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all_years" sheetId="2" r:id="rId5"/>
    <sheet state="visible" name="2024 location data" sheetId="3" r:id="rId6"/>
    <sheet state="visible" name="2023 location data" sheetId="4" r:id="rId7"/>
    <sheet state="visible" name="2022 location data" sheetId="5" r:id="rId8"/>
  </sheets>
  <definedNames>
    <definedName hidden="1" localSheetId="1" name="_xlnm._FilterDatabase">all_years!$A$1:$AW$240</definedName>
    <definedName hidden="1" localSheetId="3" name="_xlnm._FilterDatabase">'2023 location data'!$A$1:$AW$997</definedName>
    <definedName hidden="1" localSheetId="4" name="_xlnm._FilterDatabase">'2022 location data'!$A$1:$AW$83</definedName>
  </definedNames>
  <calcPr/>
</workbook>
</file>

<file path=xl/sharedStrings.xml><?xml version="1.0" encoding="utf-8"?>
<sst xmlns="http://schemas.openxmlformats.org/spreadsheetml/2006/main" count="6470" uniqueCount="1759">
  <si>
    <t>#GENERAL NOTES</t>
  </si>
  <si>
    <t>#if only address is given and description is "in schoolyard"</t>
  </si>
  <si>
    <t># I picked the middle of the schoolyard on google maps for the coordites and wrote it down as a comment</t>
  </si>
  <si>
    <t># if no description and/or it is difficult to see where the garden or yard is</t>
  </si>
  <si>
    <t># I picked the address coordites</t>
  </si>
  <si>
    <t># If several experiments were done at the same address, I gave them the same coordites</t>
  </si>
  <si>
    <t># (coordites of the given address on google maps) if coordites were not given</t>
  </si>
  <si>
    <t># if a range of numbers (eg. 20-25) was given either for the temperature or the number of ants, I took the median value of the range: = MEDIAN(20, 25) here</t>
  </si>
  <si>
    <t xml:space="preserve"># if the number of ants was written as over a certain number (eg. &gt;50), I took the minimum number given (in this case &gt;50 is considered 50 ants) </t>
  </si>
  <si>
    <t># if the given number of ants is an approximation (eg.  ca. 50), i simply took the estimated number that was given (here 50)</t>
  </si>
  <si>
    <t># If there are 2 choices crossed for weather, wind or shade, I picked the strongest option (e.g. if it says lightly cloudy and very cloudy, I picked very cloudy)</t>
  </si>
  <si>
    <t xml:space="preserve"># If there are further indications, e.g. both very and lightly cloudy are crossed but it says in the comments that it was cloudy between X time and X time, I chose whichever option was representative of the most time of the experiment. </t>
  </si>
  <si>
    <t># In the case of rain, for all 7 experiments with rain it was also very cloudy (either both crossed or between very cloudy and rain or for my fielwork I have photos of the clouds on the exp day). For now I will keep both very cloudy and rain, it will be separated in R.</t>
  </si>
  <si>
    <t># for a case where half the experiment was in full shade and the other half in full sun, I picked half shade as the best approximation (24-11095)</t>
  </si>
  <si>
    <t>Key for color coding on location data spread sheet</t>
  </si>
  <si>
    <t>missing data (bright blue)</t>
  </si>
  <si>
    <t>Info I added or modified based on other info already present (e.g. get coordites from address, calculate median temperature, write &gt;10 as 10) (pastel blue)</t>
  </si>
  <si>
    <t>Info I added by making assumptions based on similarities with other data sheets or partially complete information (e.g. assuming JFK Schule is the John F. Kennedy school in Teltower damm) (pastel purple)</t>
  </si>
  <si>
    <t>Things that need to be checked</t>
  </si>
  <si>
    <t>Only there for visual ease, marks a difference between two different experiments</t>
  </si>
  <si>
    <t>sample_ID</t>
  </si>
  <si>
    <t>date</t>
  </si>
  <si>
    <t>start_time</t>
  </si>
  <si>
    <t>end_time</t>
  </si>
  <si>
    <t>climate_logger_ID</t>
  </si>
  <si>
    <t>latitude</t>
  </si>
  <si>
    <t>longitude</t>
  </si>
  <si>
    <t>GPS</t>
  </si>
  <si>
    <t>city</t>
  </si>
  <si>
    <t>address</t>
  </si>
  <si>
    <t>location_description</t>
  </si>
  <si>
    <t>site</t>
  </si>
  <si>
    <t>habitat_description</t>
  </si>
  <si>
    <t>temperature</t>
  </si>
  <si>
    <t>weather</t>
  </si>
  <si>
    <t>shade</t>
  </si>
  <si>
    <t>wind</t>
  </si>
  <si>
    <t>imp_mean</t>
  </si>
  <si>
    <t>imp_median</t>
  </si>
  <si>
    <t>imp_stdev</t>
  </si>
  <si>
    <t>imp_min</t>
  </si>
  <si>
    <t>imp_max</t>
  </si>
  <si>
    <t>t1_mean</t>
  </si>
  <si>
    <t>t1_max</t>
  </si>
  <si>
    <t>t1_min</t>
  </si>
  <si>
    <t>t1_sd</t>
  </si>
  <si>
    <t>t1_var</t>
  </si>
  <si>
    <t>t2_mean</t>
  </si>
  <si>
    <t>t2_max</t>
  </si>
  <si>
    <t>t2_min</t>
  </si>
  <si>
    <t>t2_sd</t>
  </si>
  <si>
    <t>t2_var</t>
  </si>
  <si>
    <t>t3_mean</t>
  </si>
  <si>
    <t>t3_max</t>
  </si>
  <si>
    <t>t3_min</t>
  </si>
  <si>
    <t>t3_sd</t>
  </si>
  <si>
    <t>t3_var</t>
  </si>
  <si>
    <t>raw_moist_mean</t>
  </si>
  <si>
    <t>raw_moist_max</t>
  </si>
  <si>
    <t>raw_moist_min</t>
  </si>
  <si>
    <t>raw_moist_sd</t>
  </si>
  <si>
    <t>raw_moist_var</t>
  </si>
  <si>
    <t>vol_moist_mean</t>
  </si>
  <si>
    <t>vol_moist_max</t>
  </si>
  <si>
    <t>vol_moist_min</t>
  </si>
  <si>
    <t>vol_moist_sd</t>
  </si>
  <si>
    <t>vol_moist_var</t>
  </si>
  <si>
    <t>remarks_participants</t>
  </si>
  <si>
    <t>remarks_Nelma</t>
  </si>
  <si>
    <t>22-10000</t>
  </si>
  <si>
    <t>13.05.2022</t>
  </si>
  <si>
    <t>9:30</t>
  </si>
  <si>
    <t>11:26</t>
  </si>
  <si>
    <t>94233356</t>
  </si>
  <si>
    <t>51.50089, 11.95957</t>
  </si>
  <si>
    <t>Halle</t>
  </si>
  <si>
    <t>Friedenstraße 33, 06114 Halle (Saale)</t>
  </si>
  <si>
    <t>Giebichenstein-Gymnasium “Thomas Muentzer” Halle</t>
  </si>
  <si>
    <t>Giebichenstein-Gymnasium “Thomas Muentzer”</t>
  </si>
  <si>
    <t>neben einem Park, Erde, Gras, Huegel, neben Sportlaufbahn</t>
  </si>
  <si>
    <t>lightly cloudy</t>
  </si>
  <si>
    <t>half-shade</t>
  </si>
  <si>
    <t>strong wind</t>
  </si>
  <si>
    <t>in der Anfangszeit keine einzige Ameise in der Naehe</t>
  </si>
  <si>
    <t>ID was origilly 22-11024, but it was given twice so they changed it to 22-10000. 2 options chosen for wind, picked the highest</t>
  </si>
  <si>
    <t>22-11002</t>
  </si>
  <si>
    <t>20.05.2022</t>
  </si>
  <si>
    <t>9:56</t>
  </si>
  <si>
    <t>11:56</t>
  </si>
  <si>
    <t>94226824</t>
  </si>
  <si>
    <t>52.44867799741529, 13.400551905982203</t>
  </si>
  <si>
    <t>Berlin</t>
  </si>
  <si>
    <t>Wolfsburger Weg 13-19, 12109 Berlin</t>
  </si>
  <si>
    <t>Schaetzelberg-Grundschule</t>
  </si>
  <si>
    <t>Wiese vor Schule</t>
  </si>
  <si>
    <t>weak wind</t>
  </si>
  <si>
    <t xml:space="preserve">ch 40 min Sonne weg weniger ch 80 in die Sonne 40% Zucker ch kurzer Zeit Sonne dort auch weg </t>
  </si>
  <si>
    <t>22-11003</t>
  </si>
  <si>
    <t>23.05.2022</t>
  </si>
  <si>
    <t>10:58</t>
  </si>
  <si>
    <t>94226815</t>
  </si>
  <si>
    <t>52.42587035287901, 13.262708539830856</t>
  </si>
  <si>
    <t>Teltower Damm 87-93, 14167 Berlin</t>
  </si>
  <si>
    <t>John F. Kennedy School (JFK-SCHULE)</t>
  </si>
  <si>
    <t>JFK-Schule</t>
  </si>
  <si>
    <t>Baeume, Gras, Park</t>
  </si>
  <si>
    <t>full shade</t>
  </si>
  <si>
    <t>upper left corner: 3A-13; Actual data sheet empty, photocpied version filled out and stapled to it; From a search on google maps, I assume the JFK schule is the John F. Kennedy School in Teltower Damm in Berlin</t>
  </si>
  <si>
    <t>22-11004</t>
  </si>
  <si>
    <t>9:50</t>
  </si>
  <si>
    <t>11:51</t>
  </si>
  <si>
    <t>94233332</t>
  </si>
  <si>
    <t>52.44391, 13.27657</t>
  </si>
  <si>
    <t>Molsheimer Str. 7, 14195 Berlin Steglitz- Zehlendorf</t>
  </si>
  <si>
    <t>Muehlenau-Grundschule, im Schulgarten</t>
  </si>
  <si>
    <t>Muehlenau-Grundschule</t>
  </si>
  <si>
    <t>Gras, Erde, Obstbaum, Muelleimer, Gewaechshaus</t>
  </si>
  <si>
    <t>22-11005</t>
  </si>
  <si>
    <t>25.05.2022</t>
  </si>
  <si>
    <t>10:20</t>
  </si>
  <si>
    <t>12:21</t>
  </si>
  <si>
    <t>94233342</t>
  </si>
  <si>
    <t>52.42276853960141, 13.265704271622663</t>
  </si>
  <si>
    <t>Leo-Baeck-Straße 28-30, 14167 Berlin</t>
  </si>
  <si>
    <t>Schweizerhof-Grundschule, neben sandigem Bolzplatz</t>
  </si>
  <si>
    <t>Schweizerhof-Grundschule</t>
  </si>
  <si>
    <t>Gebuesch, Straeucher, Baeume, sandig</t>
  </si>
  <si>
    <t>22-11006</t>
  </si>
  <si>
    <t>10:35</t>
  </si>
  <si>
    <t>94226718</t>
  </si>
  <si>
    <t>52.501667, 13.26</t>
  </si>
  <si>
    <t>Waldschulallee 71, 14055 Berlin</t>
  </si>
  <si>
    <t>Heinz-Galinski-Schule</t>
  </si>
  <si>
    <t>sandig, Pflanzen</t>
  </si>
  <si>
    <t>sheet describing group tasks attached to data sheet</t>
  </si>
  <si>
    <t>22-11007</t>
  </si>
  <si>
    <t>10:00</t>
  </si>
  <si>
    <t>12:00</t>
  </si>
  <si>
    <t>94233343</t>
  </si>
  <si>
    <t>52.422818, 13.265197</t>
  </si>
  <si>
    <t>Schweizerhof-Grundschule; vor der Turnhalle</t>
  </si>
  <si>
    <t>Baum, neben Busch, Erde, Ameisentunnel</t>
  </si>
  <si>
    <t>no wind</t>
  </si>
  <si>
    <t>Obwohl 5 Ameisenbau in der Naehe sind keine Ameisen gekommen</t>
  </si>
  <si>
    <t>22-11008</t>
  </si>
  <si>
    <t>31.05.2022</t>
  </si>
  <si>
    <t>11:30</t>
  </si>
  <si>
    <t>94233323</t>
  </si>
  <si>
    <t>52.64023, 13.48823</t>
  </si>
  <si>
    <t>Wiltbergstraße 82, 13125 Berlin</t>
  </si>
  <si>
    <t>Montessori-Gemeinschaftsschule Berlin-Buch</t>
  </si>
  <si>
    <t>Montessori-Gemeinschaftsschule</t>
  </si>
  <si>
    <t>Gras</t>
  </si>
  <si>
    <t>no shade</t>
  </si>
  <si>
    <t>top right corner: yellow round sticker</t>
  </si>
  <si>
    <t>22-11009</t>
  </si>
  <si>
    <t>16.05.2022</t>
  </si>
  <si>
    <t>9:02</t>
  </si>
  <si>
    <t>11:02</t>
  </si>
  <si>
    <t>94226711</t>
  </si>
  <si>
    <t>52.501949563467335, 13.489514352243138</t>
  </si>
  <si>
    <t>Lueckstraße 63, 10317 Berlin</t>
  </si>
  <si>
    <t>Immanuel-Kant-Gymnasium, Basketballplatz</t>
  </si>
  <si>
    <t>Immanuel-Kant-Gymnasium</t>
  </si>
  <si>
    <t>Gebuesch, auf Erdflaeche</t>
  </si>
  <si>
    <t>no clouds</t>
  </si>
  <si>
    <t>temperature: says 12, later 18</t>
  </si>
  <si>
    <t>22-11010</t>
  </si>
  <si>
    <t>9:05</t>
  </si>
  <si>
    <t>12:06</t>
  </si>
  <si>
    <t>94226825</t>
  </si>
  <si>
    <t>unter Baum auf Wiese</t>
  </si>
  <si>
    <t>no info on location. Too many different schools did experiments on this day to say where it could be, there is nothing distinctive on the data sheet</t>
  </si>
  <si>
    <t>22-11011</t>
  </si>
  <si>
    <t>06.06.2022</t>
  </si>
  <si>
    <t>13:40</t>
  </si>
  <si>
    <t>15:41</t>
  </si>
  <si>
    <t>94226715</t>
  </si>
  <si>
    <t>51.267974, 12.292509</t>
  </si>
  <si>
    <t>Leipzig</t>
  </si>
  <si>
    <t>Holunderweg 18, 04249 Leipzig</t>
  </si>
  <si>
    <t>looks like a private home</t>
  </si>
  <si>
    <t>private home exp 22-11011</t>
  </si>
  <si>
    <t>Wiese, zwischen Bueschen, Sauerkirschbaum</t>
  </si>
  <si>
    <t>22-11012</t>
  </si>
  <si>
    <t>9:26</t>
  </si>
  <si>
    <t>94233313</t>
  </si>
  <si>
    <t xml:space="preserve">51.501043, 11.959813 </t>
  </si>
  <si>
    <t>Giebichenstein, 06114 Halle (Saale)</t>
  </si>
  <si>
    <t xml:space="preserve">Schotter, Zaun, Gras, Erde, Busch, Baum </t>
  </si>
  <si>
    <t xml:space="preserve">wind: it says "teilweise" under the weak wind </t>
  </si>
  <si>
    <t>22-11013</t>
  </si>
  <si>
    <t>10:11</t>
  </si>
  <si>
    <t>94233372</t>
  </si>
  <si>
    <t>52.45488324373612, 13.27000240964818</t>
  </si>
  <si>
    <t>Huettenweg 40, 14195 Berlin</t>
  </si>
  <si>
    <t>Quentin-Blake-Grundschule Europaschule; bushes</t>
  </si>
  <si>
    <t>Quentin-Blake-Grundschule</t>
  </si>
  <si>
    <t>Erde, Gebuesch</t>
  </si>
  <si>
    <t>Soerung: Menschen, temperature was taken at 12:23</t>
  </si>
  <si>
    <t>On top of sheet: "Amelia, Amira, Yara, Alma, U"; Location:  it was only written QBES, I am assuming it is the quentin blake school</t>
  </si>
  <si>
    <t>22-11014</t>
  </si>
  <si>
    <t>17.05.2022</t>
  </si>
  <si>
    <t>12:55</t>
  </si>
  <si>
    <t>94226712</t>
  </si>
  <si>
    <t>52.5151779064315, 13.437951893254114</t>
  </si>
  <si>
    <t>Rueckersdorferstr. 20 - 26, 10243 Berlin</t>
  </si>
  <si>
    <t>Ellen-Key-Schule</t>
  </si>
  <si>
    <t>Erde, Baeume, Pflastersteine, Efeu</t>
  </si>
  <si>
    <t>very cloudy</t>
  </si>
  <si>
    <t>No info on location, but only school that did experiments on that day is the Ellen-key-schule. Time of day and weather conditions also match other experiments</t>
  </si>
  <si>
    <t>22-11015</t>
  </si>
  <si>
    <t>10:15</t>
  </si>
  <si>
    <t>12:19</t>
  </si>
  <si>
    <t>94226830</t>
  </si>
  <si>
    <t>52.4631245, 13.2602758</t>
  </si>
  <si>
    <t>Quentin-Blake-Grundschule Europaschule; Hof B</t>
  </si>
  <si>
    <t>trocken, sandig, Baum, Gras</t>
  </si>
  <si>
    <t>Coordites given by the students, but they're not the address of the school, they're in the middle of the forest. ; Top of sheet: "Daniel"</t>
  </si>
  <si>
    <t>22-11016</t>
  </si>
  <si>
    <t xml:space="preserve">Gras, Baum </t>
  </si>
  <si>
    <t>ants prefer light to shade</t>
  </si>
  <si>
    <t>Upper left corfer: 3e-15; There is only a photocopy of the data sheet, not the cardboard sheet; No info on location, but sample 22-11003 has similar numbering on the upper left corner and also had a photocopied sheet, so I am assuming it is from the same place</t>
  </si>
  <si>
    <t>22-11019</t>
  </si>
  <si>
    <t>9:53</t>
  </si>
  <si>
    <t>11:53</t>
  </si>
  <si>
    <t>94233375</t>
  </si>
  <si>
    <t>52.448567961451076, 13.400487494458982</t>
  </si>
  <si>
    <t>Schaetzelberg-Grundschule; Innen Hof (Artrium)</t>
  </si>
  <si>
    <t>Rindenmulch</t>
  </si>
  <si>
    <t>many ants were under the cotton ball and came through the hole the skewer made in the card, they could not be counted during the experiment</t>
  </si>
  <si>
    <t>I put the coordites in the middle of the inner courtyard</t>
  </si>
  <si>
    <t>22-11020</t>
  </si>
  <si>
    <t>10:14</t>
  </si>
  <si>
    <t>12:17</t>
  </si>
  <si>
    <t>94226723</t>
  </si>
  <si>
    <t>Quentin-Blake-Grundschule Europaschule; Schulhof</t>
  </si>
  <si>
    <t>Muelleimer, Erde, Kastanie, Sandkasten</t>
  </si>
  <si>
    <t>Top of sheet: "Finja"</t>
  </si>
  <si>
    <t>22-11021</t>
  </si>
  <si>
    <t>9:23</t>
  </si>
  <si>
    <t>94226782</t>
  </si>
  <si>
    <t>51.50118626065838, 11.958597135581961</t>
  </si>
  <si>
    <t>Feldahorn, Schotter, Fahrradstaender</t>
  </si>
  <si>
    <t>No info on location, but only experiments done that day were at thomas muntzer Gymnasium in halle. Time of day and weather conditions match as well</t>
  </si>
  <si>
    <t>22-11022</t>
  </si>
  <si>
    <t>12.05.2022</t>
  </si>
  <si>
    <t>17:50</t>
  </si>
  <si>
    <t>94226783</t>
  </si>
  <si>
    <t>51.5039709, 11.9533074</t>
  </si>
  <si>
    <t>Saalepromenade, Anleger 5, 06114, Halle (Saale)</t>
  </si>
  <si>
    <t>in front of the Buergerforschungsschiff Make Science Halle</t>
  </si>
  <si>
    <t>Boat Make Science Halle</t>
  </si>
  <si>
    <t>Grasflaeche vor Saale, Kraeuter</t>
  </si>
  <si>
    <t>2 options picked for wind, kept the highest</t>
  </si>
  <si>
    <t>22-11023</t>
  </si>
  <si>
    <t>05.06.2022</t>
  </si>
  <si>
    <t>12:23</t>
  </si>
  <si>
    <t>14:30</t>
  </si>
  <si>
    <t>94233346</t>
  </si>
  <si>
    <t>51.31388243, 12.3138208</t>
  </si>
  <si>
    <t>Diezmannstraße, 04207 Leipzig</t>
  </si>
  <si>
    <t>Haltestelle Kurt-Kressestr., 1. Garten an den Meyerischen Haeusern, an der Ecke</t>
  </si>
  <si>
    <t>private garden exp 22-11023</t>
  </si>
  <si>
    <t>Wiese, Steinweg, Beet</t>
  </si>
  <si>
    <t>22-11024</t>
  </si>
  <si>
    <t>9:38</t>
  </si>
  <si>
    <t>11:28</t>
  </si>
  <si>
    <t>94226828</t>
  </si>
  <si>
    <t>Wiese, Baeume, Weg, Zaun</t>
  </si>
  <si>
    <t>22-11025</t>
  </si>
  <si>
    <t>9:52</t>
  </si>
  <si>
    <t>94233374</t>
  </si>
  <si>
    <t>Steinplatten (Gehweg), Gebuesch</t>
  </si>
  <si>
    <t>Alle Ameisen waren unter den Blaettchen</t>
  </si>
  <si>
    <t>22-11026</t>
  </si>
  <si>
    <t>18.05.2022</t>
  </si>
  <si>
    <t>9:22</t>
  </si>
  <si>
    <t>94226779</t>
  </si>
  <si>
    <t>52.4257340528183, 13.22567469750354</t>
  </si>
  <si>
    <t>Am Rohrgarten 9, 14163 Berlin</t>
  </si>
  <si>
    <t>Anna-Essinger-Gemeinschaftsschule</t>
  </si>
  <si>
    <t>Erdiger Boden, Stoeckchen, Waldrand, Sandkastenspielplatz</t>
  </si>
  <si>
    <t>No info on location. of 5 experiments done on that date, only 1 had location info filled. All times of day matched. I'm assuming they all took place there; Upper left corner: Pere, Mi, Anton, Ayden</t>
  </si>
  <si>
    <t>22-11027</t>
  </si>
  <si>
    <t>10:01</t>
  </si>
  <si>
    <t>12:01</t>
  </si>
  <si>
    <t>94226736</t>
  </si>
  <si>
    <t>52.42299, 13.26348</t>
  </si>
  <si>
    <t>around Teltower Damm 123, 14167 Berlin</t>
  </si>
  <si>
    <t>Schweizerhof-Grundschule; Schulhofuebergang zum Maerchenwald</t>
  </si>
  <si>
    <t>huegelig, Baum, kein Gras, Wurzeln</t>
  </si>
  <si>
    <t>Stoerung generell: Wind hat Sand drauf geweht</t>
  </si>
  <si>
    <t>22-11029</t>
  </si>
  <si>
    <t>02.06.2022</t>
  </si>
  <si>
    <t>8:10</t>
  </si>
  <si>
    <t>10:10</t>
  </si>
  <si>
    <t>94226821</t>
  </si>
  <si>
    <t>52.495420, 13.318973</t>
  </si>
  <si>
    <t>Emser Str. 50, 10719 Berlin</t>
  </si>
  <si>
    <t>Hebelschule; Schulhof, Rote Bahn</t>
  </si>
  <si>
    <t>Hebelschule</t>
  </si>
  <si>
    <t>Busch, Laufbahn</t>
  </si>
  <si>
    <t>Probably hebelschule, only school missing from dataset and experiments were picked up from school on 02.06; Ant counting data not filled out, only "Wahr da" at 40% and 120 minutes</t>
  </si>
  <si>
    <t>22-11030</t>
  </si>
  <si>
    <t>94233369</t>
  </si>
  <si>
    <t>Fahrradstaender, Muelleimer</t>
  </si>
  <si>
    <t>22-11031</t>
  </si>
  <si>
    <t>19.05.2022</t>
  </si>
  <si>
    <t>12:49</t>
  </si>
  <si>
    <t>14:58</t>
  </si>
  <si>
    <t>94233315</t>
  </si>
  <si>
    <t>52.54145437062422, 13.357714564039153</t>
  </si>
  <si>
    <t>Tegeler Str. 18-19, 13533 Berlin</t>
  </si>
  <si>
    <t>Brueder-Grimm-Grundschule</t>
  </si>
  <si>
    <t>Rindenmulch, neben ein Haus, Kletterpflanze, kletterstein in der Naehe</t>
  </si>
  <si>
    <t>actual data sheet not filled out, filled out photocopy attached; No info on the location no info on location but data sheet photocopied like in sample 22-11061, and all exp done on 19.05 were from the same place, so I assume it is also the Brueder-Grimm-Grundschule</t>
  </si>
  <si>
    <t>22-11032</t>
  </si>
  <si>
    <t>10:25</t>
  </si>
  <si>
    <t>12:25</t>
  </si>
  <si>
    <t>94226820</t>
  </si>
  <si>
    <t>51.29646511111912, 12.384370693254107</t>
  </si>
  <si>
    <t>Raschwitzer Str. 4, 04279 Leipzig</t>
  </si>
  <si>
    <t>Karl-Schubert-Schule Leipzig Freie Waldorfschule</t>
  </si>
  <si>
    <t xml:space="preserve">Karl-Schubert-Schule </t>
  </si>
  <si>
    <t>Beet am Haus, Steine, Weg, Pflanzen, Kies</t>
  </si>
  <si>
    <t>Upper right corner: "P4", 2 options picked for weather, kept highest one</t>
  </si>
  <si>
    <t>22-11033</t>
  </si>
  <si>
    <t>9:46</t>
  </si>
  <si>
    <t>11:50</t>
  </si>
  <si>
    <t>94226793</t>
  </si>
  <si>
    <t>52.44383, 13.27699</t>
  </si>
  <si>
    <t>Nebinger Str. 7, 14195 Berlin</t>
  </si>
  <si>
    <t>private home address but next to Muehlenau-Grundschule</t>
  </si>
  <si>
    <t>private home exp 22-11033</t>
  </si>
  <si>
    <t>Gras, Gaensebluemschen, Apfelbaum</t>
  </si>
  <si>
    <t>22-11034</t>
  </si>
  <si>
    <t>9:24</t>
  </si>
  <si>
    <t>11:22</t>
  </si>
  <si>
    <t>94233339</t>
  </si>
  <si>
    <t>Erde, Gras, Baumstaemme</t>
  </si>
  <si>
    <t>22-11036</t>
  </si>
  <si>
    <t>12:42</t>
  </si>
  <si>
    <t>14:40</t>
  </si>
  <si>
    <t>94226797</t>
  </si>
  <si>
    <t>52.51527, 13.437778</t>
  </si>
  <si>
    <t>Ruedersdorfer Str. 20, 10243 Berlin</t>
  </si>
  <si>
    <t>Ellen-Key-Schule; hof beim Sportplatz</t>
  </si>
  <si>
    <t>Hof, Erde, Holunderbusch</t>
  </si>
  <si>
    <t>morgens Regen, chmittags Sonne = weniger Ameisen. Stoerung at 40%: Ball rueber gerollt 2x</t>
  </si>
  <si>
    <t>22-11037</t>
  </si>
  <si>
    <t>Hebelschule; Schulhof</t>
  </si>
  <si>
    <t>sandig</t>
  </si>
  <si>
    <t>Probably hebelschule, only school missing from dataset and experiments were picked up from school on 02.06</t>
  </si>
  <si>
    <t>22-11038</t>
  </si>
  <si>
    <t>12:36</t>
  </si>
  <si>
    <t>94226795</t>
  </si>
  <si>
    <t>52.501944, 13.259167</t>
  </si>
  <si>
    <t>Waldschulallee 75, 14055 Berlin</t>
  </si>
  <si>
    <t>Erde, Pflanzen</t>
  </si>
  <si>
    <t>22-11039</t>
  </si>
  <si>
    <t>10:19</t>
  </si>
  <si>
    <t>94226724</t>
  </si>
  <si>
    <t>Schweizerhof-Grundschule; Eingang des Schulhofes</t>
  </si>
  <si>
    <t>unter Baeume</t>
  </si>
  <si>
    <t>22-11041</t>
  </si>
  <si>
    <t>15.06.2022</t>
  </si>
  <si>
    <t>17:35</t>
  </si>
  <si>
    <t>52.59679227537036, 13.387563435581962</t>
  </si>
  <si>
    <t>Schoenhauserstr. 17, 13158 Berlin</t>
  </si>
  <si>
    <t>private home exp 22-11041</t>
  </si>
  <si>
    <t>*Kein Klimalogger</t>
  </si>
  <si>
    <t>22-11043</t>
  </si>
  <si>
    <t>94233329</t>
  </si>
  <si>
    <t>51.50138, 11.958611</t>
  </si>
  <si>
    <t>Baum, Unkraut, Naehe Fußweg</t>
  </si>
  <si>
    <t>Stoerung: at 20% and 40% "Schmutz"</t>
  </si>
  <si>
    <t>22-11044</t>
  </si>
  <si>
    <t>10:30</t>
  </si>
  <si>
    <t>94226746</t>
  </si>
  <si>
    <t>52.501872365419025, 13.259667928745133</t>
  </si>
  <si>
    <t>Waldschulallee 73, 14055 Berlin</t>
  </si>
  <si>
    <t>erde, Gras, Sand, Steine</t>
  </si>
  <si>
    <t>sheet describing group tasks attached to data sheet; No info on location but same extra sheet as 22-11038, so I assume it was done in the same location. Dates, experiment mes, time of day match</t>
  </si>
  <si>
    <t>22-11046</t>
  </si>
  <si>
    <t>94226714</t>
  </si>
  <si>
    <t>Ruedersdorfer Str. 20-27, 10243 Berlin</t>
  </si>
  <si>
    <t>Ellen-Key-Schule; an der Koppenstr.</t>
  </si>
  <si>
    <t>Wiese, Muell</t>
  </si>
  <si>
    <t>zu Beginn very cloudy. am Morgen Regen</t>
  </si>
  <si>
    <t>2 options picked for shade, kept highest one</t>
  </si>
  <si>
    <t>22-11048</t>
  </si>
  <si>
    <t>Logger ID was miswritten with 1 digit missing, but all other experiments from that day and that school used the same logger, so I corrected it from 9422621 to 94226821; Probably hebelschule, only school missing from dataset and experiments were picked up from school on 02.06; ant counting data barely filled out</t>
  </si>
  <si>
    <t>22-11049</t>
  </si>
  <si>
    <t>11:55</t>
  </si>
  <si>
    <t>94233309</t>
  </si>
  <si>
    <t>Wasserwannde, Gras, Erde</t>
  </si>
  <si>
    <t>No info on location. Olivia linked it to the experiment done in Muehlenau-Grundschule (Molsheimer Str. 7), but I don't know how. The date and time of day could correspond to other schools; Upper left corner: Florian, Noel, Jady, Aiya, Ania</t>
  </si>
  <si>
    <t>22-11052</t>
  </si>
  <si>
    <t>9:20</t>
  </si>
  <si>
    <t>11:20</t>
  </si>
  <si>
    <t>94226781</t>
  </si>
  <si>
    <t>sandig, Dreck, Muelleimer</t>
  </si>
  <si>
    <t>Stoerungen: 0% = weggepustet, 5% Blatt schief/verloren gegangen, 40% beim einsammeln sind Ameisen runtergefallen</t>
  </si>
  <si>
    <t>22-11053</t>
  </si>
  <si>
    <t>trockenes Laub, Weintrauben</t>
  </si>
  <si>
    <t>22-11054</t>
  </si>
  <si>
    <t>10:55</t>
  </si>
  <si>
    <t>94226716</t>
  </si>
  <si>
    <t>52.501389, 13.257778</t>
  </si>
  <si>
    <t>Eiche, Laubboden</t>
  </si>
  <si>
    <t>22-11055</t>
  </si>
  <si>
    <t>94233392</t>
  </si>
  <si>
    <t>trockener Lehmboden</t>
  </si>
  <si>
    <t>No info on location, but only experiments done that day were at thomas muntzer Gymnasium in halle. weather conditions match as well</t>
  </si>
  <si>
    <t>22-11056</t>
  </si>
  <si>
    <t>9:40</t>
  </si>
  <si>
    <t>94226827</t>
  </si>
  <si>
    <t>Molsheimer Str. 7, 14195 Berlin</t>
  </si>
  <si>
    <t>Muehlenau-Grundschule; Schulgarten</t>
  </si>
  <si>
    <t>Bienenhochbeet, sandiger Boden, trocken</t>
  </si>
  <si>
    <t>Wir hatten ein kleines Zeitproblem deshalb steht bei 40 nix. Wir hatten 55 Ameisen aber dan waren sie weg.</t>
  </si>
  <si>
    <t>17° in the morning, 25 later. half shade in the beginning, no shade at the end; Not sure if end time is 11:30 or 11:50, see handwriting on sheet; 2 options picked for shade and wind, kept the highest one both times</t>
  </si>
  <si>
    <t>22-11058</t>
  </si>
  <si>
    <t>9:07</t>
  </si>
  <si>
    <t>11:07</t>
  </si>
  <si>
    <t>94226785</t>
  </si>
  <si>
    <t>Asphalt, Muelleimer</t>
  </si>
  <si>
    <t>at times other insects</t>
  </si>
  <si>
    <t>22-11059</t>
  </si>
  <si>
    <t>10:45</t>
  </si>
  <si>
    <t>10:44</t>
  </si>
  <si>
    <t>94226801</t>
  </si>
  <si>
    <t>52.500833, 13.257778</t>
  </si>
  <si>
    <t>Kolonie Waldschule 42, 14055 Berlin</t>
  </si>
  <si>
    <t>Heinz-Galinski-Schule, Wald, an dem Zaun zum Kleingaerten</t>
  </si>
  <si>
    <t>Waldnaehe, altes Laub, trockene Erde</t>
  </si>
  <si>
    <t>Ants came to the baits and left quickly, different insects came and went</t>
  </si>
  <si>
    <t>22-11060</t>
  </si>
  <si>
    <t>17:40</t>
  </si>
  <si>
    <t>19:40</t>
  </si>
  <si>
    <t>94226788</t>
  </si>
  <si>
    <t>51.503945, 11.9538415</t>
  </si>
  <si>
    <t>Saalepromenade, 06120 Halle (Saale)</t>
  </si>
  <si>
    <t>Google maps: near Burg Giebichenstein, near Buergerforschungsschiff Make Science Halle</t>
  </si>
  <si>
    <t>Steinmauer, Beet, Baum, Blumen</t>
  </si>
  <si>
    <t>Die Einstrahlung der Sonne liess ch und die Bodenflaeche wurde schaettiger. ch 120 min vollstaendig beschattet</t>
  </si>
  <si>
    <t>Coordites were written in DMS format but it was actually the DD coordites (the minutes for longitude were 95, which is impossible). Since the team me matche the castle near the DD coordites, I assume they are correct; 2 options picked for shade, kept highest one</t>
  </si>
  <si>
    <t>22-11061</t>
  </si>
  <si>
    <t>13:06</t>
  </si>
  <si>
    <t>13:13</t>
  </si>
  <si>
    <t>94233324</t>
  </si>
  <si>
    <t>Waldboden, Wurzeln, Ahorn Baeume, neben Turnhalle, Erde und Gras</t>
  </si>
  <si>
    <t>It was difficult to get the climate logger in the ground</t>
  </si>
  <si>
    <t>Climate logger ID miswritten as 9423324 with 1 digit missing. With the logger numbering system it should either be 94233424 or 94233324. 94233324 had plausible soil mositure values during the experiment time but logger 94233424 was not found (the lab does not have many loggers from the 942334 series) so I assumed the logger ID was 94233324;  the end time on the front says 13:13, but on the back there are time point written next to the 5,10,20,... min marks and the last time point (at 120 min) is 14:37; actual data sheet not filled out, a photocopy is attached and filled out</t>
  </si>
  <si>
    <t>22-11062</t>
  </si>
  <si>
    <t>12:10</t>
  </si>
  <si>
    <t>94226814</t>
  </si>
  <si>
    <t>Blumenbeet, Gras, Baeume, Weg</t>
  </si>
  <si>
    <t>There is also a Raschwitzer Str. 4 in Markkleeberg, near Leipzig. On data sheet there was no info on the city; No date on data sheet but all other experiments at this location were done on 20.05, so I assumed it was the same date; "P3" on upper right corner of data sheet</t>
  </si>
  <si>
    <t>22-11063</t>
  </si>
  <si>
    <t>9:08</t>
  </si>
  <si>
    <t>11:08</t>
  </si>
  <si>
    <t>94233326</t>
  </si>
  <si>
    <t>Erde, Pflanzen, Beete</t>
  </si>
  <si>
    <t>22-11066</t>
  </si>
  <si>
    <t>94226717</t>
  </si>
  <si>
    <t>Schaetzelberg-Grundschule; vor Schule</t>
  </si>
  <si>
    <t>Erde/ Sand, wenig Pflanzen, Kieselsteine</t>
  </si>
  <si>
    <t>22-11067</t>
  </si>
  <si>
    <t>9:47</t>
  </si>
  <si>
    <t>94233330</t>
  </si>
  <si>
    <t>Beet, Backstein</t>
  </si>
  <si>
    <t>25° in the sun next to the experiment, 16.4° in the ground</t>
  </si>
  <si>
    <t>No info on location. Out of 5 experiments done on that date, only 1 had location info filled. All times of day matched. I'm assuming they all took place there.</t>
  </si>
  <si>
    <t>22-11068</t>
  </si>
  <si>
    <t>04.06.2022</t>
  </si>
  <si>
    <t>13:25</t>
  </si>
  <si>
    <t>15:40</t>
  </si>
  <si>
    <t>94233349</t>
  </si>
  <si>
    <t>51.27332, 12.27504</t>
  </si>
  <si>
    <t>Rehbacher Anger 24, 04249 Leipzig</t>
  </si>
  <si>
    <t>Garten, Gemuese-Blumenbeet</t>
  </si>
  <si>
    <t>private home exp 22-11068</t>
  </si>
  <si>
    <t>Erde, Beettrittplatten, Erdbeerbeet, Tomaten, Blumen</t>
  </si>
  <si>
    <t>from 80 minutes only lightly cloudy</t>
  </si>
  <si>
    <t>22-11069</t>
  </si>
  <si>
    <t>11:15</t>
  </si>
  <si>
    <t>94233367</t>
  </si>
  <si>
    <t>51.50043, 11.95881</t>
  </si>
  <si>
    <t>Friedenstraße 34, 06114 Halle (Saale)</t>
  </si>
  <si>
    <t>Schulgebaeude. Giebichenstein-Gymnasium “Thomas Muentzer” Halle</t>
  </si>
  <si>
    <t>Erde, wenig Gras, Steinmauer, Sporthalle</t>
  </si>
  <si>
    <t>Stoerungen: Tuete verloren - keine vorhanden</t>
  </si>
  <si>
    <t>2 options picked for wind, kept the highest one</t>
  </si>
  <si>
    <t>22-11070</t>
  </si>
  <si>
    <t>9:28</t>
  </si>
  <si>
    <t>11:37</t>
  </si>
  <si>
    <t>94226780</t>
  </si>
  <si>
    <t>Erde, Buesche, Wald</t>
  </si>
  <si>
    <t>Very few ants come in the shade</t>
  </si>
  <si>
    <t>22-11071</t>
  </si>
  <si>
    <t>94233344</t>
  </si>
  <si>
    <t>52.64051, 13.48814</t>
  </si>
  <si>
    <t>Wiltbergstraße 84, 13125 Berlin</t>
  </si>
  <si>
    <t>sandig, Vogelhaus, Blumentoepfe</t>
  </si>
  <si>
    <t>Um unsere Blaetter krabbeln vom Anfang an einige Ameisen</t>
  </si>
  <si>
    <t>orange round sticker on upper right corner of data sheet</t>
  </si>
  <si>
    <t>22-11072</t>
  </si>
  <si>
    <t>13:00</t>
  </si>
  <si>
    <t>15:00</t>
  </si>
  <si>
    <t>94226791</t>
  </si>
  <si>
    <t>52.54151657263748, 13.357866937559926</t>
  </si>
  <si>
    <t>Tegeler Str. 18-19, 13353 Berlin</t>
  </si>
  <si>
    <t>Brueder-Grimm-Grundschule; Schulgarten</t>
  </si>
  <si>
    <t>Boden weich, sandig, kein Gras, Hochbeete</t>
  </si>
  <si>
    <t>kaum Ameisen die zum Picknick wollten</t>
  </si>
  <si>
    <t>Top of sheet: Freya, Tselamm, An, Daniela, Nuran</t>
  </si>
  <si>
    <t>22-11073</t>
  </si>
  <si>
    <t>9:21</t>
  </si>
  <si>
    <t>94233316</t>
  </si>
  <si>
    <t>Sand, Gras</t>
  </si>
  <si>
    <t>Stoerung 0%: wurde von Mathilda weggetragen</t>
  </si>
  <si>
    <t>22-11074</t>
  </si>
  <si>
    <t>14:55</t>
  </si>
  <si>
    <t>94233317</t>
  </si>
  <si>
    <t>Garten, verschiedene Pflanzen, Eiche, Spielplatz</t>
  </si>
  <si>
    <t>Fliege, eine Ameise selber zum hingetragen aber die ist ch 5 Minuten wieder abgehauen</t>
  </si>
  <si>
    <t>Top of sheet: Emil, Niko, Abdulaziz, Yusein</t>
  </si>
  <si>
    <t>22-11075</t>
  </si>
  <si>
    <t>12:48</t>
  </si>
  <si>
    <t>14:37</t>
  </si>
  <si>
    <t>52.51600835364382, 13.438542192187478</t>
  </si>
  <si>
    <t xml:space="preserve">Ellen-Key-Schule; Turnhalle </t>
  </si>
  <si>
    <t>Gras, Turnhalle</t>
  </si>
  <si>
    <t>Took the coordites of the school Sporthalle</t>
  </si>
  <si>
    <t>22-11076</t>
  </si>
  <si>
    <t>94233320</t>
  </si>
  <si>
    <t>Quentin-Blake-Grundschule Europaschule; Spielplatz</t>
  </si>
  <si>
    <t>Steinwand, Gebuesch, Sand, Gras, Holz, Steine</t>
  </si>
  <si>
    <t>"Ariane" on upper right corner of sheet</t>
  </si>
  <si>
    <t>22-11078</t>
  </si>
  <si>
    <t>Brennnessel, Pflanzen</t>
  </si>
  <si>
    <t>Marienkaeferarten und eine Ameise</t>
  </si>
  <si>
    <t>Probably hebelschule, only school missing from dataset and experiments were picked up from school on 02.06; Almost no counting data filled out</t>
  </si>
  <si>
    <t>22-11079</t>
  </si>
  <si>
    <t>10.06.2022</t>
  </si>
  <si>
    <t>17:57</t>
  </si>
  <si>
    <t>20:20</t>
  </si>
  <si>
    <t>52.621744, 13.505696</t>
  </si>
  <si>
    <t>Berlin-Buch, near Ratheustraße 22, 16341 Panketal</t>
  </si>
  <si>
    <t>looks like a private home garden</t>
  </si>
  <si>
    <t>private home exp 22-11079</t>
  </si>
  <si>
    <t>Steinterasse, Kirschbaeume, Wiesen, Muellplatz in der Naehe</t>
  </si>
  <si>
    <t>Durch die Woelbung der Prozentkarten wurden die Koeder um 18:17 vor der Prozentkarte platziert um das Finden des Koeders zu erleichtern</t>
  </si>
  <si>
    <t>22-11080</t>
  </si>
  <si>
    <t>12:14</t>
  </si>
  <si>
    <t>94226738</t>
  </si>
  <si>
    <t>Leo-Baeck-Straße 28, 14167 Berlin</t>
  </si>
  <si>
    <t>Schweizerhof-Grundschule; in der Mitte des Schulhofes</t>
  </si>
  <si>
    <t>Mitte Schulhof, neben Rasen, Busch</t>
  </si>
  <si>
    <t>Neben ein Ameisenbau; Alle Kinder bei uns rumgestrampelt</t>
  </si>
  <si>
    <t>22-11081</t>
  </si>
  <si>
    <t xml:space="preserve">John F. Kennedy School (JFK-SCHULE); Hill by the EC playground, red and yellow </t>
  </si>
  <si>
    <t>3d-15, Cassidy on upper left and right corners of sheet; No info on location, but sample 22-11003 has similar numbering on the upper left corner and also had a photocopied sheet, so I am assuming it is from the same place; 2 versions of data sheet, 1 photocopy 1 normal sheet, both filled in with same info; Post it note with "Sci 1:38=&gt;1:40 2:10=&gt;2:15". Do not know what it means, if it is time stamps it makes no sense</t>
  </si>
  <si>
    <t>22-11082</t>
  </si>
  <si>
    <t>12:40</t>
  </si>
  <si>
    <t xml:space="preserve">John F. Kennedy School (JFK-SCHULE); bei der "entrinsklase" </t>
  </si>
  <si>
    <t xml:space="preserve"> data sheet empty, with a photocopied version filled out; JFK schule assumed to be John F. Kennedy school in Teltower Damm; "BB" in upper left corner of data sheet</t>
  </si>
  <si>
    <t>22-11084</t>
  </si>
  <si>
    <t>12:15</t>
  </si>
  <si>
    <t>94226772</t>
  </si>
  <si>
    <t>Steine, Kies, Muelleimer</t>
  </si>
  <si>
    <t>There is also a Raschwitzer Str. 4 in Markkleeberg, near Leipzig. On data sheet there was no info on the city; "P2" on upper right corner of data sheet</t>
  </si>
  <si>
    <t>22-11085</t>
  </si>
  <si>
    <t>94233393</t>
  </si>
  <si>
    <t>51.29646511111912, 12.384370693254108</t>
  </si>
  <si>
    <t>Gras, Buesche, kleine Birken</t>
  </si>
  <si>
    <t>There is also a Raschwitzer Str. 4 in Markkleeberg, near Leipzig. On data sheet there was no info on the city; "P5" on upper right corner of data sheet</t>
  </si>
  <si>
    <t>22-11086</t>
  </si>
  <si>
    <t>17:30</t>
  </si>
  <si>
    <t>19:30</t>
  </si>
  <si>
    <t>94226789</t>
  </si>
  <si>
    <t>51.504000, 11.953383</t>
  </si>
  <si>
    <t>Google maps: Buergerforschungsschiff Make Science Halle</t>
  </si>
  <si>
    <t>drei Baeume, gefleckter Schierling, Wildpflanzen</t>
  </si>
  <si>
    <t>the given coordites were 51°30.240'N 011°57.203'E, which does not work bc the seconds are &gt; 60, but google maps corrected it automatically to a location by the Make Science ship in Halle, which makes sense given the time and date this experiment was conducted</t>
  </si>
  <si>
    <t>22-11088</t>
  </si>
  <si>
    <t>11:10</t>
  </si>
  <si>
    <t>94226775</t>
  </si>
  <si>
    <t>52.4631245, 13.26027580</t>
  </si>
  <si>
    <t>Quentin-Blake-Grundschule Europaschule</t>
  </si>
  <si>
    <t>trocken, mulchig, Gebuesch, Baum</t>
  </si>
  <si>
    <t>abgebrochen, es waren keine Ameisen; Stoerungen: Menschen</t>
  </si>
  <si>
    <t>Coordites given by the students, but they're not the address of the school, they're in the middle of the forest. ; 80 min and 120 min not filled out, experiment probably stopped between 40 and 80 min; Top of data sheet: "Charlie"</t>
  </si>
  <si>
    <t>22-11089</t>
  </si>
  <si>
    <t>9:10</t>
  </si>
  <si>
    <t>94226721</t>
  </si>
  <si>
    <t>Immanuel-Kant-Gymnasium; oberer Schulhof</t>
  </si>
  <si>
    <t>Pflanzen, Erde, Baum</t>
  </si>
  <si>
    <t>some ants came between the counting time points</t>
  </si>
  <si>
    <t>22-11090</t>
  </si>
  <si>
    <t>9:17</t>
  </si>
  <si>
    <t>94233368</t>
  </si>
  <si>
    <t>naehe Friedhofsmauer, Giebichenstein-Gymnasium “Thomas Muentzer” Halle</t>
  </si>
  <si>
    <t>Schulhof, naehe Parkplatz, neben Fliederbaum</t>
  </si>
  <si>
    <t>Karte hebt am Rand ab (for all concentrations); Ameisen haben das Feld ch dem Betreten schnell wieder verlassen</t>
  </si>
  <si>
    <t>22-11091</t>
  </si>
  <si>
    <t>19:50</t>
  </si>
  <si>
    <t>94233371</t>
  </si>
  <si>
    <t>51.503923339141316, 11.953356735581966</t>
  </si>
  <si>
    <t>Buergerforschungsschiff Make Science Halle, between two boats</t>
  </si>
  <si>
    <t>am oberen Ufer, Wiese, Nordhang, sandiger Boden</t>
  </si>
  <si>
    <t>2 options picked for weather, picked highest (more cloudy) one</t>
  </si>
  <si>
    <t>22-11092</t>
  </si>
  <si>
    <t>Wiese, Hasengehege</t>
  </si>
  <si>
    <t>morgens regnerisch; waermer richtung 14:30</t>
  </si>
  <si>
    <t>22-11093</t>
  </si>
  <si>
    <t>9:25</t>
  </si>
  <si>
    <t>94233370</t>
  </si>
  <si>
    <t>52.64046, 13.48772</t>
  </si>
  <si>
    <t>erdig, Eibenwald</t>
  </si>
  <si>
    <t>kleine Ameisen (1mm)</t>
  </si>
  <si>
    <t>Latitude was written as 25.64046 which is highly unlikely as it is in the Lybian desert. I assume it is a typo as 52.64046 lands us in Berlin and thus kept 52 as latitude</t>
  </si>
  <si>
    <t>22-11094</t>
  </si>
  <si>
    <t>10:05</t>
  </si>
  <si>
    <t>94226722</t>
  </si>
  <si>
    <t>It was hard to bury the climate logger; There was an ant colony directly next to the experiment</t>
  </si>
  <si>
    <t>22-11095</t>
  </si>
  <si>
    <t>9:32</t>
  </si>
  <si>
    <t>94233398</t>
  </si>
  <si>
    <t>Muelltonne, Erde</t>
  </si>
  <si>
    <t>No info on city was given, from a google maps search I assume it was this address in Berlin</t>
  </si>
  <si>
    <t>22-11097</t>
  </si>
  <si>
    <t>15:03</t>
  </si>
  <si>
    <t>94233314</t>
  </si>
  <si>
    <t>Boden hart und sandig, neben Fußweg, Muelleimer</t>
  </si>
  <si>
    <t>also other insects were interested in the pic-nic</t>
  </si>
  <si>
    <t>no info on location but the data sheet was photocopied like in sample 22-11061, and all exp done on 19.05 were from the same place, so I assume it is also the Brueder-Grimm-Grundschule</t>
  </si>
  <si>
    <t>22-11098</t>
  </si>
  <si>
    <t>11:05</t>
  </si>
  <si>
    <t>94233312</t>
  </si>
  <si>
    <t>Schulgarten, Insektenhotel in der Naehe, harte Erde</t>
  </si>
  <si>
    <t>no info on location, but all experiments done on that day were in immanuel kant Gymnasium. Times of day match</t>
  </si>
  <si>
    <t>22-11100</t>
  </si>
  <si>
    <t>10:18</t>
  </si>
  <si>
    <t>12:18</t>
  </si>
  <si>
    <t>94226773</t>
  </si>
  <si>
    <t>Mauer, Fahrradstaender, Steine, Kies, Baum</t>
  </si>
  <si>
    <t>Upper right corner of sheet: "P1"</t>
  </si>
  <si>
    <t>23-11181</t>
  </si>
  <si>
    <t>15.06.2023</t>
  </si>
  <si>
    <t>52.405125, 13.508245</t>
  </si>
  <si>
    <t>Elfriede-Kuhr-Straße 17, 12355 Berlin</t>
  </si>
  <si>
    <t>Hannah-Arendt-Gymnasium</t>
  </si>
  <si>
    <t>"da wir den Versuch erst ch der Verteilung der Fallen durchgefuehrt haben, gibt es hier nur dieser Logger"; from 13:54 light drizzle for 5-10 minutes, from 14:30 sunny</t>
  </si>
  <si>
    <t>one logger for 5 experiments</t>
  </si>
  <si>
    <t>23-11182</t>
  </si>
  <si>
    <t>12:57</t>
  </si>
  <si>
    <t>14:57</t>
  </si>
  <si>
    <t>52.404674, 13.508113</t>
  </si>
  <si>
    <t>light rain for 5-10 minutes from 13:00, 15m distance to climate logger</t>
  </si>
  <si>
    <t>coordites by me (schulhof), one logger for 5 experiments</t>
  </si>
  <si>
    <t>23-11183</t>
  </si>
  <si>
    <t>13:05</t>
  </si>
  <si>
    <t>14:43</t>
  </si>
  <si>
    <t>52.404111, 13.508649</t>
  </si>
  <si>
    <t>exp. ended after 98 minutes, ca. 6m away from climate logger, 13:55 light rain for 5-10 min</t>
  </si>
  <si>
    <t>coordites by me (address), one logger for 5 experiments</t>
  </si>
  <si>
    <t>23-11184</t>
  </si>
  <si>
    <t>13:01</t>
  </si>
  <si>
    <t>Exp. ended after 99 minutes, 3m away from climate logger, light rain at 13:00 for 5-10 minutes</t>
  </si>
  <si>
    <t>23-11185</t>
  </si>
  <si>
    <t>13:04</t>
  </si>
  <si>
    <t>Exp. ended after 96 minutes, cotton ball was more strongly squeezed</t>
  </si>
  <si>
    <t>23-22001</t>
  </si>
  <si>
    <t>06.06.2023</t>
  </si>
  <si>
    <t>11:13</t>
  </si>
  <si>
    <t>94253278</t>
  </si>
  <si>
    <t>51.501167, 11.958278</t>
  </si>
  <si>
    <t>rain, very cloudy</t>
  </si>
  <si>
    <t>light rain</t>
  </si>
  <si>
    <t>2 options picked for weather, rain and cloud cover will be separated in R</t>
  </si>
  <si>
    <t>23-22002</t>
  </si>
  <si>
    <t>11:17</t>
  </si>
  <si>
    <t>13:17</t>
  </si>
  <si>
    <t>94253288</t>
  </si>
  <si>
    <t>51.501244, 11.958567</t>
  </si>
  <si>
    <t>disturbance = Aaron</t>
  </si>
  <si>
    <t>Changed date from 06.05.23 to 06.06.23 because all other experiments from this school were done on 06.06 and the climate logger was used on 06.06 but not 06.05; no sample ID on sample bag, TMS number matches but team me does not (ant catching on sheet, die Blasrohrameisen on bag), School written as GTM Halle, from google search it looks like Giebichenstein Gymnasium "Thomas Muentzer"</t>
  </si>
  <si>
    <t>23-22003</t>
  </si>
  <si>
    <t>13:20</t>
  </si>
  <si>
    <t>94253263</t>
  </si>
  <si>
    <t>51.501241, 11.958575</t>
  </si>
  <si>
    <t>rain and cloudy</t>
  </si>
  <si>
    <t>23-22004</t>
  </si>
  <si>
    <t>11:14</t>
  </si>
  <si>
    <t>13:14</t>
  </si>
  <si>
    <t>94253297</t>
  </si>
  <si>
    <t>51.501249, 11.958574</t>
  </si>
  <si>
    <t>no sample linked to this data sheet, School written as GTM Halle, from google search it looks like Giebichenstein Gymnasium "Thomas Muentzer"</t>
  </si>
  <si>
    <t>23-22007</t>
  </si>
  <si>
    <t>94226784</t>
  </si>
  <si>
    <t>51.501280, 11.959320</t>
  </si>
  <si>
    <t>between very cloudy and rain</t>
  </si>
  <si>
    <t>23-22009</t>
  </si>
  <si>
    <t>25.05.2023</t>
  </si>
  <si>
    <t>12:20</t>
  </si>
  <si>
    <t>14:22</t>
  </si>
  <si>
    <t>94233331</t>
  </si>
  <si>
    <t>52.390833, 13.419689</t>
  </si>
  <si>
    <t>hariyastraße 13-17, 12309 Berlin</t>
  </si>
  <si>
    <t>Nahariya Grundschule</t>
  </si>
  <si>
    <t>23-22015</t>
  </si>
  <si>
    <t>09.06.2023</t>
  </si>
  <si>
    <t>11:59</t>
  </si>
  <si>
    <t>14:00</t>
  </si>
  <si>
    <t>52.502352, 13.490281</t>
  </si>
  <si>
    <t>Lueckstrasse 63, 10317 Berlin</t>
  </si>
  <si>
    <t>23-22021</t>
  </si>
  <si>
    <t>11:58</t>
  </si>
  <si>
    <t>13:58</t>
  </si>
  <si>
    <t>52.501977, 13.489494</t>
  </si>
  <si>
    <t>"Dreck zur Verwechslung mit Ameisen"? (not very legible), "zwischen zwei Uhrzeiten halten sich teilweise mehr Ameisen auf"</t>
  </si>
  <si>
    <t>23-22022</t>
  </si>
  <si>
    <t>11:57</t>
  </si>
  <si>
    <t>94226831</t>
  </si>
  <si>
    <t>52.502361, 13.490361</t>
  </si>
  <si>
    <t>23-22025</t>
  </si>
  <si>
    <t>11:54</t>
  </si>
  <si>
    <t>94226774</t>
  </si>
  <si>
    <t>52.502298, 13.490253</t>
  </si>
  <si>
    <t>address doesn't correspond to coordites =&gt; correct address here</t>
  </si>
  <si>
    <t>23-22028</t>
  </si>
  <si>
    <t>31.05.2023</t>
  </si>
  <si>
    <t>10:50</t>
  </si>
  <si>
    <t>94253287</t>
  </si>
  <si>
    <t>51.362799, 12.368982</t>
  </si>
  <si>
    <t>Elsbethstraße 1, 04155 Leipzig</t>
  </si>
  <si>
    <t>Geschwister-Scholl-Grundschule</t>
  </si>
  <si>
    <t>no sample linked to this data sheet</t>
  </si>
  <si>
    <t>23-22029</t>
  </si>
  <si>
    <t>94233373</t>
  </si>
  <si>
    <t>52.502322, 13.489989</t>
  </si>
  <si>
    <t>Lueckstrasse 63 10317 Berlin Lichtenberg</t>
  </si>
  <si>
    <t>Ameisen, die man wo anders sieht</t>
  </si>
  <si>
    <t>23-22030</t>
  </si>
  <si>
    <t>23-22033</t>
  </si>
  <si>
    <t>06.09.2023</t>
  </si>
  <si>
    <t>11:40</t>
  </si>
  <si>
    <t>94233450</t>
  </si>
  <si>
    <t>51.318190, 12.395532</t>
  </si>
  <si>
    <t>Puschstrasse 4, 04103 Leipzig</t>
  </si>
  <si>
    <t>iDiv</t>
  </si>
  <si>
    <t>start in full shade, half-shade from 20', no shade from 60'</t>
  </si>
  <si>
    <t>23-22035</t>
  </si>
  <si>
    <t>12:37</t>
  </si>
  <si>
    <t>94253260</t>
  </si>
  <si>
    <t>23-22040</t>
  </si>
  <si>
    <t>12:50</t>
  </si>
  <si>
    <t>94226796</t>
  </si>
  <si>
    <t>Schulhof</t>
  </si>
  <si>
    <t>"es krubleln ueberall kaefer herum; 1 auf den 40% herein", "ist fast ausgetrocknet" (about baits)</t>
  </si>
  <si>
    <t>no sample linked to this data sheet, date not given, but all experiments from that school seem to have been done on the same day at the same time</t>
  </si>
  <si>
    <t>23-22041</t>
  </si>
  <si>
    <t>26.05.2023</t>
  </si>
  <si>
    <t>13:15</t>
  </si>
  <si>
    <t>52.431593, 13.212723</t>
  </si>
  <si>
    <t>Wasgenstraße 50, 14129 Berlin</t>
  </si>
  <si>
    <t>Johannes-Tews-Grundschule</t>
  </si>
  <si>
    <t>too many people, too loud; "Sie gehen mehr an die Tropfen als an die Watte"</t>
  </si>
  <si>
    <t>probably Johannes-Tews  Grundschule</t>
  </si>
  <si>
    <t>23-22042</t>
  </si>
  <si>
    <t>14:10</t>
  </si>
  <si>
    <t>51.317805, 12.395509</t>
  </si>
  <si>
    <t>Puschstrasse 1, 04103 Leipzig</t>
  </si>
  <si>
    <t>"Ameisen laufen anfangs an Hoedern vorbei (ca 5 stueck); Ameisen sind sehr schnell (ebenfalls schnelle Flucht beim Einsammeln)"</t>
  </si>
  <si>
    <t>ants fled while collecting at end of exp. (translation of participant comment)</t>
  </si>
  <si>
    <t>23-22043</t>
  </si>
  <si>
    <t>10:48</t>
  </si>
  <si>
    <t>12:45</t>
  </si>
  <si>
    <t>94253259</t>
  </si>
  <si>
    <t>"Kinder"</t>
  </si>
  <si>
    <t>23-22045</t>
  </si>
  <si>
    <t>09:15</t>
  </si>
  <si>
    <t>94226787</t>
  </si>
  <si>
    <t>no info on location, too many schools did experiments on this day to make a guess. Experiment time extracted from the climate logger measurements</t>
  </si>
  <si>
    <t>23-22046</t>
  </si>
  <si>
    <t>09:30</t>
  </si>
  <si>
    <t>94233359</t>
  </si>
  <si>
    <t>52.476572, 13.320729</t>
  </si>
  <si>
    <t>Laubacher Str. 27, 14197 Berlin</t>
  </si>
  <si>
    <t>Ruppin Grundschule</t>
  </si>
  <si>
    <t>address very near participating school Ruppin Grundschule</t>
  </si>
  <si>
    <t>23-22047</t>
  </si>
  <si>
    <t>09:08</t>
  </si>
  <si>
    <t>94226832</t>
  </si>
  <si>
    <t>52.449057, 13.320091</t>
  </si>
  <si>
    <t>Haydnstraße 15, 12203 Berlin</t>
  </si>
  <si>
    <t>Grundschule an der Baeke</t>
  </si>
  <si>
    <t>"Wir haben keine Ameisen gefunden :("</t>
  </si>
  <si>
    <t>23-22049</t>
  </si>
  <si>
    <t>12:31</t>
  </si>
  <si>
    <t>hariyastrasse 13-17 12309 Berlin</t>
  </si>
  <si>
    <t>23-22050</t>
  </si>
  <si>
    <t>14:36</t>
  </si>
  <si>
    <t>94226806</t>
  </si>
  <si>
    <t>23-22052</t>
  </si>
  <si>
    <t>03.06.2023</t>
  </si>
  <si>
    <t>52.443687, 13.275917</t>
  </si>
  <si>
    <t>Schulgarten</t>
  </si>
  <si>
    <t>23-22057</t>
  </si>
  <si>
    <t>03.07.2023</t>
  </si>
  <si>
    <t>11:41</t>
  </si>
  <si>
    <t>52.443731, 13.275909</t>
  </si>
  <si>
    <t>"Leider ist die Zuckerdoesung um gefallen ):"</t>
  </si>
  <si>
    <t>23-22058</t>
  </si>
  <si>
    <t>52.443143, 13.275967</t>
  </si>
  <si>
    <t>"Am Wasserhahn"</t>
  </si>
  <si>
    <t>only experiments done on this day were at this school</t>
  </si>
  <si>
    <t>23-22061</t>
  </si>
  <si>
    <t>94233308</t>
  </si>
  <si>
    <t>"in der Naehe vom Wald"; "Es sind Fliegen gekommen die Armeisen haven Getrunken"</t>
  </si>
  <si>
    <t>no info on location but date, time of day and group me nomenclature matches that of 23-22041</t>
  </si>
  <si>
    <t>23-22063</t>
  </si>
  <si>
    <t>94233327</t>
  </si>
  <si>
    <t>23-22065</t>
  </si>
  <si>
    <t>94226713</t>
  </si>
  <si>
    <t>ball, people</t>
  </si>
  <si>
    <t>23-22066</t>
  </si>
  <si>
    <t>09:26</t>
  </si>
  <si>
    <t>94233303</t>
  </si>
  <si>
    <t>52.475880, 13.321690</t>
  </si>
  <si>
    <t>Friedeu, 14197 Berlin</t>
  </si>
  <si>
    <t>"vielleicht moegen die Ameisen keinen Schatten, vielleicht stoert eine Wurzel die Ameisen, weil sie so nicht hinkommen; Experiment steht auf einem leichten Huegel"</t>
  </si>
  <si>
    <t>23-22067</t>
  </si>
  <si>
    <t>10:43</t>
  </si>
  <si>
    <t>12:44</t>
  </si>
  <si>
    <t>52.447831, 13.318825</t>
  </si>
  <si>
    <t>Haydnstrasse 15, 12203 Berlin</t>
  </si>
  <si>
    <t>"eine Ameise is gestorben ch den sie auf die Watte gegangen ist"</t>
  </si>
  <si>
    <t>no info on location, but group me may mean Baeke grundschule, date matches with experiments done there</t>
  </si>
  <si>
    <t>23-22068</t>
  </si>
  <si>
    <t>"Im Wald"</t>
  </si>
  <si>
    <t>"es kommen wenig Ameisen", "Im Wald"</t>
  </si>
  <si>
    <t>23-22069</t>
  </si>
  <si>
    <t>12:03</t>
  </si>
  <si>
    <t>Ecke Schulgarten</t>
  </si>
  <si>
    <t>"Ecke Schulgarten"</t>
  </si>
  <si>
    <t>only experiments done on this day were at this school; 2 options picked for wind, kept strongest one</t>
  </si>
  <si>
    <t>23-22070</t>
  </si>
  <si>
    <t>09:00</t>
  </si>
  <si>
    <t>11:00</t>
  </si>
  <si>
    <t>"der Boden war trocken, hart und dort waren Maeuseloecher. est gab keine Ameisen nur dar eine Ameise manchmal hin und her gakrabbelt ist"</t>
  </si>
  <si>
    <t>address on google maps for the school seems to be haydnstrasse 15, not 16</t>
  </si>
  <si>
    <t>23-22075</t>
  </si>
  <si>
    <t>08.07.2023</t>
  </si>
  <si>
    <t>15:42</t>
  </si>
  <si>
    <t>17:42</t>
  </si>
  <si>
    <t>94226771</t>
  </si>
  <si>
    <t>52.418272, 13.267046</t>
  </si>
  <si>
    <t>Tuerksteinweg 11 14167 Berlin</t>
  </si>
  <si>
    <t>private house</t>
  </si>
  <si>
    <t>private house exp 23-22075</t>
  </si>
  <si>
    <t>on chart it says 15:42 as start time, on first page it says both 15:30 and 15:42, I went with 15:42. Same thing with end time</t>
  </si>
  <si>
    <t>23-22076</t>
  </si>
  <si>
    <t>09:32</t>
  </si>
  <si>
    <t>11:32</t>
  </si>
  <si>
    <t>94233325</t>
  </si>
  <si>
    <t>52.475364, 13.320428</t>
  </si>
  <si>
    <t>Laubacher Str. 22, 14197 Berlin</t>
  </si>
  <si>
    <t>"es lief leider nicht wie gewollt bei uns"</t>
  </si>
  <si>
    <t>23-22085</t>
  </si>
  <si>
    <t>09:10</t>
  </si>
  <si>
    <t>52.448279, 13.320400</t>
  </si>
  <si>
    <t>Haydnstraße 18, 12203 Berlin</t>
  </si>
  <si>
    <t>23-22087</t>
  </si>
  <si>
    <t>09:36</t>
  </si>
  <si>
    <t>11:35</t>
  </si>
  <si>
    <t>94226790</t>
  </si>
  <si>
    <t>52.475184, 13.320656</t>
  </si>
  <si>
    <t>Offenbacher Str. 5A, 14197 Berlin</t>
  </si>
  <si>
    <t>"sandiger standort ist ungemessen"</t>
  </si>
  <si>
    <t>23-22088</t>
  </si>
  <si>
    <t>09:29</t>
  </si>
  <si>
    <t>11:29</t>
  </si>
  <si>
    <t>52.475750, 13.321651</t>
  </si>
  <si>
    <t>Friedeu, Berlin-Bezirk Tempelhof-Schoeneberg</t>
  </si>
  <si>
    <t>"Kellerasseln, Fliege"</t>
  </si>
  <si>
    <t>no sample linked to this data sheet, address very near participating school Ruppin Grundschule</t>
  </si>
  <si>
    <t>23-22089</t>
  </si>
  <si>
    <t>04.06.2023</t>
  </si>
  <si>
    <t>14:20</t>
  </si>
  <si>
    <t>94253271</t>
  </si>
  <si>
    <t>51.319826, 12.379610</t>
  </si>
  <si>
    <t>Scharnhorststrasse 47 04275 Leipzig</t>
  </si>
  <si>
    <t>Kurt Masur Schule</t>
  </si>
  <si>
    <t>"die Ameisen leben in einer Garde Ventilbox"</t>
  </si>
  <si>
    <t>23-22090</t>
  </si>
  <si>
    <t>94253256</t>
  </si>
  <si>
    <t>51.319498, 12.377589</t>
  </si>
  <si>
    <t>Scharnhorststraße 24, 04275 Leipzig</t>
  </si>
  <si>
    <t>"am Ende waren keine Ameisen auf dem Koeder"</t>
  </si>
  <si>
    <t>24-11001</t>
  </si>
  <si>
    <t>12.04.2024</t>
  </si>
  <si>
    <t>14:11</t>
  </si>
  <si>
    <t>16:11</t>
  </si>
  <si>
    <t>51.317828, 12.396186</t>
  </si>
  <si>
    <t>Puschstraße 4, 04103 Leipzig</t>
  </si>
  <si>
    <t>south-west side of iDiv building</t>
  </si>
  <si>
    <t>Flower bank, low vegetation cover</t>
  </si>
  <si>
    <t>24-11002</t>
  </si>
  <si>
    <t>16:36</t>
  </si>
  <si>
    <t>94253296</t>
  </si>
  <si>
    <t>51.317914, 12.396103</t>
  </si>
  <si>
    <t>sandy area</t>
  </si>
  <si>
    <t>20+40%: several ants under the bait card, where the cotton ball was</t>
  </si>
  <si>
    <t>24-11003</t>
  </si>
  <si>
    <t>20.05.2024</t>
  </si>
  <si>
    <t>8:45</t>
  </si>
  <si>
    <t>10:47</t>
  </si>
  <si>
    <t>51.2835239, 12.3470791</t>
  </si>
  <si>
    <t>Lauerscher Weg 200, 04249 Leipzig</t>
  </si>
  <si>
    <t>Cospudener See, north beach</t>
  </si>
  <si>
    <t>Cospudener See</t>
  </si>
  <si>
    <t>open field, partial grass cover, next to gravel road, few 100m away from Cospudener See</t>
  </si>
  <si>
    <t>some ants active around the baits, cotton balls oversoaked</t>
  </si>
  <si>
    <t>24-11004</t>
  </si>
  <si>
    <t>9:12</t>
  </si>
  <si>
    <t>51.2834819, 12.3470349</t>
  </si>
  <si>
    <t>climate logger number typed wrong, corrected based on number used later on same day</t>
  </si>
  <si>
    <t>24-11005</t>
  </si>
  <si>
    <t>9:39</t>
  </si>
  <si>
    <t>51.2832945, 12.3471147</t>
  </si>
  <si>
    <t>open field, partial grass cover, about 20m from gravel road, few 100m away from Cospudener See</t>
  </si>
  <si>
    <t>soil extremely dry and hard, blade of climate logger was sticking out about 1 cm</t>
  </si>
  <si>
    <t>24-11006</t>
  </si>
  <si>
    <t>12:05</t>
  </si>
  <si>
    <t>51.2834473, 12.3472307</t>
  </si>
  <si>
    <t>climate logger sticking out 1 cm (hard, dry soil), grass makes it hard to keep bait cards flat on ground, some ants active around baits but not on them</t>
  </si>
  <si>
    <t>24-11007</t>
  </si>
  <si>
    <t>16:58</t>
  </si>
  <si>
    <t>18:58</t>
  </si>
  <si>
    <t>51.3504141, 12.4208238</t>
  </si>
  <si>
    <t>Volksgarten, 04318 Leipzig</t>
  </si>
  <si>
    <t>Volksgarten, near Spielplatz</t>
  </si>
  <si>
    <t>Leipzig Volksgarten</t>
  </si>
  <si>
    <t>public park, near playground + footpath, grass + bare earth</t>
  </si>
  <si>
    <t>active ants around baits</t>
  </si>
  <si>
    <t>24-11008</t>
  </si>
  <si>
    <t>17:23</t>
  </si>
  <si>
    <t>19:26</t>
  </si>
  <si>
    <t>51.3503034, 12.4208238</t>
  </si>
  <si>
    <t>ants active around baits</t>
  </si>
  <si>
    <t>end time was miswritten as 17:26 although the entire 120' were carried out, corrected to 19:26</t>
  </si>
  <si>
    <t>24-11009</t>
  </si>
  <si>
    <t>17:48</t>
  </si>
  <si>
    <t>19:52</t>
  </si>
  <si>
    <t>51.3503176, 12.4209931</t>
  </si>
  <si>
    <t>a few ants active arount the baits</t>
  </si>
  <si>
    <t>24-11010</t>
  </si>
  <si>
    <t>18:14</t>
  </si>
  <si>
    <t>20:17</t>
  </si>
  <si>
    <t>51.3503989, 12.4210458</t>
  </si>
  <si>
    <t>24-11011</t>
  </si>
  <si>
    <t>23.05.2024</t>
  </si>
  <si>
    <t>12:56</t>
  </si>
  <si>
    <t>14:59</t>
  </si>
  <si>
    <t>51.4002691,12.4055285</t>
  </si>
  <si>
    <t>Handelsring, 04356 Leipzig</t>
  </si>
  <si>
    <t>Leipzig Messe, near highway</t>
  </si>
  <si>
    <t>Leipzig Messe</t>
  </si>
  <si>
    <t>open grassy lot, very gravelly/rocky soil, sandy (close to large pile of sand)</t>
  </si>
  <si>
    <t>insects around baits, many active ants around</t>
  </si>
  <si>
    <t>24-11012</t>
  </si>
  <si>
    <t>15:28</t>
  </si>
  <si>
    <t>51.4002662, 12.4057743</t>
  </si>
  <si>
    <t>a couple active ants around baits</t>
  </si>
  <si>
    <t>24-11013</t>
  </si>
  <si>
    <t>13:51</t>
  </si>
  <si>
    <t>15:53</t>
  </si>
  <si>
    <t>51.4001781, 12.4056707</t>
  </si>
  <si>
    <t>24-11014</t>
  </si>
  <si>
    <t>14:17</t>
  </si>
  <si>
    <t>16:19</t>
  </si>
  <si>
    <t>51.4001651, 12.4055406</t>
  </si>
  <si>
    <t>some active ants around baits, my mallet broke so I was only able stick the climate logger at an angle</t>
  </si>
  <si>
    <t>end time was miswritten as 14:19 although the entire 120' were carried out, corrected to 16:19</t>
  </si>
  <si>
    <t>24-11015</t>
  </si>
  <si>
    <t>26.05.2024</t>
  </si>
  <si>
    <t>14:09</t>
  </si>
  <si>
    <t>51.3304616, 12.3613478</t>
  </si>
  <si>
    <t>Karl-Tauchnitz-Straße 26, 04107 Leipzig</t>
  </si>
  <si>
    <t>Clara-Zetkin park, near Glashaus</t>
  </si>
  <si>
    <t>Clara-Zetkin park</t>
  </si>
  <si>
    <t>near footpath, under trees, partial grass cover, some tree litter (acorns/dead twigs)</t>
  </si>
  <si>
    <t>some ants active around baits</t>
  </si>
  <si>
    <t>24-11016</t>
  </si>
  <si>
    <t>12:32</t>
  </si>
  <si>
    <t>14:33</t>
  </si>
  <si>
    <t>51.3305825, 12.3614323</t>
  </si>
  <si>
    <t>ca 5m from footpath, in between trees and shrubs, partial grass cover, leaf litter</t>
  </si>
  <si>
    <t>couple ants active around baits</t>
  </si>
  <si>
    <t>24-11017</t>
  </si>
  <si>
    <t>13:03</t>
  </si>
  <si>
    <t>15:07</t>
  </si>
  <si>
    <t>51.3305331, 12.3615849</t>
  </si>
  <si>
    <t>near footpath, small area w/ partial grass cover near tree, rocky soil</t>
  </si>
  <si>
    <t>some ants active around baits, lots of small red bugs active around baits, beginning in full sun then started being in the shade after 20'</t>
  </si>
  <si>
    <t>24-11018</t>
  </si>
  <si>
    <t>13:28</t>
  </si>
  <si>
    <t>15:34</t>
  </si>
  <si>
    <t>51.3303925, 12.3614793</t>
  </si>
  <si>
    <t>under big tree, open dirt, no grass, some acorns and dead twigs</t>
  </si>
  <si>
    <t>24-11019</t>
  </si>
  <si>
    <t>29.05.2024</t>
  </si>
  <si>
    <t>51.3075935, 12.3750838</t>
  </si>
  <si>
    <t>Herderstraße 7, 04277 Leipzig</t>
  </si>
  <si>
    <t>Herderspielplatz, Connewitz</t>
  </si>
  <si>
    <t>Connewitz Herderspielplatz</t>
  </si>
  <si>
    <t>grassy field in middle of park, under a planted shrub, in open dirt bed around shrub. near pathway</t>
  </si>
  <si>
    <t>weak wind from 10:25</t>
  </si>
  <si>
    <t>24-11020</t>
  </si>
  <si>
    <t>9:31</t>
  </si>
  <si>
    <t>11:34</t>
  </si>
  <si>
    <t>51.3076985, 12.3749198</t>
  </si>
  <si>
    <t>grassy field in middle of park, near pathway, in open dirt bed under a planted (leafless) tree</t>
  </si>
  <si>
    <t>weak wind from 10:25, some ants active around baits at start of exp.</t>
  </si>
  <si>
    <t>24-11021</t>
  </si>
  <si>
    <t>9:58</t>
  </si>
  <si>
    <t>12:02</t>
  </si>
  <si>
    <t>51.3076283, 12.3747954</t>
  </si>
  <si>
    <t>grassy field in middle of park, near pathway, partial grass cover and open dirt</t>
  </si>
  <si>
    <t>weak wind from 10:25, couple active ants around baits at start</t>
  </si>
  <si>
    <t>written as no wind on card, but weak wind from 10:25 so weak wind for most of exp.</t>
  </si>
  <si>
    <t>24-11022</t>
  </si>
  <si>
    <t>12:30</t>
  </si>
  <si>
    <t>51.3074996, 12.374839</t>
  </si>
  <si>
    <t>grassy field in middle of park, near pathway, in open dirt bed under a planted shrub</t>
  </si>
  <si>
    <t>couple ants active around baits at start, light raindrops from 12:05</t>
  </si>
  <si>
    <t>24-11023</t>
  </si>
  <si>
    <t>17:17</t>
  </si>
  <si>
    <t>19:22</t>
  </si>
  <si>
    <t>51.364246, 12.2858433</t>
  </si>
  <si>
    <t>Ludwig-Jahn-Straße 24, 04178 Leipzig</t>
  </si>
  <si>
    <t>Boehlitz-Ehrenberg, ehemalige Deponie</t>
  </si>
  <si>
    <t>Boehlitz-Ehrenberg</t>
  </si>
  <si>
    <t>on hill (former landfill), next to footpath + rocky ditch (small), very rocky soil, partial grass cover</t>
  </si>
  <si>
    <t>light rain for 1st 5 min of exp, lightly cloudy from 18:30, some ants active near baits at start, rain from 15:30 to 17:15 so had to delay start of exp because rain was too strong</t>
  </si>
  <si>
    <t>24-11024</t>
  </si>
  <si>
    <t>17:44</t>
  </si>
  <si>
    <t>19:48</t>
  </si>
  <si>
    <t>51.3642397, 12.2857377</t>
  </si>
  <si>
    <t>on hill (former landfill), next to footpath, very rocky soil, partial grass cover</t>
  </si>
  <si>
    <t>lightly cloudy from 18:30, after 60-70 min in shade from rock next to baits, rain from 15:30 to 17:15 so had to delay start of exp because rain was too strong</t>
  </si>
  <si>
    <t>24-11025</t>
  </si>
  <si>
    <t>18:10</t>
  </si>
  <si>
    <t>20:13</t>
  </si>
  <si>
    <t>51.3643379, 12.2856133</t>
  </si>
  <si>
    <t>on hill (former landfill), next to footpath and bench, very rocky soil, partial grass cover</t>
  </si>
  <si>
    <t>lightly cloudy from 18:30 for ca 1h, some ants active around baits, rain from 15:30 to 17:15 so had to delay start of exp because rain was too strong</t>
  </si>
  <si>
    <t>24-11026</t>
  </si>
  <si>
    <t>18:36</t>
  </si>
  <si>
    <t>20:42</t>
  </si>
  <si>
    <t>51.3643559, 12.285795</t>
  </si>
  <si>
    <t>some ants active around baits at start, rain from 15:30 to 17:15 so had to delay start of exp because rain was too strong</t>
  </si>
  <si>
    <t>end time was miswritten as 18:42 although the entire 120' were carried out, corrected to 20:42</t>
  </si>
  <si>
    <t>24-11027</t>
  </si>
  <si>
    <t>31.05.2024</t>
  </si>
  <si>
    <t>8:47</t>
  </si>
  <si>
    <t>51.3364057, 12.375418</t>
  </si>
  <si>
    <t>Roßpl., 04109 Leipzig</t>
  </si>
  <si>
    <t>Park next to Wilhelm-Leuschner-Platz</t>
  </si>
  <si>
    <t>Wilhelm-Leuschner-Platz</t>
  </si>
  <si>
    <t>open field, mown grass, close to edge of park and S-bahn station, open dirt in a shrub bed, moist/wet dirt (lots of rain in past days)</t>
  </si>
  <si>
    <t>couple ants active around baits before start + at end of exp</t>
  </si>
  <si>
    <t>24-11028</t>
  </si>
  <si>
    <t>11:16</t>
  </si>
  <si>
    <t>51.3364692, 12.3756564</t>
  </si>
  <si>
    <t>open field, mown grass, near path, partial grass cover under a tree</t>
  </si>
  <si>
    <t>couple ants active around baits at start</t>
  </si>
  <si>
    <t>24-11029</t>
  </si>
  <si>
    <t>9:37</t>
  </si>
  <si>
    <t>51.3362338, 12.3757308</t>
  </si>
  <si>
    <t>open field, mown grass, in a bed of wood whavings under trees, near path</t>
  </si>
  <si>
    <t>at 40 min, Formica-looking ant on top of climate logger but none on the baits</t>
  </si>
  <si>
    <t>end time was miswritten as 09:41 although the entire 120' were carried out, corrected to 11:41</t>
  </si>
  <si>
    <t>24-11030</t>
  </si>
  <si>
    <t>51.3362809, 12.3754784</t>
  </si>
  <si>
    <t>open field, mown grass, close to edge of park and S-bahn station, partial grass cover under a small tree</t>
  </si>
  <si>
    <t>ants active around baits at start (seems to be near ant nest)</t>
  </si>
  <si>
    <t>24-11031</t>
  </si>
  <si>
    <t>15:32</t>
  </si>
  <si>
    <t>51.3420355, 12.3813377</t>
  </si>
  <si>
    <t>Goethestraße 11, 04109 Leipzig</t>
  </si>
  <si>
    <t>Schwanenteich, park behind opera house</t>
  </si>
  <si>
    <t>Leipzig Schwanenteich</t>
  </si>
  <si>
    <t>both lightly cloudy and very cloudy picked, I put very cloudy because all 3 other exp said that</t>
  </si>
  <si>
    <t>24-11032</t>
  </si>
  <si>
    <t>15:58</t>
  </si>
  <si>
    <t>18:01</t>
  </si>
  <si>
    <t>51.3419459, 12.3814801</t>
  </si>
  <si>
    <t>24-11033</t>
  </si>
  <si>
    <t>16:24</t>
  </si>
  <si>
    <t>18:28</t>
  </si>
  <si>
    <t>51.341832, 12.381461</t>
  </si>
  <si>
    <t>24-11034</t>
  </si>
  <si>
    <t>16:50</t>
  </si>
  <si>
    <t>18:53</t>
  </si>
  <si>
    <t>51.3418801, 12.3812619</t>
  </si>
  <si>
    <t>24-11035</t>
  </si>
  <si>
    <t>04.06.2024</t>
  </si>
  <si>
    <t>14:03</t>
  </si>
  <si>
    <t>51.3236615, 12.3181371</t>
  </si>
  <si>
    <t>Stockmannstraße 13, 04179 Leipzig</t>
  </si>
  <si>
    <t>Parkfriedhof Plagwitz</t>
  </si>
  <si>
    <t xml:space="preserve">Plagwitz Parkfriedhof </t>
  </si>
  <si>
    <t>near graveyard wall, few meters from path, at foot of dead tree, bare earth</t>
  </si>
  <si>
    <t>couple ants active around baits, noticed some mold on lid of 40% sugar bottle, but I had no other sugar solution so I still used it.</t>
  </si>
  <si>
    <t>24-11036</t>
  </si>
  <si>
    <t>12:26</t>
  </si>
  <si>
    <t>14:29</t>
  </si>
  <si>
    <t>51.3238168, 12.3181619</t>
  </si>
  <si>
    <t>few meters from path, near compost piles, under a tree, partial grass cover</t>
  </si>
  <si>
    <t>no wind was circled but weak wind was underlined. since shade and weather were circled and not underlined, I kept the circled option</t>
  </si>
  <si>
    <t>24-11037</t>
  </si>
  <si>
    <t>12:52</t>
  </si>
  <si>
    <t>51.3237732, 12.3183326</t>
  </si>
  <si>
    <t>few meters from path, behind 2 big graves, partial grass cover</t>
  </si>
  <si>
    <t>24-11038</t>
  </si>
  <si>
    <t>13:18</t>
  </si>
  <si>
    <t>15:22</t>
  </si>
  <si>
    <t>51.3236571, 12.3183225</t>
  </si>
  <si>
    <t>near graveyard wall, few meters from path, under a shrub, partial grass cover</t>
  </si>
  <si>
    <t>24-11039</t>
  </si>
  <si>
    <t>18.06.2024</t>
  </si>
  <si>
    <t>14:12</t>
  </si>
  <si>
    <t>51.2834429, 12.3470221</t>
  </si>
  <si>
    <t>grassy meadow (ca 30-50 cm high), partial grass cover, couple meters away from path</t>
  </si>
  <si>
    <t>couple ants active around baits at start, partial grass cover, hard to lay cards flat on ground</t>
  </si>
  <si>
    <t>24-11040</t>
  </si>
  <si>
    <t>12:39</t>
  </si>
  <si>
    <t>14:44</t>
  </si>
  <si>
    <t>51.2832871, 12.346947</t>
  </si>
  <si>
    <t>partial grass cover, hard to lay cards flat on ground</t>
  </si>
  <si>
    <t>end time was miswritten as 12:44 although the entire 120' were carried out, corrected to 14:44</t>
  </si>
  <si>
    <t>24-11041</t>
  </si>
  <si>
    <t>13:07</t>
  </si>
  <si>
    <t>15:11</t>
  </si>
  <si>
    <t>51.2833863, 12.3472739</t>
  </si>
  <si>
    <t>grassy meadow (ca 30-50 cm high), partial grass cover, ca 5m meters away from a few trees</t>
  </si>
  <si>
    <t>some baits in half-shade from 40 minutes on, partial grass cover, hard to lay cards flat on ground</t>
  </si>
  <si>
    <t>no shade was circled and half-shade underlined, since comment said there was some shade I kept half-shade</t>
  </si>
  <si>
    <t>24-11042</t>
  </si>
  <si>
    <t>13:32</t>
  </si>
  <si>
    <t>15:35</t>
  </si>
  <si>
    <t>51.2833712, 12.3472558</t>
  </si>
  <si>
    <t>grassy meadow (ca 30-50 cm high), partial grass cover</t>
  </si>
  <si>
    <t>24-11043</t>
  </si>
  <si>
    <t>20.06.2024</t>
  </si>
  <si>
    <t>15:43</t>
  </si>
  <si>
    <t>17:45</t>
  </si>
  <si>
    <t>51.4002618, 12.4055151</t>
  </si>
  <si>
    <t xml:space="preserve">grassy field, mossy + partial grass cover, very gravelly soil, wet/moist ground because of past rain and storm </t>
  </si>
  <si>
    <t>few ants active around baits at start</t>
  </si>
  <si>
    <t>24-11044</t>
  </si>
  <si>
    <t>16:12</t>
  </si>
  <si>
    <t>18:15</t>
  </si>
  <si>
    <t>51.4002402, 12.4057099</t>
  </si>
  <si>
    <t xml:space="preserve">grassy field, mossy + partial grass cover, very gravelly soil, moist ground because of past rain and storm </t>
  </si>
  <si>
    <t>many ants around baits at start (ca 30 cm away from ant hill)</t>
  </si>
  <si>
    <t>24-11045</t>
  </si>
  <si>
    <t>16:38</t>
  </si>
  <si>
    <t>18:42</t>
  </si>
  <si>
    <t>51.4001321, 12.4057833</t>
  </si>
  <si>
    <t>grassy field, partial grass cover, near sand pile, very gravelly soil, moist ground (past rain)</t>
  </si>
  <si>
    <t>1 ant seen active around baits at 5 min + 40 minutes and at end of experiment a few ants were active</t>
  </si>
  <si>
    <t>24-11046</t>
  </si>
  <si>
    <t>17:04</t>
  </si>
  <si>
    <t>19:07</t>
  </si>
  <si>
    <t>51.4001925, 12.4055352</t>
  </si>
  <si>
    <t>grassy field, few meters away from sand pile, partial grass cover, traces of old tracks, moist soil (rain in past days)</t>
  </si>
  <si>
    <t>1 ant active around baits at 5 minutes and 10 minutes (red Formica)</t>
  </si>
  <si>
    <t>24-11047</t>
  </si>
  <si>
    <t>51.3419962, 12.3812686</t>
  </si>
  <si>
    <t>lawn, partial grass cover, next to small hole in lawn</t>
  </si>
  <si>
    <t>couple ants active around baits at 120 minutes</t>
  </si>
  <si>
    <t>24-11048</t>
  </si>
  <si>
    <t>51.3419652, 12.3814915</t>
  </si>
  <si>
    <t>park lawn, in a plant and shrub bed, open dirt and some crawling vines</t>
  </si>
  <si>
    <t>couple ants active at start</t>
  </si>
  <si>
    <t>24-11049</t>
  </si>
  <si>
    <t>51.3418441, 12.381447</t>
  </si>
  <si>
    <t>lawn, in dirt and gravel bed under planted tree</t>
  </si>
  <si>
    <t>couple ants active at start and at end</t>
  </si>
  <si>
    <t>24-11050</t>
  </si>
  <si>
    <t>10:21</t>
  </si>
  <si>
    <t>12:24</t>
  </si>
  <si>
    <t>51.3418669, 12.3812783</t>
  </si>
  <si>
    <t>lawn, partial grass cover, under large tree</t>
  </si>
  <si>
    <t>24-11051</t>
  </si>
  <si>
    <t>23.06.2024</t>
  </si>
  <si>
    <t>14:23</t>
  </si>
  <si>
    <t>51.3504399, 12.4208600</t>
  </si>
  <si>
    <t>24-11052</t>
  </si>
  <si>
    <t>12:47</t>
  </si>
  <si>
    <t>14:52</t>
  </si>
  <si>
    <t>51.3503473, 12.4207886</t>
  </si>
  <si>
    <t>couple ants active around baits at start, very cloudy from 14:40</t>
  </si>
  <si>
    <t>only very cloudy for the last 10 minutes, kept it as lightly cloudy</t>
  </si>
  <si>
    <t>24-11053</t>
  </si>
  <si>
    <t>15:17</t>
  </si>
  <si>
    <t>51.3503348, 12.4210481</t>
  </si>
  <si>
    <t>only very cloudy for a quarter of exp, kept lightly cloudy</t>
  </si>
  <si>
    <t>24-11054</t>
  </si>
  <si>
    <t>13:37</t>
  </si>
  <si>
    <t>51.3504223, 12.4210870</t>
  </si>
  <si>
    <t>very cloudy for 50% of experiment, so I kept the most cloudy option (origilly written as lightly cloudy)</t>
  </si>
  <si>
    <t>24-11055</t>
  </si>
  <si>
    <t>25.06.2024</t>
  </si>
  <si>
    <t>12:07</t>
  </si>
  <si>
    <t>51.3364432, 12.3753932</t>
  </si>
  <si>
    <t>couple ants active around baits at start; maybe cotton balls too small because water soaked paper cards and ground under them was moist; switch between weak + strong wind during whole exp.</t>
  </si>
  <si>
    <t>since there was both strong and weak wind during the experiment, I kept the stronger option</t>
  </si>
  <si>
    <t>24-11056</t>
  </si>
  <si>
    <t>51.3364866, 12.3756427</t>
  </si>
  <si>
    <t>couple ants active around baits at start and end; switch between weak and strong wind during whole exp</t>
  </si>
  <si>
    <t>24-11057</t>
  </si>
  <si>
    <t>51.3362815, 12.3757607</t>
  </si>
  <si>
    <t>couple ants active around baits at start; cards got pretty soaked (balls too small ?); switch between weak and strong wind during whole exp</t>
  </si>
  <si>
    <t>end time was miswritten as 12:57 although the entire 120' were carried out, corrected to 14:57</t>
  </si>
  <si>
    <t>24-11058</t>
  </si>
  <si>
    <t>13:19</t>
  </si>
  <si>
    <t>15:21</t>
  </si>
  <si>
    <t>51.3362767, 12.3754586</t>
  </si>
  <si>
    <t>many ants active around baits at start, ca. 20 cm away from ant nest (looks like Formica); 1 ant eating on 40% at start of exp; ants going about quickly, exploring baits, not staying very long on them; cards were pretty soaked; switch between weak and strong wind during whole exp</t>
  </si>
  <si>
    <t>end time was miswritten as 13:21 although the entire 120' were carried out, corrected to 15:21</t>
  </si>
  <si>
    <t>24-11059</t>
  </si>
  <si>
    <t>26.06.2024</t>
  </si>
  <si>
    <t>8:51</t>
  </si>
  <si>
    <t>10:53</t>
  </si>
  <si>
    <t>51.3304403, 12.3613244</t>
  </si>
  <si>
    <t>24-11060</t>
  </si>
  <si>
    <t>11:19</t>
  </si>
  <si>
    <t>51.3306391, 12.3614156</t>
  </si>
  <si>
    <t>couple ants active around baits at end; between no wind and moments of weak wind</t>
  </si>
  <si>
    <t>both no wind and weak wind circled, kept stronger wind option</t>
  </si>
  <si>
    <t>24-11061</t>
  </si>
  <si>
    <t>9:42</t>
  </si>
  <si>
    <t>11:45</t>
  </si>
  <si>
    <t>51.3304958, 12.3615624</t>
  </si>
  <si>
    <t>24-11062</t>
  </si>
  <si>
    <t>10:08</t>
  </si>
  <si>
    <t>12:11</t>
  </si>
  <si>
    <t>51.3303450, 12.3614655</t>
  </si>
  <si>
    <t>couple ants active around baits at start; between no wind and bursts of weak wind; half-shade from 80 min</t>
  </si>
  <si>
    <t>both no wind and weak wind circled, kept stronger wind option; half-shade from 80 minutes but still most of exp in full shade, kept full shade option</t>
  </si>
  <si>
    <t>24-11063</t>
  </si>
  <si>
    <t>51.3076040, 12.3750730</t>
  </si>
  <si>
    <t>end time was miswritten as 15:45 although the entire 120' were carried out, corrected to 17:45</t>
  </si>
  <si>
    <t>24-11064</t>
  </si>
  <si>
    <t>16:08</t>
  </si>
  <si>
    <t>51.3076560, 12.3748600</t>
  </si>
  <si>
    <t>end time was miswritten as 16:10 although the entire 120' were carried out, corrected to 18:10</t>
  </si>
  <si>
    <t>24-11065</t>
  </si>
  <si>
    <t>16:33</t>
  </si>
  <si>
    <t>18:37</t>
  </si>
  <si>
    <t>51.3076250, 12.3747760</t>
  </si>
  <si>
    <t>some/few ants active around baits at start + on bait 10%</t>
  </si>
  <si>
    <t>24-11066</t>
  </si>
  <si>
    <t>19:00</t>
  </si>
  <si>
    <t>51.3075190, 12.3748460</t>
  </si>
  <si>
    <t>24-11067</t>
  </si>
  <si>
    <t>27.06.2024</t>
  </si>
  <si>
    <t>8:35</t>
  </si>
  <si>
    <t>10:38</t>
  </si>
  <si>
    <t>51.3642750, 12.2858250</t>
  </si>
  <si>
    <t>some active ants around baits at start; end 25-26°</t>
  </si>
  <si>
    <t>24-11068</t>
  </si>
  <si>
    <t>9:00</t>
  </si>
  <si>
    <t>11:03</t>
  </si>
  <si>
    <t>51.3643050, 12.2857060</t>
  </si>
  <si>
    <t>couple ants active around baits at start; end 26°</t>
  </si>
  <si>
    <t>24-11069</t>
  </si>
  <si>
    <t>11:27</t>
  </si>
  <si>
    <t>51.3643650, 12.2856300</t>
  </si>
  <si>
    <t>couple ants active around baits at start; end 27°</t>
  </si>
  <si>
    <t>24-11070</t>
  </si>
  <si>
    <t>51.3643430, 12.2857690</t>
  </si>
  <si>
    <t>some ants active around baits at start</t>
  </si>
  <si>
    <t>24-11071</t>
  </si>
  <si>
    <t>15:20</t>
  </si>
  <si>
    <t>17:22</t>
  </si>
  <si>
    <t>51.3236890, 12.3181750</t>
  </si>
  <si>
    <t>couple ants active around baits at 5 minutes</t>
  </si>
  <si>
    <t>24-11072</t>
  </si>
  <si>
    <t>15:45</t>
  </si>
  <si>
    <t>51.3237580, 12.3181480</t>
  </si>
  <si>
    <t>24-11073</t>
  </si>
  <si>
    <t>16:09</t>
  </si>
  <si>
    <t>18:12</t>
  </si>
  <si>
    <t>51.3237800, 12.3183470</t>
  </si>
  <si>
    <t>24-11074</t>
  </si>
  <si>
    <t>16:34</t>
  </si>
  <si>
    <t>18:38</t>
  </si>
  <si>
    <t>51.3236640, 12.3183470</t>
  </si>
  <si>
    <t>some ants around baits + on baits at start</t>
  </si>
  <si>
    <t>end time was miswritten as 16:38 although the entire 120' were carried out, corrected to 18:38</t>
  </si>
  <si>
    <t>24-11075</t>
  </si>
  <si>
    <t>23.07.2024</t>
  </si>
  <si>
    <t>12:46</t>
  </si>
  <si>
    <t>14:50</t>
  </si>
  <si>
    <t>51.3419526, 12.3813410</t>
  </si>
  <si>
    <t>very cloudy between 13:35-14:00 + around end time; card under bait was soaked for all concentrations</t>
  </si>
  <si>
    <t>end time was miswritten as 15:50 although not more than 120' were carried out, corrected to 14:50; very cloudy for less than half the experiment, kept lightly cloudy</t>
  </si>
  <si>
    <t>24-11076</t>
  </si>
  <si>
    <t>15:16</t>
  </si>
  <si>
    <t>51.3419168, 12.3814835</t>
  </si>
  <si>
    <t>couple ants active at start; very cloudy between 13:35-14:00 and 14:45-15:00</t>
  </si>
  <si>
    <t>very cloudy for less than half of the experiment, kept lightly cloudy</t>
  </si>
  <si>
    <t>24-11077</t>
  </si>
  <si>
    <t>13:38</t>
  </si>
  <si>
    <t>94253291</t>
  </si>
  <si>
    <t>51.3417930, 12.3814517</t>
  </si>
  <si>
    <t>couple ants aactive at start; very cloudy from 13:38-14:00 then 14:45-15:00 and around end of exp</t>
  </si>
  <si>
    <t>very cloudy for about half of the experiment, so I kept very cloudy option</t>
  </si>
  <si>
    <t>24-11078</t>
  </si>
  <si>
    <t>14:04</t>
  </si>
  <si>
    <t>16:10</t>
  </si>
  <si>
    <t>94253279</t>
  </si>
  <si>
    <t>51.3418561, 12.3812441</t>
  </si>
  <si>
    <t>couple ants active at start (1 on climate logger); oscillating between very + lightly cloudy; paper card under baits relatively soaked, less so for 40%; other small yellow myrmicines seen at beginning but not on baits at end</t>
  </si>
  <si>
    <t>oscillating between lightly and very cloudy, kept mostcloudy option</t>
  </si>
  <si>
    <t>24-11079</t>
  </si>
  <si>
    <t>25.07.2024</t>
  </si>
  <si>
    <t>12:12</t>
  </si>
  <si>
    <t>51.3642836, 12.2858597</t>
  </si>
  <si>
    <t>couple ants active around baits at start; had to clear some vegetation to lay cards flat; cards soaked under baits (40% slightly); small ants on underside are not the same as the larger ants seen on baits; between strong and weak wind</t>
  </si>
  <si>
    <t>between strong and weak wind, kept stronger wind option</t>
  </si>
  <si>
    <t>24-11080</t>
  </si>
  <si>
    <t>14:41</t>
  </si>
  <si>
    <t>51.3642598, 12.2857008</t>
  </si>
  <si>
    <t>had to clear some vegetation out to lay cards flat; all cards under baits were wet; between strong wind and weak wind</t>
  </si>
  <si>
    <t>24-11081</t>
  </si>
  <si>
    <t>13:02</t>
  </si>
  <si>
    <t>15:06</t>
  </si>
  <si>
    <t>51.3643418, 12.2856559</t>
  </si>
  <si>
    <t>had to clear some vegetation to lay card down; between strong and weak wind</t>
  </si>
  <si>
    <t>24-11082</t>
  </si>
  <si>
    <t>13:29</t>
  </si>
  <si>
    <t>51.3643584, 12.2857893</t>
  </si>
  <si>
    <t>few ants active around baits at start (ca 5); had to remove some vegetation; between strong and weak wind</t>
  </si>
  <si>
    <t>24-11083</t>
  </si>
  <si>
    <t>26.07.2024</t>
  </si>
  <si>
    <t>9:27</t>
  </si>
  <si>
    <t>51.4002687, 12.4054202</t>
  </si>
  <si>
    <t>few ants active at start; very light rain, then stronger rain from 10:00</t>
  </si>
  <si>
    <t>very cloudy added from pictures taken on exp day at site</t>
  </si>
  <si>
    <t>24-11084</t>
  </si>
  <si>
    <t>9:51</t>
  </si>
  <si>
    <t>51.4002386, 12.4057146</t>
  </si>
  <si>
    <t>couple ants active at start; very light rain, then normal rain from 10:00</t>
  </si>
  <si>
    <t>24-11085</t>
  </si>
  <si>
    <t>10:33</t>
  </si>
  <si>
    <t>51.4001660, 12.4058091</t>
  </si>
  <si>
    <t>few ants active around baits at start; start very light rain, then stronger rain</t>
  </si>
  <si>
    <t>24-11086</t>
  </si>
  <si>
    <t>10:57</t>
  </si>
  <si>
    <t>12:59</t>
  </si>
  <si>
    <t>51.4001641, 12.4055862</t>
  </si>
  <si>
    <t>very light rain, became stronger rain</t>
  </si>
  <si>
    <t>24-11087</t>
  </si>
  <si>
    <t>28.07.2024</t>
  </si>
  <si>
    <t>16:02</t>
  </si>
  <si>
    <t>18:05</t>
  </si>
  <si>
    <t>51.2834345, 12.3470252</t>
  </si>
  <si>
    <t>had to clear some vegetation to lay cards flat; no clouds from around 17:15</t>
  </si>
  <si>
    <t>no clouds for less than half the experiment, kept lightly cloudy</t>
  </si>
  <si>
    <t>24-11088</t>
  </si>
  <si>
    <t>16:28</t>
  </si>
  <si>
    <t>18:30</t>
  </si>
  <si>
    <t>51.2833179, 12.3469534</t>
  </si>
  <si>
    <t>many ants active around baits at start (might be near ant nest); had to clear some vegetation to lay cards flat; no clouds from ca 17:15</t>
  </si>
  <si>
    <t>no clouds for about half the exp, still kept lightly cloudy since its a bit equal</t>
  </si>
  <si>
    <t>24-11089</t>
  </si>
  <si>
    <t>16:52</t>
  </si>
  <si>
    <t>18:54</t>
  </si>
  <si>
    <t>51.2832584, 12.3471640</t>
  </si>
  <si>
    <t>no clouds from 17:15</t>
  </si>
  <si>
    <t>no clouds for most of exp, kept no clouds instead of origil lightly cloudy</t>
  </si>
  <si>
    <t>24-11090</t>
  </si>
  <si>
    <t>17:19</t>
  </si>
  <si>
    <t>19:21</t>
  </si>
  <si>
    <t>51.2833781, 12.3471723</t>
  </si>
  <si>
    <t>couple ants active around baits at start; had to clearr some vegetation to lay cards flat</t>
  </si>
  <si>
    <t>24-11091</t>
  </si>
  <si>
    <t>30.07.2024</t>
  </si>
  <si>
    <t>14:06</t>
  </si>
  <si>
    <t>51.3076046, 12.3750660</t>
  </si>
  <si>
    <t>had to clear a little grass/plants to lay cards flat</t>
  </si>
  <si>
    <t>24-11092</t>
  </si>
  <si>
    <t>12:28</t>
  </si>
  <si>
    <t>51.3077213, 12.3749446</t>
  </si>
  <si>
    <t>couple active ants at start</t>
  </si>
  <si>
    <t>24-11093</t>
  </si>
  <si>
    <t>12:53</t>
  </si>
  <si>
    <t>51.3076473, 12.3748108</t>
  </si>
  <si>
    <t>no ants seen around</t>
  </si>
  <si>
    <t>24-11094</t>
  </si>
  <si>
    <t>51.3075262, 12.3748534</t>
  </si>
  <si>
    <t>had to clear some grass and plants to lay cards flat</t>
  </si>
  <si>
    <t>24-11095</t>
  </si>
  <si>
    <t>31.07.2024</t>
  </si>
  <si>
    <t>11:25</t>
  </si>
  <si>
    <t>51.3236640, 12.3181532</t>
  </si>
  <si>
    <t>at 80 minutes, ants very active, eating then running around very fast; full shade at beginning then full sun from around middle of exp; at end, many ants running around fast, mostly where 20% and 40% were</t>
  </si>
  <si>
    <t>first half of exp was in full shade, second half in full sun, neither no shade or full shade seem appropriate so I picked half-shade</t>
  </si>
  <si>
    <t>24-11096</t>
  </si>
  <si>
    <t>51.3237682, 12.3181388</t>
  </si>
  <si>
    <t>24-11097</t>
  </si>
  <si>
    <t>10:12</t>
  </si>
  <si>
    <t>12:16</t>
  </si>
  <si>
    <t>51.3237760, 12.3183081</t>
  </si>
  <si>
    <t>couple ants active around baits at start; few ants also at very end, very fast, hard to pick up before they run (some of them Formica-looking)</t>
  </si>
  <si>
    <t>24-11098</t>
  </si>
  <si>
    <t>10:37</t>
  </si>
  <si>
    <t>51.3236531, 12.3182772</t>
  </si>
  <si>
    <t>some ants active around baits at start; at end, many ants active on the ground</t>
  </si>
  <si>
    <t>24-11099</t>
  </si>
  <si>
    <t>51.3304606, 12.3612653</t>
  </si>
  <si>
    <t xml:space="preserve">some ants active at start </t>
  </si>
  <si>
    <t>24-11100</t>
  </si>
  <si>
    <t>16:35</t>
  </si>
  <si>
    <t>18:39</t>
  </si>
  <si>
    <t>51.3305540, 12.3614410</t>
  </si>
  <si>
    <t>some active ants at start; 120' lots of very active ants around baits, on baits often seem like myrmica-looking were more on top of bait and lasius-looking more on underside, fighting observed between myrmica-like ants as well as lasius-like vs myrmica-like</t>
  </si>
  <si>
    <t>24-11101</t>
  </si>
  <si>
    <t>19:01</t>
  </si>
  <si>
    <t>51.3304847, 12.3615718</t>
  </si>
  <si>
    <t>24-11102</t>
  </si>
  <si>
    <t>51.3303278, 12.3614427</t>
  </si>
  <si>
    <t>24-11103</t>
  </si>
  <si>
    <t>01.08.2024</t>
  </si>
  <si>
    <t>9:15</t>
  </si>
  <si>
    <t>51.3504108, 12.4208382</t>
  </si>
  <si>
    <t>some ants active around baits at start; ants at beginning looked like red Myrmicie, at end dark Lasius on 40%, no Myrmicie seen</t>
  </si>
  <si>
    <t>24-11104</t>
  </si>
  <si>
    <t>11:43</t>
  </si>
  <si>
    <t>51.3502789, 12.4208010</t>
  </si>
  <si>
    <t>no shade was underlined and half-shade circled, I kept the higher shade option</t>
  </si>
  <si>
    <t>24-11105</t>
  </si>
  <si>
    <t>51.3503394, 12.4210716</t>
  </si>
  <si>
    <t>couple active ants around baits at start</t>
  </si>
  <si>
    <t>24-11106</t>
  </si>
  <si>
    <t>12:33</t>
  </si>
  <si>
    <t>51.3504162, 12.4209998</t>
  </si>
  <si>
    <t>no ants seen active at start, but bees and wasps in fallen flowers</t>
  </si>
  <si>
    <t>24-11107</t>
  </si>
  <si>
    <t>15:30</t>
  </si>
  <si>
    <t>17:33</t>
  </si>
  <si>
    <t>51.3364093, 12.3754160</t>
  </si>
  <si>
    <t>couple active ants around baits at start and end</t>
  </si>
  <si>
    <t>24-11108</t>
  </si>
  <si>
    <t>15:55</t>
  </si>
  <si>
    <t>18:00</t>
  </si>
  <si>
    <t>51.3364510, 12.3756658</t>
  </si>
  <si>
    <t>couple ants active around baits at start; many many ants active around baits at endm running fast, hard to count</t>
  </si>
  <si>
    <t>24-11109</t>
  </si>
  <si>
    <t>16:20</t>
  </si>
  <si>
    <t>18:23</t>
  </si>
  <si>
    <t>51.3362019, 12.3757097</t>
  </si>
  <si>
    <t>couple active ants around baits at start; slight wind from 18:00, still mostly windless</t>
  </si>
  <si>
    <t>windless for most of exp, kept no wind</t>
  </si>
  <si>
    <t>24-11110</t>
  </si>
  <si>
    <t>16:45</t>
  </si>
  <si>
    <t>18:48</t>
  </si>
  <si>
    <t>51.3362729, 12.3754697</t>
  </si>
  <si>
    <t>many ants active around baits at start (next to formica-like ant nest + trail of small dark myrmicie); hard to lay cards fully on the ground, too much grass; mostly Formica on top of baits and small Myrmicie on underside</t>
  </si>
  <si>
    <t>Sample_ID</t>
  </si>
  <si>
    <t>Experiment_me</t>
  </si>
  <si>
    <t>Date</t>
  </si>
  <si>
    <t>Start_time</t>
  </si>
  <si>
    <t>End_time</t>
  </si>
  <si>
    <t>Climate_logger</t>
  </si>
  <si>
    <t>Latitude</t>
  </si>
  <si>
    <t>Longitude</t>
  </si>
  <si>
    <t>City</t>
  </si>
  <si>
    <t>Address</t>
  </si>
  <si>
    <t>Location_description</t>
  </si>
  <si>
    <t>Habitat_description</t>
  </si>
  <si>
    <t>Temperature</t>
  </si>
  <si>
    <t>Weather</t>
  </si>
  <si>
    <t>Shade</t>
  </si>
  <si>
    <t>Wind</t>
  </si>
  <si>
    <t>Imp_mean</t>
  </si>
  <si>
    <t>Imp_median</t>
  </si>
  <si>
    <t>Imp_stdev</t>
  </si>
  <si>
    <t>Imp_min</t>
  </si>
  <si>
    <t>Imp_max</t>
  </si>
  <si>
    <t>T1_mean</t>
  </si>
  <si>
    <t>T1_max</t>
  </si>
  <si>
    <t>T1_min</t>
  </si>
  <si>
    <t>T1_sd</t>
  </si>
  <si>
    <t>T1_var</t>
  </si>
  <si>
    <t>T2_mean</t>
  </si>
  <si>
    <t>T2_max</t>
  </si>
  <si>
    <t>T2_min</t>
  </si>
  <si>
    <t>T2_sd</t>
  </si>
  <si>
    <t>T2_var</t>
  </si>
  <si>
    <t>T3_mean</t>
  </si>
  <si>
    <t>T3_max</t>
  </si>
  <si>
    <t>T3_min</t>
  </si>
  <si>
    <t>T3_sd</t>
  </si>
  <si>
    <t>T3_var</t>
  </si>
  <si>
    <t>Raw_moist_mean</t>
  </si>
  <si>
    <t>Raw_moist_max</t>
  </si>
  <si>
    <t>Raw_moist_min</t>
  </si>
  <si>
    <t>Raw_moist_sd</t>
  </si>
  <si>
    <t>Raw_moist_var</t>
  </si>
  <si>
    <t>Vol_moist_mean</t>
  </si>
  <si>
    <t>Vol_moist_max</t>
  </si>
  <si>
    <t>Vol_moist_min</t>
  </si>
  <si>
    <t>Vol_moist_sd</t>
  </si>
  <si>
    <t>Vol_moist_var</t>
  </si>
  <si>
    <t>Remarks_participants</t>
  </si>
  <si>
    <t>Remarks_Nelma</t>
  </si>
  <si>
    <t>Exp 1.1 iDiv</t>
  </si>
  <si>
    <t>Exp 1.2 iDiv</t>
  </si>
  <si>
    <t>L02 morning exp 1</t>
  </si>
  <si>
    <t>L02 morning exp 2</t>
  </si>
  <si>
    <t>L02 morning exp 3</t>
  </si>
  <si>
    <t>L02 morning exp 4</t>
  </si>
  <si>
    <t>L05 afternoon exp 1</t>
  </si>
  <si>
    <t>L05 afternoon exp 2</t>
  </si>
  <si>
    <t>L05 afternoon exp 3</t>
  </si>
  <si>
    <t>L05 afternoon exp 4</t>
  </si>
  <si>
    <t>L04 midday exp 1</t>
  </si>
  <si>
    <t>L04 midday exp 2</t>
  </si>
  <si>
    <t>L04 midday exp 3</t>
  </si>
  <si>
    <t>L04 midday exp 4</t>
  </si>
  <si>
    <t>L06 midday exp 1</t>
  </si>
  <si>
    <t>L06 midday exp 2</t>
  </si>
  <si>
    <t>L06 midday exp 3</t>
  </si>
  <si>
    <t>L06 midday exp 4</t>
  </si>
  <si>
    <t>L09 morning exp 1</t>
  </si>
  <si>
    <t>L09 morning exp 2</t>
  </si>
  <si>
    <t>L09 morning exp 3</t>
  </si>
  <si>
    <t>L09 morning exp 4</t>
  </si>
  <si>
    <t>L08 afternoon exp 1</t>
  </si>
  <si>
    <t>L08 afternoon exp 2</t>
  </si>
  <si>
    <t>L08 afternoon exp 3</t>
  </si>
  <si>
    <t>L08 afternoon exp 4</t>
  </si>
  <si>
    <t>L07 morning exp 1</t>
  </si>
  <si>
    <t>L07 morning exp 2</t>
  </si>
  <si>
    <t>L07 morning exp 3</t>
  </si>
  <si>
    <t>L07 morning exp 4</t>
  </si>
  <si>
    <t>L03 afternoon exp 1</t>
  </si>
  <si>
    <t>L03 afternoon exp 2</t>
  </si>
  <si>
    <t>L03 afternoon exp 3</t>
  </si>
  <si>
    <t>L03 afternoon exp 4</t>
  </si>
  <si>
    <t>L01 midday exp 1</t>
  </si>
  <si>
    <t>L01 midday exp 2</t>
  </si>
  <si>
    <t>L01 midday exp 3</t>
  </si>
  <si>
    <t>L01 midday exp 4</t>
  </si>
  <si>
    <t>L02 midday exp 1</t>
  </si>
  <si>
    <t>L02 midday exp 2</t>
  </si>
  <si>
    <t>L02 midday exp 3</t>
  </si>
  <si>
    <t>L02 midday exp 4</t>
  </si>
  <si>
    <t>L04 afternoon exp 1</t>
  </si>
  <si>
    <t>L04 afternoon exp 2</t>
  </si>
  <si>
    <t>L04 afternoon exp 3</t>
  </si>
  <si>
    <t>L04 afternoon exp 4</t>
  </si>
  <si>
    <t>L03 morning exp 1</t>
  </si>
  <si>
    <t>L03 morning exp 2</t>
  </si>
  <si>
    <t>L03 morning exp 3</t>
  </si>
  <si>
    <t>L03 morning exp 4</t>
  </si>
  <si>
    <t>L05 midday exp 1</t>
  </si>
  <si>
    <t>L05 midday exp 2</t>
  </si>
  <si>
    <t>L05 midday exp 3</t>
  </si>
  <si>
    <t>L05 midday exp 4</t>
  </si>
  <si>
    <t>L07 midday exp 1</t>
  </si>
  <si>
    <t>L07 midday exp 2</t>
  </si>
  <si>
    <t>L07 midday exp 3</t>
  </si>
  <si>
    <t>L07 midday exp 4</t>
  </si>
  <si>
    <t>L06 morning exp 1</t>
  </si>
  <si>
    <t>L06 morning exp 2</t>
  </si>
  <si>
    <t>L06 morning exp 3</t>
  </si>
  <si>
    <t>L06 morning exp 4</t>
  </si>
  <si>
    <t>L09 afternoon exp 1</t>
  </si>
  <si>
    <t>L09 afternoon exp 2</t>
  </si>
  <si>
    <t>L09 afternoon exp 3</t>
  </si>
  <si>
    <t>L09 afternoon exp 4</t>
  </si>
  <si>
    <t>L08 morning exp 1</t>
  </si>
  <si>
    <t>L08 morning exp 2</t>
  </si>
  <si>
    <t>L08 morning exp 3</t>
  </si>
  <si>
    <t>L08 morning exp 4</t>
  </si>
  <si>
    <t>L01 afternoon exp 1</t>
  </si>
  <si>
    <t>L01 afternoon exp 2</t>
  </si>
  <si>
    <t>L01 afternoon exp 3</t>
  </si>
  <si>
    <t>L01 afternoon exp 4</t>
  </si>
  <si>
    <t>L03 midday exp 1</t>
  </si>
  <si>
    <t>L03 midday exp 2</t>
  </si>
  <si>
    <t>L03 midday exp 3</t>
  </si>
  <si>
    <t>L03 midday exp 4</t>
  </si>
  <si>
    <t>L08 midday exp 1</t>
  </si>
  <si>
    <t>L08 midday exp 2</t>
  </si>
  <si>
    <t>L08 midday exp 3</t>
  </si>
  <si>
    <t>L08 midday exp 4</t>
  </si>
  <si>
    <t>L04 morning exp 1</t>
  </si>
  <si>
    <t>rain</t>
  </si>
  <si>
    <t>L04 morning exp 2</t>
  </si>
  <si>
    <t>L04 morning exp 3</t>
  </si>
  <si>
    <t>L04 morning exp 4</t>
  </si>
  <si>
    <t>L02 afternoon exp 1</t>
  </si>
  <si>
    <t>L02 afternoon exp 2</t>
  </si>
  <si>
    <t>L02 afternoon exp 3</t>
  </si>
  <si>
    <t>L02 afternoon exp 4</t>
  </si>
  <si>
    <t>L09 midday exp 1</t>
  </si>
  <si>
    <t>L09 midday exp 2</t>
  </si>
  <si>
    <t>L09 midday exp 3</t>
  </si>
  <si>
    <t>L09 midday exp 4</t>
  </si>
  <si>
    <t>L01 morning exp 1</t>
  </si>
  <si>
    <t>L01 morning exp 2</t>
  </si>
  <si>
    <t>L01 morning exp 3</t>
  </si>
  <si>
    <t>L01 morning exp 4</t>
  </si>
  <si>
    <t>L06 afternoon exp 1</t>
  </si>
  <si>
    <t>L06 afternoon exp 2</t>
  </si>
  <si>
    <t>L06 afternoon exp 3</t>
  </si>
  <si>
    <t>L06 afternoon exp 4</t>
  </si>
  <si>
    <t>L05 morning exp 1</t>
  </si>
  <si>
    <t>L05 morning exp 2</t>
  </si>
  <si>
    <t>L05 morning exp 3</t>
  </si>
  <si>
    <t>L05 morning exp 4</t>
  </si>
  <si>
    <t>L07 afternoon exp 1</t>
  </si>
  <si>
    <t>L07 afternoon exp 2</t>
  </si>
  <si>
    <t>L07 afternoon exp 3</t>
  </si>
  <si>
    <t>L07 afternoon exp 4</t>
  </si>
  <si>
    <t>Experiment_name</t>
  </si>
  <si>
    <t>Climate_logger_ID</t>
  </si>
  <si>
    <t>Schulhof Beispiel</t>
  </si>
  <si>
    <t>Hanh-Arendt-Gymnasium</t>
  </si>
  <si>
    <t>Ameisen Experiment</t>
  </si>
  <si>
    <t>Ameisen on tour</t>
  </si>
  <si>
    <t>Die kleinen Wissenschaftler</t>
  </si>
  <si>
    <t>RTG</t>
  </si>
  <si>
    <t>JaJeNiMe</t>
  </si>
  <si>
    <t>2 options picked for weather, kept strongest one (rain over v. cloudy)</t>
  </si>
  <si>
    <t>Ant catching</t>
  </si>
  <si>
    <t>Die laufenden Blaetter</t>
  </si>
  <si>
    <t>Die Knochenkotzer ~"Urbon"</t>
  </si>
  <si>
    <t>Ameisis</t>
  </si>
  <si>
    <t>R.R.M.K.S</t>
  </si>
  <si>
    <t>JNVNLN - Experiment</t>
  </si>
  <si>
    <t>Zuckerschnueffler</t>
  </si>
  <si>
    <t>Stemml Ameisen</t>
  </si>
  <si>
    <t>KANTFARI</t>
  </si>
  <si>
    <t>G. 1. Black</t>
  </si>
  <si>
    <t>LIMDAHE</t>
  </si>
  <si>
    <t>X Box G. 2</t>
  </si>
  <si>
    <t>Gruppe 4: Die Ameisenchecker 2.0</t>
  </si>
  <si>
    <t>3. Gruppe "Picknickpause"</t>
  </si>
  <si>
    <t>Gruppe 2 Paula, Luiz &amp; Tilda</t>
  </si>
  <si>
    <t>Gr 5 Kaefer Chaos</t>
  </si>
  <si>
    <t>Lara und Ethan, Par</t>
  </si>
  <si>
    <t>Verwucherte Sandgrube</t>
  </si>
  <si>
    <t>Die Baekiameisen</t>
  </si>
  <si>
    <t>Mark Ameisen Forscher</t>
  </si>
  <si>
    <t>Nele, Pauli, Si, Klara, Seran, Endecker</t>
  </si>
  <si>
    <t>Schulgarten-Ameisen Experiment</t>
  </si>
  <si>
    <t>Ameisenpicknick</t>
  </si>
  <si>
    <t>Ameisenhaufen</t>
  </si>
  <si>
    <t>Gruppe 4 Emilia, Pauline, Han (the cats)</t>
  </si>
  <si>
    <t>Die Zuckerdiebe Mohammed, Fabi, Micha, Vincent</t>
  </si>
  <si>
    <t>Gruppe 3 LLJ Livia Laetitia Jacob</t>
  </si>
  <si>
    <t>4 Ameisenpicknick - Clara, Leila, Emma, Maris, Linus</t>
  </si>
  <si>
    <t>Baeke G.S.I Super Tokio</t>
  </si>
  <si>
    <t>Gruppe 1 Moritz, Julius, Leander, (Drei???)</t>
  </si>
  <si>
    <t>(Drawn heart)</t>
  </si>
  <si>
    <t>Valenti, La, Mar, Mic, Letizia</t>
  </si>
  <si>
    <t>Ameisenexpedition</t>
  </si>
  <si>
    <t>#Mikrosafari Girls Group</t>
  </si>
  <si>
    <t>SMDM</t>
  </si>
  <si>
    <t>Die Schaffige Sandgruppe</t>
  </si>
  <si>
    <t>5 Mc. Aal</t>
  </si>
  <si>
    <t>KMS 2</t>
  </si>
  <si>
    <t>51.50089°</t>
  </si>
  <si>
    <t>hoe Wiese gruppe 5</t>
  </si>
  <si>
    <t>Ant picnic</t>
  </si>
  <si>
    <t>KLIMAWANDEL im Schulgarten</t>
  </si>
  <si>
    <t>Kaefer</t>
  </si>
  <si>
    <t>A3 Rebecca, Chanelle</t>
  </si>
  <si>
    <t>Ameisen Safari</t>
  </si>
  <si>
    <t>Ameisen auf dem Schulhof</t>
  </si>
  <si>
    <t>Bubble gum</t>
  </si>
  <si>
    <t>Timiframaha</t>
  </si>
  <si>
    <t>Mircosafari Ameisen Experiment</t>
  </si>
  <si>
    <t>muravir (in Russian)</t>
  </si>
  <si>
    <t>Der deqavarius Experiment</t>
  </si>
  <si>
    <t>Gruppe 6 Ameisenpicknick Innen Hof (Artrium)</t>
  </si>
  <si>
    <t>Quentinmifialan</t>
  </si>
  <si>
    <t>Die Baumleute</t>
  </si>
  <si>
    <t>Ameisenwiese</t>
  </si>
  <si>
    <t>Saalepromede, Anleger 5, 06114, Halle (Saale)</t>
  </si>
  <si>
    <t>Armeisen in Meyersdorf</t>
  </si>
  <si>
    <t>Gruppe 3 Steinsiken</t>
  </si>
  <si>
    <t>Experiment Ameise</t>
  </si>
  <si>
    <t>An-Essinger-Gemeinschaftsschule</t>
  </si>
  <si>
    <t>Antscatch</t>
  </si>
  <si>
    <t>Die hoten huenner</t>
  </si>
  <si>
    <t>1 SAM</t>
  </si>
  <si>
    <t>Ameisenpicknick Experiment</t>
  </si>
  <si>
    <t>Die Ameisen losen</t>
  </si>
  <si>
    <t>Amogus Britticus</t>
  </si>
  <si>
    <t>Tariaufsafasie</t>
  </si>
  <si>
    <t>Insektenkoeder</t>
  </si>
  <si>
    <t>A4 Salami (kapitaene Lia und Mark)</t>
  </si>
  <si>
    <t>die Ameisenforscher</t>
  </si>
  <si>
    <t>Exp. 1741 Oma</t>
  </si>
  <si>
    <t>Depressiv bis die Ameisen kommen</t>
  </si>
  <si>
    <t>A2: Elisa, than</t>
  </si>
  <si>
    <t>Heinz Guenter auf der Wiese</t>
  </si>
  <si>
    <t>Robloxgang</t>
  </si>
  <si>
    <t>Ameisenpicknicker Experiment Die Ameisenbande</t>
  </si>
  <si>
    <t>Das Picknick am Hinterausgang / Sandkasten</t>
  </si>
  <si>
    <t>Kellerassel</t>
  </si>
  <si>
    <t>A1 Big daddys C: Noah, Joel</t>
  </si>
  <si>
    <t>Ameisentoeter</t>
  </si>
  <si>
    <t>Mikrosafari Kant</t>
  </si>
  <si>
    <t>A5 "tur"</t>
  </si>
  <si>
    <t>Giebichensteiner Ameisenpicknick</t>
  </si>
  <si>
    <t>Saalepromede, 06120 Halle (Saale)</t>
  </si>
  <si>
    <t>Google maps: near Burg Giebichenstein</t>
  </si>
  <si>
    <t>VWD (?)</t>
  </si>
  <si>
    <t>Zuckerameisen</t>
  </si>
  <si>
    <t>Die Spongebobs (PATRICK, THADEUS, Spongebob)</t>
  </si>
  <si>
    <t>APELLED</t>
  </si>
  <si>
    <t>ANOJA123</t>
  </si>
  <si>
    <t xml:space="preserve">Die Pretty Gang </t>
  </si>
  <si>
    <t>Ameisen Falle</t>
  </si>
  <si>
    <t>Insektenpicknick</t>
  </si>
  <si>
    <t>Agressive Ameisen</t>
  </si>
  <si>
    <t>CR7</t>
  </si>
  <si>
    <t>Tierversuche (Gruppe 5)</t>
  </si>
  <si>
    <t>Ant feeding</t>
  </si>
  <si>
    <t>Arsch gf huenchen</t>
  </si>
  <si>
    <t>Armeisen Fangen / Die Zaehlung</t>
  </si>
  <si>
    <t>LERALUMA</t>
  </si>
  <si>
    <t>Ant-feader</t>
  </si>
  <si>
    <t>Ant Picknick</t>
  </si>
  <si>
    <t>Formicidae</t>
  </si>
  <si>
    <t>Ameisenpicknick JEKA</t>
  </si>
  <si>
    <t>AxelderAmeisenbaer</t>
  </si>
  <si>
    <t>Dinner for Ants</t>
  </si>
  <si>
    <t>Killt die Ameisen!</t>
  </si>
  <si>
    <t>moerderische Ameise</t>
  </si>
  <si>
    <t>Gruppe 2 kurze Wiese Team - Angelo</t>
  </si>
  <si>
    <t>Ameisen Platte</t>
  </si>
  <si>
    <t>Arinze Loi Denis Taylor (?)</t>
  </si>
  <si>
    <t>Coole Ameisensucher/Ameisen zaehlen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</si>
</sst>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000"/>
    <numFmt numFmtId="165" formatCode="M/d/yyyy"/>
    <numFmt numFmtId="166" formatCode="#,##0.000000"/>
    <numFmt numFmtId="167" formatCode="0.0000000"/>
    <numFmt numFmtId="168" formatCode="dd&quot;.&quot;mm&quot;.&quot;yyyy"/>
    <numFmt numFmtId="169" formatCode="h&quot;:&quot;mm"/>
    <numFmt numFmtId="170" formatCode="dd.MM.yyyy"/>
    <numFmt numFmtId="171" formatCode="hh:mm"/>
  </numFmts>
  <fonts count="9">
    <font>
      <sz val="10.0"/>
      <color rgb="FF000000"/>
      <name val="Arial"/>
      <scheme val="minor"/>
    </font>
    <font>
      <sz val="11.0"/>
      <color theme="1"/>
      <name val="Calibri"/>
    </font>
    <font>
      <b/>
      <sz val="11.0"/>
      <color theme="1"/>
      <name val="Calibri"/>
    </font>
    <font>
      <sz val="11.0"/>
      <color rgb="FF000000"/>
      <name val="Calibri"/>
    </font>
    <font>
      <sz val="11.0"/>
      <color rgb="FF000000"/>
      <name val="&quot;docs-Calibri&quot;"/>
    </font>
    <font>
      <color theme="1"/>
      <name val="Arial"/>
    </font>
    <font>
      <sz val="11.0"/>
      <color rgb="FF000000"/>
      <name val="&quot;Aptos Narrow&quot;"/>
    </font>
    <font>
      <color theme="1"/>
      <name val="Arial"/>
      <scheme val="minor"/>
    </font>
    <font>
      <sz val="11.0"/>
      <color theme="1"/>
      <name val="Docs-Calibri"/>
    </font>
  </fonts>
  <fills count="10">
    <fill>
      <patternFill patternType="none"/>
    </fill>
    <fill>
      <patternFill patternType="lightGray"/>
    </fill>
    <fill>
      <patternFill patternType="solid">
        <fgColor rgb="FF00FFFF"/>
        <bgColor rgb="FF00FFFF"/>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CFE2F3"/>
        <bgColor rgb="FFCFE2F3"/>
      </patternFill>
    </fill>
  </fills>
  <borders count="2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rder>
  </borders>
  <cellStyleXfs count="1">
    <xf borderId="0" fillId="0" fontId="0" numFmtId="0" applyAlignment="1" applyFont="1"/>
  </cellStyleXfs>
  <cellXfs count="39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Font="1"/>
    <xf borderId="0" fillId="0" fontId="1" numFmtId="0" xfId="0" applyAlignment="1" applyFont="1">
      <alignment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readingOrder="0"/>
    </xf>
    <xf borderId="0" fillId="2" fontId="1" numFmtId="0" xfId="0" applyFill="1" applyFont="1"/>
    <xf borderId="0" fillId="3" fontId="1" numFmtId="0" xfId="0" applyFill="1" applyFont="1"/>
    <xf borderId="0" fillId="4" fontId="1" numFmtId="0" xfId="0" applyFill="1" applyFont="1"/>
    <xf borderId="0" fillId="5" fontId="1" numFmtId="0" xfId="0" applyFill="1" applyFont="1"/>
    <xf borderId="0" fillId="6" fontId="1" numFmtId="0" xfId="0" applyFill="1" applyFont="1"/>
    <xf borderId="1" fillId="0" fontId="2" numFmtId="0" xfId="0" applyAlignment="1" applyBorder="1" applyFont="1">
      <alignment horizontal="left" readingOrder="0" vertical="bottom"/>
    </xf>
    <xf borderId="2" fillId="0" fontId="2" numFmtId="0" xfId="0" applyAlignment="1" applyBorder="1" applyFont="1">
      <alignment horizontal="left" readingOrder="0" vertical="bottom"/>
    </xf>
    <xf borderId="2" fillId="0" fontId="2" numFmtId="49" xfId="0" applyAlignment="1" applyBorder="1" applyFont="1" applyNumberFormat="1">
      <alignment horizontal="left" readingOrder="0" vertical="bottom"/>
    </xf>
    <xf borderId="2" fillId="0" fontId="2" numFmtId="164" xfId="0" applyAlignment="1" applyBorder="1" applyFont="1" applyNumberFormat="1">
      <alignment horizontal="left" readingOrder="0" vertical="bottom"/>
    </xf>
    <xf borderId="2" fillId="0" fontId="2" numFmtId="0" xfId="0" applyAlignment="1" applyBorder="1" applyFont="1">
      <alignment horizontal="left" vertical="bottom"/>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vertical="bottom"/>
    </xf>
    <xf borderId="4" fillId="0" fontId="2" numFmtId="0" xfId="0" applyAlignment="1" applyBorder="1" applyFont="1">
      <alignment readingOrder="0" shrinkToFit="0" vertical="bottom" wrapText="0"/>
    </xf>
    <xf borderId="5" fillId="0" fontId="2" numFmtId="0" xfId="0" applyAlignment="1" applyBorder="1" applyFont="1">
      <alignment readingOrder="0" shrinkToFit="0" vertical="bottom" wrapText="0"/>
    </xf>
    <xf borderId="6" fillId="0" fontId="1" numFmtId="0" xfId="0" applyAlignment="1" applyBorder="1" applyFont="1">
      <alignment readingOrder="0" vertical="bottom"/>
    </xf>
    <xf borderId="7" fillId="0" fontId="1" numFmtId="165" xfId="0" applyAlignment="1" applyBorder="1" applyFont="1" applyNumberFormat="1">
      <alignment horizontal="left" readingOrder="0" vertical="bottom"/>
    </xf>
    <xf borderId="7" fillId="0" fontId="1" numFmtId="49" xfId="0" applyAlignment="1" applyBorder="1" applyFont="1" applyNumberFormat="1">
      <alignment horizontal="right" readingOrder="0" vertical="bottom"/>
    </xf>
    <xf borderId="7" fillId="0" fontId="3" numFmtId="164" xfId="0" applyAlignment="1" applyBorder="1" applyFont="1" applyNumberFormat="1">
      <alignment readingOrder="0"/>
    </xf>
    <xf borderId="7" fillId="0" fontId="3" numFmtId="0" xfId="0" applyAlignment="1" applyBorder="1" applyFont="1">
      <alignment horizontal="left" readingOrder="0"/>
    </xf>
    <xf borderId="7" fillId="0" fontId="1" numFmtId="0" xfId="0" applyAlignment="1" applyBorder="1" applyFont="1">
      <alignment horizontal="left" readingOrder="0" vertical="bottom"/>
    </xf>
    <xf borderId="7" fillId="3" fontId="1" numFmtId="0" xfId="0" applyAlignment="1" applyBorder="1" applyFont="1">
      <alignment horizontal="left" readingOrder="0" vertical="bottom"/>
    </xf>
    <xf borderId="7" fillId="0" fontId="1" numFmtId="0" xfId="0" applyAlignment="1" applyBorder="1" applyFont="1">
      <alignment horizontal="left" readingOrder="0" shrinkToFit="0" vertical="bottom" wrapText="0"/>
    </xf>
    <xf borderId="7" fillId="0" fontId="1" numFmtId="0" xfId="0" applyAlignment="1" applyBorder="1" applyFont="1">
      <alignment horizontal="right" readingOrder="0" vertical="bottom"/>
    </xf>
    <xf borderId="8" fillId="0" fontId="1" numFmtId="0" xfId="0" applyAlignment="1" applyBorder="1" applyFont="1">
      <alignment horizontal="right" readingOrder="0" vertical="bottom"/>
    </xf>
    <xf borderId="9" fillId="0" fontId="1" numFmtId="0" xfId="0" applyAlignment="1" applyBorder="1" applyFont="1">
      <alignment readingOrder="0" shrinkToFit="0" vertical="bottom" wrapText="0"/>
    </xf>
    <xf borderId="10" fillId="0" fontId="1" numFmtId="0" xfId="0" applyAlignment="1" applyBorder="1" applyFont="1">
      <alignment vertical="bottom"/>
    </xf>
    <xf borderId="9" fillId="0" fontId="1" numFmtId="165" xfId="0" applyAlignment="1" applyBorder="1" applyFont="1" applyNumberFormat="1">
      <alignment horizontal="left" vertical="bottom"/>
    </xf>
    <xf borderId="9" fillId="0" fontId="1" numFmtId="49" xfId="0" applyAlignment="1" applyBorder="1" applyFont="1" applyNumberFormat="1">
      <alignment horizontal="right" vertical="bottom"/>
    </xf>
    <xf borderId="9" fillId="0" fontId="3" numFmtId="164" xfId="0" applyAlignment="1" applyBorder="1" applyFont="1" applyNumberFormat="1">
      <alignment readingOrder="0"/>
    </xf>
    <xf borderId="9" fillId="3" fontId="1" numFmtId="0" xfId="0" applyAlignment="1" applyBorder="1" applyFont="1">
      <alignment horizontal="left" vertical="bottom"/>
    </xf>
    <xf borderId="9" fillId="0" fontId="1" numFmtId="0" xfId="0" applyAlignment="1" applyBorder="1" applyFont="1">
      <alignment horizontal="left" readingOrder="0" vertical="bottom"/>
    </xf>
    <xf borderId="9" fillId="0" fontId="3" numFmtId="0" xfId="0" applyAlignment="1" applyBorder="1" applyFont="1">
      <alignment horizontal="left" readingOrder="0" shrinkToFit="0" wrapText="0"/>
    </xf>
    <xf borderId="9" fillId="0" fontId="1" numFmtId="0" xfId="0" applyAlignment="1" applyBorder="1" applyFont="1">
      <alignment horizontal="left" shrinkToFit="0" vertical="bottom" wrapText="0"/>
    </xf>
    <xf borderId="9" fillId="0" fontId="1" numFmtId="0" xfId="0" applyAlignment="1" applyBorder="1" applyFont="1">
      <alignment horizontal="right" readingOrder="0" vertical="bottom"/>
    </xf>
    <xf borderId="11" fillId="0" fontId="1" numFmtId="0" xfId="0" applyAlignment="1" applyBorder="1" applyFont="1">
      <alignment horizontal="right" readingOrder="0" vertical="bottom"/>
    </xf>
    <xf borderId="9" fillId="0" fontId="1" numFmtId="0" xfId="0" applyAlignment="1" applyBorder="1" applyFont="1">
      <alignment shrinkToFit="0" vertical="bottom" wrapText="0"/>
    </xf>
    <xf borderId="9" fillId="2" fontId="1" numFmtId="49" xfId="0" applyAlignment="1" applyBorder="1" applyFont="1" applyNumberFormat="1">
      <alignment horizontal="right" vertical="bottom"/>
    </xf>
    <xf borderId="9" fillId="4" fontId="3" numFmtId="164" xfId="0" applyAlignment="1" applyBorder="1" applyFont="1" applyNumberFormat="1">
      <alignment readingOrder="0"/>
    </xf>
    <xf borderId="9" fillId="4" fontId="1" numFmtId="0" xfId="0" applyAlignment="1" applyBorder="1" applyFont="1">
      <alignment horizontal="left" vertical="bottom"/>
    </xf>
    <xf borderId="9" fillId="4" fontId="1" numFmtId="0" xfId="0" applyAlignment="1" applyBorder="1" applyFont="1">
      <alignment horizontal="left" readingOrder="0" vertical="bottom"/>
    </xf>
    <xf borderId="9" fillId="0" fontId="1" numFmtId="0" xfId="0" applyAlignment="1" applyBorder="1" applyFont="1">
      <alignment horizontal="left" readingOrder="0" shrinkToFit="0" vertical="bottom" wrapText="0"/>
    </xf>
    <xf borderId="9" fillId="0" fontId="1" numFmtId="0" xfId="0" applyAlignment="1" applyBorder="1" applyFont="1">
      <alignment horizontal="left" vertical="bottom"/>
    </xf>
    <xf borderId="10" fillId="0" fontId="1" numFmtId="0" xfId="0" applyAlignment="1" applyBorder="1" applyFont="1">
      <alignment readingOrder="0" vertical="bottom"/>
    </xf>
    <xf borderId="9" fillId="0" fontId="1" numFmtId="165" xfId="0" applyAlignment="1" applyBorder="1" applyFont="1" applyNumberFormat="1">
      <alignment horizontal="left" readingOrder="0" vertical="bottom"/>
    </xf>
    <xf borderId="9" fillId="0" fontId="1" numFmtId="49" xfId="0" applyAlignment="1" applyBorder="1" applyFont="1" applyNumberFormat="1">
      <alignment horizontal="right" readingOrder="0" vertical="bottom"/>
    </xf>
    <xf borderId="9" fillId="3" fontId="3" numFmtId="164" xfId="0" applyAlignment="1" applyBorder="1" applyFont="1" applyNumberFormat="1">
      <alignment readingOrder="0"/>
    </xf>
    <xf borderId="9" fillId="3" fontId="1" numFmtId="164" xfId="0" applyAlignment="1" applyBorder="1" applyFont="1" applyNumberFormat="1">
      <alignment horizontal="left" readingOrder="0" vertical="bottom"/>
    </xf>
    <xf borderId="9" fillId="3" fontId="1" numFmtId="0" xfId="0" applyAlignment="1" applyBorder="1" applyFont="1">
      <alignment horizontal="left" readingOrder="0" vertical="bottom"/>
    </xf>
    <xf borderId="9" fillId="0" fontId="1" numFmtId="164" xfId="0" applyAlignment="1" applyBorder="1" applyFont="1" applyNumberFormat="1">
      <alignment horizontal="center" readingOrder="0" vertical="bottom"/>
    </xf>
    <xf borderId="9" fillId="0" fontId="1" numFmtId="164" xfId="0" applyAlignment="1" applyBorder="1" applyFont="1" applyNumberFormat="1">
      <alignment horizontal="left" readingOrder="0" vertical="bottom"/>
    </xf>
    <xf borderId="9" fillId="3" fontId="1" numFmtId="0" xfId="0" applyAlignment="1" applyBorder="1" applyFont="1">
      <alignment horizontal="left" readingOrder="0" shrinkToFit="0" vertical="bottom" wrapText="0"/>
    </xf>
    <xf borderId="9" fillId="3" fontId="1" numFmtId="0" xfId="0" applyAlignment="1" applyBorder="1" applyFont="1">
      <alignment horizontal="right" vertical="bottom"/>
    </xf>
    <xf borderId="9" fillId="0" fontId="3" numFmtId="164" xfId="0" applyAlignment="1" applyBorder="1" applyFont="1" applyNumberFormat="1">
      <alignment horizontal="left" readingOrder="0"/>
    </xf>
    <xf borderId="9" fillId="2" fontId="1" numFmtId="0" xfId="0" applyAlignment="1" applyBorder="1" applyFont="1">
      <alignment horizontal="right" readingOrder="0" vertical="bottom"/>
    </xf>
    <xf borderId="11" fillId="2" fontId="1" numFmtId="0" xfId="0" applyAlignment="1" applyBorder="1" applyFont="1">
      <alignment horizontal="right" readingOrder="0" vertical="bottom"/>
    </xf>
    <xf borderId="9" fillId="5" fontId="1" numFmtId="49" xfId="0" applyAlignment="1" applyBorder="1" applyFont="1" applyNumberFormat="1">
      <alignment horizontal="right" vertical="bottom"/>
    </xf>
    <xf borderId="9" fillId="2" fontId="1" numFmtId="164" xfId="0" applyAlignment="1" applyBorder="1" applyFont="1" applyNumberFormat="1">
      <alignment horizontal="center" vertical="bottom"/>
    </xf>
    <xf borderId="9" fillId="2" fontId="1" numFmtId="0" xfId="0" applyAlignment="1" applyBorder="1" applyFont="1">
      <alignment horizontal="left" vertical="bottom"/>
    </xf>
    <xf borderId="9" fillId="2" fontId="1" numFmtId="0" xfId="0" applyAlignment="1" applyBorder="1" applyFont="1">
      <alignment horizontal="left" shrinkToFit="0" vertical="bottom" wrapText="0"/>
    </xf>
    <xf borderId="9" fillId="2" fontId="1" numFmtId="0" xfId="0" applyAlignment="1" applyBorder="1" applyFont="1">
      <alignment horizontal="right" vertical="bottom"/>
    </xf>
    <xf borderId="9" fillId="4" fontId="3" numFmtId="0" xfId="0" applyAlignment="1" applyBorder="1" applyFont="1">
      <alignment horizontal="left" readingOrder="0" shrinkToFit="0" wrapText="0"/>
    </xf>
    <xf borderId="9" fillId="5" fontId="3" numFmtId="164" xfId="0" applyAlignment="1" applyBorder="1" applyFont="1" applyNumberFormat="1">
      <alignment readingOrder="0"/>
    </xf>
    <xf borderId="9" fillId="5" fontId="1" numFmtId="0" xfId="0" applyAlignment="1" applyBorder="1" applyFont="1">
      <alignment horizontal="left" readingOrder="0" vertical="bottom"/>
    </xf>
    <xf borderId="9" fillId="5" fontId="1" numFmtId="0" xfId="0" applyAlignment="1" applyBorder="1" applyFont="1">
      <alignment readingOrder="0" shrinkToFit="0" vertical="bottom" wrapText="0"/>
    </xf>
    <xf borderId="9" fillId="2" fontId="1" numFmtId="165" xfId="0" applyAlignment="1" applyBorder="1" applyFont="1" applyNumberFormat="1">
      <alignment horizontal="left" readingOrder="0" vertical="bottom"/>
    </xf>
    <xf borderId="9" fillId="4" fontId="1" numFmtId="0" xfId="0" applyAlignment="1" applyBorder="1" applyFont="1">
      <alignment horizontal="left" readingOrder="0" shrinkToFit="0" vertical="bottom" wrapText="0"/>
    </xf>
    <xf borderId="9" fillId="0" fontId="3" numFmtId="0" xfId="0" applyAlignment="1" applyBorder="1" applyFont="1">
      <alignment horizontal="left" readingOrder="0"/>
    </xf>
    <xf borderId="9" fillId="4" fontId="1" numFmtId="164" xfId="0" applyAlignment="1" applyBorder="1" applyFont="1" applyNumberFormat="1">
      <alignment horizontal="center" readingOrder="0" vertical="bottom"/>
    </xf>
    <xf borderId="9" fillId="4" fontId="1" numFmtId="164" xfId="0" applyAlignment="1" applyBorder="1" applyFont="1" applyNumberFormat="1">
      <alignment horizontal="left" readingOrder="0" vertical="bottom"/>
    </xf>
    <xf borderId="9" fillId="0" fontId="4" numFmtId="0" xfId="0" applyAlignment="1" applyBorder="1" applyFont="1">
      <alignment readingOrder="0" shrinkToFit="0" wrapText="0"/>
    </xf>
    <xf borderId="9" fillId="2" fontId="1" numFmtId="49" xfId="0" applyAlignment="1" applyBorder="1" applyFont="1" applyNumberFormat="1">
      <alignment horizontal="right" readingOrder="0" vertical="bottom"/>
    </xf>
    <xf borderId="9" fillId="7" fontId="1" numFmtId="49" xfId="0" applyAlignment="1" applyBorder="1" applyFill="1" applyFont="1" applyNumberFormat="1">
      <alignment horizontal="right" readingOrder="0" vertical="bottom"/>
    </xf>
    <xf borderId="9" fillId="4" fontId="1" numFmtId="49" xfId="0" applyAlignment="1" applyBorder="1" applyFont="1" applyNumberFormat="1">
      <alignment horizontal="right" readingOrder="0" vertical="bottom"/>
    </xf>
    <xf borderId="9" fillId="0" fontId="3" numFmtId="0" xfId="0" applyAlignment="1" applyBorder="1" applyFont="1">
      <alignment readingOrder="0" shrinkToFit="0" wrapText="0"/>
    </xf>
    <xf borderId="9" fillId="3" fontId="1" numFmtId="0" xfId="0" applyAlignment="1" applyBorder="1" applyFont="1">
      <alignment horizontal="right" readingOrder="0" vertical="bottom"/>
    </xf>
    <xf borderId="9" fillId="4" fontId="1" numFmtId="0" xfId="0" applyAlignment="1" applyBorder="1" applyFont="1">
      <alignment readingOrder="0" shrinkToFit="0" vertical="bottom" wrapText="0"/>
    </xf>
    <xf borderId="9" fillId="4" fontId="1" numFmtId="165" xfId="0" applyAlignment="1" applyBorder="1" applyFont="1" applyNumberFormat="1">
      <alignment horizontal="left" vertical="bottom"/>
    </xf>
    <xf borderId="9" fillId="3" fontId="3" numFmtId="0" xfId="0" applyAlignment="1" applyBorder="1" applyFont="1">
      <alignment horizontal="left" readingOrder="0" shrinkToFit="0" wrapText="0"/>
    </xf>
    <xf borderId="9" fillId="5" fontId="3" numFmtId="0" xfId="0" applyAlignment="1" applyBorder="1" applyFont="1">
      <alignment readingOrder="0" shrinkToFit="0" wrapText="0"/>
    </xf>
    <xf borderId="12" fillId="0" fontId="1" numFmtId="0" xfId="0" applyAlignment="1" applyBorder="1" applyFont="1">
      <alignment vertical="bottom"/>
    </xf>
    <xf borderId="13" fillId="0" fontId="1" numFmtId="165" xfId="0" applyAlignment="1" applyBorder="1" applyFont="1" applyNumberFormat="1">
      <alignment horizontal="left" vertical="bottom"/>
    </xf>
    <xf borderId="13" fillId="0" fontId="1" numFmtId="49" xfId="0" applyAlignment="1" applyBorder="1" applyFont="1" applyNumberFormat="1">
      <alignment horizontal="right" vertical="bottom"/>
    </xf>
    <xf borderId="13" fillId="0" fontId="3" numFmtId="164" xfId="0" applyAlignment="1" applyBorder="1" applyFont="1" applyNumberFormat="1">
      <alignment readingOrder="0"/>
    </xf>
    <xf borderId="13" fillId="3" fontId="1" numFmtId="0" xfId="0" applyAlignment="1" applyBorder="1" applyFont="1">
      <alignment horizontal="left" vertical="bottom"/>
    </xf>
    <xf borderId="13" fillId="0" fontId="1" numFmtId="0" xfId="0" applyAlignment="1" applyBorder="1" applyFont="1">
      <alignment horizontal="left" readingOrder="0" vertical="bottom"/>
    </xf>
    <xf borderId="13" fillId="3" fontId="1" numFmtId="0" xfId="0" applyAlignment="1" applyBorder="1" applyFont="1">
      <alignment horizontal="left" readingOrder="0" shrinkToFit="0" vertical="bottom" wrapText="0"/>
    </xf>
    <xf borderId="13" fillId="0" fontId="1" numFmtId="0" xfId="0" applyAlignment="1" applyBorder="1" applyFont="1">
      <alignment horizontal="left" readingOrder="0" shrinkToFit="0" vertical="bottom" wrapText="0"/>
    </xf>
    <xf borderId="13" fillId="0" fontId="1" numFmtId="0" xfId="0" applyAlignment="1" applyBorder="1" applyFont="1">
      <alignment horizontal="right" readingOrder="0" vertical="bottom"/>
    </xf>
    <xf borderId="14" fillId="0" fontId="1" numFmtId="0" xfId="0" applyAlignment="1" applyBorder="1" applyFont="1">
      <alignment horizontal="right" readingOrder="0" vertical="bottom"/>
    </xf>
    <xf borderId="13" fillId="0" fontId="1" numFmtId="0" xfId="0" applyAlignment="1" applyBorder="1" applyFont="1">
      <alignment shrinkToFit="0" vertical="bottom" wrapText="0"/>
    </xf>
    <xf borderId="13" fillId="0" fontId="1" numFmtId="0" xfId="0" applyAlignment="1" applyBorder="1" applyFont="1">
      <alignment readingOrder="0" shrinkToFit="0" vertical="bottom" wrapText="0"/>
    </xf>
    <xf borderId="15" fillId="0" fontId="1" numFmtId="0" xfId="0" applyAlignment="1" applyBorder="1" applyFont="1">
      <alignment vertical="bottom"/>
    </xf>
    <xf borderId="16" fillId="0" fontId="1" numFmtId="165" xfId="0" applyAlignment="1" applyBorder="1" applyFont="1" applyNumberFormat="1">
      <alignment horizontal="left" vertical="bottom"/>
    </xf>
    <xf borderId="16" fillId="0" fontId="1" numFmtId="49" xfId="0" applyAlignment="1" applyBorder="1" applyFont="1" applyNumberFormat="1">
      <alignment horizontal="right" vertical="bottom"/>
    </xf>
    <xf borderId="16" fillId="5" fontId="1" numFmtId="49" xfId="0" applyAlignment="1" applyBorder="1" applyFont="1" applyNumberFormat="1">
      <alignment horizontal="right" vertical="bottom"/>
    </xf>
    <xf borderId="16" fillId="0" fontId="3" numFmtId="166" xfId="0" applyAlignment="1" applyBorder="1" applyFont="1" applyNumberFormat="1">
      <alignment readingOrder="0"/>
    </xf>
    <xf borderId="16" fillId="0" fontId="3" numFmtId="166" xfId="0" applyBorder="1" applyFont="1" applyNumberFormat="1"/>
    <xf borderId="16" fillId="0" fontId="1" numFmtId="0" xfId="0" applyAlignment="1" applyBorder="1" applyFont="1">
      <alignment horizontal="left" readingOrder="0" vertical="bottom"/>
    </xf>
    <xf borderId="16" fillId="0" fontId="1" numFmtId="166" xfId="0" applyAlignment="1" applyBorder="1" applyFont="1" applyNumberFormat="1">
      <alignment horizontal="left" readingOrder="0" vertical="bottom"/>
    </xf>
    <xf borderId="16" fillId="3" fontId="1" numFmtId="0" xfId="0" applyAlignment="1" applyBorder="1" applyFont="1">
      <alignment horizontal="left" readingOrder="0" shrinkToFit="0" vertical="center" wrapText="0"/>
    </xf>
    <xf borderId="16" fillId="0" fontId="1" numFmtId="0" xfId="0" applyAlignment="1" applyBorder="1" applyFont="1">
      <alignment horizontal="left" readingOrder="0" shrinkToFit="0" vertical="bottom" wrapText="0"/>
    </xf>
    <xf borderId="16" fillId="0" fontId="1" numFmtId="0" xfId="0" applyAlignment="1" applyBorder="1" applyFont="1">
      <alignment horizontal="left" shrinkToFit="0" vertical="bottom" wrapText="0"/>
    </xf>
    <xf borderId="16" fillId="3" fontId="1" numFmtId="0" xfId="0" applyAlignment="1" applyBorder="1" applyFont="1">
      <alignment horizontal="right" vertical="bottom"/>
    </xf>
    <xf borderId="16" fillId="0" fontId="1" numFmtId="0" xfId="0" applyAlignment="1" applyBorder="1" applyFont="1">
      <alignment horizontal="left" vertical="bottom"/>
    </xf>
    <xf borderId="16" fillId="0" fontId="1" numFmtId="0" xfId="0" applyAlignment="1" applyBorder="1" applyFont="1">
      <alignment horizontal="right" readingOrder="0" vertical="bottom"/>
    </xf>
    <xf borderId="17" fillId="0" fontId="1" numFmtId="0" xfId="0" applyAlignment="1" applyBorder="1" applyFont="1">
      <alignment horizontal="right" readingOrder="0" vertical="bottom"/>
    </xf>
    <xf borderId="16" fillId="0" fontId="1" numFmtId="0" xfId="0" applyAlignment="1" applyBorder="1" applyFont="1">
      <alignment readingOrder="0" shrinkToFit="0" vertical="bottom" wrapText="0"/>
    </xf>
    <xf borderId="17" fillId="0" fontId="1" numFmtId="0" xfId="0" applyAlignment="1" applyBorder="1" applyFont="1">
      <alignment readingOrder="0" shrinkToFit="0" vertical="bottom" wrapText="0"/>
    </xf>
    <xf borderId="9" fillId="3" fontId="1" numFmtId="166" xfId="0" applyAlignment="1" applyBorder="1" applyFont="1" applyNumberFormat="1">
      <alignment horizontal="right" vertical="bottom"/>
    </xf>
    <xf borderId="9" fillId="0" fontId="1" numFmtId="166" xfId="0" applyAlignment="1" applyBorder="1" applyFont="1" applyNumberFormat="1">
      <alignment horizontal="left" readingOrder="0" vertical="bottom"/>
    </xf>
    <xf borderId="9" fillId="3" fontId="1" numFmtId="0" xfId="0" applyAlignment="1" applyBorder="1" applyFont="1">
      <alignment horizontal="left" readingOrder="0" shrinkToFit="0" vertical="center" wrapText="0"/>
    </xf>
    <xf borderId="9" fillId="0" fontId="1" numFmtId="0" xfId="0" applyAlignment="1" applyBorder="1" applyFont="1">
      <alignment horizontal="left"/>
    </xf>
    <xf borderId="11" fillId="0" fontId="1" numFmtId="0" xfId="0" applyAlignment="1" applyBorder="1" applyFont="1">
      <alignment readingOrder="0" shrinkToFit="0" vertical="bottom" wrapText="0"/>
    </xf>
    <xf borderId="9" fillId="3" fontId="1" numFmtId="166" xfId="0" applyAlignment="1" applyBorder="1" applyFont="1" applyNumberFormat="1">
      <alignment readingOrder="0" vertical="bottom"/>
    </xf>
    <xf borderId="9" fillId="3" fontId="1" numFmtId="166" xfId="0" applyAlignment="1" applyBorder="1" applyFont="1" applyNumberFormat="1">
      <alignment readingOrder="0"/>
    </xf>
    <xf borderId="9" fillId="0" fontId="1" numFmtId="0" xfId="0" applyAlignment="1" applyBorder="1" applyFont="1">
      <alignment horizontal="left" readingOrder="0"/>
    </xf>
    <xf borderId="9" fillId="0" fontId="1" numFmtId="166" xfId="0" applyAlignment="1" applyBorder="1" applyFont="1" applyNumberFormat="1">
      <alignment horizontal="left" vertical="bottom"/>
    </xf>
    <xf borderId="9" fillId="5" fontId="1" numFmtId="0" xfId="0" applyAlignment="1" applyBorder="1" applyFont="1">
      <alignment vertical="bottom"/>
    </xf>
    <xf borderId="9" fillId="0" fontId="1" numFmtId="0" xfId="0" applyAlignment="1" applyBorder="1" applyFont="1">
      <alignment horizontal="right" vertical="bottom"/>
    </xf>
    <xf borderId="9" fillId="0" fontId="1" numFmtId="0" xfId="0" applyAlignment="1" applyBorder="1" applyFont="1">
      <alignment vertical="bottom"/>
    </xf>
    <xf borderId="9" fillId="0" fontId="1" numFmtId="166" xfId="0" applyAlignment="1" applyBorder="1" applyFont="1" applyNumberFormat="1">
      <alignment horizontal="right" vertical="bottom"/>
    </xf>
    <xf borderId="9" fillId="3" fontId="1" numFmtId="0" xfId="0" applyAlignment="1" applyBorder="1" applyFont="1">
      <alignment horizontal="left" readingOrder="0" shrinkToFit="0" wrapText="0"/>
    </xf>
    <xf borderId="9" fillId="0" fontId="1" numFmtId="166" xfId="0" applyAlignment="1" applyBorder="1" applyFont="1" applyNumberFormat="1">
      <alignment horizontal="left" readingOrder="0" shrinkToFit="0" vertical="bottom" wrapText="0"/>
    </xf>
    <xf borderId="11" fillId="0" fontId="5" numFmtId="0" xfId="0" applyAlignment="1" applyBorder="1" applyFont="1">
      <alignment readingOrder="0" shrinkToFit="0" vertical="bottom" wrapText="0"/>
    </xf>
    <xf borderId="9" fillId="4" fontId="1" numFmtId="165" xfId="0" applyAlignment="1" applyBorder="1" applyFont="1" applyNumberFormat="1">
      <alignment horizontal="left" readingOrder="0" vertical="bottom"/>
    </xf>
    <xf borderId="9" fillId="0" fontId="1" numFmtId="0" xfId="0" applyAlignment="1" applyBorder="1" applyFont="1">
      <alignment horizontal="left" readingOrder="0" shrinkToFit="0" wrapText="0"/>
    </xf>
    <xf borderId="9" fillId="3" fontId="1" numFmtId="0" xfId="0" applyAlignment="1" applyBorder="1" applyFont="1">
      <alignment readingOrder="0" vertical="bottom"/>
    </xf>
    <xf borderId="11" fillId="5" fontId="1" numFmtId="0" xfId="0" applyAlignment="1" applyBorder="1" applyFont="1">
      <alignment readingOrder="0" shrinkToFit="0" vertical="bottom" wrapText="0"/>
    </xf>
    <xf borderId="11" fillId="0" fontId="1" numFmtId="0" xfId="0" applyAlignment="1" applyBorder="1" applyFont="1">
      <alignment shrinkToFit="0" vertical="bottom" wrapText="0"/>
    </xf>
    <xf borderId="9" fillId="0" fontId="5" numFmtId="0" xfId="0" applyAlignment="1" applyBorder="1" applyFont="1">
      <alignment vertical="bottom"/>
    </xf>
    <xf borderId="11" fillId="0" fontId="5" numFmtId="0" xfId="0" applyAlignment="1" applyBorder="1" applyFont="1">
      <alignment shrinkToFit="0" vertical="bottom" wrapText="0"/>
    </xf>
    <xf borderId="10" fillId="0" fontId="1" numFmtId="0" xfId="0" applyAlignment="1" applyBorder="1" applyFont="1">
      <alignment vertical="bottom"/>
    </xf>
    <xf borderId="9" fillId="3" fontId="1" numFmtId="0" xfId="0" applyAlignment="1" applyBorder="1" applyFont="1">
      <alignment horizontal="left" vertical="bottom"/>
    </xf>
    <xf borderId="9" fillId="0" fontId="1" numFmtId="0" xfId="0" applyAlignment="1" applyBorder="1" applyFont="1">
      <alignment horizontal="left" vertical="bottom"/>
    </xf>
    <xf borderId="9" fillId="0" fontId="1" numFmtId="0" xfId="0" applyAlignment="1" applyBorder="1" applyFont="1">
      <alignment horizontal="right" vertical="bottom"/>
    </xf>
    <xf borderId="9" fillId="8" fontId="1" numFmtId="49" xfId="0" applyAlignment="1" applyBorder="1" applyFill="1" applyFont="1" applyNumberFormat="1">
      <alignment horizontal="right" vertical="bottom"/>
    </xf>
    <xf borderId="9" fillId="8" fontId="1" numFmtId="0" xfId="0" applyAlignment="1" applyBorder="1" applyFont="1">
      <alignment horizontal="left" vertical="bottom"/>
    </xf>
    <xf borderId="11" fillId="5" fontId="1" numFmtId="0" xfId="0" applyAlignment="1" applyBorder="1" applyFont="1">
      <alignment shrinkToFit="0" vertical="bottom" wrapText="0"/>
    </xf>
    <xf borderId="9" fillId="0" fontId="1" numFmtId="0" xfId="0" applyAlignment="1" applyBorder="1" applyFont="1">
      <alignment shrinkToFit="0" vertical="bottom" wrapText="0"/>
    </xf>
    <xf borderId="11" fillId="5" fontId="1" numFmtId="0" xfId="0" applyAlignment="1" applyBorder="1" applyFont="1">
      <alignment shrinkToFit="0" vertical="bottom" wrapText="0"/>
    </xf>
    <xf borderId="9" fillId="0" fontId="5" numFmtId="0" xfId="0" applyAlignment="1" applyBorder="1" applyFont="1">
      <alignment vertical="bottom"/>
    </xf>
    <xf borderId="11" fillId="0" fontId="1" numFmtId="0" xfId="0" applyAlignment="1" applyBorder="1" applyFont="1">
      <alignment shrinkToFit="0" vertical="bottom" wrapText="0"/>
    </xf>
    <xf borderId="9" fillId="2" fontId="1" numFmtId="166" xfId="0" applyAlignment="1" applyBorder="1" applyFont="1" applyNumberFormat="1">
      <alignment vertical="bottom"/>
    </xf>
    <xf borderId="9" fillId="2" fontId="1" numFmtId="166" xfId="0" applyAlignment="1" applyBorder="1" applyFont="1" applyNumberFormat="1">
      <alignment horizontal="left" vertical="bottom"/>
    </xf>
    <xf borderId="9" fillId="2" fontId="1" numFmtId="0" xfId="0" applyAlignment="1" applyBorder="1" applyFont="1">
      <alignment horizontal="left" shrinkToFit="0" vertical="bottom" wrapText="0"/>
    </xf>
    <xf borderId="9" fillId="2" fontId="1" numFmtId="166" xfId="0" applyAlignment="1" applyBorder="1" applyFont="1" applyNumberFormat="1">
      <alignment horizontal="left" shrinkToFit="0" vertical="bottom" wrapText="0"/>
    </xf>
    <xf borderId="9" fillId="3" fontId="1" numFmtId="0" xfId="0" applyAlignment="1" applyBorder="1" applyFont="1">
      <alignment horizontal="right" vertical="bottom"/>
    </xf>
    <xf borderId="9" fillId="4" fontId="1" numFmtId="166" xfId="0" applyAlignment="1" applyBorder="1" applyFont="1" applyNumberFormat="1">
      <alignment readingOrder="0"/>
    </xf>
    <xf borderId="9" fillId="4" fontId="1" numFmtId="166" xfId="0" applyAlignment="1" applyBorder="1" applyFont="1" applyNumberFormat="1">
      <alignment readingOrder="0" vertical="bottom"/>
    </xf>
    <xf borderId="9" fillId="4" fontId="1" numFmtId="166" xfId="0" applyAlignment="1" applyBorder="1" applyFont="1" applyNumberFormat="1">
      <alignment horizontal="left" readingOrder="0"/>
    </xf>
    <xf borderId="9" fillId="4" fontId="1" numFmtId="166" xfId="0" applyAlignment="1" applyBorder="1" applyFont="1" applyNumberFormat="1">
      <alignment horizontal="left" vertical="bottom"/>
    </xf>
    <xf borderId="9" fillId="4" fontId="1" numFmtId="0" xfId="0" applyAlignment="1" applyBorder="1" applyFont="1">
      <alignment horizontal="left" vertical="bottom"/>
    </xf>
    <xf borderId="9" fillId="4" fontId="1" numFmtId="166" xfId="0" applyAlignment="1" applyBorder="1" applyFont="1" applyNumberFormat="1">
      <alignment horizontal="right" vertical="bottom"/>
    </xf>
    <xf borderId="9" fillId="4" fontId="1" numFmtId="166" xfId="0" applyAlignment="1" applyBorder="1" applyFont="1" applyNumberFormat="1">
      <alignment horizontal="left" readingOrder="0" vertical="bottom"/>
    </xf>
    <xf borderId="9" fillId="8" fontId="1" numFmtId="166" xfId="0" applyAlignment="1" applyBorder="1" applyFont="1" applyNumberFormat="1">
      <alignment vertical="bottom"/>
    </xf>
    <xf borderId="9" fillId="4" fontId="1" numFmtId="166" xfId="0" applyAlignment="1" applyBorder="1" applyFont="1" applyNumberFormat="1">
      <alignment horizontal="right" readingOrder="0" vertical="bottom"/>
    </xf>
    <xf borderId="9" fillId="3" fontId="1" numFmtId="166" xfId="0" applyAlignment="1" applyBorder="1" applyFont="1" applyNumberFormat="1">
      <alignment horizontal="right" readingOrder="0" vertical="bottom"/>
    </xf>
    <xf borderId="9" fillId="0" fontId="5" numFmtId="0" xfId="0" applyAlignment="1" applyBorder="1" applyFont="1">
      <alignment readingOrder="0" vertical="bottom"/>
    </xf>
    <xf borderId="9" fillId="3" fontId="1" numFmtId="49" xfId="0" applyAlignment="1" applyBorder="1" applyFont="1" applyNumberFormat="1">
      <alignment horizontal="right" vertical="bottom"/>
    </xf>
    <xf borderId="9" fillId="8" fontId="1" numFmtId="166" xfId="0" applyAlignment="1" applyBorder="1" applyFont="1" applyNumberFormat="1">
      <alignment horizontal="right" vertical="bottom"/>
    </xf>
    <xf borderId="13" fillId="3" fontId="1" numFmtId="166" xfId="0" applyAlignment="1" applyBorder="1" applyFont="1" applyNumberFormat="1">
      <alignment horizontal="right" vertical="bottom"/>
    </xf>
    <xf borderId="13" fillId="0" fontId="1" numFmtId="166" xfId="0" applyAlignment="1" applyBorder="1" applyFont="1" applyNumberFormat="1">
      <alignment horizontal="left" readingOrder="0" vertical="bottom"/>
    </xf>
    <xf borderId="13" fillId="0" fontId="1" numFmtId="166" xfId="0" applyAlignment="1" applyBorder="1" applyFont="1" applyNumberFormat="1">
      <alignment horizontal="left" vertical="bottom"/>
    </xf>
    <xf borderId="13" fillId="0" fontId="1" numFmtId="0" xfId="0" applyAlignment="1" applyBorder="1" applyFont="1">
      <alignment horizontal="left" vertical="bottom"/>
    </xf>
    <xf borderId="13" fillId="0" fontId="1" numFmtId="0" xfId="0" applyAlignment="1" applyBorder="1" applyFont="1">
      <alignment horizontal="right" vertical="bottom"/>
    </xf>
    <xf borderId="13" fillId="2" fontId="1" numFmtId="0" xfId="0" applyAlignment="1" applyBorder="1" applyFont="1">
      <alignment horizontal="right" readingOrder="0" vertical="bottom"/>
    </xf>
    <xf borderId="14" fillId="2" fontId="1" numFmtId="0" xfId="0" applyAlignment="1" applyBorder="1" applyFont="1">
      <alignment horizontal="right" readingOrder="0" vertical="bottom"/>
    </xf>
    <xf borderId="13" fillId="0" fontId="5" numFmtId="0" xfId="0" applyAlignment="1" applyBorder="1" applyFont="1">
      <alignment readingOrder="0" vertical="bottom"/>
    </xf>
    <xf borderId="14" fillId="0" fontId="5" numFmtId="0" xfId="0" applyAlignment="1" applyBorder="1" applyFont="1">
      <alignment shrinkToFit="0" vertical="bottom" wrapText="0"/>
    </xf>
    <xf borderId="18" fillId="0" fontId="1" numFmtId="0" xfId="0" applyAlignment="1" applyBorder="1" applyFont="1">
      <alignment vertical="bottom"/>
    </xf>
    <xf borderId="19" fillId="0" fontId="1" numFmtId="165" xfId="0" applyAlignment="1" applyBorder="1" applyFont="1" applyNumberFormat="1">
      <alignment horizontal="left" vertical="bottom"/>
    </xf>
    <xf borderId="19" fillId="0" fontId="1" numFmtId="49" xfId="0" applyAlignment="1" applyBorder="1" applyFont="1" applyNumberFormat="1">
      <alignment horizontal="right" vertical="bottom"/>
    </xf>
    <xf borderId="19" fillId="3" fontId="1" numFmtId="166" xfId="0" applyAlignment="1" applyBorder="1" applyFont="1" applyNumberFormat="1">
      <alignment horizontal="right" vertical="bottom"/>
    </xf>
    <xf borderId="19" fillId="0" fontId="1" numFmtId="166" xfId="0" applyAlignment="1" applyBorder="1" applyFont="1" applyNumberFormat="1">
      <alignment horizontal="left" readingOrder="0" vertical="bottom"/>
    </xf>
    <xf borderId="19" fillId="0" fontId="1" numFmtId="166" xfId="0" applyAlignment="1" applyBorder="1" applyFont="1" applyNumberFormat="1">
      <alignment horizontal="left" vertical="bottom"/>
    </xf>
    <xf borderId="19" fillId="0" fontId="1" numFmtId="0" xfId="0" applyAlignment="1" applyBorder="1" applyFont="1">
      <alignment horizontal="left" vertical="bottom"/>
    </xf>
    <xf borderId="19" fillId="3" fontId="1" numFmtId="0" xfId="0" applyAlignment="1" applyBorder="1" applyFont="1">
      <alignment horizontal="left" readingOrder="0" shrinkToFit="0" vertical="bottom" wrapText="0"/>
    </xf>
    <xf borderId="19" fillId="0" fontId="1" numFmtId="0" xfId="0" applyAlignment="1" applyBorder="1" applyFont="1">
      <alignment horizontal="left" readingOrder="0" shrinkToFit="0" vertical="bottom" wrapText="0"/>
    </xf>
    <xf borderId="19" fillId="0" fontId="1" numFmtId="0" xfId="0" applyAlignment="1" applyBorder="1" applyFont="1">
      <alignment horizontal="left" readingOrder="0" vertical="bottom"/>
    </xf>
    <xf borderId="19" fillId="0" fontId="1" numFmtId="0" xfId="0" applyAlignment="1" applyBorder="1" applyFont="1">
      <alignment horizontal="right" vertical="bottom"/>
    </xf>
    <xf borderId="19" fillId="0" fontId="1" numFmtId="0" xfId="0" applyAlignment="1" applyBorder="1" applyFont="1">
      <alignment horizontal="right" readingOrder="0" vertical="bottom"/>
    </xf>
    <xf borderId="20" fillId="0" fontId="1" numFmtId="0" xfId="0" applyAlignment="1" applyBorder="1" applyFont="1">
      <alignment horizontal="right" readingOrder="0" vertical="bottom"/>
    </xf>
    <xf borderId="19" fillId="0" fontId="1" numFmtId="0" xfId="0" applyAlignment="1" applyBorder="1" applyFont="1">
      <alignment readingOrder="0" shrinkToFit="0" vertical="bottom" wrapText="0"/>
    </xf>
    <xf borderId="20" fillId="5" fontId="1" numFmtId="0" xfId="0" applyAlignment="1" applyBorder="1" applyFont="1">
      <alignment shrinkToFit="0" vertical="bottom" wrapText="0"/>
    </xf>
    <xf borderId="15" fillId="0" fontId="1" numFmtId="0" xfId="0" applyAlignment="1" applyBorder="1" applyFont="1">
      <alignment readingOrder="0" vertical="bottom"/>
    </xf>
    <xf borderId="16" fillId="0" fontId="1" numFmtId="165" xfId="0" applyAlignment="1" applyBorder="1" applyFont="1" applyNumberFormat="1">
      <alignment horizontal="left" readingOrder="0" vertical="bottom"/>
    </xf>
    <xf borderId="16" fillId="0" fontId="1" numFmtId="49" xfId="0" applyAlignment="1" applyBorder="1" applyFont="1" applyNumberFormat="1">
      <alignment horizontal="right" readingOrder="0" vertical="bottom"/>
    </xf>
    <xf borderId="16" fillId="0" fontId="3" numFmtId="167" xfId="0" applyAlignment="1" applyBorder="1" applyFont="1" applyNumberFormat="1">
      <alignment readingOrder="0"/>
    </xf>
    <xf borderId="16" fillId="0" fontId="3" numFmtId="0" xfId="0" applyAlignment="1" applyBorder="1" applyFont="1">
      <alignment horizontal="left" readingOrder="0"/>
    </xf>
    <xf borderId="16" fillId="0" fontId="1" numFmtId="3" xfId="0" applyAlignment="1" applyBorder="1" applyFont="1" applyNumberFormat="1">
      <alignment horizontal="right" readingOrder="0" vertical="bottom"/>
    </xf>
    <xf borderId="16" fillId="0" fontId="1" numFmtId="2" xfId="0" applyAlignment="1" applyBorder="1" applyFont="1" applyNumberFormat="1">
      <alignment horizontal="right" readingOrder="0" vertical="bottom"/>
    </xf>
    <xf borderId="7" fillId="0" fontId="1" numFmtId="0" xfId="0" applyAlignment="1" applyBorder="1" applyFont="1">
      <alignment readingOrder="0" shrinkToFit="0" vertical="bottom" wrapText="0"/>
    </xf>
    <xf borderId="8" fillId="0" fontId="1" numFmtId="0" xfId="0" applyAlignment="1" applyBorder="1" applyFont="1">
      <alignment readingOrder="0" shrinkToFit="0" vertical="bottom" wrapText="0"/>
    </xf>
    <xf borderId="9" fillId="0" fontId="3" numFmtId="167" xfId="0" applyAlignment="1" applyBorder="1" applyFont="1" applyNumberFormat="1">
      <alignment readingOrder="0"/>
    </xf>
    <xf borderId="9" fillId="0" fontId="1" numFmtId="3" xfId="0" applyAlignment="1" applyBorder="1" applyFont="1" applyNumberFormat="1">
      <alignment horizontal="right" readingOrder="0" vertical="bottom"/>
    </xf>
    <xf borderId="9" fillId="0" fontId="1" numFmtId="2" xfId="0" applyAlignment="1" applyBorder="1" applyFont="1" applyNumberFormat="1">
      <alignment horizontal="right" readingOrder="0" vertical="bottom"/>
    </xf>
    <xf borderId="9" fillId="0" fontId="1" numFmtId="165" xfId="0" applyAlignment="1" applyBorder="1" applyFont="1" applyNumberFormat="1">
      <alignment horizontal="left" readingOrder="0"/>
    </xf>
    <xf borderId="9" fillId="0" fontId="1" numFmtId="49" xfId="0" applyAlignment="1" applyBorder="1" applyFont="1" applyNumberFormat="1">
      <alignment horizontal="right" readingOrder="0"/>
    </xf>
    <xf borderId="9" fillId="0" fontId="1" numFmtId="167" xfId="0" applyAlignment="1" applyBorder="1" applyFont="1" applyNumberFormat="1">
      <alignment readingOrder="0"/>
    </xf>
    <xf borderId="9" fillId="0" fontId="1" numFmtId="3" xfId="0" applyAlignment="1" applyBorder="1" applyFont="1" applyNumberFormat="1">
      <alignment horizontal="right" readingOrder="0"/>
    </xf>
    <xf borderId="9" fillId="0" fontId="1" numFmtId="0" xfId="0" applyAlignment="1" applyBorder="1" applyFont="1">
      <alignment horizontal="right" readingOrder="0"/>
    </xf>
    <xf borderId="9" fillId="0" fontId="1" numFmtId="2" xfId="0" applyAlignment="1" applyBorder="1" applyFont="1" applyNumberFormat="1">
      <alignment horizontal="right" readingOrder="0"/>
    </xf>
    <xf borderId="11" fillId="0" fontId="1" numFmtId="0" xfId="0" applyAlignment="1" applyBorder="1" applyFont="1">
      <alignment horizontal="right" readingOrder="0"/>
    </xf>
    <xf borderId="9" fillId="0" fontId="1" numFmtId="0" xfId="0" applyAlignment="1" applyBorder="1" applyFont="1">
      <alignment readingOrder="0" shrinkToFit="0" wrapText="0"/>
    </xf>
    <xf borderId="11" fillId="0" fontId="1" numFmtId="0" xfId="0" applyAlignment="1" applyBorder="1" applyFont="1">
      <alignment shrinkToFit="0" wrapText="0"/>
    </xf>
    <xf borderId="9" fillId="4" fontId="1" numFmtId="49" xfId="0" applyAlignment="1" applyBorder="1" applyFont="1" applyNumberFormat="1">
      <alignment horizontal="right" readingOrder="0"/>
    </xf>
    <xf borderId="9" fillId="0" fontId="1" numFmtId="0" xfId="0" applyAlignment="1" applyBorder="1" applyFont="1">
      <alignment shrinkToFit="0" wrapText="0"/>
    </xf>
    <xf borderId="11" fillId="0" fontId="1" numFmtId="0" xfId="0" applyAlignment="1" applyBorder="1" applyFont="1">
      <alignment readingOrder="0" shrinkToFit="0" wrapText="0"/>
    </xf>
    <xf borderId="9" fillId="9" fontId="1" numFmtId="0" xfId="0" applyAlignment="1" applyBorder="1" applyFill="1" applyFont="1">
      <alignment horizontal="left" readingOrder="0" shrinkToFit="0" wrapText="0"/>
    </xf>
    <xf borderId="9" fillId="2" fontId="1" numFmtId="3" xfId="0" applyAlignment="1" applyBorder="1" applyFont="1" applyNumberFormat="1">
      <alignment horizontal="right"/>
    </xf>
    <xf borderId="9" fillId="5" fontId="1" numFmtId="0" xfId="0" applyAlignment="1" applyBorder="1" applyFont="1">
      <alignment horizontal="left" readingOrder="0"/>
    </xf>
    <xf borderId="9" fillId="3" fontId="1" numFmtId="0" xfId="0" applyAlignment="1" applyBorder="1" applyFont="1">
      <alignment horizontal="left" readingOrder="0"/>
    </xf>
    <xf borderId="9" fillId="2" fontId="1" numFmtId="0" xfId="0" applyAlignment="1" applyBorder="1" applyFont="1">
      <alignment horizontal="left"/>
    </xf>
    <xf borderId="9" fillId="5" fontId="1" numFmtId="0" xfId="0" applyAlignment="1" applyBorder="1" applyFont="1">
      <alignment readingOrder="0" shrinkToFit="0" wrapText="0"/>
    </xf>
    <xf borderId="11" fillId="5" fontId="1" numFmtId="0" xfId="0" applyAlignment="1" applyBorder="1" applyFont="1">
      <alignment readingOrder="0" shrinkToFit="0" wrapText="0"/>
    </xf>
    <xf borderId="10" fillId="5" fontId="1" numFmtId="0" xfId="0" applyAlignment="1" applyBorder="1" applyFont="1">
      <alignment readingOrder="0" vertical="bottom"/>
    </xf>
    <xf borderId="18" fillId="0" fontId="1" numFmtId="0" xfId="0" applyAlignment="1" applyBorder="1" applyFont="1">
      <alignment readingOrder="0" vertical="bottom"/>
    </xf>
    <xf borderId="19" fillId="0" fontId="1" numFmtId="165" xfId="0" applyAlignment="1" applyBorder="1" applyFont="1" applyNumberFormat="1">
      <alignment horizontal="left" readingOrder="0"/>
    </xf>
    <xf borderId="19" fillId="0" fontId="1" numFmtId="49" xfId="0" applyAlignment="1" applyBorder="1" applyFont="1" applyNumberFormat="1">
      <alignment horizontal="right" readingOrder="0"/>
    </xf>
    <xf borderId="19" fillId="0" fontId="1" numFmtId="167" xfId="0" applyAlignment="1" applyBorder="1" applyFont="1" applyNumberFormat="1">
      <alignment readingOrder="0"/>
    </xf>
    <xf borderId="19" fillId="0" fontId="1" numFmtId="0" xfId="0" applyAlignment="1" applyBorder="1" applyFont="1">
      <alignment horizontal="left" readingOrder="0"/>
    </xf>
    <xf borderId="19" fillId="0" fontId="1" numFmtId="0" xfId="0" applyAlignment="1" applyBorder="1" applyFont="1">
      <alignment horizontal="left" readingOrder="0" shrinkToFit="0" wrapText="0"/>
    </xf>
    <xf borderId="19" fillId="0" fontId="1" numFmtId="3" xfId="0" applyAlignment="1" applyBorder="1" applyFont="1" applyNumberFormat="1">
      <alignment horizontal="right" readingOrder="0"/>
    </xf>
    <xf borderId="19" fillId="0" fontId="1" numFmtId="0" xfId="0" applyAlignment="1" applyBorder="1" applyFont="1">
      <alignment horizontal="right" readingOrder="0"/>
    </xf>
    <xf borderId="19" fillId="0" fontId="1" numFmtId="2" xfId="0" applyAlignment="1" applyBorder="1" applyFont="1" applyNumberFormat="1">
      <alignment horizontal="right" readingOrder="0"/>
    </xf>
    <xf borderId="20" fillId="0" fontId="1" numFmtId="0" xfId="0" applyAlignment="1" applyBorder="1" applyFont="1">
      <alignment horizontal="right" readingOrder="0"/>
    </xf>
    <xf borderId="19" fillId="0" fontId="1" numFmtId="0" xfId="0" applyAlignment="1" applyBorder="1" applyFont="1">
      <alignment readingOrder="0" shrinkToFit="0" wrapText="0"/>
    </xf>
    <xf borderId="20" fillId="0" fontId="1" numFmtId="0" xfId="0" applyAlignment="1" applyBorder="1" applyFont="1">
      <alignment shrinkToFit="0" wrapText="0"/>
    </xf>
    <xf borderId="21" fillId="0" fontId="2" numFmtId="0" xfId="0" applyAlignment="1" applyBorder="1" applyFont="1">
      <alignment vertical="bottom"/>
    </xf>
    <xf borderId="22" fillId="0" fontId="2" numFmtId="0" xfId="0" applyAlignment="1" applyBorder="1" applyFont="1">
      <alignment readingOrder="0" shrinkToFit="0" vertical="bottom" wrapText="0"/>
    </xf>
    <xf borderId="22" fillId="0" fontId="2" numFmtId="168" xfId="0" applyAlignment="1" applyBorder="1" applyFont="1" applyNumberFormat="1">
      <alignment vertical="bottom"/>
    </xf>
    <xf borderId="22" fillId="0" fontId="2" numFmtId="169" xfId="0" applyAlignment="1" applyBorder="1" applyFont="1" applyNumberFormat="1">
      <alignment vertical="bottom"/>
    </xf>
    <xf borderId="22" fillId="0" fontId="2" numFmtId="169" xfId="0" applyAlignment="1" applyBorder="1" applyFont="1" applyNumberFormat="1">
      <alignment vertical="bottom"/>
    </xf>
    <xf borderId="22" fillId="0" fontId="2" numFmtId="0" xfId="0" applyAlignment="1" applyBorder="1" applyFont="1">
      <alignment readingOrder="0" vertical="bottom"/>
    </xf>
    <xf borderId="22" fillId="0" fontId="2" numFmtId="167" xfId="0" applyAlignment="1" applyBorder="1" applyFont="1" applyNumberFormat="1">
      <alignment horizontal="left" readingOrder="0" vertical="bottom"/>
    </xf>
    <xf borderId="22" fillId="0" fontId="2" numFmtId="3" xfId="0" applyAlignment="1" applyBorder="1" applyFont="1" applyNumberFormat="1">
      <alignment readingOrder="0" vertical="bottom"/>
    </xf>
    <xf borderId="22" fillId="0" fontId="2" numFmtId="0" xfId="0" applyAlignment="1" applyBorder="1" applyFont="1">
      <alignment vertical="bottom"/>
    </xf>
    <xf borderId="22" fillId="0" fontId="2" numFmtId="2" xfId="0" applyAlignment="1" applyBorder="1" applyFont="1" applyNumberFormat="1">
      <alignment readingOrder="0" vertical="bottom"/>
    </xf>
    <xf borderId="23" fillId="0" fontId="2" numFmtId="0" xfId="0" applyAlignment="1" applyBorder="1" applyFont="1">
      <alignment readingOrder="0" shrinkToFit="0" vertical="bottom" wrapText="0"/>
    </xf>
    <xf borderId="0" fillId="0" fontId="6" numFmtId="0" xfId="0" applyAlignment="1" applyFont="1">
      <alignment readingOrder="0" shrinkToFit="0" vertical="bottom" wrapText="0"/>
    </xf>
    <xf borderId="7" fillId="0" fontId="1" numFmtId="168" xfId="0" applyAlignment="1" applyBorder="1" applyFont="1" applyNumberFormat="1">
      <alignment horizontal="right" readingOrder="0" vertical="bottom"/>
    </xf>
    <xf borderId="7" fillId="0" fontId="1" numFmtId="169" xfId="0" applyAlignment="1" applyBorder="1" applyFont="1" applyNumberFormat="1">
      <alignment horizontal="right" readingOrder="0" vertical="bottom"/>
    </xf>
    <xf borderId="7" fillId="0" fontId="1" numFmtId="169" xfId="0" applyAlignment="1" applyBorder="1" applyFont="1" applyNumberFormat="1">
      <alignment horizontal="right" readingOrder="0" vertical="bottom"/>
    </xf>
    <xf borderId="7" fillId="0" fontId="3" numFmtId="167" xfId="0" applyAlignment="1" applyBorder="1" applyFont="1" applyNumberFormat="1">
      <alignment readingOrder="0"/>
    </xf>
    <xf borderId="7" fillId="0" fontId="3" numFmtId="0" xfId="0" applyAlignment="1" applyBorder="1" applyFont="1">
      <alignment readingOrder="0"/>
    </xf>
    <xf borderId="7" fillId="0" fontId="1" numFmtId="0" xfId="0" applyAlignment="1" applyBorder="1" applyFont="1">
      <alignment readingOrder="0" vertical="bottom"/>
    </xf>
    <xf borderId="7" fillId="0" fontId="1" numFmtId="3" xfId="0" applyAlignment="1" applyBorder="1" applyFont="1" applyNumberFormat="1">
      <alignment readingOrder="0" vertical="bottom"/>
    </xf>
    <xf borderId="7" fillId="0" fontId="1" numFmtId="2" xfId="0" applyAlignment="1" applyBorder="1" applyFont="1" applyNumberFormat="1">
      <alignment readingOrder="0" vertical="bottom"/>
    </xf>
    <xf borderId="0" fillId="0" fontId="6" numFmtId="0" xfId="0" applyAlignment="1" applyFont="1">
      <alignment horizontal="right" readingOrder="0" shrinkToFit="0" vertical="bottom" wrapText="0"/>
    </xf>
    <xf borderId="9" fillId="0" fontId="1" numFmtId="168" xfId="0" applyAlignment="1" applyBorder="1" applyFont="1" applyNumberFormat="1">
      <alignment horizontal="right" readingOrder="0" vertical="bottom"/>
    </xf>
    <xf borderId="9" fillId="0" fontId="1" numFmtId="169" xfId="0" applyAlignment="1" applyBorder="1" applyFont="1" applyNumberFormat="1">
      <alignment horizontal="right" readingOrder="0" vertical="bottom"/>
    </xf>
    <xf borderId="9" fillId="0" fontId="1" numFmtId="169" xfId="0" applyAlignment="1" applyBorder="1" applyFont="1" applyNumberFormat="1">
      <alignment horizontal="right" readingOrder="0" vertical="bottom"/>
    </xf>
    <xf borderId="9" fillId="0" fontId="1" numFmtId="0" xfId="0" applyAlignment="1" applyBorder="1" applyFont="1">
      <alignment readingOrder="0" vertical="bottom"/>
    </xf>
    <xf borderId="9" fillId="0" fontId="1" numFmtId="3" xfId="0" applyAlignment="1" applyBorder="1" applyFont="1" applyNumberFormat="1">
      <alignment readingOrder="0" vertical="bottom"/>
    </xf>
    <xf borderId="9" fillId="0" fontId="1" numFmtId="2" xfId="0" applyAlignment="1" applyBorder="1" applyFont="1" applyNumberFormat="1">
      <alignment readingOrder="0" vertical="bottom"/>
    </xf>
    <xf borderId="9" fillId="0" fontId="1" numFmtId="0" xfId="0" applyAlignment="1" applyBorder="1" applyFont="1">
      <alignment readingOrder="0"/>
    </xf>
    <xf borderId="9" fillId="0" fontId="1" numFmtId="169" xfId="0" applyAlignment="1" applyBorder="1" applyFont="1" applyNumberFormat="1">
      <alignment readingOrder="0"/>
    </xf>
    <xf borderId="9" fillId="0" fontId="1" numFmtId="169" xfId="0" applyAlignment="1" applyBorder="1" applyFont="1" applyNumberFormat="1">
      <alignment readingOrder="0"/>
    </xf>
    <xf borderId="9" fillId="0" fontId="1" numFmtId="3" xfId="0" applyAlignment="1" applyBorder="1" applyFont="1" applyNumberFormat="1">
      <alignment readingOrder="0"/>
    </xf>
    <xf borderId="9" fillId="0" fontId="1" numFmtId="2" xfId="0" applyAlignment="1" applyBorder="1" applyFont="1" applyNumberFormat="1">
      <alignment readingOrder="0"/>
    </xf>
    <xf borderId="9" fillId="4" fontId="1" numFmtId="0" xfId="0" applyAlignment="1" applyBorder="1" applyFont="1">
      <alignment readingOrder="0"/>
    </xf>
    <xf borderId="9" fillId="9" fontId="1" numFmtId="0" xfId="0" applyAlignment="1" applyBorder="1" applyFont="1">
      <alignment readingOrder="0" shrinkToFit="0" wrapText="0"/>
    </xf>
    <xf borderId="9" fillId="4" fontId="1" numFmtId="169" xfId="0" applyAlignment="1" applyBorder="1" applyFont="1" applyNumberFormat="1">
      <alignment readingOrder="0"/>
    </xf>
    <xf borderId="9" fillId="2" fontId="1" numFmtId="3" xfId="0" applyBorder="1" applyFont="1" applyNumberFormat="1"/>
    <xf borderId="9" fillId="5" fontId="1" numFmtId="0" xfId="0" applyAlignment="1" applyBorder="1" applyFont="1">
      <alignment readingOrder="0"/>
    </xf>
    <xf borderId="9" fillId="3" fontId="1" numFmtId="0" xfId="0" applyAlignment="1" applyBorder="1" applyFont="1">
      <alignment readingOrder="0"/>
    </xf>
    <xf borderId="9" fillId="2" fontId="1" numFmtId="0" xfId="0" applyBorder="1" applyFont="1"/>
    <xf borderId="9" fillId="0" fontId="1" numFmtId="20" xfId="0" applyAlignment="1" applyBorder="1" applyFont="1" applyNumberFormat="1">
      <alignment readingOrder="0"/>
    </xf>
    <xf borderId="19" fillId="0" fontId="1" numFmtId="0" xfId="0" applyAlignment="1" applyBorder="1" applyFont="1">
      <alignment readingOrder="0"/>
    </xf>
    <xf borderId="19" fillId="0" fontId="1" numFmtId="169" xfId="0" applyAlignment="1" applyBorder="1" applyFont="1" applyNumberFormat="1">
      <alignment readingOrder="0"/>
    </xf>
    <xf borderId="19" fillId="0" fontId="1" numFmtId="169" xfId="0" applyAlignment="1" applyBorder="1" applyFont="1" applyNumberFormat="1">
      <alignment readingOrder="0"/>
    </xf>
    <xf borderId="19" fillId="0" fontId="1" numFmtId="0" xfId="0" applyAlignment="1" applyBorder="1" applyFont="1">
      <alignment readingOrder="0" vertical="bottom"/>
    </xf>
    <xf borderId="19" fillId="0" fontId="1" numFmtId="3" xfId="0" applyAlignment="1" applyBorder="1" applyFont="1" applyNumberFormat="1">
      <alignment readingOrder="0"/>
    </xf>
    <xf borderId="19" fillId="0" fontId="1" numFmtId="2" xfId="0" applyAlignment="1" applyBorder="1" applyFont="1" applyNumberFormat="1">
      <alignment readingOrder="0"/>
    </xf>
    <xf borderId="0" fillId="0" fontId="7" numFmtId="168" xfId="0" applyFont="1" applyNumberFormat="1"/>
    <xf borderId="0" fillId="0" fontId="7" numFmtId="169" xfId="0" applyFont="1" applyNumberFormat="1"/>
    <xf borderId="0" fillId="0" fontId="7" numFmtId="169" xfId="0" applyFont="1" applyNumberFormat="1"/>
    <xf borderId="0" fillId="0" fontId="7" numFmtId="167" xfId="0" applyFont="1" applyNumberFormat="1"/>
    <xf borderId="0" fillId="0" fontId="7" numFmtId="0" xfId="0" applyAlignment="1" applyFont="1">
      <alignment shrinkToFit="0" wrapText="0"/>
    </xf>
    <xf borderId="0" fillId="0" fontId="7" numFmtId="3" xfId="0" applyFont="1" applyNumberFormat="1"/>
    <xf borderId="0" fillId="0" fontId="7" numFmtId="2" xfId="0" applyFont="1" applyNumberFormat="1"/>
    <xf borderId="22" fillId="0" fontId="2" numFmtId="0" xfId="0" applyAlignment="1" applyBorder="1" applyFont="1">
      <alignment horizontal="left" readingOrder="0" shrinkToFit="0" vertical="bottom" wrapText="0"/>
    </xf>
    <xf borderId="22" fillId="0" fontId="2" numFmtId="168" xfId="0" applyAlignment="1" applyBorder="1" applyFont="1" applyNumberFormat="1">
      <alignment vertical="bottom"/>
    </xf>
    <xf borderId="22" fillId="0" fontId="2" numFmtId="164" xfId="0" applyAlignment="1" applyBorder="1" applyFont="1" applyNumberFormat="1">
      <alignment horizontal="center" readingOrder="0" vertical="bottom"/>
    </xf>
    <xf borderId="6" fillId="0" fontId="1" numFmtId="0" xfId="0" applyAlignment="1" applyBorder="1" applyFont="1">
      <alignment vertical="bottom"/>
    </xf>
    <xf borderId="7" fillId="0" fontId="1" numFmtId="170" xfId="0" applyAlignment="1" applyBorder="1" applyFont="1" applyNumberFormat="1">
      <alignment horizontal="right" vertical="bottom"/>
    </xf>
    <xf borderId="7" fillId="0" fontId="1" numFmtId="171" xfId="0" applyAlignment="1" applyBorder="1" applyFont="1" applyNumberFormat="1">
      <alignment horizontal="right" vertical="bottom"/>
    </xf>
    <xf borderId="7" fillId="0" fontId="1" numFmtId="171" xfId="0" applyAlignment="1" applyBorder="1" applyFont="1" applyNumberFormat="1">
      <alignment vertical="bottom"/>
    </xf>
    <xf borderId="7" fillId="5" fontId="1" numFmtId="0" xfId="0" applyAlignment="1" applyBorder="1" applyFont="1">
      <alignment horizontal="right" vertical="bottom"/>
    </xf>
    <xf borderId="7" fillId="0" fontId="3" numFmtId="166" xfId="0" applyAlignment="1" applyBorder="1" applyFont="1" applyNumberFormat="1">
      <alignment readingOrder="0"/>
    </xf>
    <xf borderId="7" fillId="0" fontId="4" numFmtId="166" xfId="0" applyBorder="1" applyFont="1" applyNumberFormat="1"/>
    <xf borderId="7" fillId="0" fontId="1" numFmtId="166" xfId="0" applyAlignment="1" applyBorder="1" applyFont="1" applyNumberFormat="1">
      <alignment readingOrder="0" vertical="bottom"/>
    </xf>
    <xf borderId="7" fillId="3" fontId="1" numFmtId="0" xfId="0" applyAlignment="1" applyBorder="1" applyFont="1">
      <alignment horizontal="left" readingOrder="0" shrinkToFit="0" vertical="center" wrapText="0"/>
    </xf>
    <xf borderId="7" fillId="0" fontId="1" numFmtId="0" xfId="0" applyAlignment="1" applyBorder="1" applyFont="1">
      <alignment shrinkToFit="0" vertical="bottom" wrapText="0"/>
    </xf>
    <xf borderId="7" fillId="3" fontId="1" numFmtId="0" xfId="0" applyAlignment="1" applyBorder="1" applyFont="1">
      <alignment vertical="bottom"/>
    </xf>
    <xf borderId="7" fillId="0" fontId="1" numFmtId="0" xfId="0" applyAlignment="1" applyBorder="1" applyFont="1">
      <alignment vertical="bottom"/>
    </xf>
    <xf borderId="9" fillId="0" fontId="7" numFmtId="0" xfId="0" applyAlignment="1" applyBorder="1" applyFont="1">
      <alignment horizontal="left" readingOrder="0" shrinkToFit="0" wrapText="0"/>
    </xf>
    <xf borderId="9" fillId="0" fontId="1" numFmtId="170" xfId="0" applyAlignment="1" applyBorder="1" applyFont="1" applyNumberFormat="1">
      <alignment horizontal="right" vertical="bottom"/>
    </xf>
    <xf borderId="9" fillId="0" fontId="1" numFmtId="171" xfId="0" applyAlignment="1" applyBorder="1" applyFont="1" applyNumberFormat="1">
      <alignment horizontal="right" vertical="bottom"/>
    </xf>
    <xf borderId="9" fillId="5" fontId="1" numFmtId="0" xfId="0" applyAlignment="1" applyBorder="1" applyFont="1">
      <alignment horizontal="right" vertical="bottom"/>
    </xf>
    <xf borderId="9" fillId="0" fontId="7" numFmtId="0" xfId="0" applyBorder="1" applyFont="1"/>
    <xf borderId="9" fillId="3" fontId="1" numFmtId="0" xfId="0" applyAlignment="1" applyBorder="1" applyFont="1">
      <alignment vertical="bottom"/>
    </xf>
    <xf borderId="9" fillId="5" fontId="1" numFmtId="171" xfId="0" applyAlignment="1" applyBorder="1" applyFont="1" applyNumberFormat="1">
      <alignment horizontal="right" vertical="bottom"/>
    </xf>
    <xf borderId="9" fillId="0" fontId="7" numFmtId="0" xfId="0" applyAlignment="1" applyBorder="1" applyFont="1">
      <alignment readingOrder="0"/>
    </xf>
    <xf borderId="9" fillId="0" fontId="1" numFmtId="166" xfId="0" applyAlignment="1" applyBorder="1" applyFont="1" applyNumberFormat="1">
      <alignment vertical="bottom"/>
    </xf>
    <xf borderId="9" fillId="2" fontId="5" numFmtId="0" xfId="0" applyAlignment="1" applyBorder="1" applyFont="1">
      <alignment vertical="bottom"/>
    </xf>
    <xf borderId="9" fillId="0" fontId="5" numFmtId="0" xfId="0" applyAlignment="1" applyBorder="1" applyFont="1">
      <alignment horizontal="left" readingOrder="0" shrinkToFit="0" vertical="bottom" wrapText="0"/>
    </xf>
    <xf borderId="9" fillId="3" fontId="7" numFmtId="0" xfId="0" applyAlignment="1" applyBorder="1" applyFont="1">
      <alignment horizontal="left" readingOrder="0" shrinkToFit="0" wrapText="0"/>
    </xf>
    <xf borderId="9" fillId="4" fontId="1" numFmtId="0" xfId="0" applyAlignment="1" applyBorder="1" applyFont="1">
      <alignment readingOrder="0" vertical="bottom"/>
    </xf>
    <xf borderId="9" fillId="2" fontId="1" numFmtId="0" xfId="0" applyAlignment="1" applyBorder="1" applyFont="1">
      <alignment readingOrder="0" vertical="bottom"/>
    </xf>
    <xf borderId="9" fillId="0" fontId="8" numFmtId="166" xfId="0" applyAlignment="1" applyBorder="1" applyFont="1" applyNumberFormat="1">
      <alignment vertical="bottom"/>
    </xf>
    <xf borderId="9" fillId="2" fontId="5" numFmtId="171" xfId="0" applyAlignment="1" applyBorder="1" applyFont="1" applyNumberFormat="1">
      <alignment vertical="bottom"/>
    </xf>
    <xf borderId="9" fillId="0" fontId="1" numFmtId="166" xfId="0" applyAlignment="1" applyBorder="1" applyFont="1" applyNumberFormat="1">
      <alignment readingOrder="0" vertical="bottom"/>
    </xf>
    <xf borderId="9" fillId="0" fontId="1" numFmtId="166" xfId="0" applyAlignment="1" applyBorder="1" applyFont="1" applyNumberFormat="1">
      <alignment horizontal="right" readingOrder="0" vertical="bottom"/>
    </xf>
    <xf borderId="9" fillId="3" fontId="1" numFmtId="0" xfId="0" applyAlignment="1" applyBorder="1" applyFont="1">
      <alignment vertical="bottom"/>
    </xf>
    <xf borderId="9" fillId="0" fontId="1" numFmtId="0" xfId="0" applyAlignment="1" applyBorder="1" applyFont="1">
      <alignment vertical="bottom"/>
    </xf>
    <xf borderId="9" fillId="8" fontId="1" numFmtId="171" xfId="0" applyAlignment="1" applyBorder="1" applyFont="1" applyNumberFormat="1">
      <alignment horizontal="right" vertical="bottom"/>
    </xf>
    <xf borderId="9" fillId="8" fontId="1" numFmtId="0" xfId="0" applyAlignment="1" applyBorder="1" applyFont="1">
      <alignment vertical="bottom"/>
    </xf>
    <xf borderId="9" fillId="2" fontId="1" numFmtId="0" xfId="0" applyAlignment="1" applyBorder="1" applyFont="1">
      <alignment horizontal="left" readingOrder="0" shrinkToFit="0" vertical="bottom" wrapText="0"/>
    </xf>
    <xf borderId="9" fillId="0" fontId="1" numFmtId="170" xfId="0" applyAlignment="1" applyBorder="1" applyFont="1" applyNumberFormat="1">
      <alignment horizontal="right" readingOrder="0" vertical="bottom"/>
    </xf>
    <xf borderId="9" fillId="4" fontId="5" numFmtId="0" xfId="0" applyAlignment="1" applyBorder="1" applyFont="1">
      <alignment readingOrder="0" vertical="bottom"/>
    </xf>
    <xf borderId="9" fillId="0" fontId="1" numFmtId="168" xfId="0" applyAlignment="1" applyBorder="1" applyFont="1" applyNumberFormat="1">
      <alignment horizontal="right" vertical="bottom"/>
    </xf>
    <xf borderId="9" fillId="4" fontId="1" numFmtId="171" xfId="0" applyAlignment="1" applyBorder="1" applyFont="1" applyNumberFormat="1">
      <alignment horizontal="right" readingOrder="0" vertical="bottom"/>
    </xf>
    <xf borderId="9" fillId="2" fontId="5" numFmtId="166" xfId="0" applyAlignment="1" applyBorder="1" applyFont="1" applyNumberFormat="1">
      <alignment vertical="bottom"/>
    </xf>
    <xf borderId="9" fillId="2" fontId="1" numFmtId="0" xfId="0" applyAlignment="1" applyBorder="1" applyFont="1">
      <alignment vertical="bottom"/>
    </xf>
    <xf borderId="9" fillId="0" fontId="8" numFmtId="166" xfId="0" applyAlignment="1" applyBorder="1" applyFont="1" applyNumberFormat="1">
      <alignment readingOrder="0" vertical="bottom"/>
    </xf>
    <xf borderId="9" fillId="3" fontId="8" numFmtId="166" xfId="0" applyAlignment="1" applyBorder="1" applyFont="1" applyNumberFormat="1">
      <alignment horizontal="right" vertical="bottom"/>
    </xf>
    <xf borderId="9" fillId="4" fontId="7" numFmtId="166" xfId="0" applyAlignment="1" applyBorder="1" applyFont="1" applyNumberFormat="1">
      <alignment readingOrder="0"/>
    </xf>
    <xf borderId="9" fillId="4" fontId="5" numFmtId="166" xfId="0" applyAlignment="1" applyBorder="1" applyFont="1" applyNumberFormat="1">
      <alignment readingOrder="0" vertical="bottom"/>
    </xf>
    <xf borderId="9" fillId="4" fontId="1" numFmtId="166" xfId="0" applyAlignment="1" applyBorder="1" applyFont="1" applyNumberFormat="1">
      <alignment vertical="bottom"/>
    </xf>
    <xf borderId="9" fillId="4" fontId="1" numFmtId="0" xfId="0" applyAlignment="1" applyBorder="1" applyFont="1">
      <alignment vertical="bottom"/>
    </xf>
    <xf borderId="9" fillId="8" fontId="8" numFmtId="166" xfId="0" applyAlignment="1" applyBorder="1" applyFont="1" applyNumberFormat="1">
      <alignment vertical="bottom"/>
    </xf>
    <xf borderId="9" fillId="4" fontId="8" numFmtId="166" xfId="0" applyAlignment="1" applyBorder="1" applyFont="1" applyNumberFormat="1">
      <alignment horizontal="right" readingOrder="0" vertical="bottom"/>
    </xf>
    <xf borderId="9" fillId="3" fontId="8" numFmtId="166" xfId="0" applyAlignment="1" applyBorder="1" applyFont="1" applyNumberFormat="1">
      <alignment horizontal="right" readingOrder="0" vertical="bottom"/>
    </xf>
    <xf borderId="9" fillId="3" fontId="1" numFmtId="171" xfId="0" applyAlignment="1" applyBorder="1" applyFont="1" applyNumberFormat="1">
      <alignment horizontal="right" vertical="bottom"/>
    </xf>
    <xf borderId="9" fillId="8" fontId="8" numFmtId="166" xfId="0" applyAlignment="1" applyBorder="1" applyFont="1" applyNumberFormat="1">
      <alignment horizontal="right" vertical="bottom"/>
    </xf>
    <xf borderId="9" fillId="0" fontId="8" numFmtId="166" xfId="0" applyAlignment="1" applyBorder="1" applyFont="1" applyNumberFormat="1">
      <alignment horizontal="right" vertical="bottom"/>
    </xf>
    <xf borderId="9" fillId="0" fontId="1" numFmtId="20" xfId="0" applyAlignment="1" applyBorder="1" applyFont="1" applyNumberFormat="1">
      <alignment horizontal="right" vertical="bottom"/>
    </xf>
    <xf borderId="13" fillId="2" fontId="1" numFmtId="170" xfId="0" applyAlignment="1" applyBorder="1" applyFont="1" applyNumberFormat="1">
      <alignment horizontal="left" shrinkToFit="0" vertical="bottom" wrapText="0"/>
    </xf>
    <xf borderId="13" fillId="0" fontId="1" numFmtId="170" xfId="0" applyAlignment="1" applyBorder="1" applyFont="1" applyNumberFormat="1">
      <alignment horizontal="right" vertical="bottom"/>
    </xf>
    <xf borderId="13" fillId="0" fontId="1" numFmtId="171" xfId="0" applyAlignment="1" applyBorder="1" applyFont="1" applyNumberFormat="1">
      <alignment horizontal="right" vertical="bottom"/>
    </xf>
    <xf borderId="13" fillId="0" fontId="1" numFmtId="166" xfId="0" applyAlignment="1" applyBorder="1" applyFont="1" applyNumberFormat="1">
      <alignment readingOrder="0" vertical="bottom"/>
    </xf>
    <xf borderId="13" fillId="0" fontId="1" numFmtId="166" xfId="0" applyAlignment="1" applyBorder="1" applyFont="1" applyNumberFormat="1">
      <alignment vertical="bottom"/>
    </xf>
    <xf borderId="13" fillId="0" fontId="1" numFmtId="0" xfId="0" applyAlignment="1" applyBorder="1" applyFont="1">
      <alignment vertical="bottom"/>
    </xf>
    <xf borderId="13" fillId="0" fontId="1" numFmtId="0" xfId="0" applyAlignment="1" applyBorder="1" applyFont="1">
      <alignment readingOrder="0" vertical="bottom"/>
    </xf>
    <xf borderId="13" fillId="2" fontId="1" numFmtId="0" xfId="0" applyAlignment="1" applyBorder="1" applyFont="1">
      <alignment readingOrder="0" vertical="bottom"/>
    </xf>
    <xf borderId="19" fillId="0" fontId="1" numFmtId="170" xfId="0" applyAlignment="1" applyBorder="1" applyFont="1" applyNumberFormat="1">
      <alignment horizontal="right" vertical="bottom"/>
    </xf>
    <xf borderId="19" fillId="0" fontId="1" numFmtId="171" xfId="0" applyAlignment="1" applyBorder="1" applyFont="1" applyNumberFormat="1">
      <alignment horizontal="right" vertical="bottom"/>
    </xf>
    <xf borderId="19" fillId="0" fontId="1" numFmtId="20" xfId="0" applyAlignment="1" applyBorder="1" applyFont="1" applyNumberFormat="1">
      <alignment horizontal="right" vertical="bottom"/>
    </xf>
    <xf borderId="19" fillId="0" fontId="1" numFmtId="166" xfId="0" applyAlignment="1" applyBorder="1" applyFont="1" applyNumberFormat="1">
      <alignment readingOrder="0" vertical="bottom"/>
    </xf>
    <xf borderId="19" fillId="0" fontId="8" numFmtId="166" xfId="0" applyAlignment="1" applyBorder="1" applyFont="1" applyNumberFormat="1">
      <alignment vertical="bottom"/>
    </xf>
    <xf borderId="19" fillId="0" fontId="1" numFmtId="0" xfId="0" applyAlignment="1" applyBorder="1" applyFont="1">
      <alignment vertical="bottom"/>
    </xf>
    <xf borderId="0" fillId="0" fontId="7" numFmtId="0" xfId="0" applyAlignment="1" applyFont="1">
      <alignment horizontal="left" shrinkToFit="0" wrapText="0"/>
    </xf>
    <xf borderId="24" fillId="0" fontId="2" numFmtId="0" xfId="0" applyAlignment="1" applyBorder="1" applyFont="1">
      <alignment shrinkToFit="0" vertical="bottom" wrapText="0"/>
    </xf>
    <xf borderId="4" fillId="0" fontId="2" numFmtId="0" xfId="0" applyAlignment="1" applyBorder="1" applyFont="1">
      <alignment horizontal="left" readingOrder="0" shrinkToFit="0" vertical="bottom" wrapText="0"/>
    </xf>
    <xf borderId="4" fillId="0" fontId="2" numFmtId="168" xfId="0" applyAlignment="1" applyBorder="1" applyFont="1" applyNumberFormat="1">
      <alignment shrinkToFit="0" vertical="bottom" wrapText="0"/>
    </xf>
    <xf borderId="4" fillId="0" fontId="2" numFmtId="0" xfId="0" applyAlignment="1" applyBorder="1" applyFont="1">
      <alignment shrinkToFit="0" vertical="bottom" wrapText="0"/>
    </xf>
    <xf borderId="4" fillId="0" fontId="2" numFmtId="164" xfId="0" applyAlignment="1" applyBorder="1" applyFont="1" applyNumberFormat="1">
      <alignment horizontal="left" readingOrder="0" shrinkToFit="0" vertical="bottom" wrapText="0"/>
    </xf>
    <xf borderId="9" fillId="0" fontId="1" numFmtId="0" xfId="0" applyAlignment="1" applyBorder="1" applyFont="1">
      <alignment horizontal="right" readingOrder="0" shrinkToFit="0" vertical="bottom" wrapText="0"/>
    </xf>
    <xf borderId="9" fillId="0" fontId="1" numFmtId="20" xfId="0" applyAlignment="1" applyBorder="1" applyFont="1" applyNumberFormat="1">
      <alignment horizontal="right" readingOrder="0" shrinkToFit="0" vertical="bottom" wrapText="0"/>
    </xf>
    <xf borderId="9" fillId="0" fontId="3" numFmtId="164" xfId="0" applyAlignment="1" applyBorder="1" applyFont="1" applyNumberFormat="1">
      <alignment readingOrder="0" shrinkToFit="0" wrapText="0"/>
    </xf>
    <xf borderId="9" fillId="3" fontId="1" numFmtId="0" xfId="0" applyAlignment="1" applyBorder="1" applyFont="1">
      <alignment readingOrder="0" shrinkToFit="0" vertical="bottom" wrapText="0"/>
    </xf>
    <xf borderId="9" fillId="0" fontId="1" numFmtId="168" xfId="0" applyAlignment="1" applyBorder="1" applyFont="1" applyNumberFormat="1">
      <alignment horizontal="right" shrinkToFit="0" vertical="bottom" wrapText="0"/>
    </xf>
    <xf borderId="9" fillId="0" fontId="1" numFmtId="20" xfId="0" applyAlignment="1" applyBorder="1" applyFont="1" applyNumberFormat="1">
      <alignment horizontal="right" shrinkToFit="0" vertical="bottom" wrapText="0"/>
    </xf>
    <xf borderId="9" fillId="0" fontId="1" numFmtId="0" xfId="0" applyAlignment="1" applyBorder="1" applyFont="1">
      <alignment horizontal="right" shrinkToFit="0" vertical="bottom" wrapText="0"/>
    </xf>
    <xf borderId="9" fillId="0" fontId="4" numFmtId="164" xfId="0" applyAlignment="1" applyBorder="1" applyFont="1" applyNumberFormat="1">
      <alignment readingOrder="0" shrinkToFit="0" wrapText="0"/>
    </xf>
    <xf borderId="9" fillId="3" fontId="1" numFmtId="0" xfId="0" applyAlignment="1" applyBorder="1" applyFont="1">
      <alignment shrinkToFit="0" vertical="bottom" wrapText="0"/>
    </xf>
    <xf borderId="9" fillId="2" fontId="1" numFmtId="0" xfId="0" applyAlignment="1" applyBorder="1" applyFont="1">
      <alignment shrinkToFit="0" vertical="bottom" wrapText="0"/>
    </xf>
    <xf borderId="9" fillId="4" fontId="4" numFmtId="164" xfId="0" applyAlignment="1" applyBorder="1" applyFont="1" applyNumberFormat="1">
      <alignment readingOrder="0" shrinkToFit="0" wrapText="0"/>
    </xf>
    <xf borderId="9" fillId="4" fontId="1" numFmtId="0" xfId="0" applyAlignment="1" applyBorder="1" applyFont="1">
      <alignment shrinkToFit="0" vertical="bottom" wrapText="0"/>
    </xf>
    <xf borderId="9" fillId="0" fontId="1" numFmtId="20" xfId="0" applyAlignment="1" applyBorder="1" applyFont="1" applyNumberFormat="1">
      <alignment readingOrder="0" shrinkToFit="0" vertical="bottom" wrapText="0"/>
    </xf>
    <xf borderId="9" fillId="3" fontId="4" numFmtId="164" xfId="0" applyAlignment="1" applyBorder="1" applyFont="1" applyNumberFormat="1">
      <alignment readingOrder="0" shrinkToFit="0" wrapText="0"/>
    </xf>
    <xf borderId="9" fillId="3" fontId="1" numFmtId="164" xfId="0" applyAlignment="1" applyBorder="1" applyFont="1" applyNumberFormat="1">
      <alignment horizontal="left" readingOrder="0" shrinkToFit="0" vertical="bottom" wrapText="0"/>
    </xf>
    <xf borderId="9" fillId="0" fontId="1" numFmtId="164" xfId="0" applyAlignment="1" applyBorder="1" applyFont="1" applyNumberFormat="1">
      <alignment horizontal="center" readingOrder="0" shrinkToFit="0" vertical="bottom" wrapText="0"/>
    </xf>
    <xf borderId="9" fillId="0" fontId="1" numFmtId="164" xfId="0" applyAlignment="1" applyBorder="1" applyFont="1" applyNumberFormat="1">
      <alignment horizontal="left" readingOrder="0" shrinkToFit="0" vertical="bottom" wrapText="0"/>
    </xf>
    <xf borderId="9" fillId="2" fontId="1" numFmtId="0" xfId="0" applyAlignment="1" applyBorder="1" applyFont="1">
      <alignment readingOrder="0" shrinkToFit="0" vertical="bottom" wrapText="0"/>
    </xf>
    <xf borderId="9" fillId="5" fontId="1" numFmtId="20" xfId="0" applyAlignment="1" applyBorder="1" applyFont="1" applyNumberFormat="1">
      <alignment horizontal="right" shrinkToFit="0" vertical="bottom" wrapText="0"/>
    </xf>
    <xf borderId="9" fillId="2" fontId="1" numFmtId="164" xfId="0" applyAlignment="1" applyBorder="1" applyFont="1" applyNumberFormat="1">
      <alignment horizontal="center" shrinkToFit="0" vertical="bottom" wrapText="0"/>
    </xf>
    <xf borderId="9" fillId="4" fontId="3" numFmtId="0" xfId="0" applyAlignment="1" applyBorder="1" applyFont="1">
      <alignment readingOrder="0" shrinkToFit="0" wrapText="0"/>
    </xf>
    <xf borderId="9" fillId="5" fontId="4" numFmtId="164" xfId="0" applyAlignment="1" applyBorder="1" applyFont="1" applyNumberFormat="1">
      <alignment readingOrder="0" shrinkToFit="0" wrapText="0"/>
    </xf>
    <xf borderId="9" fillId="2" fontId="1" numFmtId="0" xfId="0" applyAlignment="1" applyBorder="1" applyFont="1">
      <alignment horizontal="right" readingOrder="0" shrinkToFit="0" vertical="bottom" wrapText="0"/>
    </xf>
    <xf borderId="9" fillId="4" fontId="1" numFmtId="164" xfId="0" applyAlignment="1" applyBorder="1" applyFont="1" applyNumberFormat="1">
      <alignment horizontal="center" readingOrder="0" shrinkToFit="0" vertical="bottom" wrapText="0"/>
    </xf>
    <xf borderId="9" fillId="4" fontId="1" numFmtId="164" xfId="0" applyAlignment="1" applyBorder="1" applyFont="1" applyNumberFormat="1">
      <alignment horizontal="left" readingOrder="0" shrinkToFit="0" vertical="bottom" wrapText="0"/>
    </xf>
    <xf borderId="9" fillId="4" fontId="1" numFmtId="0" xfId="0" applyAlignment="1" applyBorder="1" applyFont="1">
      <alignment horizontal="right" readingOrder="0" shrinkToFit="0" vertical="bottom" wrapText="0"/>
    </xf>
    <xf borderId="9" fillId="4" fontId="1" numFmtId="168" xfId="0" applyAlignment="1" applyBorder="1" applyFont="1" applyNumberFormat="1">
      <alignment horizontal="right" shrinkToFit="0" vertical="bottom" wrapText="0"/>
    </xf>
    <xf borderId="9" fillId="3" fontId="3" numFmtId="0" xfId="0" applyAlignment="1" applyBorder="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1" t="s">
        <v>4</v>
      </c>
      <c r="B5" s="2"/>
      <c r="C5" s="2"/>
      <c r="D5" s="2"/>
      <c r="E5" s="2"/>
      <c r="F5" s="2"/>
      <c r="G5" s="2"/>
      <c r="H5" s="2"/>
      <c r="I5" s="2"/>
      <c r="J5" s="2"/>
      <c r="K5" s="2"/>
      <c r="L5" s="2"/>
      <c r="M5" s="2"/>
      <c r="N5" s="2"/>
      <c r="O5" s="2"/>
      <c r="P5" s="2"/>
      <c r="Q5" s="2"/>
      <c r="R5" s="2"/>
      <c r="S5" s="2"/>
      <c r="T5" s="2"/>
      <c r="U5" s="2"/>
      <c r="V5" s="2"/>
      <c r="W5" s="2"/>
      <c r="X5" s="2"/>
      <c r="Y5" s="2"/>
      <c r="Z5" s="2"/>
    </row>
    <row r="6">
      <c r="A6" s="4" t="s">
        <v>5</v>
      </c>
      <c r="B6" s="2"/>
      <c r="C6" s="2"/>
      <c r="D6" s="2"/>
      <c r="E6" s="2"/>
      <c r="F6" s="2"/>
      <c r="G6" s="2"/>
      <c r="H6" s="2"/>
      <c r="I6" s="2"/>
      <c r="J6" s="2"/>
      <c r="K6" s="2"/>
      <c r="L6" s="2"/>
      <c r="M6" s="2"/>
      <c r="N6" s="2"/>
      <c r="O6" s="2"/>
      <c r="P6" s="2"/>
      <c r="Q6" s="2"/>
      <c r="R6" s="2"/>
      <c r="S6" s="2"/>
      <c r="T6" s="2"/>
      <c r="U6" s="2"/>
      <c r="V6" s="2"/>
      <c r="W6" s="2"/>
      <c r="X6" s="2"/>
      <c r="Y6" s="2"/>
      <c r="Z6" s="2"/>
    </row>
    <row r="7">
      <c r="A7" s="4" t="s">
        <v>6</v>
      </c>
      <c r="B7" s="2"/>
      <c r="C7" s="2"/>
      <c r="D7" s="2"/>
      <c r="E7" s="2"/>
      <c r="F7" s="2"/>
      <c r="G7" s="2"/>
      <c r="H7" s="2"/>
      <c r="I7" s="2"/>
      <c r="J7" s="2"/>
      <c r="K7" s="2"/>
      <c r="L7" s="2"/>
      <c r="M7" s="2"/>
      <c r="N7" s="2"/>
      <c r="O7" s="2"/>
      <c r="P7" s="2"/>
      <c r="Q7" s="2"/>
      <c r="R7" s="2"/>
      <c r="S7" s="2"/>
      <c r="T7" s="2"/>
      <c r="U7" s="2"/>
      <c r="V7" s="2"/>
      <c r="W7" s="2"/>
      <c r="X7" s="2"/>
      <c r="Y7" s="2"/>
      <c r="Z7" s="2"/>
    </row>
    <row r="8">
      <c r="A8" s="5"/>
      <c r="B8" s="2"/>
      <c r="C8" s="2"/>
      <c r="D8" s="2"/>
      <c r="E8" s="2"/>
      <c r="F8" s="2"/>
      <c r="G8" s="2"/>
      <c r="H8" s="2"/>
      <c r="I8" s="2"/>
      <c r="J8" s="2"/>
      <c r="K8" s="2"/>
      <c r="L8" s="2"/>
      <c r="M8" s="2"/>
      <c r="N8" s="2"/>
      <c r="O8" s="2"/>
      <c r="P8" s="2"/>
      <c r="Q8" s="2"/>
      <c r="R8" s="2"/>
      <c r="S8" s="2"/>
      <c r="T8" s="2"/>
      <c r="U8" s="2"/>
      <c r="V8" s="2"/>
      <c r="W8" s="2"/>
      <c r="X8" s="2"/>
      <c r="Y8" s="2"/>
      <c r="Z8" s="2"/>
    </row>
    <row r="9">
      <c r="A9" s="6" t="s">
        <v>7</v>
      </c>
      <c r="B9" s="2"/>
      <c r="C9" s="2"/>
      <c r="D9" s="2"/>
      <c r="E9" s="2"/>
      <c r="F9" s="2"/>
      <c r="G9" s="2"/>
      <c r="H9" s="2"/>
      <c r="I9" s="2"/>
      <c r="J9" s="2"/>
      <c r="K9" s="2"/>
      <c r="L9" s="2"/>
      <c r="M9" s="2"/>
      <c r="N9" s="2"/>
      <c r="O9" s="2"/>
      <c r="P9" s="2"/>
      <c r="Q9" s="2"/>
      <c r="R9" s="2"/>
      <c r="S9" s="2"/>
      <c r="T9" s="2"/>
      <c r="U9" s="2"/>
      <c r="V9" s="2"/>
      <c r="W9" s="2"/>
      <c r="X9" s="2"/>
      <c r="Y9" s="2"/>
      <c r="Z9" s="2"/>
    </row>
    <row r="10">
      <c r="A10" s="6"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6" t="s">
        <v>9</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c r="A14" s="6" t="s">
        <v>11</v>
      </c>
      <c r="B14" s="2"/>
      <c r="C14" s="2"/>
      <c r="D14" s="2"/>
      <c r="E14" s="2"/>
      <c r="F14" s="2"/>
      <c r="G14" s="2"/>
      <c r="H14" s="2"/>
      <c r="I14" s="2"/>
      <c r="J14" s="2"/>
      <c r="K14" s="2"/>
      <c r="L14" s="2"/>
      <c r="M14" s="2"/>
      <c r="N14" s="2"/>
      <c r="O14" s="2"/>
      <c r="P14" s="2"/>
      <c r="Q14" s="2"/>
      <c r="R14" s="2"/>
      <c r="S14" s="2"/>
      <c r="T14" s="2"/>
      <c r="U14" s="2"/>
      <c r="V14" s="2"/>
      <c r="W14" s="2"/>
      <c r="X14" s="2"/>
      <c r="Y14" s="2"/>
      <c r="Z14" s="2"/>
    </row>
    <row r="15">
      <c r="A15" s="6" t="s">
        <v>12</v>
      </c>
      <c r="B15" s="2"/>
      <c r="C15" s="2"/>
      <c r="D15" s="2"/>
      <c r="E15" s="2"/>
      <c r="F15" s="2"/>
      <c r="G15" s="2"/>
      <c r="H15" s="2"/>
      <c r="I15" s="2"/>
      <c r="J15" s="2"/>
      <c r="K15" s="2"/>
      <c r="L15" s="2"/>
      <c r="M15" s="2"/>
      <c r="N15" s="2"/>
      <c r="O15" s="2"/>
      <c r="P15" s="2"/>
      <c r="Q15" s="2"/>
      <c r="R15" s="2"/>
      <c r="S15" s="2"/>
      <c r="T15" s="2"/>
      <c r="U15" s="2"/>
      <c r="V15" s="2"/>
      <c r="W15" s="2"/>
      <c r="X15" s="2"/>
      <c r="Y15" s="2"/>
      <c r="Z15" s="2"/>
    </row>
    <row r="16">
      <c r="A16" s="6" t="s">
        <v>13</v>
      </c>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6"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6" t="s">
        <v>15</v>
      </c>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8"/>
      <c r="B22" s="6" t="s">
        <v>16</v>
      </c>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9"/>
      <c r="B24" s="6" t="s">
        <v>17</v>
      </c>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10"/>
      <c r="B26" s="6" t="s">
        <v>18</v>
      </c>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11"/>
      <c r="B28" s="6" t="s">
        <v>19</v>
      </c>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9.88"/>
    <col customWidth="1" min="3" max="3" width="9.63"/>
    <col customWidth="1" min="4" max="4" width="8.38"/>
    <col customWidth="1" min="5" max="5" width="15.5"/>
    <col customWidth="1" min="6" max="6" width="9.75"/>
    <col customWidth="1" min="7" max="7" width="11.13"/>
    <col customWidth="1" min="9" max="9" width="6.0"/>
    <col customWidth="1" min="10" max="10" width="14.25"/>
    <col customWidth="1" min="11" max="11" width="24.0"/>
    <col customWidth="1" min="12" max="12" width="23.0"/>
    <col customWidth="1" min="13" max="13" width="16.0"/>
    <col customWidth="1" min="18" max="18" width="9.38"/>
    <col customWidth="1" min="48" max="48" width="18.25"/>
    <col customWidth="1" min="49" max="49" width="81.13"/>
  </cols>
  <sheetData>
    <row r="1">
      <c r="A1" s="12" t="s">
        <v>20</v>
      </c>
      <c r="B1" s="13" t="s">
        <v>21</v>
      </c>
      <c r="C1" s="14" t="s">
        <v>22</v>
      </c>
      <c r="D1" s="14" t="s">
        <v>23</v>
      </c>
      <c r="E1" s="14" t="s">
        <v>24</v>
      </c>
      <c r="F1" s="15" t="s">
        <v>25</v>
      </c>
      <c r="G1" s="15" t="s">
        <v>26</v>
      </c>
      <c r="H1" s="16" t="s">
        <v>27</v>
      </c>
      <c r="I1" s="13" t="s">
        <v>28</v>
      </c>
      <c r="J1" s="13" t="s">
        <v>29</v>
      </c>
      <c r="K1" s="17" t="s">
        <v>30</v>
      </c>
      <c r="L1" s="17" t="s">
        <v>31</v>
      </c>
      <c r="M1" s="17" t="s">
        <v>32</v>
      </c>
      <c r="N1" s="13" t="s">
        <v>33</v>
      </c>
      <c r="O1" s="13" t="s">
        <v>34</v>
      </c>
      <c r="P1" s="13" t="s">
        <v>35</v>
      </c>
      <c r="Q1" s="13" t="s">
        <v>36</v>
      </c>
      <c r="R1" s="13" t="s">
        <v>37</v>
      </c>
      <c r="S1" s="13" t="s">
        <v>38</v>
      </c>
      <c r="T1" s="13" t="s">
        <v>39</v>
      </c>
      <c r="U1" s="13" t="s">
        <v>40</v>
      </c>
      <c r="V1" s="13" t="s">
        <v>41</v>
      </c>
      <c r="W1" s="13" t="s">
        <v>42</v>
      </c>
      <c r="X1" s="13" t="s">
        <v>43</v>
      </c>
      <c r="Y1" s="13" t="s">
        <v>44</v>
      </c>
      <c r="Z1" s="13" t="s">
        <v>45</v>
      </c>
      <c r="AA1" s="13" t="s">
        <v>46</v>
      </c>
      <c r="AB1" s="13" t="s">
        <v>47</v>
      </c>
      <c r="AC1" s="13" t="s">
        <v>48</v>
      </c>
      <c r="AD1" s="13" t="s">
        <v>49</v>
      </c>
      <c r="AE1" s="13" t="s">
        <v>50</v>
      </c>
      <c r="AF1" s="13" t="s">
        <v>51</v>
      </c>
      <c r="AG1" s="13" t="s">
        <v>52</v>
      </c>
      <c r="AH1" s="13" t="s">
        <v>53</v>
      </c>
      <c r="AI1" s="13" t="s">
        <v>54</v>
      </c>
      <c r="AJ1" s="13" t="s">
        <v>55</v>
      </c>
      <c r="AK1" s="13" t="s">
        <v>56</v>
      </c>
      <c r="AL1" s="13" t="s">
        <v>57</v>
      </c>
      <c r="AM1" s="13" t="s">
        <v>58</v>
      </c>
      <c r="AN1" s="13" t="s">
        <v>59</v>
      </c>
      <c r="AO1" s="13" t="s">
        <v>60</v>
      </c>
      <c r="AP1" s="13" t="s">
        <v>61</v>
      </c>
      <c r="AQ1" s="13" t="s">
        <v>62</v>
      </c>
      <c r="AR1" s="13" t="s">
        <v>63</v>
      </c>
      <c r="AS1" s="13" t="s">
        <v>64</v>
      </c>
      <c r="AT1" s="13" t="s">
        <v>65</v>
      </c>
      <c r="AU1" s="18" t="s">
        <v>66</v>
      </c>
      <c r="AV1" s="19" t="s">
        <v>67</v>
      </c>
      <c r="AW1" s="20" t="s">
        <v>68</v>
      </c>
    </row>
    <row r="2" hidden="1">
      <c r="A2" s="21" t="s">
        <v>69</v>
      </c>
      <c r="B2" s="22" t="s">
        <v>70</v>
      </c>
      <c r="C2" s="23" t="s">
        <v>71</v>
      </c>
      <c r="D2" s="23" t="s">
        <v>72</v>
      </c>
      <c r="E2" s="23" t="s">
        <v>73</v>
      </c>
      <c r="F2" s="24">
        <v>51.50089</v>
      </c>
      <c r="G2" s="24">
        <v>11.95957</v>
      </c>
      <c r="H2" s="25" t="s">
        <v>74</v>
      </c>
      <c r="I2" s="26" t="s">
        <v>75</v>
      </c>
      <c r="J2" s="27" t="s">
        <v>76</v>
      </c>
      <c r="K2" s="28" t="s">
        <v>77</v>
      </c>
      <c r="L2" s="26" t="s">
        <v>78</v>
      </c>
      <c r="M2" s="28" t="s">
        <v>79</v>
      </c>
      <c r="N2" s="29">
        <v>19.0</v>
      </c>
      <c r="O2" s="26" t="s">
        <v>80</v>
      </c>
      <c r="P2" s="26" t="s">
        <v>81</v>
      </c>
      <c r="Q2" s="27" t="s">
        <v>82</v>
      </c>
      <c r="R2" s="29">
        <v>37.41935</v>
      </c>
      <c r="S2" s="29">
        <v>22.0</v>
      </c>
      <c r="T2" s="29">
        <v>40.52293</v>
      </c>
      <c r="U2" s="29">
        <v>0.0</v>
      </c>
      <c r="V2" s="29">
        <v>100.0</v>
      </c>
      <c r="W2" s="29">
        <v>18.35714286</v>
      </c>
      <c r="X2" s="29">
        <v>18.5</v>
      </c>
      <c r="Y2" s="29">
        <v>18.25</v>
      </c>
      <c r="Z2" s="29">
        <v>0.106521013</v>
      </c>
      <c r="AA2" s="29">
        <v>0.011346726</v>
      </c>
      <c r="AB2" s="29">
        <v>18.875</v>
      </c>
      <c r="AC2" s="29">
        <v>19.4375</v>
      </c>
      <c r="AD2" s="29">
        <v>18.375</v>
      </c>
      <c r="AE2" s="29">
        <v>0.386961992</v>
      </c>
      <c r="AF2" s="29">
        <v>0.149739583</v>
      </c>
      <c r="AG2" s="29">
        <v>18.1875</v>
      </c>
      <c r="AH2" s="29">
        <v>18.75</v>
      </c>
      <c r="AI2" s="29">
        <v>17.6875</v>
      </c>
      <c r="AJ2" s="29">
        <v>0.380172658</v>
      </c>
      <c r="AK2" s="29">
        <v>0.14453125</v>
      </c>
      <c r="AL2" s="29">
        <v>741.4285714</v>
      </c>
      <c r="AM2" s="29">
        <v>748.0</v>
      </c>
      <c r="AN2" s="29">
        <v>733.0</v>
      </c>
      <c r="AO2" s="29">
        <v>5.061526214</v>
      </c>
      <c r="AP2" s="29">
        <v>25.61904762</v>
      </c>
      <c r="AQ2" s="29">
        <v>1.971428571</v>
      </c>
      <c r="AR2" s="29">
        <v>2.1</v>
      </c>
      <c r="AS2" s="29">
        <v>1.8</v>
      </c>
      <c r="AT2" s="29">
        <v>0.111269728</v>
      </c>
      <c r="AU2" s="30">
        <v>0.012380952</v>
      </c>
      <c r="AV2" s="31" t="s">
        <v>83</v>
      </c>
      <c r="AW2" s="31" t="s">
        <v>84</v>
      </c>
    </row>
    <row r="3" hidden="1">
      <c r="A3" s="32" t="s">
        <v>85</v>
      </c>
      <c r="B3" s="33" t="s">
        <v>86</v>
      </c>
      <c r="C3" s="34" t="s">
        <v>87</v>
      </c>
      <c r="D3" s="34" t="s">
        <v>88</v>
      </c>
      <c r="E3" s="34" t="s">
        <v>89</v>
      </c>
      <c r="F3" s="35">
        <v>52.4486779974152</v>
      </c>
      <c r="G3" s="35">
        <v>13.4005519059822</v>
      </c>
      <c r="H3" s="36" t="s">
        <v>90</v>
      </c>
      <c r="I3" s="37" t="s">
        <v>91</v>
      </c>
      <c r="J3" s="37" t="s">
        <v>92</v>
      </c>
      <c r="K3" s="38" t="s">
        <v>93</v>
      </c>
      <c r="L3" s="37" t="s">
        <v>93</v>
      </c>
      <c r="M3" s="39" t="s">
        <v>94</v>
      </c>
      <c r="N3" s="40">
        <v>27.0</v>
      </c>
      <c r="O3" s="37" t="s">
        <v>80</v>
      </c>
      <c r="P3" s="37" t="s">
        <v>81</v>
      </c>
      <c r="Q3" s="37" t="s">
        <v>95</v>
      </c>
      <c r="R3" s="40">
        <v>49.26471</v>
      </c>
      <c r="S3" s="40">
        <v>45.0</v>
      </c>
      <c r="T3" s="40">
        <v>28.03042</v>
      </c>
      <c r="U3" s="40">
        <v>4.0</v>
      </c>
      <c r="V3" s="40">
        <v>100.0</v>
      </c>
      <c r="W3" s="40">
        <v>18.45833333</v>
      </c>
      <c r="X3" s="40">
        <v>22.875</v>
      </c>
      <c r="Y3" s="40">
        <v>16.875</v>
      </c>
      <c r="Z3" s="40">
        <v>2.16303281</v>
      </c>
      <c r="AA3" s="40">
        <v>4.678710938</v>
      </c>
      <c r="AB3" s="40">
        <v>21.60416667</v>
      </c>
      <c r="AC3" s="40">
        <v>27.875</v>
      </c>
      <c r="AD3" s="40">
        <v>19.4375</v>
      </c>
      <c r="AE3" s="40">
        <v>3.356866796</v>
      </c>
      <c r="AF3" s="40">
        <v>11.26855469</v>
      </c>
      <c r="AG3" s="40">
        <v>21.86111111</v>
      </c>
      <c r="AH3" s="40">
        <v>25.25</v>
      </c>
      <c r="AI3" s="40">
        <v>20.625</v>
      </c>
      <c r="AJ3" s="40">
        <v>1.862924076</v>
      </c>
      <c r="AK3" s="40">
        <v>3.470486111</v>
      </c>
      <c r="AL3" s="40">
        <v>852.0</v>
      </c>
      <c r="AM3" s="40">
        <v>884.0</v>
      </c>
      <c r="AN3" s="40">
        <v>843.0</v>
      </c>
      <c r="AO3" s="40">
        <v>14.48274836</v>
      </c>
      <c r="AP3" s="40">
        <v>209.75</v>
      </c>
      <c r="AQ3" s="40">
        <v>4.477777778</v>
      </c>
      <c r="AR3" s="40">
        <v>5.2</v>
      </c>
      <c r="AS3" s="40">
        <v>4.3</v>
      </c>
      <c r="AT3" s="40">
        <v>0.334580998</v>
      </c>
      <c r="AU3" s="41">
        <v>0.111944444</v>
      </c>
      <c r="AV3" s="31" t="s">
        <v>96</v>
      </c>
      <c r="AW3" s="42"/>
    </row>
    <row r="4" hidden="1">
      <c r="A4" s="32" t="s">
        <v>97</v>
      </c>
      <c r="B4" s="33" t="s">
        <v>98</v>
      </c>
      <c r="C4" s="34" t="s">
        <v>99</v>
      </c>
      <c r="D4" s="43"/>
      <c r="E4" s="34" t="s">
        <v>100</v>
      </c>
      <c r="F4" s="44">
        <v>52.425870352879</v>
      </c>
      <c r="G4" s="44">
        <v>13.2627085398308</v>
      </c>
      <c r="H4" s="45" t="s">
        <v>101</v>
      </c>
      <c r="I4" s="46" t="s">
        <v>91</v>
      </c>
      <c r="J4" s="46" t="s">
        <v>102</v>
      </c>
      <c r="K4" s="47" t="s">
        <v>103</v>
      </c>
      <c r="L4" s="37" t="s">
        <v>104</v>
      </c>
      <c r="M4" s="47" t="s">
        <v>105</v>
      </c>
      <c r="N4" s="40">
        <v>18.0</v>
      </c>
      <c r="O4" s="37" t="s">
        <v>80</v>
      </c>
      <c r="P4" s="37" t="s">
        <v>106</v>
      </c>
      <c r="Q4" s="37" t="s">
        <v>95</v>
      </c>
      <c r="R4" s="40">
        <v>69.50645</v>
      </c>
      <c r="S4" s="40">
        <v>88.5</v>
      </c>
      <c r="T4" s="40">
        <v>36.38218</v>
      </c>
      <c r="U4" s="40">
        <v>0.0</v>
      </c>
      <c r="V4" s="40">
        <v>100.0</v>
      </c>
      <c r="W4" s="40">
        <v>18.69444444</v>
      </c>
      <c r="X4" s="40">
        <v>19.4375</v>
      </c>
      <c r="Y4" s="40">
        <v>17.875</v>
      </c>
      <c r="Z4" s="40">
        <v>0.505288868</v>
      </c>
      <c r="AA4" s="40">
        <v>0.25531684</v>
      </c>
      <c r="AB4" s="40">
        <v>21.5</v>
      </c>
      <c r="AC4" s="40">
        <v>22.3125</v>
      </c>
      <c r="AD4" s="40">
        <v>20.875</v>
      </c>
      <c r="AE4" s="40">
        <v>0.54932487</v>
      </c>
      <c r="AF4" s="40">
        <v>0.301757813</v>
      </c>
      <c r="AG4" s="40">
        <v>21.04861111</v>
      </c>
      <c r="AH4" s="40">
        <v>21.75</v>
      </c>
      <c r="AI4" s="40">
        <v>20.375</v>
      </c>
      <c r="AJ4" s="40">
        <v>0.552672641</v>
      </c>
      <c r="AK4" s="40">
        <v>0.305447049</v>
      </c>
      <c r="AL4" s="40">
        <v>723.0</v>
      </c>
      <c r="AM4" s="40">
        <v>885.0</v>
      </c>
      <c r="AN4" s="40">
        <v>695.0</v>
      </c>
      <c r="AO4" s="40">
        <v>60.92208138</v>
      </c>
      <c r="AP4" s="40">
        <v>3711.5</v>
      </c>
      <c r="AQ4" s="40">
        <v>1.544444444</v>
      </c>
      <c r="AR4" s="40">
        <v>5.3</v>
      </c>
      <c r="AS4" s="40">
        <v>0.9</v>
      </c>
      <c r="AT4" s="40">
        <v>1.411657812</v>
      </c>
      <c r="AU4" s="41">
        <v>1.992777778</v>
      </c>
      <c r="AV4" s="42"/>
      <c r="AW4" s="31" t="s">
        <v>107</v>
      </c>
    </row>
    <row r="5" hidden="1">
      <c r="A5" s="32" t="s">
        <v>108</v>
      </c>
      <c r="B5" s="33" t="s">
        <v>86</v>
      </c>
      <c r="C5" s="34" t="s">
        <v>109</v>
      </c>
      <c r="D5" s="34" t="s">
        <v>110</v>
      </c>
      <c r="E5" s="34" t="s">
        <v>111</v>
      </c>
      <c r="F5" s="35">
        <v>52.44391</v>
      </c>
      <c r="G5" s="35">
        <v>13.27657</v>
      </c>
      <c r="H5" s="48" t="s">
        <v>112</v>
      </c>
      <c r="I5" s="37" t="s">
        <v>91</v>
      </c>
      <c r="J5" s="48" t="s">
        <v>113</v>
      </c>
      <c r="K5" s="47" t="s">
        <v>114</v>
      </c>
      <c r="L5" s="37" t="s">
        <v>115</v>
      </c>
      <c r="M5" s="47" t="s">
        <v>116</v>
      </c>
      <c r="N5" s="40">
        <v>19.0</v>
      </c>
      <c r="O5" s="37" t="s">
        <v>80</v>
      </c>
      <c r="P5" s="37" t="s">
        <v>81</v>
      </c>
      <c r="Q5" s="37" t="s">
        <v>95</v>
      </c>
      <c r="R5" s="40">
        <v>40.57372</v>
      </c>
      <c r="S5" s="40">
        <v>33.5</v>
      </c>
      <c r="T5" s="40">
        <v>28.99969</v>
      </c>
      <c r="U5" s="40">
        <v>0.0</v>
      </c>
      <c r="V5" s="40">
        <v>100.0</v>
      </c>
      <c r="W5" s="40">
        <v>18.06944444</v>
      </c>
      <c r="X5" s="40">
        <v>18.625</v>
      </c>
      <c r="Y5" s="40">
        <v>17.75</v>
      </c>
      <c r="Z5" s="40">
        <v>0.3500062</v>
      </c>
      <c r="AA5" s="40">
        <v>0.12250434</v>
      </c>
      <c r="AB5" s="40">
        <v>21.74305556</v>
      </c>
      <c r="AC5" s="40">
        <v>23.5</v>
      </c>
      <c r="AD5" s="40">
        <v>20.6875</v>
      </c>
      <c r="AE5" s="40">
        <v>1.156015367</v>
      </c>
      <c r="AF5" s="40">
        <v>1.336371528</v>
      </c>
      <c r="AG5" s="40">
        <v>21.86805556</v>
      </c>
      <c r="AH5" s="40">
        <v>23.375</v>
      </c>
      <c r="AI5" s="40">
        <v>20.1875</v>
      </c>
      <c r="AJ5" s="40">
        <v>0.996793906</v>
      </c>
      <c r="AK5" s="40">
        <v>0.99359809</v>
      </c>
      <c r="AL5" s="40">
        <v>695.7777778</v>
      </c>
      <c r="AM5" s="40">
        <v>706.0</v>
      </c>
      <c r="AN5" s="40">
        <v>688.0</v>
      </c>
      <c r="AO5" s="40">
        <v>5.333333333</v>
      </c>
      <c r="AP5" s="40">
        <v>28.44444444</v>
      </c>
      <c r="AQ5" s="40">
        <v>0.944444444</v>
      </c>
      <c r="AR5" s="40">
        <v>1.2</v>
      </c>
      <c r="AS5" s="40">
        <v>0.8</v>
      </c>
      <c r="AT5" s="40">
        <v>0.113038833</v>
      </c>
      <c r="AU5" s="41">
        <v>0.012777778</v>
      </c>
      <c r="AV5" s="42"/>
      <c r="AW5" s="42"/>
    </row>
    <row r="6" hidden="1">
      <c r="A6" s="49" t="s">
        <v>117</v>
      </c>
      <c r="B6" s="50" t="s">
        <v>118</v>
      </c>
      <c r="C6" s="51" t="s">
        <v>119</v>
      </c>
      <c r="D6" s="51" t="s">
        <v>120</v>
      </c>
      <c r="E6" s="51" t="s">
        <v>121</v>
      </c>
      <c r="F6" s="52">
        <v>52.4227685396014</v>
      </c>
      <c r="G6" s="52">
        <v>13.2657042716226</v>
      </c>
      <c r="H6" s="53" t="s">
        <v>122</v>
      </c>
      <c r="I6" s="54" t="s">
        <v>91</v>
      </c>
      <c r="J6" s="54" t="s">
        <v>123</v>
      </c>
      <c r="K6" s="47" t="s">
        <v>124</v>
      </c>
      <c r="L6" s="37" t="s">
        <v>125</v>
      </c>
      <c r="M6" s="47" t="s">
        <v>126</v>
      </c>
      <c r="N6" s="40">
        <v>16.0</v>
      </c>
      <c r="O6" s="37" t="s">
        <v>80</v>
      </c>
      <c r="P6" s="37" t="s">
        <v>81</v>
      </c>
      <c r="Q6" s="37" t="s">
        <v>95</v>
      </c>
      <c r="R6" s="40">
        <v>26.74359</v>
      </c>
      <c r="S6" s="40">
        <v>19.5</v>
      </c>
      <c r="T6" s="40">
        <v>26.9146</v>
      </c>
      <c r="U6" s="40">
        <v>0.0</v>
      </c>
      <c r="V6" s="40">
        <v>100.0</v>
      </c>
      <c r="W6" s="40">
        <v>16.43055556</v>
      </c>
      <c r="X6" s="40">
        <v>18.125</v>
      </c>
      <c r="Y6" s="40">
        <v>16.0</v>
      </c>
      <c r="Z6" s="40">
        <v>0.65509157</v>
      </c>
      <c r="AA6" s="40">
        <v>0.429144965</v>
      </c>
      <c r="AB6" s="40">
        <v>18.8125</v>
      </c>
      <c r="AC6" s="40">
        <v>20.5</v>
      </c>
      <c r="AD6" s="40">
        <v>18.0625</v>
      </c>
      <c r="AE6" s="40">
        <v>0.731543744</v>
      </c>
      <c r="AF6" s="40">
        <v>0.53515625</v>
      </c>
      <c r="AG6" s="40">
        <v>18.04861111</v>
      </c>
      <c r="AH6" s="40">
        <v>18.75</v>
      </c>
      <c r="AI6" s="40">
        <v>17.4375</v>
      </c>
      <c r="AJ6" s="40">
        <v>0.452615854</v>
      </c>
      <c r="AK6" s="40">
        <v>0.204861111</v>
      </c>
      <c r="AL6" s="40">
        <v>1052.444444</v>
      </c>
      <c r="AM6" s="40">
        <v>1111.0</v>
      </c>
      <c r="AN6" s="40">
        <v>678.0</v>
      </c>
      <c r="AO6" s="40">
        <v>140.7143482</v>
      </c>
      <c r="AP6" s="40">
        <v>19800.52778</v>
      </c>
      <c r="AQ6" s="40">
        <v>8.955555556</v>
      </c>
      <c r="AR6" s="40">
        <v>10.3</v>
      </c>
      <c r="AS6" s="40">
        <v>0.5</v>
      </c>
      <c r="AT6" s="40">
        <v>3.176519759</v>
      </c>
      <c r="AU6" s="41">
        <v>10.09027778</v>
      </c>
      <c r="AV6" s="42"/>
      <c r="AW6" s="31"/>
    </row>
    <row r="7" hidden="1">
      <c r="A7" s="32" t="s">
        <v>127</v>
      </c>
      <c r="B7" s="33" t="s">
        <v>86</v>
      </c>
      <c r="C7" s="34" t="s">
        <v>128</v>
      </c>
      <c r="D7" s="43"/>
      <c r="E7" s="34" t="s">
        <v>129</v>
      </c>
      <c r="F7" s="55">
        <v>52.501667</v>
      </c>
      <c r="G7" s="55">
        <v>13.26</v>
      </c>
      <c r="H7" s="56" t="s">
        <v>130</v>
      </c>
      <c r="I7" s="37" t="s">
        <v>91</v>
      </c>
      <c r="J7" s="54" t="s">
        <v>131</v>
      </c>
      <c r="K7" s="57" t="s">
        <v>132</v>
      </c>
      <c r="L7" s="37" t="s">
        <v>132</v>
      </c>
      <c r="M7" s="39" t="s">
        <v>133</v>
      </c>
      <c r="N7" s="58">
        <f> MEDIAN(21,22)</f>
        <v>21.5</v>
      </c>
      <c r="O7" s="37" t="s">
        <v>80</v>
      </c>
      <c r="P7" s="37" t="s">
        <v>81</v>
      </c>
      <c r="Q7" s="37" t="s">
        <v>95</v>
      </c>
      <c r="R7" s="40">
        <v>51.54952</v>
      </c>
      <c r="S7" s="40">
        <v>46.0</v>
      </c>
      <c r="T7" s="40">
        <v>34.47551</v>
      </c>
      <c r="U7" s="40">
        <v>0.0</v>
      </c>
      <c r="V7" s="40">
        <v>100.0</v>
      </c>
      <c r="W7" s="40">
        <v>17.45833333</v>
      </c>
      <c r="X7" s="40">
        <v>18.0</v>
      </c>
      <c r="Y7" s="40">
        <v>17.25</v>
      </c>
      <c r="Z7" s="40">
        <v>0.235932326</v>
      </c>
      <c r="AA7" s="40">
        <v>0.055664063</v>
      </c>
      <c r="AB7" s="40">
        <v>21.125</v>
      </c>
      <c r="AC7" s="40">
        <v>24.5</v>
      </c>
      <c r="AD7" s="40">
        <v>19.375</v>
      </c>
      <c r="AE7" s="40">
        <v>1.763341997</v>
      </c>
      <c r="AF7" s="40">
        <v>3.109375</v>
      </c>
      <c r="AG7" s="40">
        <v>22.32638889</v>
      </c>
      <c r="AH7" s="40">
        <v>27.5</v>
      </c>
      <c r="AI7" s="40">
        <v>20.125</v>
      </c>
      <c r="AJ7" s="40">
        <v>2.482315927</v>
      </c>
      <c r="AK7" s="40">
        <v>6.161892361</v>
      </c>
      <c r="AL7" s="40">
        <v>1253.444444</v>
      </c>
      <c r="AM7" s="40">
        <v>1267.0</v>
      </c>
      <c r="AN7" s="40">
        <v>1238.0</v>
      </c>
      <c r="AO7" s="40">
        <v>9.580071909</v>
      </c>
      <c r="AP7" s="40">
        <v>91.77777778</v>
      </c>
      <c r="AQ7" s="40">
        <v>13.41111111</v>
      </c>
      <c r="AR7" s="40">
        <v>13.7</v>
      </c>
      <c r="AS7" s="40">
        <v>13.1</v>
      </c>
      <c r="AT7" s="40">
        <v>0.202758751</v>
      </c>
      <c r="AU7" s="41">
        <v>0.041111111</v>
      </c>
      <c r="AV7" s="42"/>
      <c r="AW7" s="31" t="s">
        <v>134</v>
      </c>
    </row>
    <row r="8" hidden="1">
      <c r="A8" s="49" t="s">
        <v>135</v>
      </c>
      <c r="B8" s="50" t="s">
        <v>118</v>
      </c>
      <c r="C8" s="51" t="s">
        <v>136</v>
      </c>
      <c r="D8" s="51" t="s">
        <v>137</v>
      </c>
      <c r="E8" s="51" t="s">
        <v>138</v>
      </c>
      <c r="F8" s="35">
        <v>52.422818</v>
      </c>
      <c r="G8" s="35">
        <v>13.265197</v>
      </c>
      <c r="H8" s="59" t="s">
        <v>139</v>
      </c>
      <c r="I8" s="37" t="s">
        <v>91</v>
      </c>
      <c r="J8" s="54" t="s">
        <v>123</v>
      </c>
      <c r="K8" s="47" t="s">
        <v>140</v>
      </c>
      <c r="L8" s="37" t="s">
        <v>125</v>
      </c>
      <c r="M8" s="47" t="s">
        <v>141</v>
      </c>
      <c r="N8" s="40">
        <v>16.0</v>
      </c>
      <c r="O8" s="37" t="s">
        <v>80</v>
      </c>
      <c r="P8" s="37" t="s">
        <v>81</v>
      </c>
      <c r="Q8" s="37" t="s">
        <v>142</v>
      </c>
      <c r="R8" s="40">
        <v>33.48701</v>
      </c>
      <c r="S8" s="40">
        <v>22.0</v>
      </c>
      <c r="T8" s="40">
        <v>30.5706</v>
      </c>
      <c r="U8" s="40">
        <v>0.0</v>
      </c>
      <c r="V8" s="40">
        <v>100.0</v>
      </c>
      <c r="W8" s="40">
        <v>17.51388889</v>
      </c>
      <c r="X8" s="40">
        <v>18.9375</v>
      </c>
      <c r="Y8" s="40">
        <v>16.25</v>
      </c>
      <c r="Z8" s="40">
        <v>1.039633432</v>
      </c>
      <c r="AA8" s="40">
        <v>1.080837674</v>
      </c>
      <c r="AB8" s="40">
        <v>21.17361111</v>
      </c>
      <c r="AC8" s="40">
        <v>24.1875</v>
      </c>
      <c r="AD8" s="40">
        <v>18.5</v>
      </c>
      <c r="AE8" s="40">
        <v>1.646129984</v>
      </c>
      <c r="AF8" s="40">
        <v>2.709743924</v>
      </c>
      <c r="AG8" s="40">
        <v>20.82638889</v>
      </c>
      <c r="AH8" s="40">
        <v>24.375</v>
      </c>
      <c r="AI8" s="40">
        <v>18.25</v>
      </c>
      <c r="AJ8" s="40">
        <v>1.677859551</v>
      </c>
      <c r="AK8" s="40">
        <v>2.815212674</v>
      </c>
      <c r="AL8" s="40">
        <v>1560.111111</v>
      </c>
      <c r="AM8" s="40">
        <v>1569.0</v>
      </c>
      <c r="AN8" s="40">
        <v>1544.0</v>
      </c>
      <c r="AO8" s="40">
        <v>8.652231568</v>
      </c>
      <c r="AP8" s="40">
        <v>74.86111111</v>
      </c>
      <c r="AQ8" s="40">
        <v>19.9</v>
      </c>
      <c r="AR8" s="40">
        <v>20.1</v>
      </c>
      <c r="AS8" s="40">
        <v>19.6</v>
      </c>
      <c r="AT8" s="40">
        <v>0.180277564</v>
      </c>
      <c r="AU8" s="41">
        <v>0.0325</v>
      </c>
      <c r="AV8" s="31" t="s">
        <v>143</v>
      </c>
      <c r="AW8" s="31"/>
    </row>
    <row r="9" hidden="1">
      <c r="A9" s="32" t="s">
        <v>144</v>
      </c>
      <c r="B9" s="33" t="s">
        <v>145</v>
      </c>
      <c r="C9" s="34" t="s">
        <v>71</v>
      </c>
      <c r="D9" s="34" t="s">
        <v>146</v>
      </c>
      <c r="E9" s="34" t="s">
        <v>147</v>
      </c>
      <c r="F9" s="35">
        <v>52.64023</v>
      </c>
      <c r="G9" s="35">
        <v>13.48823</v>
      </c>
      <c r="H9" s="48" t="s">
        <v>148</v>
      </c>
      <c r="I9" s="37" t="s">
        <v>91</v>
      </c>
      <c r="J9" s="54" t="s">
        <v>149</v>
      </c>
      <c r="K9" s="57" t="s">
        <v>150</v>
      </c>
      <c r="L9" s="37" t="s">
        <v>151</v>
      </c>
      <c r="M9" s="39" t="s">
        <v>152</v>
      </c>
      <c r="N9" s="40">
        <v>13.0</v>
      </c>
      <c r="O9" s="37" t="s">
        <v>80</v>
      </c>
      <c r="P9" s="37" t="s">
        <v>153</v>
      </c>
      <c r="Q9" s="37" t="s">
        <v>142</v>
      </c>
      <c r="R9" s="40">
        <v>26.4871</v>
      </c>
      <c r="S9" s="40">
        <v>15.0</v>
      </c>
      <c r="T9" s="40">
        <v>32.39103</v>
      </c>
      <c r="U9" s="40">
        <v>0.0</v>
      </c>
      <c r="V9" s="40">
        <v>100.0</v>
      </c>
      <c r="W9" s="60"/>
      <c r="X9" s="60"/>
      <c r="Y9" s="60"/>
      <c r="Z9" s="60"/>
      <c r="AA9" s="60"/>
      <c r="AB9" s="60"/>
      <c r="AC9" s="60"/>
      <c r="AD9" s="60"/>
      <c r="AE9" s="60"/>
      <c r="AF9" s="60"/>
      <c r="AG9" s="60"/>
      <c r="AH9" s="60"/>
      <c r="AI9" s="60"/>
      <c r="AJ9" s="60"/>
      <c r="AK9" s="60"/>
      <c r="AL9" s="60"/>
      <c r="AM9" s="60"/>
      <c r="AN9" s="60"/>
      <c r="AO9" s="60"/>
      <c r="AP9" s="60"/>
      <c r="AQ9" s="60"/>
      <c r="AR9" s="60"/>
      <c r="AS9" s="60"/>
      <c r="AT9" s="60"/>
      <c r="AU9" s="61"/>
      <c r="AV9" s="42"/>
      <c r="AW9" s="31" t="s">
        <v>154</v>
      </c>
    </row>
    <row r="10" hidden="1">
      <c r="A10" s="32" t="s">
        <v>155</v>
      </c>
      <c r="B10" s="33" t="s">
        <v>156</v>
      </c>
      <c r="C10" s="34" t="s">
        <v>157</v>
      </c>
      <c r="D10" s="34" t="s">
        <v>158</v>
      </c>
      <c r="E10" s="34" t="s">
        <v>159</v>
      </c>
      <c r="F10" s="35">
        <v>52.5019495634673</v>
      </c>
      <c r="G10" s="35">
        <v>13.4895143522431</v>
      </c>
      <c r="H10" s="36" t="s">
        <v>160</v>
      </c>
      <c r="I10" s="37" t="s">
        <v>91</v>
      </c>
      <c r="J10" s="54" t="s">
        <v>161</v>
      </c>
      <c r="K10" s="47" t="s">
        <v>162</v>
      </c>
      <c r="L10" s="37" t="s">
        <v>163</v>
      </c>
      <c r="M10" s="47" t="s">
        <v>164</v>
      </c>
      <c r="N10" s="58">
        <f> MEDIAN(12,18)</f>
        <v>15</v>
      </c>
      <c r="O10" s="37" t="s">
        <v>165</v>
      </c>
      <c r="P10" s="37" t="s">
        <v>106</v>
      </c>
      <c r="Q10" s="37" t="s">
        <v>142</v>
      </c>
      <c r="R10" s="40">
        <v>58.98701</v>
      </c>
      <c r="S10" s="40">
        <v>65.0</v>
      </c>
      <c r="T10" s="40">
        <v>37.06479</v>
      </c>
      <c r="U10" s="40">
        <v>0.0</v>
      </c>
      <c r="V10" s="40">
        <v>100.0</v>
      </c>
      <c r="W10" s="40">
        <v>17.40277778</v>
      </c>
      <c r="X10" s="40">
        <v>18.0625</v>
      </c>
      <c r="Y10" s="40">
        <v>16.8125</v>
      </c>
      <c r="Z10" s="40">
        <v>0.403973321</v>
      </c>
      <c r="AA10" s="40">
        <v>0.163194444</v>
      </c>
      <c r="AB10" s="40">
        <v>19.27777778</v>
      </c>
      <c r="AC10" s="40">
        <v>20.75</v>
      </c>
      <c r="AD10" s="40">
        <v>18.1875</v>
      </c>
      <c r="AE10" s="40">
        <v>0.952028627</v>
      </c>
      <c r="AF10" s="40">
        <v>0.906358507</v>
      </c>
      <c r="AG10" s="40">
        <v>19.22916667</v>
      </c>
      <c r="AH10" s="40">
        <v>21.0</v>
      </c>
      <c r="AI10" s="40">
        <v>17.75</v>
      </c>
      <c r="AJ10" s="40">
        <v>1.217948454</v>
      </c>
      <c r="AK10" s="40">
        <v>1.483398438</v>
      </c>
      <c r="AL10" s="40">
        <v>809.4444444</v>
      </c>
      <c r="AM10" s="40">
        <v>819.0</v>
      </c>
      <c r="AN10" s="40">
        <v>799.0</v>
      </c>
      <c r="AO10" s="40">
        <v>7.090682462</v>
      </c>
      <c r="AP10" s="40">
        <v>50.27777778</v>
      </c>
      <c r="AQ10" s="40">
        <v>3.544444444</v>
      </c>
      <c r="AR10" s="40">
        <v>3.8</v>
      </c>
      <c r="AS10" s="40">
        <v>3.3</v>
      </c>
      <c r="AT10" s="40">
        <v>0.181046342</v>
      </c>
      <c r="AU10" s="41">
        <v>0.032777778</v>
      </c>
      <c r="AV10" s="42"/>
      <c r="AW10" s="31" t="s">
        <v>166</v>
      </c>
    </row>
    <row r="11" hidden="1">
      <c r="A11" s="32" t="s">
        <v>167</v>
      </c>
      <c r="B11" s="33" t="s">
        <v>86</v>
      </c>
      <c r="C11" s="34" t="s">
        <v>168</v>
      </c>
      <c r="D11" s="62" t="s">
        <v>169</v>
      </c>
      <c r="E11" s="34" t="s">
        <v>170</v>
      </c>
      <c r="F11" s="63"/>
      <c r="G11" s="63"/>
      <c r="H11" s="64"/>
      <c r="I11" s="64"/>
      <c r="J11" s="64"/>
      <c r="K11" s="65"/>
      <c r="L11" s="64"/>
      <c r="M11" s="39" t="s">
        <v>171</v>
      </c>
      <c r="N11" s="40">
        <v>21.0</v>
      </c>
      <c r="O11" s="37" t="s">
        <v>80</v>
      </c>
      <c r="P11" s="37" t="s">
        <v>81</v>
      </c>
      <c r="Q11" s="37" t="s">
        <v>95</v>
      </c>
      <c r="R11" s="60"/>
      <c r="S11" s="66"/>
      <c r="T11" s="66"/>
      <c r="U11" s="66"/>
      <c r="V11" s="66"/>
      <c r="W11" s="40">
        <v>18.71527778</v>
      </c>
      <c r="X11" s="40">
        <v>18.875</v>
      </c>
      <c r="Y11" s="40">
        <v>18.5</v>
      </c>
      <c r="Z11" s="40">
        <v>0.108753193</v>
      </c>
      <c r="AA11" s="40">
        <v>0.011827257</v>
      </c>
      <c r="AB11" s="40">
        <v>22.20138889</v>
      </c>
      <c r="AC11" s="40">
        <v>24.25</v>
      </c>
      <c r="AD11" s="40">
        <v>20.625</v>
      </c>
      <c r="AE11" s="40">
        <v>1.350556084</v>
      </c>
      <c r="AF11" s="40">
        <v>1.824001736</v>
      </c>
      <c r="AG11" s="40">
        <v>22.45833333</v>
      </c>
      <c r="AH11" s="40">
        <v>25.5</v>
      </c>
      <c r="AI11" s="40">
        <v>21.0625</v>
      </c>
      <c r="AJ11" s="40">
        <v>1.5474273</v>
      </c>
      <c r="AK11" s="40">
        <v>2.39453125</v>
      </c>
      <c r="AL11" s="40">
        <v>1300.0</v>
      </c>
      <c r="AM11" s="40">
        <v>1315.0</v>
      </c>
      <c r="AN11" s="40">
        <v>1287.0</v>
      </c>
      <c r="AO11" s="40">
        <v>8.874119675</v>
      </c>
      <c r="AP11" s="40">
        <v>78.75</v>
      </c>
      <c r="AQ11" s="40">
        <v>14.38888889</v>
      </c>
      <c r="AR11" s="40">
        <v>14.7</v>
      </c>
      <c r="AS11" s="40">
        <v>14.1</v>
      </c>
      <c r="AT11" s="40">
        <v>0.190029238</v>
      </c>
      <c r="AU11" s="41">
        <v>0.036111111</v>
      </c>
      <c r="AV11" s="42"/>
      <c r="AW11" s="31" t="s">
        <v>172</v>
      </c>
    </row>
    <row r="12" hidden="1">
      <c r="A12" s="32" t="s">
        <v>173</v>
      </c>
      <c r="B12" s="33" t="s">
        <v>174</v>
      </c>
      <c r="C12" s="34" t="s">
        <v>175</v>
      </c>
      <c r="D12" s="34" t="s">
        <v>176</v>
      </c>
      <c r="E12" s="34" t="s">
        <v>177</v>
      </c>
      <c r="F12" s="35">
        <v>51.267974</v>
      </c>
      <c r="G12" s="35">
        <v>12.292509</v>
      </c>
      <c r="H12" s="48" t="s">
        <v>178</v>
      </c>
      <c r="I12" s="37" t="s">
        <v>179</v>
      </c>
      <c r="J12" s="37" t="s">
        <v>180</v>
      </c>
      <c r="K12" s="57" t="s">
        <v>181</v>
      </c>
      <c r="L12" s="37" t="s">
        <v>182</v>
      </c>
      <c r="M12" s="47" t="s">
        <v>183</v>
      </c>
      <c r="N12" s="40">
        <v>24.0</v>
      </c>
      <c r="O12" s="37" t="s">
        <v>80</v>
      </c>
      <c r="P12" s="37" t="s">
        <v>153</v>
      </c>
      <c r="Q12" s="37" t="s">
        <v>95</v>
      </c>
      <c r="R12" s="40">
        <v>50.02894</v>
      </c>
      <c r="S12" s="40">
        <v>57.0</v>
      </c>
      <c r="T12" s="40">
        <v>34.21827</v>
      </c>
      <c r="U12" s="40">
        <v>0.0</v>
      </c>
      <c r="V12" s="40">
        <v>100.0</v>
      </c>
      <c r="W12" s="40">
        <v>23.82638889</v>
      </c>
      <c r="X12" s="40">
        <v>29.3125</v>
      </c>
      <c r="Y12" s="40">
        <v>22.625</v>
      </c>
      <c r="Z12" s="40">
        <v>2.094630826</v>
      </c>
      <c r="AA12" s="40">
        <v>4.387478299</v>
      </c>
      <c r="AB12" s="40">
        <v>27.29861111</v>
      </c>
      <c r="AC12" s="40">
        <v>29.625</v>
      </c>
      <c r="AD12" s="40">
        <v>22.6875</v>
      </c>
      <c r="AE12" s="40">
        <v>2.360311854</v>
      </c>
      <c r="AF12" s="40">
        <v>5.571072049</v>
      </c>
      <c r="AG12" s="40">
        <v>27.13194444</v>
      </c>
      <c r="AH12" s="40">
        <v>29.25</v>
      </c>
      <c r="AI12" s="40">
        <v>22.75</v>
      </c>
      <c r="AJ12" s="40">
        <v>2.450375538</v>
      </c>
      <c r="AK12" s="40">
        <v>6.004340278</v>
      </c>
      <c r="AL12" s="40">
        <v>1046.555556</v>
      </c>
      <c r="AM12" s="40">
        <v>1062.0</v>
      </c>
      <c r="AN12" s="40">
        <v>1011.0</v>
      </c>
      <c r="AO12" s="40">
        <v>18.6219703</v>
      </c>
      <c r="AP12" s="40">
        <v>346.7777778</v>
      </c>
      <c r="AQ12" s="40">
        <v>8.877777778</v>
      </c>
      <c r="AR12" s="40">
        <v>9.2</v>
      </c>
      <c r="AS12" s="40">
        <v>8.1</v>
      </c>
      <c r="AT12" s="40">
        <v>0.411636301</v>
      </c>
      <c r="AU12" s="41">
        <v>0.169444444</v>
      </c>
      <c r="AV12" s="42"/>
      <c r="AW12" s="42"/>
    </row>
    <row r="13" hidden="1">
      <c r="A13" s="32" t="s">
        <v>184</v>
      </c>
      <c r="B13" s="33" t="s">
        <v>70</v>
      </c>
      <c r="C13" s="34" t="s">
        <v>185</v>
      </c>
      <c r="D13" s="34" t="s">
        <v>72</v>
      </c>
      <c r="E13" s="34" t="s">
        <v>186</v>
      </c>
      <c r="F13" s="35">
        <v>51.501043</v>
      </c>
      <c r="G13" s="35">
        <v>11.959813</v>
      </c>
      <c r="H13" s="37" t="s">
        <v>187</v>
      </c>
      <c r="I13" s="37" t="s">
        <v>75</v>
      </c>
      <c r="J13" s="54" t="s">
        <v>188</v>
      </c>
      <c r="K13" s="57" t="s">
        <v>77</v>
      </c>
      <c r="L13" s="37" t="s">
        <v>78</v>
      </c>
      <c r="M13" s="39" t="s">
        <v>189</v>
      </c>
      <c r="N13" s="40">
        <v>18.0</v>
      </c>
      <c r="O13" s="37" t="s">
        <v>80</v>
      </c>
      <c r="P13" s="37" t="s">
        <v>81</v>
      </c>
      <c r="Q13" s="37" t="s">
        <v>95</v>
      </c>
      <c r="R13" s="40">
        <v>31.11974</v>
      </c>
      <c r="S13" s="40">
        <v>11.0</v>
      </c>
      <c r="T13" s="40">
        <v>38.54273</v>
      </c>
      <c r="U13" s="40">
        <v>0.0</v>
      </c>
      <c r="V13" s="40">
        <v>100.0</v>
      </c>
      <c r="W13" s="40">
        <v>17.34821429</v>
      </c>
      <c r="X13" s="40">
        <v>17.8125</v>
      </c>
      <c r="Y13" s="40">
        <v>17.1875</v>
      </c>
      <c r="Z13" s="40">
        <v>0.213042026</v>
      </c>
      <c r="AA13" s="40">
        <v>0.045386905</v>
      </c>
      <c r="AB13" s="40">
        <v>19.51785714</v>
      </c>
      <c r="AC13" s="40">
        <v>20.25</v>
      </c>
      <c r="AD13" s="40">
        <v>19.0</v>
      </c>
      <c r="AE13" s="40">
        <v>0.481039301</v>
      </c>
      <c r="AF13" s="40">
        <v>0.23139881</v>
      </c>
      <c r="AG13" s="40">
        <v>18.85714286</v>
      </c>
      <c r="AH13" s="40">
        <v>19.5</v>
      </c>
      <c r="AI13" s="40">
        <v>18.25</v>
      </c>
      <c r="AJ13" s="40">
        <v>0.464514596</v>
      </c>
      <c r="AK13" s="40">
        <v>0.21577381</v>
      </c>
      <c r="AL13" s="40">
        <v>1017.428571</v>
      </c>
      <c r="AM13" s="40">
        <v>1025.0</v>
      </c>
      <c r="AN13" s="40">
        <v>1009.0</v>
      </c>
      <c r="AO13" s="40">
        <v>5.503245796</v>
      </c>
      <c r="AP13" s="40">
        <v>30.28571429</v>
      </c>
      <c r="AQ13" s="40">
        <v>8.214285714</v>
      </c>
      <c r="AR13" s="40">
        <v>8.4</v>
      </c>
      <c r="AS13" s="40">
        <v>8.0</v>
      </c>
      <c r="AT13" s="40">
        <v>0.134518542</v>
      </c>
      <c r="AU13" s="41">
        <v>0.018095238</v>
      </c>
      <c r="AV13" s="31" t="s">
        <v>190</v>
      </c>
      <c r="AW13" s="42"/>
    </row>
    <row r="14" hidden="1">
      <c r="A14" s="32" t="s">
        <v>191</v>
      </c>
      <c r="B14" s="33" t="s">
        <v>86</v>
      </c>
      <c r="C14" s="34" t="s">
        <v>192</v>
      </c>
      <c r="D14" s="34" t="s">
        <v>120</v>
      </c>
      <c r="E14" s="34" t="s">
        <v>193</v>
      </c>
      <c r="F14" s="35">
        <v>52.4548832437361</v>
      </c>
      <c r="G14" s="35">
        <v>13.2700024096481</v>
      </c>
      <c r="H14" s="54" t="s">
        <v>194</v>
      </c>
      <c r="I14" s="37" t="s">
        <v>91</v>
      </c>
      <c r="J14" s="54" t="s">
        <v>195</v>
      </c>
      <c r="K14" s="47" t="s">
        <v>196</v>
      </c>
      <c r="L14" s="37" t="s">
        <v>197</v>
      </c>
      <c r="M14" s="47" t="s">
        <v>198</v>
      </c>
      <c r="N14" s="40">
        <v>23.0</v>
      </c>
      <c r="O14" s="37" t="s">
        <v>165</v>
      </c>
      <c r="P14" s="37" t="s">
        <v>81</v>
      </c>
      <c r="Q14" s="37" t="s">
        <v>142</v>
      </c>
      <c r="R14" s="40">
        <v>72.48065</v>
      </c>
      <c r="S14" s="40">
        <v>83.5</v>
      </c>
      <c r="T14" s="40">
        <v>29.29843</v>
      </c>
      <c r="U14" s="40">
        <v>10.0</v>
      </c>
      <c r="V14" s="40">
        <v>100.0</v>
      </c>
      <c r="W14" s="40">
        <v>17.15277778</v>
      </c>
      <c r="X14" s="40">
        <v>18.3125</v>
      </c>
      <c r="Y14" s="40">
        <v>16.875</v>
      </c>
      <c r="Z14" s="40">
        <v>0.480184607</v>
      </c>
      <c r="AA14" s="40">
        <v>0.230577257</v>
      </c>
      <c r="AB14" s="40">
        <v>20.80555556</v>
      </c>
      <c r="AC14" s="40">
        <v>22.5625</v>
      </c>
      <c r="AD14" s="40">
        <v>19.625</v>
      </c>
      <c r="AE14" s="40">
        <v>0.907027923</v>
      </c>
      <c r="AF14" s="40">
        <v>0.822699653</v>
      </c>
      <c r="AG14" s="40">
        <v>21.52777778</v>
      </c>
      <c r="AH14" s="40">
        <v>22.625</v>
      </c>
      <c r="AI14" s="40">
        <v>20.25</v>
      </c>
      <c r="AJ14" s="40">
        <v>0.881732531</v>
      </c>
      <c r="AK14" s="40">
        <v>0.777452257</v>
      </c>
      <c r="AL14" s="40">
        <v>1049.0</v>
      </c>
      <c r="AM14" s="40">
        <v>1056.0</v>
      </c>
      <c r="AN14" s="40">
        <v>1040.0</v>
      </c>
      <c r="AO14" s="40">
        <v>5.656854249</v>
      </c>
      <c r="AP14" s="40">
        <v>32.0</v>
      </c>
      <c r="AQ14" s="40">
        <v>8.922222222</v>
      </c>
      <c r="AR14" s="40">
        <v>9.1</v>
      </c>
      <c r="AS14" s="40">
        <v>8.7</v>
      </c>
      <c r="AT14" s="40">
        <v>0.139443338</v>
      </c>
      <c r="AU14" s="41">
        <v>0.019444444</v>
      </c>
      <c r="AV14" s="31" t="s">
        <v>199</v>
      </c>
      <c r="AW14" s="31" t="s">
        <v>200</v>
      </c>
    </row>
    <row r="15" hidden="1">
      <c r="A15" s="32" t="s">
        <v>201</v>
      </c>
      <c r="B15" s="33" t="s">
        <v>202</v>
      </c>
      <c r="C15" s="34" t="s">
        <v>203</v>
      </c>
      <c r="D15" s="43"/>
      <c r="E15" s="34" t="s">
        <v>204</v>
      </c>
      <c r="F15" s="35">
        <v>52.5151779064315</v>
      </c>
      <c r="G15" s="35">
        <v>13.4379518932541</v>
      </c>
      <c r="H15" s="45" t="s">
        <v>205</v>
      </c>
      <c r="I15" s="37" t="s">
        <v>91</v>
      </c>
      <c r="J15" s="46" t="s">
        <v>206</v>
      </c>
      <c r="K15" s="67" t="s">
        <v>207</v>
      </c>
      <c r="L15" s="37" t="s">
        <v>207</v>
      </c>
      <c r="M15" s="47" t="s">
        <v>208</v>
      </c>
      <c r="N15" s="40">
        <v>19.0</v>
      </c>
      <c r="O15" s="37" t="s">
        <v>209</v>
      </c>
      <c r="P15" s="37" t="s">
        <v>153</v>
      </c>
      <c r="Q15" s="37" t="s">
        <v>142</v>
      </c>
      <c r="R15" s="40">
        <v>57.28571</v>
      </c>
      <c r="S15" s="40">
        <v>61.0</v>
      </c>
      <c r="T15" s="40">
        <v>36.53813</v>
      </c>
      <c r="U15" s="40">
        <v>0.0</v>
      </c>
      <c r="V15" s="40">
        <v>100.0</v>
      </c>
      <c r="W15" s="40">
        <v>21.96875</v>
      </c>
      <c r="X15" s="40">
        <v>22.75</v>
      </c>
      <c r="Y15" s="40">
        <v>21.375</v>
      </c>
      <c r="Z15" s="40">
        <v>0.493314682</v>
      </c>
      <c r="AA15" s="40">
        <v>0.243359375</v>
      </c>
      <c r="AB15" s="40">
        <v>22.59375</v>
      </c>
      <c r="AC15" s="40">
        <v>26.25</v>
      </c>
      <c r="AD15" s="40">
        <v>20.25</v>
      </c>
      <c r="AE15" s="40">
        <v>2.035524349</v>
      </c>
      <c r="AF15" s="40">
        <v>4.143359375</v>
      </c>
      <c r="AG15" s="40">
        <v>22.14583333</v>
      </c>
      <c r="AH15" s="40">
        <v>25.5</v>
      </c>
      <c r="AI15" s="40">
        <v>19.9375</v>
      </c>
      <c r="AJ15" s="40">
        <v>1.923809155</v>
      </c>
      <c r="AK15" s="40">
        <v>3.701041667</v>
      </c>
      <c r="AL15" s="40">
        <v>1142.5</v>
      </c>
      <c r="AM15" s="40">
        <v>1178.0</v>
      </c>
      <c r="AN15" s="40">
        <v>1123.0</v>
      </c>
      <c r="AO15" s="40">
        <v>21.51046257</v>
      </c>
      <c r="AP15" s="40">
        <v>462.7</v>
      </c>
      <c r="AQ15" s="40">
        <v>11.01666667</v>
      </c>
      <c r="AR15" s="40">
        <v>11.8</v>
      </c>
      <c r="AS15" s="40">
        <v>10.6</v>
      </c>
      <c r="AT15" s="40">
        <v>0.466547604</v>
      </c>
      <c r="AU15" s="41">
        <v>0.217666667</v>
      </c>
      <c r="AV15" s="42"/>
      <c r="AW15" s="31" t="s">
        <v>210</v>
      </c>
    </row>
    <row r="16" hidden="1">
      <c r="A16" s="32" t="s">
        <v>211</v>
      </c>
      <c r="B16" s="33" t="s">
        <v>86</v>
      </c>
      <c r="C16" s="34" t="s">
        <v>212</v>
      </c>
      <c r="D16" s="34" t="s">
        <v>213</v>
      </c>
      <c r="E16" s="34" t="s">
        <v>214</v>
      </c>
      <c r="F16" s="68">
        <v>52.4631245</v>
      </c>
      <c r="G16" s="68">
        <v>13.2602758</v>
      </c>
      <c r="H16" s="69" t="s">
        <v>215</v>
      </c>
      <c r="I16" s="37" t="s">
        <v>91</v>
      </c>
      <c r="J16" s="37" t="s">
        <v>195</v>
      </c>
      <c r="K16" s="47" t="s">
        <v>216</v>
      </c>
      <c r="L16" s="37" t="s">
        <v>197</v>
      </c>
      <c r="M16" s="39" t="s">
        <v>217</v>
      </c>
      <c r="N16" s="40">
        <v>22.0</v>
      </c>
      <c r="O16" s="37" t="s">
        <v>165</v>
      </c>
      <c r="P16" s="37" t="s">
        <v>153</v>
      </c>
      <c r="Q16" s="37" t="s">
        <v>142</v>
      </c>
      <c r="R16" s="40">
        <v>0.0</v>
      </c>
      <c r="S16" s="40">
        <v>0.0</v>
      </c>
      <c r="T16" s="40">
        <v>0.0</v>
      </c>
      <c r="U16" s="40">
        <v>0.0</v>
      </c>
      <c r="V16" s="40">
        <v>0.0</v>
      </c>
      <c r="W16" s="40">
        <v>24.66666667</v>
      </c>
      <c r="X16" s="40">
        <v>25.75</v>
      </c>
      <c r="Y16" s="40">
        <v>23.8125</v>
      </c>
      <c r="Z16" s="40">
        <v>0.692453744</v>
      </c>
      <c r="AA16" s="40">
        <v>0.479492188</v>
      </c>
      <c r="AB16" s="40">
        <v>27.92361111</v>
      </c>
      <c r="AC16" s="40">
        <v>30.3125</v>
      </c>
      <c r="AD16" s="40">
        <v>26.375</v>
      </c>
      <c r="AE16" s="40">
        <v>1.475641339</v>
      </c>
      <c r="AF16" s="40">
        <v>2.177517361</v>
      </c>
      <c r="AG16" s="40">
        <v>25.57638889</v>
      </c>
      <c r="AH16" s="40">
        <v>27.375</v>
      </c>
      <c r="AI16" s="40">
        <v>24.3125</v>
      </c>
      <c r="AJ16" s="40">
        <v>1.014916954</v>
      </c>
      <c r="AK16" s="40">
        <v>1.030056424</v>
      </c>
      <c r="AL16" s="40">
        <v>1231.111111</v>
      </c>
      <c r="AM16" s="40">
        <v>1259.0</v>
      </c>
      <c r="AN16" s="40">
        <v>1210.0</v>
      </c>
      <c r="AO16" s="40">
        <v>18.04469759</v>
      </c>
      <c r="AP16" s="40">
        <v>325.6111111</v>
      </c>
      <c r="AQ16" s="40">
        <v>12.91111111</v>
      </c>
      <c r="AR16" s="40">
        <v>13.5</v>
      </c>
      <c r="AS16" s="40">
        <v>12.5</v>
      </c>
      <c r="AT16" s="40">
        <v>0.391932534</v>
      </c>
      <c r="AU16" s="41">
        <v>0.153611111</v>
      </c>
      <c r="AV16" s="42"/>
      <c r="AW16" s="70" t="s">
        <v>218</v>
      </c>
    </row>
    <row r="17" hidden="1">
      <c r="A17" s="32" t="s">
        <v>219</v>
      </c>
      <c r="B17" s="71"/>
      <c r="C17" s="43"/>
      <c r="D17" s="43"/>
      <c r="E17" s="43"/>
      <c r="F17" s="44">
        <v>52.425870352879</v>
      </c>
      <c r="G17" s="44">
        <v>13.2627085398308</v>
      </c>
      <c r="H17" s="45" t="s">
        <v>101</v>
      </c>
      <c r="I17" s="46" t="s">
        <v>91</v>
      </c>
      <c r="J17" s="46" t="s">
        <v>102</v>
      </c>
      <c r="K17" s="72" t="s">
        <v>103</v>
      </c>
      <c r="L17" s="46" t="s">
        <v>104</v>
      </c>
      <c r="M17" s="39" t="s">
        <v>220</v>
      </c>
      <c r="N17" s="40">
        <v>14.0</v>
      </c>
      <c r="O17" s="37" t="s">
        <v>80</v>
      </c>
      <c r="P17" s="37" t="s">
        <v>81</v>
      </c>
      <c r="Q17" s="37" t="s">
        <v>142</v>
      </c>
      <c r="R17" s="40">
        <v>69.50645</v>
      </c>
      <c r="S17" s="40">
        <v>88.5</v>
      </c>
      <c r="T17" s="40">
        <v>36.38218</v>
      </c>
      <c r="U17" s="40">
        <v>0.0</v>
      </c>
      <c r="V17" s="40">
        <v>100.0</v>
      </c>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1"/>
      <c r="AV17" s="31" t="s">
        <v>221</v>
      </c>
      <c r="AW17" s="31" t="s">
        <v>222</v>
      </c>
    </row>
    <row r="18" hidden="1">
      <c r="A18" s="32" t="s">
        <v>223</v>
      </c>
      <c r="B18" s="33" t="s">
        <v>86</v>
      </c>
      <c r="C18" s="34" t="s">
        <v>224</v>
      </c>
      <c r="D18" s="34" t="s">
        <v>225</v>
      </c>
      <c r="E18" s="34" t="s">
        <v>226</v>
      </c>
      <c r="F18" s="35">
        <v>52.448567961451</v>
      </c>
      <c r="G18" s="35">
        <v>13.4004874944589</v>
      </c>
      <c r="H18" s="54" t="s">
        <v>227</v>
      </c>
      <c r="I18" s="37" t="s">
        <v>91</v>
      </c>
      <c r="J18" s="37" t="s">
        <v>92</v>
      </c>
      <c r="K18" s="47" t="s">
        <v>228</v>
      </c>
      <c r="L18" s="37" t="s">
        <v>93</v>
      </c>
      <c r="M18" s="47" t="s">
        <v>229</v>
      </c>
      <c r="N18" s="58">
        <f> MEDIAN(20,22)</f>
        <v>21</v>
      </c>
      <c r="O18" s="37" t="s">
        <v>80</v>
      </c>
      <c r="P18" s="37" t="s">
        <v>153</v>
      </c>
      <c r="Q18" s="37" t="s">
        <v>95</v>
      </c>
      <c r="R18" s="40">
        <v>46.33333</v>
      </c>
      <c r="S18" s="40">
        <v>42.0</v>
      </c>
      <c r="T18" s="40">
        <v>28.24836</v>
      </c>
      <c r="U18" s="40">
        <v>4.0</v>
      </c>
      <c r="V18" s="40">
        <v>100.0</v>
      </c>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1"/>
      <c r="AV18" s="31" t="s">
        <v>230</v>
      </c>
      <c r="AW18" s="31" t="s">
        <v>231</v>
      </c>
    </row>
    <row r="19" hidden="1">
      <c r="A19" s="32" t="s">
        <v>232</v>
      </c>
      <c r="B19" s="33" t="s">
        <v>86</v>
      </c>
      <c r="C19" s="34" t="s">
        <v>233</v>
      </c>
      <c r="D19" s="34" t="s">
        <v>234</v>
      </c>
      <c r="E19" s="34" t="s">
        <v>235</v>
      </c>
      <c r="F19" s="35">
        <v>52.4548832437361</v>
      </c>
      <c r="G19" s="35">
        <v>13.2700024096481</v>
      </c>
      <c r="H19" s="54" t="s">
        <v>194</v>
      </c>
      <c r="I19" s="37" t="s">
        <v>91</v>
      </c>
      <c r="J19" s="37" t="s">
        <v>195</v>
      </c>
      <c r="K19" s="47" t="s">
        <v>236</v>
      </c>
      <c r="L19" s="37" t="s">
        <v>197</v>
      </c>
      <c r="M19" s="47" t="s">
        <v>237</v>
      </c>
      <c r="N19" s="40">
        <v>21.0</v>
      </c>
      <c r="O19" s="37" t="s">
        <v>80</v>
      </c>
      <c r="P19" s="37" t="s">
        <v>81</v>
      </c>
      <c r="Q19" s="37" t="s">
        <v>95</v>
      </c>
      <c r="R19" s="40">
        <v>72.48065</v>
      </c>
      <c r="S19" s="40">
        <v>83.5</v>
      </c>
      <c r="T19" s="40">
        <v>29.29843</v>
      </c>
      <c r="U19" s="40">
        <v>10.0</v>
      </c>
      <c r="V19" s="40">
        <v>100.0</v>
      </c>
      <c r="W19" s="40">
        <v>21.96527778</v>
      </c>
      <c r="X19" s="40">
        <v>24.125</v>
      </c>
      <c r="Y19" s="40">
        <v>21.25</v>
      </c>
      <c r="Z19" s="40">
        <v>1.010255571</v>
      </c>
      <c r="AA19" s="40">
        <v>1.020616319</v>
      </c>
      <c r="AB19" s="40">
        <v>24.97916667</v>
      </c>
      <c r="AC19" s="40">
        <v>25.6875</v>
      </c>
      <c r="AD19" s="40">
        <v>23.625</v>
      </c>
      <c r="AE19" s="40">
        <v>0.651020833</v>
      </c>
      <c r="AF19" s="40">
        <v>0.423828125</v>
      </c>
      <c r="AG19" s="40">
        <v>23.42361111</v>
      </c>
      <c r="AH19" s="40">
        <v>24.625</v>
      </c>
      <c r="AI19" s="40">
        <v>22.25</v>
      </c>
      <c r="AJ19" s="40">
        <v>0.746592374</v>
      </c>
      <c r="AK19" s="40">
        <v>0.557400174</v>
      </c>
      <c r="AL19" s="40">
        <v>1203.777778</v>
      </c>
      <c r="AM19" s="40">
        <v>1209.0</v>
      </c>
      <c r="AN19" s="40">
        <v>1191.0</v>
      </c>
      <c r="AO19" s="40">
        <v>6.180165406</v>
      </c>
      <c r="AP19" s="40">
        <v>38.19444444</v>
      </c>
      <c r="AQ19" s="40">
        <v>12.3</v>
      </c>
      <c r="AR19" s="40">
        <v>12.4</v>
      </c>
      <c r="AS19" s="40">
        <v>12.0</v>
      </c>
      <c r="AT19" s="40">
        <v>0.141421356</v>
      </c>
      <c r="AU19" s="41">
        <v>0.02</v>
      </c>
      <c r="AV19" s="42"/>
      <c r="AW19" s="31" t="s">
        <v>238</v>
      </c>
    </row>
    <row r="20" hidden="1">
      <c r="A20" s="32" t="s">
        <v>239</v>
      </c>
      <c r="B20" s="33" t="s">
        <v>70</v>
      </c>
      <c r="C20" s="34" t="s">
        <v>240</v>
      </c>
      <c r="D20" s="43"/>
      <c r="E20" s="34" t="s">
        <v>241</v>
      </c>
      <c r="F20" s="35">
        <v>51.5011862606583</v>
      </c>
      <c r="G20" s="35">
        <v>11.9585971355819</v>
      </c>
      <c r="H20" s="45" t="s">
        <v>242</v>
      </c>
      <c r="I20" s="37" t="s">
        <v>75</v>
      </c>
      <c r="J20" s="46" t="s">
        <v>76</v>
      </c>
      <c r="K20" s="72" t="s">
        <v>77</v>
      </c>
      <c r="L20" s="37" t="s">
        <v>78</v>
      </c>
      <c r="M20" s="47" t="s">
        <v>243</v>
      </c>
      <c r="N20" s="40">
        <v>19.0</v>
      </c>
      <c r="O20" s="37" t="s">
        <v>80</v>
      </c>
      <c r="P20" s="37" t="s">
        <v>81</v>
      </c>
      <c r="Q20" s="37" t="s">
        <v>95</v>
      </c>
      <c r="R20" s="40">
        <v>40.30065</v>
      </c>
      <c r="S20" s="40">
        <v>28.5</v>
      </c>
      <c r="T20" s="40">
        <v>39.06825</v>
      </c>
      <c r="U20" s="40">
        <v>0.0</v>
      </c>
      <c r="V20" s="40">
        <v>100.0</v>
      </c>
      <c r="W20" s="40">
        <v>16.66071429</v>
      </c>
      <c r="X20" s="40">
        <v>16.875</v>
      </c>
      <c r="Y20" s="40">
        <v>16.5</v>
      </c>
      <c r="Z20" s="40">
        <v>0.17251639</v>
      </c>
      <c r="AA20" s="40">
        <v>0.029761905</v>
      </c>
      <c r="AB20" s="40">
        <v>17.52678571</v>
      </c>
      <c r="AC20" s="40">
        <v>17.8125</v>
      </c>
      <c r="AD20" s="40">
        <v>17.25</v>
      </c>
      <c r="AE20" s="40">
        <v>0.219068645</v>
      </c>
      <c r="AF20" s="40">
        <v>0.047991071</v>
      </c>
      <c r="AG20" s="40">
        <v>17.20535714</v>
      </c>
      <c r="AH20" s="40">
        <v>17.5</v>
      </c>
      <c r="AI20" s="40">
        <v>16.875</v>
      </c>
      <c r="AJ20" s="40">
        <v>0.193360784</v>
      </c>
      <c r="AK20" s="40">
        <v>0.037388393</v>
      </c>
      <c r="AL20" s="40">
        <v>896.5714286</v>
      </c>
      <c r="AM20" s="40">
        <v>901.0</v>
      </c>
      <c r="AN20" s="40">
        <v>892.0</v>
      </c>
      <c r="AO20" s="40">
        <v>2.935821456</v>
      </c>
      <c r="AP20" s="40">
        <v>8.619047619</v>
      </c>
      <c r="AQ20" s="40">
        <v>5.514285714</v>
      </c>
      <c r="AR20" s="40">
        <v>5.6</v>
      </c>
      <c r="AS20" s="40">
        <v>5.4</v>
      </c>
      <c r="AT20" s="40">
        <v>0.069006556</v>
      </c>
      <c r="AU20" s="41">
        <v>0.004761905</v>
      </c>
      <c r="AV20" s="42"/>
      <c r="AW20" s="31" t="s">
        <v>244</v>
      </c>
    </row>
    <row r="21" hidden="1">
      <c r="A21" s="32" t="s">
        <v>245</v>
      </c>
      <c r="B21" s="33" t="s">
        <v>246</v>
      </c>
      <c r="C21" s="34" t="s">
        <v>247</v>
      </c>
      <c r="D21" s="43"/>
      <c r="E21" s="34" t="s">
        <v>248</v>
      </c>
      <c r="F21" s="35">
        <v>51.5039709</v>
      </c>
      <c r="G21" s="35">
        <v>11.9533074</v>
      </c>
      <c r="H21" s="48" t="s">
        <v>249</v>
      </c>
      <c r="I21" s="37" t="s">
        <v>75</v>
      </c>
      <c r="J21" s="54" t="s">
        <v>250</v>
      </c>
      <c r="K21" s="47" t="s">
        <v>251</v>
      </c>
      <c r="L21" s="37" t="s">
        <v>252</v>
      </c>
      <c r="M21" s="47" t="s">
        <v>253</v>
      </c>
      <c r="N21" s="40">
        <v>23.0</v>
      </c>
      <c r="O21" s="37" t="s">
        <v>80</v>
      </c>
      <c r="P21" s="37" t="s">
        <v>153</v>
      </c>
      <c r="Q21" s="54" t="s">
        <v>82</v>
      </c>
      <c r="R21" s="40">
        <v>30.03896</v>
      </c>
      <c r="S21" s="40">
        <v>0.0</v>
      </c>
      <c r="T21" s="40">
        <v>39.24066</v>
      </c>
      <c r="U21" s="40">
        <v>0.0</v>
      </c>
      <c r="V21" s="40">
        <v>100.0</v>
      </c>
      <c r="W21" s="40">
        <v>21.015625</v>
      </c>
      <c r="X21" s="40">
        <v>23.5625</v>
      </c>
      <c r="Y21" s="40">
        <v>19.5</v>
      </c>
      <c r="Z21" s="40">
        <v>1.325719986</v>
      </c>
      <c r="AA21" s="40">
        <v>1.757533482</v>
      </c>
      <c r="AB21" s="40">
        <v>21.234375</v>
      </c>
      <c r="AC21" s="40">
        <v>24.25</v>
      </c>
      <c r="AD21" s="40">
        <v>17.25</v>
      </c>
      <c r="AE21" s="40">
        <v>2.556013131</v>
      </c>
      <c r="AF21" s="40">
        <v>6.533203125</v>
      </c>
      <c r="AG21" s="40">
        <v>22.125</v>
      </c>
      <c r="AH21" s="40">
        <v>23.9375</v>
      </c>
      <c r="AI21" s="40">
        <v>18.875</v>
      </c>
      <c r="AJ21" s="40">
        <v>1.67338675</v>
      </c>
      <c r="AK21" s="40">
        <v>2.800223214</v>
      </c>
      <c r="AL21" s="40">
        <v>864.5</v>
      </c>
      <c r="AM21" s="40">
        <v>874.0</v>
      </c>
      <c r="AN21" s="40">
        <v>856.0</v>
      </c>
      <c r="AO21" s="40">
        <v>6.568322247</v>
      </c>
      <c r="AP21" s="40">
        <v>43.14285714</v>
      </c>
      <c r="AQ21" s="40">
        <v>4.7875</v>
      </c>
      <c r="AR21" s="40">
        <v>5.0</v>
      </c>
      <c r="AS21" s="40">
        <v>4.6</v>
      </c>
      <c r="AT21" s="40">
        <v>0.145773797</v>
      </c>
      <c r="AU21" s="41">
        <v>0.02125</v>
      </c>
      <c r="AV21" s="42"/>
      <c r="AW21" s="31" t="s">
        <v>254</v>
      </c>
    </row>
    <row r="22" hidden="1">
      <c r="A22" s="32" t="s">
        <v>255</v>
      </c>
      <c r="B22" s="33" t="s">
        <v>256</v>
      </c>
      <c r="C22" s="34" t="s">
        <v>257</v>
      </c>
      <c r="D22" s="34" t="s">
        <v>258</v>
      </c>
      <c r="E22" s="34" t="s">
        <v>259</v>
      </c>
      <c r="F22" s="35">
        <v>51.31388243</v>
      </c>
      <c r="G22" s="35">
        <v>12.3138208</v>
      </c>
      <c r="H22" s="48" t="s">
        <v>260</v>
      </c>
      <c r="I22" s="37" t="s">
        <v>179</v>
      </c>
      <c r="J22" s="54" t="s">
        <v>261</v>
      </c>
      <c r="K22" s="47" t="s">
        <v>262</v>
      </c>
      <c r="L22" s="37" t="s">
        <v>263</v>
      </c>
      <c r="M22" s="39" t="s">
        <v>264</v>
      </c>
      <c r="N22" s="40">
        <v>24.0</v>
      </c>
      <c r="O22" s="37" t="s">
        <v>80</v>
      </c>
      <c r="P22" s="37" t="s">
        <v>153</v>
      </c>
      <c r="Q22" s="37" t="s">
        <v>95</v>
      </c>
      <c r="R22" s="40">
        <v>45.56291</v>
      </c>
      <c r="S22" s="40">
        <v>46.0</v>
      </c>
      <c r="T22" s="40">
        <v>27.9247</v>
      </c>
      <c r="U22" s="40">
        <v>0.0</v>
      </c>
      <c r="V22" s="40">
        <v>100.0</v>
      </c>
      <c r="W22" s="40">
        <v>21.63194444</v>
      </c>
      <c r="X22" s="40">
        <v>22.0</v>
      </c>
      <c r="Y22" s="40">
        <v>21.0</v>
      </c>
      <c r="Z22" s="40">
        <v>0.440219721</v>
      </c>
      <c r="AA22" s="40">
        <v>0.193793403</v>
      </c>
      <c r="AB22" s="40">
        <v>28.375</v>
      </c>
      <c r="AC22" s="40">
        <v>30.1875</v>
      </c>
      <c r="AD22" s="40">
        <v>26.875</v>
      </c>
      <c r="AE22" s="40">
        <v>1.073927517</v>
      </c>
      <c r="AF22" s="40">
        <v>1.153320313</v>
      </c>
      <c r="AG22" s="40">
        <v>29.13888889</v>
      </c>
      <c r="AH22" s="40">
        <v>30.875</v>
      </c>
      <c r="AI22" s="40">
        <v>27.875</v>
      </c>
      <c r="AJ22" s="40">
        <v>0.932160722</v>
      </c>
      <c r="AK22" s="40">
        <v>0.868923611</v>
      </c>
      <c r="AL22" s="40">
        <v>1811.111111</v>
      </c>
      <c r="AM22" s="40">
        <v>1822.0</v>
      </c>
      <c r="AN22" s="40">
        <v>1797.0</v>
      </c>
      <c r="AO22" s="40">
        <v>9.803627447</v>
      </c>
      <c r="AP22" s="40">
        <v>96.11111111</v>
      </c>
      <c r="AQ22" s="40">
        <v>25.01111111</v>
      </c>
      <c r="AR22" s="40">
        <v>25.2</v>
      </c>
      <c r="AS22" s="40">
        <v>24.7</v>
      </c>
      <c r="AT22" s="40">
        <v>0.208832735</v>
      </c>
      <c r="AU22" s="41">
        <v>0.043611111</v>
      </c>
      <c r="AV22" s="42"/>
      <c r="AW22" s="42"/>
    </row>
    <row r="23" hidden="1">
      <c r="A23" s="32" t="s">
        <v>265</v>
      </c>
      <c r="B23" s="33" t="s">
        <v>70</v>
      </c>
      <c r="C23" s="34" t="s">
        <v>266</v>
      </c>
      <c r="D23" s="34" t="s">
        <v>267</v>
      </c>
      <c r="E23" s="34" t="s">
        <v>268</v>
      </c>
      <c r="F23" s="35">
        <v>51.5011862606583</v>
      </c>
      <c r="G23" s="35">
        <v>11.9585971355819</v>
      </c>
      <c r="H23" s="45" t="s">
        <v>242</v>
      </c>
      <c r="I23" s="37" t="s">
        <v>75</v>
      </c>
      <c r="J23" s="46" t="s">
        <v>76</v>
      </c>
      <c r="K23" s="72" t="s">
        <v>77</v>
      </c>
      <c r="L23" s="37" t="s">
        <v>78</v>
      </c>
      <c r="M23" s="47" t="s">
        <v>269</v>
      </c>
      <c r="N23" s="40">
        <v>19.0</v>
      </c>
      <c r="O23" s="37" t="s">
        <v>80</v>
      </c>
      <c r="P23" s="37" t="s">
        <v>106</v>
      </c>
      <c r="Q23" s="37" t="s">
        <v>95</v>
      </c>
      <c r="R23" s="40">
        <v>40.30065</v>
      </c>
      <c r="S23" s="40">
        <v>28.5</v>
      </c>
      <c r="T23" s="40">
        <v>39.06825</v>
      </c>
      <c r="U23" s="40">
        <v>0.0</v>
      </c>
      <c r="V23" s="40">
        <v>100.0</v>
      </c>
      <c r="W23" s="40">
        <v>17.5625</v>
      </c>
      <c r="X23" s="40">
        <v>18.25</v>
      </c>
      <c r="Y23" s="40">
        <v>17.3125</v>
      </c>
      <c r="Z23" s="40">
        <v>0.3365728</v>
      </c>
      <c r="AA23" s="40">
        <v>0.11328125</v>
      </c>
      <c r="AB23" s="40">
        <v>19.21428571</v>
      </c>
      <c r="AC23" s="40">
        <v>20.5</v>
      </c>
      <c r="AD23" s="40">
        <v>18.75</v>
      </c>
      <c r="AE23" s="40">
        <v>0.691142946</v>
      </c>
      <c r="AF23" s="40">
        <v>0.477678571</v>
      </c>
      <c r="AG23" s="40">
        <v>18.66071429</v>
      </c>
      <c r="AH23" s="40">
        <v>19.375</v>
      </c>
      <c r="AI23" s="40">
        <v>18.25</v>
      </c>
      <c r="AJ23" s="40">
        <v>0.365962527</v>
      </c>
      <c r="AK23" s="40">
        <v>0.133928571</v>
      </c>
      <c r="AL23" s="40">
        <v>1064.0</v>
      </c>
      <c r="AM23" s="40">
        <v>1113.0</v>
      </c>
      <c r="AN23" s="40">
        <v>1051.0</v>
      </c>
      <c r="AO23" s="40">
        <v>21.90129372</v>
      </c>
      <c r="AP23" s="40">
        <v>479.6666667</v>
      </c>
      <c r="AQ23" s="40">
        <v>9.257142857</v>
      </c>
      <c r="AR23" s="40">
        <v>10.3</v>
      </c>
      <c r="AS23" s="40">
        <v>9.0</v>
      </c>
      <c r="AT23" s="40">
        <v>0.464962876</v>
      </c>
      <c r="AU23" s="41">
        <v>0.216190476</v>
      </c>
      <c r="AV23" s="42"/>
      <c r="AW23" s="31" t="s">
        <v>244</v>
      </c>
    </row>
    <row r="24" hidden="1">
      <c r="A24" s="32" t="s">
        <v>270</v>
      </c>
      <c r="B24" s="33" t="s">
        <v>86</v>
      </c>
      <c r="C24" s="34" t="s">
        <v>271</v>
      </c>
      <c r="D24" s="43"/>
      <c r="E24" s="34" t="s">
        <v>272</v>
      </c>
      <c r="F24" s="35">
        <v>52.4486779974152</v>
      </c>
      <c r="G24" s="35">
        <v>13.4005519059822</v>
      </c>
      <c r="H24" s="36" t="s">
        <v>90</v>
      </c>
      <c r="I24" s="37" t="s">
        <v>91</v>
      </c>
      <c r="J24" s="37" t="s">
        <v>92</v>
      </c>
      <c r="K24" s="57" t="s">
        <v>93</v>
      </c>
      <c r="L24" s="54" t="s">
        <v>93</v>
      </c>
      <c r="M24" s="47" t="s">
        <v>273</v>
      </c>
      <c r="N24" s="40">
        <v>17.0</v>
      </c>
      <c r="O24" s="37" t="s">
        <v>80</v>
      </c>
      <c r="P24" s="37" t="s">
        <v>81</v>
      </c>
      <c r="Q24" s="37" t="s">
        <v>95</v>
      </c>
      <c r="R24" s="40">
        <v>49.26471</v>
      </c>
      <c r="S24" s="40">
        <v>45.0</v>
      </c>
      <c r="T24" s="40">
        <v>28.03042</v>
      </c>
      <c r="U24" s="40">
        <v>4.0</v>
      </c>
      <c r="V24" s="40">
        <v>100.0</v>
      </c>
      <c r="W24" s="40">
        <v>22.5625</v>
      </c>
      <c r="X24" s="40">
        <v>22.875</v>
      </c>
      <c r="Y24" s="40">
        <v>21.375</v>
      </c>
      <c r="Z24" s="40">
        <v>0.492125492</v>
      </c>
      <c r="AA24" s="40">
        <v>0.2421875</v>
      </c>
      <c r="AB24" s="40">
        <v>23.203125</v>
      </c>
      <c r="AC24" s="40">
        <v>23.8125</v>
      </c>
      <c r="AD24" s="40">
        <v>22.875</v>
      </c>
      <c r="AE24" s="40">
        <v>0.294575209</v>
      </c>
      <c r="AF24" s="40">
        <v>0.086774554</v>
      </c>
      <c r="AG24" s="40">
        <v>23.4140625</v>
      </c>
      <c r="AH24" s="40">
        <v>24.125</v>
      </c>
      <c r="AI24" s="40">
        <v>22.625</v>
      </c>
      <c r="AJ24" s="40">
        <v>0.485202346</v>
      </c>
      <c r="AK24" s="40">
        <v>0.235421317</v>
      </c>
      <c r="AL24" s="40">
        <v>1193.625</v>
      </c>
      <c r="AM24" s="40">
        <v>1208.0</v>
      </c>
      <c r="AN24" s="40">
        <v>1172.0</v>
      </c>
      <c r="AO24" s="40">
        <v>13.54292119</v>
      </c>
      <c r="AP24" s="40">
        <v>183.4107143</v>
      </c>
      <c r="AQ24" s="40">
        <v>12.0875</v>
      </c>
      <c r="AR24" s="40">
        <v>12.4</v>
      </c>
      <c r="AS24" s="40">
        <v>11.6</v>
      </c>
      <c r="AT24" s="40">
        <v>0.294897076</v>
      </c>
      <c r="AU24" s="41">
        <v>0.086964286</v>
      </c>
      <c r="AV24" s="31" t="s">
        <v>274</v>
      </c>
      <c r="AW24" s="42"/>
    </row>
    <row r="25" hidden="1">
      <c r="A25" s="32" t="s">
        <v>275</v>
      </c>
      <c r="B25" s="33" t="s">
        <v>276</v>
      </c>
      <c r="C25" s="34" t="s">
        <v>277</v>
      </c>
      <c r="D25" s="43"/>
      <c r="E25" s="34" t="s">
        <v>278</v>
      </c>
      <c r="F25" s="35">
        <v>52.4257340528183</v>
      </c>
      <c r="G25" s="35">
        <v>13.2256746975035</v>
      </c>
      <c r="H25" s="45" t="s">
        <v>279</v>
      </c>
      <c r="I25" s="37" t="s">
        <v>91</v>
      </c>
      <c r="J25" s="46" t="s">
        <v>280</v>
      </c>
      <c r="K25" s="72" t="s">
        <v>281</v>
      </c>
      <c r="L25" s="37" t="s">
        <v>281</v>
      </c>
      <c r="M25" s="47" t="s">
        <v>282</v>
      </c>
      <c r="N25" s="66"/>
      <c r="O25" s="37" t="s">
        <v>80</v>
      </c>
      <c r="P25" s="37" t="s">
        <v>106</v>
      </c>
      <c r="Q25" s="37" t="s">
        <v>142</v>
      </c>
      <c r="R25" s="40">
        <v>57.9513</v>
      </c>
      <c r="S25" s="40">
        <v>61.0</v>
      </c>
      <c r="T25" s="40">
        <v>36.33468</v>
      </c>
      <c r="U25" s="40">
        <v>0.0</v>
      </c>
      <c r="V25" s="40">
        <v>100.0</v>
      </c>
      <c r="W25" s="40">
        <v>13.375</v>
      </c>
      <c r="X25" s="40">
        <v>14.5</v>
      </c>
      <c r="Y25" s="40">
        <v>12.9375</v>
      </c>
      <c r="Z25" s="40">
        <v>0.483113276</v>
      </c>
      <c r="AA25" s="40">
        <v>0.233398438</v>
      </c>
      <c r="AB25" s="40">
        <v>15.89583333</v>
      </c>
      <c r="AC25" s="40">
        <v>18.625</v>
      </c>
      <c r="AD25" s="40">
        <v>14.6875</v>
      </c>
      <c r="AE25" s="40">
        <v>1.158359562</v>
      </c>
      <c r="AF25" s="40">
        <v>1.341796875</v>
      </c>
      <c r="AG25" s="40">
        <v>16.15972222</v>
      </c>
      <c r="AH25" s="40">
        <v>18.25</v>
      </c>
      <c r="AI25" s="40">
        <v>14.75</v>
      </c>
      <c r="AJ25" s="40">
        <v>1.077609075</v>
      </c>
      <c r="AK25" s="40">
        <v>1.161241319</v>
      </c>
      <c r="AL25" s="40">
        <v>908.5555556</v>
      </c>
      <c r="AM25" s="40">
        <v>968.0</v>
      </c>
      <c r="AN25" s="40">
        <v>895.0</v>
      </c>
      <c r="AO25" s="40">
        <v>22.71074146</v>
      </c>
      <c r="AP25" s="40">
        <v>515.7777778</v>
      </c>
      <c r="AQ25" s="40">
        <v>5.777777778</v>
      </c>
      <c r="AR25" s="40">
        <v>7.1</v>
      </c>
      <c r="AS25" s="40">
        <v>5.5</v>
      </c>
      <c r="AT25" s="40">
        <v>0.504424865</v>
      </c>
      <c r="AU25" s="41">
        <v>0.254444444</v>
      </c>
      <c r="AV25" s="42"/>
      <c r="AW25" s="31" t="s">
        <v>283</v>
      </c>
    </row>
    <row r="26" hidden="1">
      <c r="A26" s="49" t="s">
        <v>284</v>
      </c>
      <c r="B26" s="50" t="s">
        <v>118</v>
      </c>
      <c r="C26" s="51" t="s">
        <v>285</v>
      </c>
      <c r="D26" s="51" t="s">
        <v>286</v>
      </c>
      <c r="E26" s="51" t="s">
        <v>287</v>
      </c>
      <c r="F26" s="55">
        <v>52.42299</v>
      </c>
      <c r="G26" s="55">
        <v>13.26348</v>
      </c>
      <c r="H26" s="73" t="s">
        <v>288</v>
      </c>
      <c r="I26" s="37" t="s">
        <v>91</v>
      </c>
      <c r="J26" s="54" t="s">
        <v>289</v>
      </c>
      <c r="K26" s="57" t="s">
        <v>290</v>
      </c>
      <c r="L26" s="37" t="s">
        <v>125</v>
      </c>
      <c r="M26" s="47" t="s">
        <v>291</v>
      </c>
      <c r="N26" s="40">
        <v>16.0</v>
      </c>
      <c r="O26" s="37" t="s">
        <v>209</v>
      </c>
      <c r="P26" s="37" t="s">
        <v>81</v>
      </c>
      <c r="Q26" s="37" t="s">
        <v>95</v>
      </c>
      <c r="R26" s="40">
        <v>39.94498</v>
      </c>
      <c r="S26" s="40">
        <v>31.0</v>
      </c>
      <c r="T26" s="40">
        <v>28.94521</v>
      </c>
      <c r="U26" s="40">
        <v>2.0</v>
      </c>
      <c r="V26" s="40">
        <v>100.0</v>
      </c>
      <c r="W26" s="40">
        <v>16.49107143</v>
      </c>
      <c r="X26" s="40">
        <v>16.625</v>
      </c>
      <c r="Y26" s="40">
        <v>16.3125</v>
      </c>
      <c r="Z26" s="40">
        <v>0.132231309</v>
      </c>
      <c r="AA26" s="40">
        <v>0.017485119</v>
      </c>
      <c r="AB26" s="40">
        <v>17.79464286</v>
      </c>
      <c r="AC26" s="40">
        <v>18.125</v>
      </c>
      <c r="AD26" s="40">
        <v>17.375</v>
      </c>
      <c r="AE26" s="40">
        <v>0.254425122</v>
      </c>
      <c r="AF26" s="40">
        <v>0.064732143</v>
      </c>
      <c r="AG26" s="40">
        <v>17.71428571</v>
      </c>
      <c r="AH26" s="40">
        <v>18.125</v>
      </c>
      <c r="AI26" s="40">
        <v>17.375</v>
      </c>
      <c r="AJ26" s="40">
        <v>0.230649962</v>
      </c>
      <c r="AK26" s="40">
        <v>0.053199405</v>
      </c>
      <c r="AL26" s="40">
        <v>1026.571429</v>
      </c>
      <c r="AM26" s="40">
        <v>1031.0</v>
      </c>
      <c r="AN26" s="40">
        <v>1021.0</v>
      </c>
      <c r="AO26" s="40">
        <v>3.644957378</v>
      </c>
      <c r="AP26" s="40">
        <v>13.28571429</v>
      </c>
      <c r="AQ26" s="40">
        <v>8.442857143</v>
      </c>
      <c r="AR26" s="40">
        <v>8.5</v>
      </c>
      <c r="AS26" s="40">
        <v>8.3</v>
      </c>
      <c r="AT26" s="40">
        <v>0.078679579</v>
      </c>
      <c r="AU26" s="41">
        <v>0.006190476</v>
      </c>
      <c r="AV26" s="31" t="s">
        <v>292</v>
      </c>
      <c r="AW26" s="31"/>
    </row>
    <row r="27" hidden="1">
      <c r="A27" s="32" t="s">
        <v>293</v>
      </c>
      <c r="B27" s="33" t="s">
        <v>294</v>
      </c>
      <c r="C27" s="34" t="s">
        <v>295</v>
      </c>
      <c r="D27" s="34" t="s">
        <v>296</v>
      </c>
      <c r="E27" s="34" t="s">
        <v>297</v>
      </c>
      <c r="F27" s="74">
        <v>52.4954204043929</v>
      </c>
      <c r="G27" s="74">
        <v>13.3189731515064</v>
      </c>
      <c r="H27" s="75" t="s">
        <v>298</v>
      </c>
      <c r="I27" s="46" t="s">
        <v>91</v>
      </c>
      <c r="J27" s="46" t="s">
        <v>299</v>
      </c>
      <c r="K27" s="72" t="s">
        <v>300</v>
      </c>
      <c r="L27" s="46" t="s">
        <v>301</v>
      </c>
      <c r="M27" s="39" t="s">
        <v>302</v>
      </c>
      <c r="N27" s="40">
        <v>17.0</v>
      </c>
      <c r="O27" s="37" t="s">
        <v>80</v>
      </c>
      <c r="P27" s="37" t="s">
        <v>81</v>
      </c>
      <c r="Q27" s="37" t="s">
        <v>142</v>
      </c>
      <c r="R27" s="40">
        <v>51.07097</v>
      </c>
      <c r="S27" s="40">
        <v>45.0</v>
      </c>
      <c r="T27" s="40">
        <v>33.84654</v>
      </c>
      <c r="U27" s="40">
        <v>0.0</v>
      </c>
      <c r="V27" s="40">
        <v>100.0</v>
      </c>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1"/>
      <c r="AV27" s="42"/>
      <c r="AW27" s="31" t="s">
        <v>303</v>
      </c>
    </row>
    <row r="28" hidden="1">
      <c r="A28" s="32" t="s">
        <v>304</v>
      </c>
      <c r="B28" s="33" t="s">
        <v>86</v>
      </c>
      <c r="C28" s="43"/>
      <c r="D28" s="43"/>
      <c r="E28" s="34" t="s">
        <v>305</v>
      </c>
      <c r="F28" s="35">
        <v>52.4486779974152</v>
      </c>
      <c r="G28" s="35">
        <v>13.4005519059822</v>
      </c>
      <c r="H28" s="36" t="s">
        <v>90</v>
      </c>
      <c r="I28" s="37" t="s">
        <v>91</v>
      </c>
      <c r="J28" s="37" t="s">
        <v>92</v>
      </c>
      <c r="K28" s="57" t="s">
        <v>93</v>
      </c>
      <c r="L28" s="54" t="s">
        <v>93</v>
      </c>
      <c r="M28" s="47" t="s">
        <v>306</v>
      </c>
      <c r="N28" s="40">
        <v>28.0</v>
      </c>
      <c r="O28" s="37" t="s">
        <v>165</v>
      </c>
      <c r="P28" s="37" t="s">
        <v>106</v>
      </c>
      <c r="Q28" s="37" t="s">
        <v>142</v>
      </c>
      <c r="R28" s="40">
        <v>49.26471</v>
      </c>
      <c r="S28" s="40">
        <v>45.0</v>
      </c>
      <c r="T28" s="40">
        <v>28.03042</v>
      </c>
      <c r="U28" s="40">
        <v>4.0</v>
      </c>
      <c r="V28" s="40">
        <v>100.0</v>
      </c>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1"/>
      <c r="AV28" s="42"/>
      <c r="AW28" s="42"/>
    </row>
    <row r="29" hidden="1">
      <c r="A29" s="49" t="s">
        <v>307</v>
      </c>
      <c r="B29" s="50" t="s">
        <v>308</v>
      </c>
      <c r="C29" s="51" t="s">
        <v>309</v>
      </c>
      <c r="D29" s="51" t="s">
        <v>310</v>
      </c>
      <c r="E29" s="51" t="s">
        <v>311</v>
      </c>
      <c r="F29" s="35">
        <v>52.5414543706242</v>
      </c>
      <c r="G29" s="35">
        <v>13.3577145640391</v>
      </c>
      <c r="H29" s="46" t="s">
        <v>312</v>
      </c>
      <c r="I29" s="37" t="s">
        <v>91</v>
      </c>
      <c r="J29" s="46" t="s">
        <v>313</v>
      </c>
      <c r="K29" s="72" t="s">
        <v>314</v>
      </c>
      <c r="L29" s="37" t="s">
        <v>314</v>
      </c>
      <c r="M29" s="47" t="s">
        <v>315</v>
      </c>
      <c r="N29" s="60"/>
      <c r="O29" s="64"/>
      <c r="P29" s="64"/>
      <c r="Q29" s="64"/>
      <c r="R29" s="40">
        <v>77.35256</v>
      </c>
      <c r="S29" s="40">
        <v>100.0</v>
      </c>
      <c r="T29" s="40">
        <v>29.72692</v>
      </c>
      <c r="U29" s="40">
        <v>2.0</v>
      </c>
      <c r="V29" s="40">
        <v>100.0</v>
      </c>
      <c r="W29" s="40">
        <v>18.09375</v>
      </c>
      <c r="X29" s="40">
        <v>21.25</v>
      </c>
      <c r="Y29" s="40">
        <v>17.5</v>
      </c>
      <c r="Z29" s="40">
        <v>1.281304441</v>
      </c>
      <c r="AA29" s="40">
        <v>1.641741071</v>
      </c>
      <c r="AB29" s="40">
        <v>24.140625</v>
      </c>
      <c r="AC29" s="40">
        <v>27.625</v>
      </c>
      <c r="AD29" s="40">
        <v>23.125</v>
      </c>
      <c r="AE29" s="40">
        <v>1.453808883</v>
      </c>
      <c r="AF29" s="40">
        <v>2.113560268</v>
      </c>
      <c r="AG29" s="40">
        <v>26.875</v>
      </c>
      <c r="AH29" s="40">
        <v>27.9375</v>
      </c>
      <c r="AI29" s="40">
        <v>26.25</v>
      </c>
      <c r="AJ29" s="40">
        <v>0.529276798</v>
      </c>
      <c r="AK29" s="40">
        <v>0.280133929</v>
      </c>
      <c r="AL29" s="40">
        <v>1677.625</v>
      </c>
      <c r="AM29" s="40">
        <v>1787.0</v>
      </c>
      <c r="AN29" s="40">
        <v>1611.0</v>
      </c>
      <c r="AO29" s="40">
        <v>89.74875646</v>
      </c>
      <c r="AP29" s="40">
        <v>8054.839286</v>
      </c>
      <c r="AQ29" s="40">
        <v>22.3</v>
      </c>
      <c r="AR29" s="40">
        <v>24.5</v>
      </c>
      <c r="AS29" s="40">
        <v>20.9</v>
      </c>
      <c r="AT29" s="40">
        <v>1.822086716</v>
      </c>
      <c r="AU29" s="41">
        <v>3.32</v>
      </c>
      <c r="AV29" s="42"/>
      <c r="AW29" s="31" t="s">
        <v>316</v>
      </c>
    </row>
    <row r="30" hidden="1">
      <c r="A30" s="32" t="s">
        <v>317</v>
      </c>
      <c r="B30" s="33" t="s">
        <v>86</v>
      </c>
      <c r="C30" s="34" t="s">
        <v>318</v>
      </c>
      <c r="D30" s="34" t="s">
        <v>319</v>
      </c>
      <c r="E30" s="34" t="s">
        <v>320</v>
      </c>
      <c r="F30" s="35">
        <v>51.2964651111191</v>
      </c>
      <c r="G30" s="35">
        <v>12.3843706932541</v>
      </c>
      <c r="H30" s="36" t="s">
        <v>321</v>
      </c>
      <c r="I30" s="37" t="s">
        <v>179</v>
      </c>
      <c r="J30" s="37" t="s">
        <v>322</v>
      </c>
      <c r="K30" s="57" t="s">
        <v>323</v>
      </c>
      <c r="L30" s="37" t="s">
        <v>324</v>
      </c>
      <c r="M30" s="39" t="s">
        <v>325</v>
      </c>
      <c r="N30" s="40">
        <v>23.0</v>
      </c>
      <c r="O30" s="54" t="s">
        <v>209</v>
      </c>
      <c r="P30" s="37" t="s">
        <v>81</v>
      </c>
      <c r="Q30" s="37" t="s">
        <v>142</v>
      </c>
      <c r="R30" s="40">
        <v>68.81699</v>
      </c>
      <c r="S30" s="40">
        <v>74.0</v>
      </c>
      <c r="T30" s="40">
        <v>27.86826</v>
      </c>
      <c r="U30" s="40">
        <v>10.0</v>
      </c>
      <c r="V30" s="40">
        <v>100.0</v>
      </c>
      <c r="W30" s="40">
        <v>21.03125</v>
      </c>
      <c r="X30" s="40">
        <v>21.875</v>
      </c>
      <c r="Y30" s="40">
        <v>20.625</v>
      </c>
      <c r="Z30" s="40">
        <v>0.422577127</v>
      </c>
      <c r="AA30" s="40">
        <v>0.178571429</v>
      </c>
      <c r="AB30" s="40">
        <v>22.7734375</v>
      </c>
      <c r="AC30" s="40">
        <v>25.875</v>
      </c>
      <c r="AD30" s="40">
        <v>21.4375</v>
      </c>
      <c r="AE30" s="40">
        <v>1.604937102</v>
      </c>
      <c r="AF30" s="40">
        <v>2.575823103</v>
      </c>
      <c r="AG30" s="40">
        <v>23.015625</v>
      </c>
      <c r="AH30" s="40">
        <v>26.0</v>
      </c>
      <c r="AI30" s="40">
        <v>21.5</v>
      </c>
      <c r="AJ30" s="40">
        <v>1.736796492</v>
      </c>
      <c r="AK30" s="40">
        <v>3.016462054</v>
      </c>
      <c r="AL30" s="40">
        <v>668.0</v>
      </c>
      <c r="AM30" s="40">
        <v>680.0</v>
      </c>
      <c r="AN30" s="40">
        <v>661.0</v>
      </c>
      <c r="AO30" s="40">
        <v>6.761234038</v>
      </c>
      <c r="AP30" s="40">
        <v>45.71428571</v>
      </c>
      <c r="AQ30" s="40">
        <v>0.2875</v>
      </c>
      <c r="AR30" s="40">
        <v>0.6</v>
      </c>
      <c r="AS30" s="40">
        <v>0.1</v>
      </c>
      <c r="AT30" s="40">
        <v>0.180772153</v>
      </c>
      <c r="AU30" s="41">
        <v>0.032678571</v>
      </c>
      <c r="AV30" s="42"/>
      <c r="AW30" s="31" t="s">
        <v>326</v>
      </c>
    </row>
    <row r="31" hidden="1">
      <c r="A31" s="32" t="s">
        <v>327</v>
      </c>
      <c r="B31" s="33" t="s">
        <v>86</v>
      </c>
      <c r="C31" s="34" t="s">
        <v>328</v>
      </c>
      <c r="D31" s="34" t="s">
        <v>329</v>
      </c>
      <c r="E31" s="34" t="s">
        <v>330</v>
      </c>
      <c r="F31" s="35">
        <v>52.44383</v>
      </c>
      <c r="G31" s="35">
        <v>13.27699</v>
      </c>
      <c r="H31" s="37" t="s">
        <v>331</v>
      </c>
      <c r="I31" s="37" t="s">
        <v>91</v>
      </c>
      <c r="J31" s="37" t="s">
        <v>332</v>
      </c>
      <c r="K31" s="57" t="s">
        <v>333</v>
      </c>
      <c r="L31" s="37" t="s">
        <v>334</v>
      </c>
      <c r="M31" s="47" t="s">
        <v>335</v>
      </c>
      <c r="N31" s="40">
        <v>20.0</v>
      </c>
      <c r="O31" s="37" t="s">
        <v>80</v>
      </c>
      <c r="P31" s="37" t="s">
        <v>153</v>
      </c>
      <c r="Q31" s="37" t="s">
        <v>95</v>
      </c>
      <c r="R31" s="40">
        <v>34.55195</v>
      </c>
      <c r="S31" s="40">
        <v>29.5</v>
      </c>
      <c r="T31" s="40">
        <v>25.07328</v>
      </c>
      <c r="U31" s="40">
        <v>0.0</v>
      </c>
      <c r="V31" s="40">
        <v>100.0</v>
      </c>
      <c r="W31" s="40">
        <v>18.25694444</v>
      </c>
      <c r="X31" s="40">
        <v>18.4375</v>
      </c>
      <c r="Y31" s="40">
        <v>18.0</v>
      </c>
      <c r="Z31" s="40">
        <v>0.14804865</v>
      </c>
      <c r="AA31" s="40">
        <v>0.021918403</v>
      </c>
      <c r="AB31" s="40">
        <v>22.28472222</v>
      </c>
      <c r="AC31" s="40">
        <v>25.25</v>
      </c>
      <c r="AD31" s="40">
        <v>20.375</v>
      </c>
      <c r="AE31" s="40">
        <v>1.917261004</v>
      </c>
      <c r="AF31" s="40">
        <v>3.675889757</v>
      </c>
      <c r="AG31" s="40">
        <v>22.25694444</v>
      </c>
      <c r="AH31" s="40">
        <v>24.625</v>
      </c>
      <c r="AI31" s="40">
        <v>21.0</v>
      </c>
      <c r="AJ31" s="40">
        <v>1.31378079</v>
      </c>
      <c r="AK31" s="40">
        <v>1.726019965</v>
      </c>
      <c r="AL31" s="40">
        <v>1591.333333</v>
      </c>
      <c r="AM31" s="40">
        <v>1601.0</v>
      </c>
      <c r="AN31" s="40">
        <v>1583.0</v>
      </c>
      <c r="AO31" s="40">
        <v>7.05336799</v>
      </c>
      <c r="AP31" s="40">
        <v>49.75</v>
      </c>
      <c r="AQ31" s="40">
        <v>20.54444444</v>
      </c>
      <c r="AR31" s="40">
        <v>20.7</v>
      </c>
      <c r="AS31" s="40">
        <v>20.4</v>
      </c>
      <c r="AT31" s="40">
        <v>0.133333333</v>
      </c>
      <c r="AU31" s="41">
        <v>0.017777778</v>
      </c>
      <c r="AV31" s="42"/>
      <c r="AW31" s="42"/>
    </row>
    <row r="32" hidden="1">
      <c r="A32" s="32" t="s">
        <v>336</v>
      </c>
      <c r="B32" s="33" t="s">
        <v>70</v>
      </c>
      <c r="C32" s="34" t="s">
        <v>337</v>
      </c>
      <c r="D32" s="34" t="s">
        <v>338</v>
      </c>
      <c r="E32" s="34" t="s">
        <v>339</v>
      </c>
      <c r="F32" s="35">
        <v>51.5011862606583</v>
      </c>
      <c r="G32" s="35">
        <v>11.9585971355819</v>
      </c>
      <c r="H32" s="36" t="s">
        <v>242</v>
      </c>
      <c r="I32" s="37" t="s">
        <v>75</v>
      </c>
      <c r="J32" s="37" t="s">
        <v>76</v>
      </c>
      <c r="K32" s="57" t="s">
        <v>77</v>
      </c>
      <c r="L32" s="37" t="s">
        <v>78</v>
      </c>
      <c r="M32" s="47" t="s">
        <v>340</v>
      </c>
      <c r="N32" s="40">
        <v>20.0</v>
      </c>
      <c r="O32" s="37" t="s">
        <v>209</v>
      </c>
      <c r="P32" s="37" t="s">
        <v>81</v>
      </c>
      <c r="Q32" s="37" t="s">
        <v>95</v>
      </c>
      <c r="R32" s="40">
        <v>40.30065</v>
      </c>
      <c r="S32" s="40">
        <v>28.5</v>
      </c>
      <c r="T32" s="40">
        <v>39.06825</v>
      </c>
      <c r="U32" s="40">
        <v>0.0</v>
      </c>
      <c r="V32" s="40">
        <v>100.0</v>
      </c>
      <c r="W32" s="40">
        <v>20.66071429</v>
      </c>
      <c r="X32" s="40">
        <v>22.125</v>
      </c>
      <c r="Y32" s="40">
        <v>20.125</v>
      </c>
      <c r="Z32" s="40">
        <v>0.706053755</v>
      </c>
      <c r="AA32" s="40">
        <v>0.498511905</v>
      </c>
      <c r="AB32" s="40">
        <v>22.27678571</v>
      </c>
      <c r="AC32" s="40">
        <v>24.6875</v>
      </c>
      <c r="AD32" s="40">
        <v>20.375</v>
      </c>
      <c r="AE32" s="40">
        <v>1.789675666</v>
      </c>
      <c r="AF32" s="40">
        <v>3.202938988</v>
      </c>
      <c r="AG32" s="40">
        <v>21.08035714</v>
      </c>
      <c r="AH32" s="40">
        <v>23.875</v>
      </c>
      <c r="AI32" s="40">
        <v>19.25</v>
      </c>
      <c r="AJ32" s="40">
        <v>1.785617557</v>
      </c>
      <c r="AK32" s="40">
        <v>3.18843006</v>
      </c>
      <c r="AL32" s="40">
        <v>966.4285714</v>
      </c>
      <c r="AM32" s="40">
        <v>978.0</v>
      </c>
      <c r="AN32" s="40">
        <v>961.0</v>
      </c>
      <c r="AO32" s="40">
        <v>6.451282634</v>
      </c>
      <c r="AP32" s="40">
        <v>41.61904762</v>
      </c>
      <c r="AQ32" s="40">
        <v>7.071428571</v>
      </c>
      <c r="AR32" s="40">
        <v>7.3</v>
      </c>
      <c r="AS32" s="40">
        <v>7.0</v>
      </c>
      <c r="AT32" s="40">
        <v>0.125356634</v>
      </c>
      <c r="AU32" s="41">
        <v>0.015714286</v>
      </c>
      <c r="AV32" s="42"/>
      <c r="AW32" s="42"/>
    </row>
    <row r="33" hidden="1">
      <c r="A33" s="32" t="s">
        <v>341</v>
      </c>
      <c r="B33" s="33" t="s">
        <v>202</v>
      </c>
      <c r="C33" s="34" t="s">
        <v>342</v>
      </c>
      <c r="D33" s="34" t="s">
        <v>343</v>
      </c>
      <c r="E33" s="34" t="s">
        <v>344</v>
      </c>
      <c r="F33" s="35">
        <v>52.51527</v>
      </c>
      <c r="G33" s="35">
        <v>13.437778</v>
      </c>
      <c r="H33" s="37" t="s">
        <v>345</v>
      </c>
      <c r="I33" s="37" t="s">
        <v>91</v>
      </c>
      <c r="J33" s="37" t="s">
        <v>346</v>
      </c>
      <c r="K33" s="47" t="s">
        <v>347</v>
      </c>
      <c r="L33" s="37" t="s">
        <v>207</v>
      </c>
      <c r="M33" s="39" t="s">
        <v>348</v>
      </c>
      <c r="N33" s="40">
        <v>19.0</v>
      </c>
      <c r="O33" s="37" t="s">
        <v>209</v>
      </c>
      <c r="P33" s="37" t="s">
        <v>81</v>
      </c>
      <c r="Q33" s="37" t="s">
        <v>95</v>
      </c>
      <c r="R33" s="40">
        <v>55.96753</v>
      </c>
      <c r="S33" s="40">
        <v>59.0</v>
      </c>
      <c r="T33" s="40">
        <v>37.16328</v>
      </c>
      <c r="U33" s="40">
        <v>0.0</v>
      </c>
      <c r="V33" s="40">
        <v>100.0</v>
      </c>
      <c r="W33" s="40">
        <v>24.66666667</v>
      </c>
      <c r="X33" s="40">
        <v>27.8125</v>
      </c>
      <c r="Y33" s="40">
        <v>22.5</v>
      </c>
      <c r="Z33" s="40">
        <v>1.984969563</v>
      </c>
      <c r="AA33" s="40">
        <v>3.940104167</v>
      </c>
      <c r="AB33" s="40">
        <v>22.09375</v>
      </c>
      <c r="AC33" s="40">
        <v>23.8125</v>
      </c>
      <c r="AD33" s="40">
        <v>20.875</v>
      </c>
      <c r="AE33" s="40">
        <v>1.019918808</v>
      </c>
      <c r="AF33" s="40">
        <v>1.040234375</v>
      </c>
      <c r="AG33" s="40">
        <v>22.19791667</v>
      </c>
      <c r="AH33" s="40">
        <v>24.6875</v>
      </c>
      <c r="AI33" s="40">
        <v>20.625</v>
      </c>
      <c r="AJ33" s="40">
        <v>1.384296226</v>
      </c>
      <c r="AK33" s="40">
        <v>1.916276042</v>
      </c>
      <c r="AL33" s="40">
        <v>676.3333333</v>
      </c>
      <c r="AM33" s="40">
        <v>681.0</v>
      </c>
      <c r="AN33" s="40">
        <v>673.0</v>
      </c>
      <c r="AO33" s="40">
        <v>2.658320272</v>
      </c>
      <c r="AP33" s="40">
        <v>7.066666667</v>
      </c>
      <c r="AQ33" s="40">
        <v>0.5</v>
      </c>
      <c r="AR33" s="40">
        <v>0.6</v>
      </c>
      <c r="AS33" s="40">
        <v>0.4</v>
      </c>
      <c r="AT33" s="40">
        <v>0.063245553</v>
      </c>
      <c r="AU33" s="41">
        <v>0.004</v>
      </c>
      <c r="AV33" s="31" t="s">
        <v>349</v>
      </c>
      <c r="AW33" s="42"/>
    </row>
    <row r="34" hidden="1">
      <c r="A34" s="32" t="s">
        <v>350</v>
      </c>
      <c r="B34" s="33" t="s">
        <v>294</v>
      </c>
      <c r="C34" s="34" t="s">
        <v>295</v>
      </c>
      <c r="D34" s="34" t="s">
        <v>296</v>
      </c>
      <c r="E34" s="34" t="s">
        <v>297</v>
      </c>
      <c r="F34" s="74">
        <v>52.4954204043929</v>
      </c>
      <c r="G34" s="74">
        <v>13.3189731515064</v>
      </c>
      <c r="H34" s="75" t="s">
        <v>298</v>
      </c>
      <c r="I34" s="46" t="s">
        <v>91</v>
      </c>
      <c r="J34" s="46" t="s">
        <v>299</v>
      </c>
      <c r="K34" s="72" t="s">
        <v>351</v>
      </c>
      <c r="L34" s="46" t="s">
        <v>301</v>
      </c>
      <c r="M34" s="39" t="s">
        <v>352</v>
      </c>
      <c r="N34" s="40">
        <v>17.0</v>
      </c>
      <c r="O34" s="37" t="s">
        <v>209</v>
      </c>
      <c r="P34" s="37" t="s">
        <v>81</v>
      </c>
      <c r="Q34" s="37" t="s">
        <v>95</v>
      </c>
      <c r="R34" s="40">
        <v>51.07097</v>
      </c>
      <c r="S34" s="40">
        <v>45.0</v>
      </c>
      <c r="T34" s="40">
        <v>33.84654</v>
      </c>
      <c r="U34" s="40">
        <v>0.0</v>
      </c>
      <c r="V34" s="40">
        <v>100.0</v>
      </c>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1"/>
      <c r="AV34" s="42"/>
      <c r="AW34" s="76" t="s">
        <v>353</v>
      </c>
    </row>
    <row r="35" hidden="1">
      <c r="A35" s="32" t="s">
        <v>354</v>
      </c>
      <c r="B35" s="33" t="s">
        <v>86</v>
      </c>
      <c r="C35" s="34" t="s">
        <v>128</v>
      </c>
      <c r="D35" s="34" t="s">
        <v>355</v>
      </c>
      <c r="E35" s="34" t="s">
        <v>356</v>
      </c>
      <c r="F35" s="35">
        <v>52.501944</v>
      </c>
      <c r="G35" s="35">
        <v>13.259167</v>
      </c>
      <c r="H35" s="37" t="s">
        <v>357</v>
      </c>
      <c r="I35" s="37" t="s">
        <v>91</v>
      </c>
      <c r="J35" s="54" t="s">
        <v>358</v>
      </c>
      <c r="K35" s="57" t="s">
        <v>132</v>
      </c>
      <c r="L35" s="37" t="s">
        <v>132</v>
      </c>
      <c r="M35" s="47" t="s">
        <v>359</v>
      </c>
      <c r="N35" s="40">
        <v>21.0</v>
      </c>
      <c r="O35" s="37" t="s">
        <v>80</v>
      </c>
      <c r="P35" s="37" t="s">
        <v>81</v>
      </c>
      <c r="Q35" s="37" t="s">
        <v>95</v>
      </c>
      <c r="R35" s="40">
        <v>38.80573</v>
      </c>
      <c r="S35" s="40">
        <v>30.0</v>
      </c>
      <c r="T35" s="40">
        <v>35.06333</v>
      </c>
      <c r="U35" s="40">
        <v>0.0</v>
      </c>
      <c r="V35" s="40">
        <v>100.0</v>
      </c>
      <c r="W35" s="40">
        <v>18.40972222</v>
      </c>
      <c r="X35" s="40">
        <v>19.125</v>
      </c>
      <c r="Y35" s="40">
        <v>18.25</v>
      </c>
      <c r="Z35" s="40">
        <v>0.281442835</v>
      </c>
      <c r="AA35" s="40">
        <v>0.079210069</v>
      </c>
      <c r="AB35" s="40">
        <v>24.5</v>
      </c>
      <c r="AC35" s="40">
        <v>29.125</v>
      </c>
      <c r="AD35" s="40">
        <v>22.375</v>
      </c>
      <c r="AE35" s="40">
        <v>2.418394677</v>
      </c>
      <c r="AF35" s="40">
        <v>5.848632813</v>
      </c>
      <c r="AG35" s="40">
        <v>25.97916667</v>
      </c>
      <c r="AH35" s="40">
        <v>30.125</v>
      </c>
      <c r="AI35" s="40">
        <v>22.8125</v>
      </c>
      <c r="AJ35" s="40">
        <v>2.80624304</v>
      </c>
      <c r="AK35" s="40">
        <v>7.875</v>
      </c>
      <c r="AL35" s="40">
        <v>1227.222222</v>
      </c>
      <c r="AM35" s="40">
        <v>1237.0</v>
      </c>
      <c r="AN35" s="40">
        <v>1220.0</v>
      </c>
      <c r="AO35" s="40">
        <v>5.629781918</v>
      </c>
      <c r="AP35" s="40">
        <v>31.69444444</v>
      </c>
      <c r="AQ35" s="40">
        <v>12.82222222</v>
      </c>
      <c r="AR35" s="40">
        <v>13.0</v>
      </c>
      <c r="AS35" s="40">
        <v>12.7</v>
      </c>
      <c r="AT35" s="40">
        <v>0.120185043</v>
      </c>
      <c r="AU35" s="41">
        <v>0.014444444</v>
      </c>
      <c r="AV35" s="42"/>
      <c r="AW35" s="31" t="s">
        <v>134</v>
      </c>
    </row>
    <row r="36" hidden="1">
      <c r="A36" s="49" t="s">
        <v>360</v>
      </c>
      <c r="B36" s="50" t="s">
        <v>118</v>
      </c>
      <c r="C36" s="51" t="s">
        <v>361</v>
      </c>
      <c r="D36" s="43"/>
      <c r="E36" s="51" t="s">
        <v>362</v>
      </c>
      <c r="F36" s="35">
        <v>52.42299</v>
      </c>
      <c r="G36" s="35">
        <v>13.26348</v>
      </c>
      <c r="H36" s="59" t="s">
        <v>288</v>
      </c>
      <c r="I36" s="37" t="s">
        <v>91</v>
      </c>
      <c r="J36" s="54" t="s">
        <v>289</v>
      </c>
      <c r="K36" s="57" t="s">
        <v>363</v>
      </c>
      <c r="L36" s="37" t="s">
        <v>125</v>
      </c>
      <c r="M36" s="47" t="s">
        <v>364</v>
      </c>
      <c r="N36" s="40">
        <v>16.0</v>
      </c>
      <c r="O36" s="37" t="s">
        <v>209</v>
      </c>
      <c r="P36" s="37" t="s">
        <v>106</v>
      </c>
      <c r="Q36" s="37" t="s">
        <v>95</v>
      </c>
      <c r="R36" s="40">
        <v>39.94498</v>
      </c>
      <c r="S36" s="40">
        <v>31.0</v>
      </c>
      <c r="T36" s="40">
        <v>28.94521</v>
      </c>
      <c r="U36" s="40">
        <v>2.0</v>
      </c>
      <c r="V36" s="40">
        <v>100.0</v>
      </c>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1"/>
      <c r="AV36" s="31"/>
      <c r="AW36" s="42"/>
    </row>
    <row r="37" hidden="1">
      <c r="A37" s="32" t="s">
        <v>365</v>
      </c>
      <c r="B37" s="33" t="s">
        <v>366</v>
      </c>
      <c r="C37" s="34" t="s">
        <v>367</v>
      </c>
      <c r="D37" s="43"/>
      <c r="E37" s="77"/>
      <c r="F37" s="35">
        <v>52.5967922753703</v>
      </c>
      <c r="G37" s="35">
        <v>13.3875634355819</v>
      </c>
      <c r="H37" s="36" t="s">
        <v>368</v>
      </c>
      <c r="I37" s="37" t="s">
        <v>91</v>
      </c>
      <c r="J37" s="37" t="s">
        <v>369</v>
      </c>
      <c r="K37" s="57" t="s">
        <v>181</v>
      </c>
      <c r="L37" s="37" t="s">
        <v>370</v>
      </c>
      <c r="M37" s="39" t="s">
        <v>152</v>
      </c>
      <c r="N37" s="40">
        <v>25.0</v>
      </c>
      <c r="O37" s="37" t="s">
        <v>165</v>
      </c>
      <c r="P37" s="37" t="s">
        <v>153</v>
      </c>
      <c r="Q37" s="37" t="s">
        <v>142</v>
      </c>
      <c r="R37" s="40">
        <v>44.11613</v>
      </c>
      <c r="S37" s="40">
        <v>38.0</v>
      </c>
      <c r="T37" s="40">
        <v>25.81459</v>
      </c>
      <c r="U37" s="40">
        <v>0.0</v>
      </c>
      <c r="V37" s="40">
        <v>100.0</v>
      </c>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1"/>
      <c r="AV37" s="31" t="s">
        <v>371</v>
      </c>
      <c r="AW37" s="42"/>
    </row>
    <row r="38" hidden="1">
      <c r="A38" s="32" t="s">
        <v>372</v>
      </c>
      <c r="B38" s="33" t="s">
        <v>70</v>
      </c>
      <c r="C38" s="34" t="s">
        <v>337</v>
      </c>
      <c r="D38" s="43"/>
      <c r="E38" s="78" t="s">
        <v>373</v>
      </c>
      <c r="F38" s="35">
        <v>51.50138</v>
      </c>
      <c r="G38" s="35">
        <v>11.958611</v>
      </c>
      <c r="H38" s="37" t="s">
        <v>374</v>
      </c>
      <c r="I38" s="37" t="s">
        <v>75</v>
      </c>
      <c r="J38" s="37" t="s">
        <v>76</v>
      </c>
      <c r="K38" s="47" t="s">
        <v>77</v>
      </c>
      <c r="L38" s="37" t="s">
        <v>78</v>
      </c>
      <c r="M38" s="47" t="s">
        <v>375</v>
      </c>
      <c r="N38" s="40">
        <v>18.0</v>
      </c>
      <c r="O38" s="37" t="s">
        <v>80</v>
      </c>
      <c r="P38" s="37" t="s">
        <v>153</v>
      </c>
      <c r="Q38" s="37" t="s">
        <v>95</v>
      </c>
      <c r="R38" s="40">
        <v>34.50825</v>
      </c>
      <c r="S38" s="40">
        <v>22.0</v>
      </c>
      <c r="T38" s="40">
        <v>36.25577</v>
      </c>
      <c r="U38" s="40">
        <v>0.0</v>
      </c>
      <c r="V38" s="40">
        <v>100.0</v>
      </c>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1"/>
      <c r="AV38" s="31" t="s">
        <v>376</v>
      </c>
      <c r="AW38" s="42"/>
    </row>
    <row r="39" hidden="1">
      <c r="A39" s="32" t="s">
        <v>377</v>
      </c>
      <c r="B39" s="33" t="s">
        <v>86</v>
      </c>
      <c r="C39" s="34" t="s">
        <v>378</v>
      </c>
      <c r="D39" s="43"/>
      <c r="E39" s="34" t="s">
        <v>379</v>
      </c>
      <c r="F39" s="35">
        <v>52.501872365419</v>
      </c>
      <c r="G39" s="35">
        <v>13.2596679287451</v>
      </c>
      <c r="H39" s="46" t="s">
        <v>380</v>
      </c>
      <c r="I39" s="37" t="s">
        <v>91</v>
      </c>
      <c r="J39" s="46" t="s">
        <v>381</v>
      </c>
      <c r="K39" s="72" t="s">
        <v>132</v>
      </c>
      <c r="L39" s="37" t="s">
        <v>132</v>
      </c>
      <c r="M39" s="39" t="s">
        <v>382</v>
      </c>
      <c r="N39" s="40">
        <v>21.0</v>
      </c>
      <c r="O39" s="37" t="s">
        <v>80</v>
      </c>
      <c r="P39" s="37" t="s">
        <v>106</v>
      </c>
      <c r="Q39" s="37" t="s">
        <v>95</v>
      </c>
      <c r="R39" s="40">
        <v>47.34516</v>
      </c>
      <c r="S39" s="40">
        <v>38.5</v>
      </c>
      <c r="T39" s="40">
        <v>35.13137</v>
      </c>
      <c r="U39" s="40">
        <v>0.0</v>
      </c>
      <c r="V39" s="40">
        <v>100.0</v>
      </c>
      <c r="W39" s="40">
        <v>18.48611111</v>
      </c>
      <c r="X39" s="40">
        <v>19.25</v>
      </c>
      <c r="Y39" s="40">
        <v>18.3125</v>
      </c>
      <c r="Z39" s="40">
        <v>0.294443626</v>
      </c>
      <c r="AA39" s="40">
        <v>0.086697049</v>
      </c>
      <c r="AB39" s="40">
        <v>21.15972222</v>
      </c>
      <c r="AC39" s="40">
        <v>22.3125</v>
      </c>
      <c r="AD39" s="40">
        <v>20.25</v>
      </c>
      <c r="AE39" s="40">
        <v>0.728943418</v>
      </c>
      <c r="AF39" s="40">
        <v>0.531358507</v>
      </c>
      <c r="AG39" s="40">
        <v>21.20138889</v>
      </c>
      <c r="AH39" s="40">
        <v>22.5</v>
      </c>
      <c r="AI39" s="40">
        <v>20.125</v>
      </c>
      <c r="AJ39" s="40">
        <v>0.836063237</v>
      </c>
      <c r="AK39" s="40">
        <v>0.699001736</v>
      </c>
      <c r="AL39" s="40">
        <v>937.8888889</v>
      </c>
      <c r="AM39" s="40">
        <v>964.0</v>
      </c>
      <c r="AN39" s="40">
        <v>903.0</v>
      </c>
      <c r="AO39" s="40">
        <v>21.04426552</v>
      </c>
      <c r="AP39" s="40">
        <v>442.8611111</v>
      </c>
      <c r="AQ39" s="40">
        <v>6.444444444</v>
      </c>
      <c r="AR39" s="40">
        <v>7.0</v>
      </c>
      <c r="AS39" s="40">
        <v>5.7</v>
      </c>
      <c r="AT39" s="40">
        <v>0.453075907</v>
      </c>
      <c r="AU39" s="41">
        <v>0.205277778</v>
      </c>
      <c r="AV39" s="42"/>
      <c r="AW39" s="31" t="s">
        <v>383</v>
      </c>
    </row>
    <row r="40" hidden="1">
      <c r="A40" s="32" t="s">
        <v>384</v>
      </c>
      <c r="B40" s="33" t="s">
        <v>202</v>
      </c>
      <c r="C40" s="34" t="s">
        <v>309</v>
      </c>
      <c r="D40" s="34" t="s">
        <v>343</v>
      </c>
      <c r="E40" s="34" t="s">
        <v>385</v>
      </c>
      <c r="F40" s="35">
        <v>52.5151779064315</v>
      </c>
      <c r="G40" s="35">
        <v>13.4379518932541</v>
      </c>
      <c r="H40" s="36" t="s">
        <v>205</v>
      </c>
      <c r="I40" s="37" t="s">
        <v>91</v>
      </c>
      <c r="J40" s="54" t="s">
        <v>386</v>
      </c>
      <c r="K40" s="47" t="s">
        <v>387</v>
      </c>
      <c r="L40" s="37" t="s">
        <v>207</v>
      </c>
      <c r="M40" s="47" t="s">
        <v>388</v>
      </c>
      <c r="N40" s="40">
        <v>18.0</v>
      </c>
      <c r="O40" s="37" t="s">
        <v>209</v>
      </c>
      <c r="P40" s="54" t="s">
        <v>81</v>
      </c>
      <c r="Q40" s="37" t="s">
        <v>95</v>
      </c>
      <c r="R40" s="40">
        <v>57.28571</v>
      </c>
      <c r="S40" s="40">
        <v>61.0</v>
      </c>
      <c r="T40" s="40">
        <v>36.53813</v>
      </c>
      <c r="U40" s="40">
        <v>0.0</v>
      </c>
      <c r="V40" s="40">
        <v>100.0</v>
      </c>
      <c r="W40" s="40">
        <v>24.66666667</v>
      </c>
      <c r="X40" s="40">
        <v>32.0</v>
      </c>
      <c r="Y40" s="40">
        <v>20.625</v>
      </c>
      <c r="Z40" s="40">
        <v>4.160578886</v>
      </c>
      <c r="AA40" s="40">
        <v>17.31041667</v>
      </c>
      <c r="AB40" s="40">
        <v>21.96875</v>
      </c>
      <c r="AC40" s="40">
        <v>25.125</v>
      </c>
      <c r="AD40" s="40">
        <v>20.1875</v>
      </c>
      <c r="AE40" s="40">
        <v>1.693161798</v>
      </c>
      <c r="AF40" s="40">
        <v>2.866796875</v>
      </c>
      <c r="AG40" s="40">
        <v>21.61458333</v>
      </c>
      <c r="AH40" s="40">
        <v>24.875</v>
      </c>
      <c r="AI40" s="40">
        <v>19.875</v>
      </c>
      <c r="AJ40" s="40">
        <v>1.786414297</v>
      </c>
      <c r="AK40" s="40">
        <v>3.191276042</v>
      </c>
      <c r="AL40" s="40">
        <v>662.3333333</v>
      </c>
      <c r="AM40" s="40">
        <v>680.0</v>
      </c>
      <c r="AN40" s="40">
        <v>653.0</v>
      </c>
      <c r="AO40" s="40">
        <v>9.584710046</v>
      </c>
      <c r="AP40" s="40">
        <v>91.86666667</v>
      </c>
      <c r="AQ40" s="40">
        <v>0.183333333</v>
      </c>
      <c r="AR40" s="40">
        <v>0.6</v>
      </c>
      <c r="AS40" s="40">
        <v>0.0</v>
      </c>
      <c r="AT40" s="40">
        <v>0.222860195</v>
      </c>
      <c r="AU40" s="41">
        <v>0.049666667</v>
      </c>
      <c r="AV40" s="31" t="s">
        <v>389</v>
      </c>
      <c r="AW40" s="31" t="s">
        <v>390</v>
      </c>
    </row>
    <row r="41" hidden="1">
      <c r="A41" s="32" t="s">
        <v>391</v>
      </c>
      <c r="B41" s="33" t="s">
        <v>294</v>
      </c>
      <c r="C41" s="34" t="s">
        <v>295</v>
      </c>
      <c r="D41" s="34" t="s">
        <v>296</v>
      </c>
      <c r="E41" s="79" t="s">
        <v>297</v>
      </c>
      <c r="F41" s="74">
        <v>52.4954204043929</v>
      </c>
      <c r="G41" s="74">
        <v>13.3189731515064</v>
      </c>
      <c r="H41" s="75" t="s">
        <v>298</v>
      </c>
      <c r="I41" s="46" t="s">
        <v>91</v>
      </c>
      <c r="J41" s="46" t="s">
        <v>299</v>
      </c>
      <c r="K41" s="72" t="s">
        <v>301</v>
      </c>
      <c r="L41" s="46" t="s">
        <v>301</v>
      </c>
      <c r="M41" s="39" t="s">
        <v>352</v>
      </c>
      <c r="N41" s="40">
        <v>17.0</v>
      </c>
      <c r="O41" s="37" t="s">
        <v>209</v>
      </c>
      <c r="P41" s="37" t="s">
        <v>81</v>
      </c>
      <c r="Q41" s="37" t="s">
        <v>95</v>
      </c>
      <c r="R41" s="40">
        <v>51.07097</v>
      </c>
      <c r="S41" s="40">
        <v>45.0</v>
      </c>
      <c r="T41" s="40">
        <v>33.84654</v>
      </c>
      <c r="U41" s="40">
        <v>0.0</v>
      </c>
      <c r="V41" s="40">
        <v>100.0</v>
      </c>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1"/>
      <c r="AV41" s="42"/>
      <c r="AW41" s="31" t="s">
        <v>392</v>
      </c>
    </row>
    <row r="42" hidden="1">
      <c r="A42" s="32" t="s">
        <v>393</v>
      </c>
      <c r="B42" s="33" t="s">
        <v>86</v>
      </c>
      <c r="C42" s="34" t="s">
        <v>271</v>
      </c>
      <c r="D42" s="34" t="s">
        <v>394</v>
      </c>
      <c r="E42" s="34" t="s">
        <v>395</v>
      </c>
      <c r="F42" s="63"/>
      <c r="G42" s="63"/>
      <c r="H42" s="64"/>
      <c r="I42" s="64"/>
      <c r="J42" s="64"/>
      <c r="K42" s="65"/>
      <c r="L42" s="64"/>
      <c r="M42" s="39" t="s">
        <v>396</v>
      </c>
      <c r="N42" s="40">
        <v>19.0</v>
      </c>
      <c r="O42" s="37" t="s">
        <v>80</v>
      </c>
      <c r="P42" s="37" t="s">
        <v>106</v>
      </c>
      <c r="Q42" s="37" t="s">
        <v>95</v>
      </c>
      <c r="R42" s="60"/>
      <c r="S42" s="66"/>
      <c r="T42" s="66"/>
      <c r="U42" s="66"/>
      <c r="V42" s="66"/>
      <c r="W42" s="40">
        <v>17.45833333</v>
      </c>
      <c r="X42" s="40">
        <v>18.0</v>
      </c>
      <c r="Y42" s="40">
        <v>17.25</v>
      </c>
      <c r="Z42" s="40">
        <v>0.235932326</v>
      </c>
      <c r="AA42" s="40">
        <v>0.055664063</v>
      </c>
      <c r="AB42" s="40">
        <v>21.125</v>
      </c>
      <c r="AC42" s="40">
        <v>24.5</v>
      </c>
      <c r="AD42" s="40">
        <v>19.375</v>
      </c>
      <c r="AE42" s="40">
        <v>1.763341997</v>
      </c>
      <c r="AF42" s="40">
        <v>3.109375</v>
      </c>
      <c r="AG42" s="40">
        <v>22.32638889</v>
      </c>
      <c r="AH42" s="40">
        <v>27.5</v>
      </c>
      <c r="AI42" s="40">
        <v>20.125</v>
      </c>
      <c r="AJ42" s="40">
        <v>2.482315927</v>
      </c>
      <c r="AK42" s="40">
        <v>6.161892361</v>
      </c>
      <c r="AL42" s="40">
        <v>1253.444444</v>
      </c>
      <c r="AM42" s="40">
        <v>1267.0</v>
      </c>
      <c r="AN42" s="40">
        <v>1238.0</v>
      </c>
      <c r="AO42" s="40">
        <v>9.580071909</v>
      </c>
      <c r="AP42" s="40">
        <v>91.77777778</v>
      </c>
      <c r="AQ42" s="40">
        <v>13.41111111</v>
      </c>
      <c r="AR42" s="40">
        <v>13.7</v>
      </c>
      <c r="AS42" s="40">
        <v>13.1</v>
      </c>
      <c r="AT42" s="40">
        <v>0.202758751</v>
      </c>
      <c r="AU42" s="41">
        <v>0.041111111</v>
      </c>
      <c r="AV42" s="42"/>
      <c r="AW42" s="70" t="s">
        <v>397</v>
      </c>
    </row>
    <row r="43" hidden="1">
      <c r="A43" s="32" t="s">
        <v>398</v>
      </c>
      <c r="B43" s="33" t="s">
        <v>70</v>
      </c>
      <c r="C43" s="34" t="s">
        <v>399</v>
      </c>
      <c r="D43" s="34" t="s">
        <v>400</v>
      </c>
      <c r="E43" s="34" t="s">
        <v>401</v>
      </c>
      <c r="F43" s="35">
        <v>51.50138</v>
      </c>
      <c r="G43" s="35">
        <v>11.958611</v>
      </c>
      <c r="H43" s="37" t="s">
        <v>374</v>
      </c>
      <c r="I43" s="37" t="s">
        <v>75</v>
      </c>
      <c r="J43" s="37" t="s">
        <v>76</v>
      </c>
      <c r="K43" s="57" t="s">
        <v>77</v>
      </c>
      <c r="L43" s="37" t="s">
        <v>78</v>
      </c>
      <c r="M43" s="47" t="s">
        <v>402</v>
      </c>
      <c r="N43" s="40">
        <v>19.0</v>
      </c>
      <c r="O43" s="37" t="s">
        <v>209</v>
      </c>
      <c r="P43" s="37" t="s">
        <v>106</v>
      </c>
      <c r="Q43" s="37" t="s">
        <v>82</v>
      </c>
      <c r="R43" s="40">
        <v>34.50825</v>
      </c>
      <c r="S43" s="40">
        <v>22.0</v>
      </c>
      <c r="T43" s="40">
        <v>36.25577</v>
      </c>
      <c r="U43" s="40">
        <v>0.0</v>
      </c>
      <c r="V43" s="40">
        <v>100.0</v>
      </c>
      <c r="W43" s="40">
        <v>18.84821429</v>
      </c>
      <c r="X43" s="40">
        <v>19.5</v>
      </c>
      <c r="Y43" s="40">
        <v>18.5</v>
      </c>
      <c r="Z43" s="40">
        <v>0.349585213</v>
      </c>
      <c r="AA43" s="40">
        <v>0.122209821</v>
      </c>
      <c r="AB43" s="40">
        <v>20.08928571</v>
      </c>
      <c r="AC43" s="40">
        <v>22.25</v>
      </c>
      <c r="AD43" s="40">
        <v>18.875</v>
      </c>
      <c r="AE43" s="40">
        <v>1.415068251</v>
      </c>
      <c r="AF43" s="40">
        <v>2.002418155</v>
      </c>
      <c r="AG43" s="40">
        <v>19.25</v>
      </c>
      <c r="AH43" s="40">
        <v>20.875</v>
      </c>
      <c r="AI43" s="40">
        <v>18.1875</v>
      </c>
      <c r="AJ43" s="40">
        <v>1.098649739</v>
      </c>
      <c r="AK43" s="40">
        <v>1.20703125</v>
      </c>
      <c r="AL43" s="40">
        <v>1051.142857</v>
      </c>
      <c r="AM43" s="40">
        <v>1060.0</v>
      </c>
      <c r="AN43" s="40">
        <v>1044.0</v>
      </c>
      <c r="AO43" s="40">
        <v>6.69399162</v>
      </c>
      <c r="AP43" s="40">
        <v>44.80952381</v>
      </c>
      <c r="AQ43" s="40">
        <v>8.985714286</v>
      </c>
      <c r="AR43" s="40">
        <v>9.2</v>
      </c>
      <c r="AS43" s="40">
        <v>8.8</v>
      </c>
      <c r="AT43" s="40">
        <v>0.167616342</v>
      </c>
      <c r="AU43" s="41">
        <v>0.028095238</v>
      </c>
      <c r="AV43" s="31" t="s">
        <v>403</v>
      </c>
      <c r="AW43" s="42"/>
    </row>
    <row r="44" hidden="1">
      <c r="A44" s="32" t="s">
        <v>404</v>
      </c>
      <c r="B44" s="33" t="s">
        <v>294</v>
      </c>
      <c r="C44" s="34" t="s">
        <v>295</v>
      </c>
      <c r="D44" s="34" t="s">
        <v>296</v>
      </c>
      <c r="E44" s="34" t="s">
        <v>297</v>
      </c>
      <c r="F44" s="74">
        <v>52.4954204043929</v>
      </c>
      <c r="G44" s="74">
        <v>13.3189731515064</v>
      </c>
      <c r="H44" s="75" t="s">
        <v>298</v>
      </c>
      <c r="I44" s="46" t="s">
        <v>91</v>
      </c>
      <c r="J44" s="46" t="s">
        <v>299</v>
      </c>
      <c r="K44" s="72" t="s">
        <v>351</v>
      </c>
      <c r="L44" s="46" t="s">
        <v>301</v>
      </c>
      <c r="M44" s="39" t="s">
        <v>405</v>
      </c>
      <c r="N44" s="40">
        <v>17.0</v>
      </c>
      <c r="O44" s="37" t="s">
        <v>80</v>
      </c>
      <c r="P44" s="37" t="s">
        <v>81</v>
      </c>
      <c r="Q44" s="37" t="s">
        <v>95</v>
      </c>
      <c r="R44" s="40">
        <v>51.07097</v>
      </c>
      <c r="S44" s="40">
        <v>45.0</v>
      </c>
      <c r="T44" s="40">
        <v>33.84654</v>
      </c>
      <c r="U44" s="40">
        <v>0.0</v>
      </c>
      <c r="V44" s="40">
        <v>100.0</v>
      </c>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1"/>
      <c r="AV44" s="42"/>
      <c r="AW44" s="80" t="s">
        <v>353</v>
      </c>
    </row>
    <row r="45" hidden="1">
      <c r="A45" s="32" t="s">
        <v>406</v>
      </c>
      <c r="B45" s="33" t="s">
        <v>86</v>
      </c>
      <c r="C45" s="34" t="s">
        <v>407</v>
      </c>
      <c r="D45" s="34" t="s">
        <v>203</v>
      </c>
      <c r="E45" s="34" t="s">
        <v>408</v>
      </c>
      <c r="F45" s="35">
        <v>52.501389</v>
      </c>
      <c r="G45" s="35">
        <v>13.257778</v>
      </c>
      <c r="H45" s="37" t="s">
        <v>409</v>
      </c>
      <c r="I45" s="37" t="s">
        <v>91</v>
      </c>
      <c r="J45" s="54" t="s">
        <v>381</v>
      </c>
      <c r="K45" s="57" t="s">
        <v>132</v>
      </c>
      <c r="L45" s="37" t="s">
        <v>132</v>
      </c>
      <c r="M45" s="39" t="s">
        <v>410</v>
      </c>
      <c r="N45" s="40">
        <v>21.0</v>
      </c>
      <c r="O45" s="37" t="s">
        <v>80</v>
      </c>
      <c r="P45" s="37" t="s">
        <v>81</v>
      </c>
      <c r="Q45" s="37" t="s">
        <v>95</v>
      </c>
      <c r="R45" s="40">
        <v>14.27419</v>
      </c>
      <c r="S45" s="40">
        <v>0.0</v>
      </c>
      <c r="T45" s="40">
        <v>25.7242</v>
      </c>
      <c r="U45" s="40">
        <v>0.0</v>
      </c>
      <c r="V45" s="40">
        <v>100.0</v>
      </c>
      <c r="W45" s="40">
        <v>15.59722222</v>
      </c>
      <c r="X45" s="40">
        <v>15.75</v>
      </c>
      <c r="Y45" s="40">
        <v>15.5</v>
      </c>
      <c r="Z45" s="40">
        <v>0.089000039</v>
      </c>
      <c r="AA45" s="40">
        <v>0.007921007</v>
      </c>
      <c r="AB45" s="40">
        <v>20.9375</v>
      </c>
      <c r="AC45" s="40">
        <v>23.375</v>
      </c>
      <c r="AD45" s="40">
        <v>19.8125</v>
      </c>
      <c r="AE45" s="40">
        <v>1.08748204</v>
      </c>
      <c r="AF45" s="40">
        <v>1.182617188</v>
      </c>
      <c r="AG45" s="40">
        <v>22.67361111</v>
      </c>
      <c r="AH45" s="40">
        <v>27.0</v>
      </c>
      <c r="AI45" s="40">
        <v>20.875</v>
      </c>
      <c r="AJ45" s="40">
        <v>1.935931265</v>
      </c>
      <c r="AK45" s="40">
        <v>3.747829861</v>
      </c>
      <c r="AL45" s="40">
        <v>1175.666667</v>
      </c>
      <c r="AM45" s="40">
        <v>1184.0</v>
      </c>
      <c r="AN45" s="40">
        <v>1166.0</v>
      </c>
      <c r="AO45" s="40">
        <v>6.32455532</v>
      </c>
      <c r="AP45" s="40">
        <v>40.0</v>
      </c>
      <c r="AQ45" s="40">
        <v>11.7</v>
      </c>
      <c r="AR45" s="40">
        <v>11.9</v>
      </c>
      <c r="AS45" s="40">
        <v>11.5</v>
      </c>
      <c r="AT45" s="40">
        <v>0.141421356</v>
      </c>
      <c r="AU45" s="41">
        <v>0.02</v>
      </c>
      <c r="AV45" s="42"/>
      <c r="AW45" s="31" t="s">
        <v>134</v>
      </c>
    </row>
    <row r="46" hidden="1">
      <c r="A46" s="32" t="s">
        <v>411</v>
      </c>
      <c r="B46" s="33" t="s">
        <v>70</v>
      </c>
      <c r="C46" s="43"/>
      <c r="D46" s="43"/>
      <c r="E46" s="34" t="s">
        <v>412</v>
      </c>
      <c r="F46" s="35">
        <v>51.5011862606583</v>
      </c>
      <c r="G46" s="35">
        <v>11.9585971355819</v>
      </c>
      <c r="H46" s="45" t="s">
        <v>242</v>
      </c>
      <c r="I46" s="37" t="s">
        <v>75</v>
      </c>
      <c r="J46" s="46" t="s">
        <v>76</v>
      </c>
      <c r="K46" s="72" t="s">
        <v>77</v>
      </c>
      <c r="L46" s="37" t="s">
        <v>78</v>
      </c>
      <c r="M46" s="39" t="s">
        <v>413</v>
      </c>
      <c r="N46" s="40">
        <v>18.0</v>
      </c>
      <c r="O46" s="37" t="s">
        <v>80</v>
      </c>
      <c r="P46" s="37" t="s">
        <v>81</v>
      </c>
      <c r="Q46" s="37" t="s">
        <v>95</v>
      </c>
      <c r="R46" s="40">
        <v>40.30065</v>
      </c>
      <c r="S46" s="40">
        <v>28.5</v>
      </c>
      <c r="T46" s="40">
        <v>39.06825</v>
      </c>
      <c r="U46" s="40">
        <v>0.0</v>
      </c>
      <c r="V46" s="40">
        <v>100.0</v>
      </c>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1"/>
      <c r="AV46" s="42"/>
      <c r="AW46" s="31" t="s">
        <v>414</v>
      </c>
    </row>
    <row r="47" hidden="1">
      <c r="A47" s="32" t="s">
        <v>415</v>
      </c>
      <c r="B47" s="33" t="s">
        <v>86</v>
      </c>
      <c r="C47" s="34" t="s">
        <v>416</v>
      </c>
      <c r="D47" s="62" t="s">
        <v>146</v>
      </c>
      <c r="E47" s="34" t="s">
        <v>417</v>
      </c>
      <c r="F47" s="35">
        <v>52.44391</v>
      </c>
      <c r="G47" s="35">
        <v>13.27657</v>
      </c>
      <c r="H47" s="48" t="s">
        <v>112</v>
      </c>
      <c r="I47" s="37" t="s">
        <v>91</v>
      </c>
      <c r="J47" s="54" t="s">
        <v>418</v>
      </c>
      <c r="K47" s="57" t="s">
        <v>419</v>
      </c>
      <c r="L47" s="37" t="s">
        <v>115</v>
      </c>
      <c r="M47" s="47" t="s">
        <v>420</v>
      </c>
      <c r="N47" s="58">
        <f> MEDIAN(17, 25)</f>
        <v>21</v>
      </c>
      <c r="O47" s="37" t="s">
        <v>80</v>
      </c>
      <c r="P47" s="54" t="s">
        <v>81</v>
      </c>
      <c r="Q47" s="54" t="s">
        <v>95</v>
      </c>
      <c r="R47" s="40">
        <v>40.57372</v>
      </c>
      <c r="S47" s="40">
        <v>33.5</v>
      </c>
      <c r="T47" s="40">
        <v>28.99969</v>
      </c>
      <c r="U47" s="40">
        <v>0.0</v>
      </c>
      <c r="V47" s="40">
        <v>100.0</v>
      </c>
      <c r="W47" s="40">
        <v>20.9140625</v>
      </c>
      <c r="X47" s="40">
        <v>21.625</v>
      </c>
      <c r="Y47" s="40">
        <v>20.5</v>
      </c>
      <c r="Z47" s="40">
        <v>0.421171702</v>
      </c>
      <c r="AA47" s="40">
        <v>0.177385603</v>
      </c>
      <c r="AB47" s="40">
        <v>26.3671875</v>
      </c>
      <c r="AC47" s="40">
        <v>28.9375</v>
      </c>
      <c r="AD47" s="40">
        <v>22.5625</v>
      </c>
      <c r="AE47" s="40">
        <v>2.740127877</v>
      </c>
      <c r="AF47" s="40">
        <v>7.508300781</v>
      </c>
      <c r="AG47" s="40">
        <v>26.703125</v>
      </c>
      <c r="AH47" s="40">
        <v>29.625</v>
      </c>
      <c r="AI47" s="40">
        <v>21.25</v>
      </c>
      <c r="AJ47" s="40">
        <v>3.172979883</v>
      </c>
      <c r="AK47" s="40">
        <v>10.06780134</v>
      </c>
      <c r="AL47" s="40">
        <v>1553.875</v>
      </c>
      <c r="AM47" s="40">
        <v>1572.0</v>
      </c>
      <c r="AN47" s="40">
        <v>1525.0</v>
      </c>
      <c r="AO47" s="40">
        <v>16.39196232</v>
      </c>
      <c r="AP47" s="40">
        <v>268.6964286</v>
      </c>
      <c r="AQ47" s="40">
        <v>19.7625</v>
      </c>
      <c r="AR47" s="40">
        <v>20.1</v>
      </c>
      <c r="AS47" s="40">
        <v>19.2</v>
      </c>
      <c r="AT47" s="40">
        <v>0.333541602</v>
      </c>
      <c r="AU47" s="41">
        <v>0.11125</v>
      </c>
      <c r="AV47" s="31" t="s">
        <v>421</v>
      </c>
      <c r="AW47" s="31" t="s">
        <v>422</v>
      </c>
    </row>
    <row r="48" hidden="1">
      <c r="A48" s="32" t="s">
        <v>423</v>
      </c>
      <c r="B48" s="33" t="s">
        <v>156</v>
      </c>
      <c r="C48" s="34" t="s">
        <v>424</v>
      </c>
      <c r="D48" s="34" t="s">
        <v>425</v>
      </c>
      <c r="E48" s="34" t="s">
        <v>426</v>
      </c>
      <c r="F48" s="35">
        <v>52.5019495634673</v>
      </c>
      <c r="G48" s="35">
        <v>13.4895143522431</v>
      </c>
      <c r="H48" s="36" t="s">
        <v>160</v>
      </c>
      <c r="I48" s="37" t="s">
        <v>91</v>
      </c>
      <c r="J48" s="37" t="s">
        <v>161</v>
      </c>
      <c r="K48" s="57" t="s">
        <v>163</v>
      </c>
      <c r="L48" s="57" t="s">
        <v>163</v>
      </c>
      <c r="M48" s="47" t="s">
        <v>427</v>
      </c>
      <c r="N48" s="40">
        <v>20.0</v>
      </c>
      <c r="O48" s="37" t="s">
        <v>80</v>
      </c>
      <c r="P48" s="37" t="s">
        <v>106</v>
      </c>
      <c r="Q48" s="37" t="s">
        <v>95</v>
      </c>
      <c r="R48" s="40">
        <v>58.98701</v>
      </c>
      <c r="S48" s="40">
        <v>65.0</v>
      </c>
      <c r="T48" s="40">
        <v>37.06479</v>
      </c>
      <c r="U48" s="40">
        <v>0.0</v>
      </c>
      <c r="V48" s="40">
        <v>100.0</v>
      </c>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1"/>
      <c r="AV48" s="31" t="s">
        <v>428</v>
      </c>
      <c r="AW48" s="42"/>
    </row>
    <row r="49" hidden="1">
      <c r="A49" s="32" t="s">
        <v>429</v>
      </c>
      <c r="B49" s="33" t="s">
        <v>86</v>
      </c>
      <c r="C49" s="34" t="s">
        <v>430</v>
      </c>
      <c r="D49" s="62" t="s">
        <v>431</v>
      </c>
      <c r="E49" s="34" t="s">
        <v>432</v>
      </c>
      <c r="F49" s="35">
        <v>52.500833</v>
      </c>
      <c r="G49" s="35">
        <v>13.257778</v>
      </c>
      <c r="H49" s="37" t="s">
        <v>433</v>
      </c>
      <c r="I49" s="37" t="s">
        <v>91</v>
      </c>
      <c r="J49" s="54" t="s">
        <v>434</v>
      </c>
      <c r="K49" s="47" t="s">
        <v>435</v>
      </c>
      <c r="L49" s="37" t="s">
        <v>132</v>
      </c>
      <c r="M49" s="47" t="s">
        <v>436</v>
      </c>
      <c r="N49" s="81">
        <f> MEDIAN(21,23)</f>
        <v>22</v>
      </c>
      <c r="O49" s="37" t="s">
        <v>80</v>
      </c>
      <c r="P49" s="37" t="s">
        <v>81</v>
      </c>
      <c r="Q49" s="37" t="s">
        <v>95</v>
      </c>
      <c r="R49" s="40">
        <v>13.55449</v>
      </c>
      <c r="S49" s="40">
        <v>0.0</v>
      </c>
      <c r="T49" s="40">
        <v>24.17452</v>
      </c>
      <c r="U49" s="40">
        <v>0.0</v>
      </c>
      <c r="V49" s="40">
        <v>100.0</v>
      </c>
      <c r="W49" s="40">
        <v>16.75694444</v>
      </c>
      <c r="X49" s="40">
        <v>17.0</v>
      </c>
      <c r="Y49" s="40">
        <v>16.625</v>
      </c>
      <c r="Z49" s="40">
        <v>0.14804865</v>
      </c>
      <c r="AA49" s="40">
        <v>0.021918403</v>
      </c>
      <c r="AB49" s="40">
        <v>24.625</v>
      </c>
      <c r="AC49" s="40">
        <v>28.375</v>
      </c>
      <c r="AD49" s="40">
        <v>21.5</v>
      </c>
      <c r="AE49" s="40">
        <v>2.616802677</v>
      </c>
      <c r="AF49" s="40">
        <v>6.84765625</v>
      </c>
      <c r="AG49" s="40">
        <v>25.17361111</v>
      </c>
      <c r="AH49" s="40">
        <v>28.1875</v>
      </c>
      <c r="AI49" s="40">
        <v>21.9375</v>
      </c>
      <c r="AJ49" s="40">
        <v>2.595025623</v>
      </c>
      <c r="AK49" s="40">
        <v>6.734157986</v>
      </c>
      <c r="AL49" s="40">
        <v>1212.555556</v>
      </c>
      <c r="AM49" s="40">
        <v>1221.0</v>
      </c>
      <c r="AN49" s="40">
        <v>1201.0</v>
      </c>
      <c r="AO49" s="40">
        <v>7.090682462</v>
      </c>
      <c r="AP49" s="40">
        <v>50.27777778</v>
      </c>
      <c r="AQ49" s="40">
        <v>12.51111111</v>
      </c>
      <c r="AR49" s="40">
        <v>12.7</v>
      </c>
      <c r="AS49" s="40">
        <v>12.3</v>
      </c>
      <c r="AT49" s="40">
        <v>0.153659074</v>
      </c>
      <c r="AU49" s="41">
        <v>0.023611111</v>
      </c>
      <c r="AV49" s="31" t="s">
        <v>437</v>
      </c>
      <c r="AW49" s="31" t="s">
        <v>134</v>
      </c>
    </row>
    <row r="50" hidden="1">
      <c r="A50" s="32" t="s">
        <v>438</v>
      </c>
      <c r="B50" s="33" t="s">
        <v>246</v>
      </c>
      <c r="C50" s="34" t="s">
        <v>439</v>
      </c>
      <c r="D50" s="34" t="s">
        <v>440</v>
      </c>
      <c r="E50" s="34" t="s">
        <v>441</v>
      </c>
      <c r="F50" s="35">
        <v>51.503945</v>
      </c>
      <c r="G50" s="35">
        <v>11.9538415</v>
      </c>
      <c r="H50" s="37" t="s">
        <v>442</v>
      </c>
      <c r="I50" s="37" t="s">
        <v>75</v>
      </c>
      <c r="J50" s="54" t="s">
        <v>443</v>
      </c>
      <c r="K50" s="57" t="s">
        <v>444</v>
      </c>
      <c r="L50" s="37" t="s">
        <v>252</v>
      </c>
      <c r="M50" s="39" t="s">
        <v>445</v>
      </c>
      <c r="N50" s="40">
        <v>23.0</v>
      </c>
      <c r="O50" s="37" t="s">
        <v>80</v>
      </c>
      <c r="P50" s="54" t="s">
        <v>81</v>
      </c>
      <c r="Q50" s="37" t="s">
        <v>95</v>
      </c>
      <c r="R50" s="40">
        <v>15.86928</v>
      </c>
      <c r="S50" s="40">
        <v>0.0</v>
      </c>
      <c r="T50" s="40">
        <v>27.86151</v>
      </c>
      <c r="U50" s="40">
        <v>0.0</v>
      </c>
      <c r="V50" s="40">
        <v>100.0</v>
      </c>
      <c r="W50" s="40">
        <v>22.6484375</v>
      </c>
      <c r="X50" s="40">
        <v>25.0</v>
      </c>
      <c r="Y50" s="40">
        <v>22.125</v>
      </c>
      <c r="Z50" s="40">
        <v>0.969361846</v>
      </c>
      <c r="AA50" s="40">
        <v>0.939662388</v>
      </c>
      <c r="AB50" s="40">
        <v>27.2421875</v>
      </c>
      <c r="AC50" s="40">
        <v>29.625</v>
      </c>
      <c r="AD50" s="40">
        <v>24.0</v>
      </c>
      <c r="AE50" s="40">
        <v>2.262474719</v>
      </c>
      <c r="AF50" s="40">
        <v>5.118791853</v>
      </c>
      <c r="AG50" s="40">
        <v>24.0703125</v>
      </c>
      <c r="AH50" s="40">
        <v>25.75</v>
      </c>
      <c r="AI50" s="40">
        <v>21.5</v>
      </c>
      <c r="AJ50" s="40">
        <v>1.580940293</v>
      </c>
      <c r="AK50" s="40">
        <v>2.49937221</v>
      </c>
      <c r="AL50" s="40">
        <v>1357.875</v>
      </c>
      <c r="AM50" s="40">
        <v>1385.0</v>
      </c>
      <c r="AN50" s="40">
        <v>1297.0</v>
      </c>
      <c r="AO50" s="40">
        <v>29.90192302</v>
      </c>
      <c r="AP50" s="40">
        <v>894.125</v>
      </c>
      <c r="AQ50" s="40">
        <v>15.6125</v>
      </c>
      <c r="AR50" s="40">
        <v>16.2</v>
      </c>
      <c r="AS50" s="40">
        <v>14.3</v>
      </c>
      <c r="AT50" s="40">
        <v>0.644620597</v>
      </c>
      <c r="AU50" s="41">
        <v>0.415535714</v>
      </c>
      <c r="AV50" s="31" t="s">
        <v>446</v>
      </c>
      <c r="AW50" s="31" t="s">
        <v>447</v>
      </c>
    </row>
    <row r="51" hidden="1">
      <c r="A51" s="32" t="s">
        <v>448</v>
      </c>
      <c r="B51" s="33" t="s">
        <v>308</v>
      </c>
      <c r="C51" s="34" t="s">
        <v>449</v>
      </c>
      <c r="D51" s="62" t="s">
        <v>450</v>
      </c>
      <c r="E51" s="79" t="s">
        <v>451</v>
      </c>
      <c r="F51" s="35">
        <v>52.5414543706242</v>
      </c>
      <c r="G51" s="35">
        <v>13.3577145640391</v>
      </c>
      <c r="H51" s="54" t="s">
        <v>312</v>
      </c>
      <c r="I51" s="37" t="s">
        <v>91</v>
      </c>
      <c r="J51" s="37" t="s">
        <v>313</v>
      </c>
      <c r="K51" s="57" t="s">
        <v>314</v>
      </c>
      <c r="L51" s="37" t="s">
        <v>314</v>
      </c>
      <c r="M51" s="47" t="s">
        <v>452</v>
      </c>
      <c r="N51" s="40">
        <v>28.0</v>
      </c>
      <c r="O51" s="37" t="s">
        <v>80</v>
      </c>
      <c r="P51" s="37" t="s">
        <v>81</v>
      </c>
      <c r="Q51" s="37" t="s">
        <v>142</v>
      </c>
      <c r="R51" s="40">
        <v>77.35256</v>
      </c>
      <c r="S51" s="40">
        <v>100.0</v>
      </c>
      <c r="T51" s="40">
        <v>29.72692</v>
      </c>
      <c r="U51" s="40">
        <v>2.0</v>
      </c>
      <c r="V51" s="40">
        <v>100.0</v>
      </c>
      <c r="W51" s="40">
        <v>19.0625</v>
      </c>
      <c r="X51" s="40">
        <v>20.125</v>
      </c>
      <c r="Y51" s="40">
        <v>18.75</v>
      </c>
      <c r="Z51" s="40">
        <v>0.540543708</v>
      </c>
      <c r="AA51" s="40">
        <v>0.2921875</v>
      </c>
      <c r="AB51" s="40">
        <v>26.76041667</v>
      </c>
      <c r="AC51" s="40">
        <v>27.0625</v>
      </c>
      <c r="AD51" s="40">
        <v>26.5</v>
      </c>
      <c r="AE51" s="40">
        <v>0.225057863</v>
      </c>
      <c r="AF51" s="40">
        <v>0.050651042</v>
      </c>
      <c r="AG51" s="40">
        <v>27.4375</v>
      </c>
      <c r="AH51" s="40">
        <v>27.6875</v>
      </c>
      <c r="AI51" s="40">
        <v>27.125</v>
      </c>
      <c r="AJ51" s="40">
        <v>0.197642354</v>
      </c>
      <c r="AK51" s="40">
        <v>0.0390625</v>
      </c>
      <c r="AL51" s="40">
        <v>1007.0</v>
      </c>
      <c r="AM51" s="40">
        <v>1012.0</v>
      </c>
      <c r="AN51" s="40">
        <v>1003.0</v>
      </c>
      <c r="AO51" s="40">
        <v>3.577708764</v>
      </c>
      <c r="AP51" s="40">
        <v>12.8</v>
      </c>
      <c r="AQ51" s="40">
        <v>7.983333333</v>
      </c>
      <c r="AR51" s="40">
        <v>8.1</v>
      </c>
      <c r="AS51" s="40">
        <v>7.9</v>
      </c>
      <c r="AT51" s="40">
        <v>0.098319208</v>
      </c>
      <c r="AU51" s="41">
        <v>0.009666667</v>
      </c>
      <c r="AV51" s="31" t="s">
        <v>453</v>
      </c>
      <c r="AW51" s="82" t="s">
        <v>454</v>
      </c>
    </row>
    <row r="52" hidden="1">
      <c r="A52" s="32" t="s">
        <v>455</v>
      </c>
      <c r="B52" s="83" t="s">
        <v>86</v>
      </c>
      <c r="C52" s="34" t="s">
        <v>296</v>
      </c>
      <c r="D52" s="34" t="s">
        <v>456</v>
      </c>
      <c r="E52" s="34" t="s">
        <v>457</v>
      </c>
      <c r="F52" s="35">
        <v>51.2964651111191</v>
      </c>
      <c r="G52" s="35">
        <v>12.3843706932541</v>
      </c>
      <c r="H52" s="36" t="s">
        <v>321</v>
      </c>
      <c r="I52" s="37" t="s">
        <v>179</v>
      </c>
      <c r="J52" s="37" t="s">
        <v>322</v>
      </c>
      <c r="K52" s="57" t="s">
        <v>323</v>
      </c>
      <c r="L52" s="37" t="s">
        <v>324</v>
      </c>
      <c r="M52" s="47" t="s">
        <v>458</v>
      </c>
      <c r="N52" s="40">
        <v>23.0</v>
      </c>
      <c r="O52" s="37" t="s">
        <v>209</v>
      </c>
      <c r="P52" s="37" t="s">
        <v>106</v>
      </c>
      <c r="Q52" s="37" t="s">
        <v>142</v>
      </c>
      <c r="R52" s="40">
        <v>68.81699</v>
      </c>
      <c r="S52" s="40">
        <v>74.0</v>
      </c>
      <c r="T52" s="40">
        <v>27.86826</v>
      </c>
      <c r="U52" s="40">
        <v>10.0</v>
      </c>
      <c r="V52" s="40">
        <v>100.0</v>
      </c>
      <c r="W52" s="40">
        <v>18.3359375</v>
      </c>
      <c r="X52" s="40">
        <v>18.5625</v>
      </c>
      <c r="Y52" s="40">
        <v>18.125</v>
      </c>
      <c r="Z52" s="40">
        <v>0.173390236</v>
      </c>
      <c r="AA52" s="40">
        <v>0.030064174</v>
      </c>
      <c r="AB52" s="40">
        <v>21.7734375</v>
      </c>
      <c r="AC52" s="40">
        <v>23.75</v>
      </c>
      <c r="AD52" s="40">
        <v>21.125</v>
      </c>
      <c r="AE52" s="40">
        <v>0.858867545</v>
      </c>
      <c r="AF52" s="40">
        <v>0.73765346</v>
      </c>
      <c r="AG52" s="40">
        <v>22.046875</v>
      </c>
      <c r="AH52" s="40">
        <v>23.25</v>
      </c>
      <c r="AI52" s="40">
        <v>21.3125</v>
      </c>
      <c r="AJ52" s="40">
        <v>0.677895575</v>
      </c>
      <c r="AK52" s="40">
        <v>0.459542411</v>
      </c>
      <c r="AL52" s="40">
        <v>1556.875</v>
      </c>
      <c r="AM52" s="40">
        <v>1565.0</v>
      </c>
      <c r="AN52" s="40">
        <v>1544.0</v>
      </c>
      <c r="AO52" s="40">
        <v>7.039429766</v>
      </c>
      <c r="AP52" s="40">
        <v>49.55357143</v>
      </c>
      <c r="AQ52" s="40">
        <v>19.8375</v>
      </c>
      <c r="AR52" s="40">
        <v>20.0</v>
      </c>
      <c r="AS52" s="40">
        <v>19.6</v>
      </c>
      <c r="AT52" s="40">
        <v>0.140788595</v>
      </c>
      <c r="AU52" s="41">
        <v>0.019821429</v>
      </c>
      <c r="AV52" s="42"/>
      <c r="AW52" s="31" t="s">
        <v>459</v>
      </c>
    </row>
    <row r="53" hidden="1">
      <c r="A53" s="32" t="s">
        <v>460</v>
      </c>
      <c r="B53" s="33" t="s">
        <v>156</v>
      </c>
      <c r="C53" s="34" t="s">
        <v>461</v>
      </c>
      <c r="D53" s="34" t="s">
        <v>462</v>
      </c>
      <c r="E53" s="34" t="s">
        <v>463</v>
      </c>
      <c r="F53" s="35">
        <v>52.5019495634673</v>
      </c>
      <c r="G53" s="35">
        <v>13.4895143522431</v>
      </c>
      <c r="H53" s="36" t="s">
        <v>160</v>
      </c>
      <c r="I53" s="37" t="s">
        <v>91</v>
      </c>
      <c r="J53" s="37" t="s">
        <v>161</v>
      </c>
      <c r="K53" s="57" t="s">
        <v>163</v>
      </c>
      <c r="L53" s="57" t="s">
        <v>163</v>
      </c>
      <c r="M53" s="39" t="s">
        <v>464</v>
      </c>
      <c r="N53" s="40">
        <v>16.0</v>
      </c>
      <c r="O53" s="37" t="s">
        <v>80</v>
      </c>
      <c r="P53" s="37" t="s">
        <v>81</v>
      </c>
      <c r="Q53" s="37" t="s">
        <v>95</v>
      </c>
      <c r="R53" s="40">
        <v>58.98701</v>
      </c>
      <c r="S53" s="40">
        <v>65.0</v>
      </c>
      <c r="T53" s="40">
        <v>37.06479</v>
      </c>
      <c r="U53" s="40">
        <v>0.0</v>
      </c>
      <c r="V53" s="40">
        <v>100.0</v>
      </c>
      <c r="W53" s="40">
        <v>14.21875</v>
      </c>
      <c r="X53" s="40">
        <v>15.125</v>
      </c>
      <c r="Y53" s="40">
        <v>14.0</v>
      </c>
      <c r="Z53" s="40">
        <v>0.388161877</v>
      </c>
      <c r="AA53" s="40">
        <v>0.150669643</v>
      </c>
      <c r="AB53" s="40">
        <v>17.5546875</v>
      </c>
      <c r="AC53" s="40">
        <v>18.75</v>
      </c>
      <c r="AD53" s="40">
        <v>16.5625</v>
      </c>
      <c r="AE53" s="40">
        <v>0.865662873</v>
      </c>
      <c r="AF53" s="40">
        <v>0.74937221</v>
      </c>
      <c r="AG53" s="40">
        <v>18.03125</v>
      </c>
      <c r="AH53" s="40">
        <v>19.75</v>
      </c>
      <c r="AI53" s="40">
        <v>16.875</v>
      </c>
      <c r="AJ53" s="40">
        <v>0.976281209</v>
      </c>
      <c r="AK53" s="40">
        <v>0.953125</v>
      </c>
      <c r="AL53" s="40">
        <v>1085.125</v>
      </c>
      <c r="AM53" s="40">
        <v>1099.0</v>
      </c>
      <c r="AN53" s="40">
        <v>1070.0</v>
      </c>
      <c r="AO53" s="40">
        <v>9.687067963</v>
      </c>
      <c r="AP53" s="40">
        <v>93.83928571</v>
      </c>
      <c r="AQ53" s="40">
        <v>9.7125</v>
      </c>
      <c r="AR53" s="40">
        <v>10.0</v>
      </c>
      <c r="AS53" s="40">
        <v>9.4</v>
      </c>
      <c r="AT53" s="40">
        <v>0.20310096</v>
      </c>
      <c r="AU53" s="41">
        <v>0.04125</v>
      </c>
      <c r="AV53" s="42"/>
      <c r="AW53" s="42"/>
    </row>
    <row r="54" hidden="1">
      <c r="A54" s="32" t="s">
        <v>465</v>
      </c>
      <c r="B54" s="33" t="s">
        <v>86</v>
      </c>
      <c r="C54" s="34" t="s">
        <v>224</v>
      </c>
      <c r="D54" s="43"/>
      <c r="E54" s="34" t="s">
        <v>466</v>
      </c>
      <c r="F54" s="35">
        <v>52.4486779974152</v>
      </c>
      <c r="G54" s="35">
        <v>13.4005519059822</v>
      </c>
      <c r="H54" s="36" t="s">
        <v>90</v>
      </c>
      <c r="I54" s="37" t="s">
        <v>91</v>
      </c>
      <c r="J54" s="37" t="s">
        <v>92</v>
      </c>
      <c r="K54" s="57" t="s">
        <v>467</v>
      </c>
      <c r="L54" s="54" t="s">
        <v>93</v>
      </c>
      <c r="M54" s="39" t="s">
        <v>468</v>
      </c>
      <c r="N54" s="40">
        <v>28.0</v>
      </c>
      <c r="O54" s="37" t="s">
        <v>80</v>
      </c>
      <c r="P54" s="37" t="s">
        <v>106</v>
      </c>
      <c r="Q54" s="37" t="s">
        <v>95</v>
      </c>
      <c r="R54" s="40">
        <v>49.26471</v>
      </c>
      <c r="S54" s="40">
        <v>45.0</v>
      </c>
      <c r="T54" s="40">
        <v>28.03042</v>
      </c>
      <c r="U54" s="40">
        <v>4.0</v>
      </c>
      <c r="V54" s="40">
        <v>100.0</v>
      </c>
      <c r="W54" s="40">
        <v>17.52777778</v>
      </c>
      <c r="X54" s="40">
        <v>18.0625</v>
      </c>
      <c r="Y54" s="40">
        <v>17.375</v>
      </c>
      <c r="Z54" s="40">
        <v>0.236162168</v>
      </c>
      <c r="AA54" s="40">
        <v>0.055772569</v>
      </c>
      <c r="AB54" s="40">
        <v>19.90277778</v>
      </c>
      <c r="AC54" s="40">
        <v>21.5625</v>
      </c>
      <c r="AD54" s="40">
        <v>19.25</v>
      </c>
      <c r="AE54" s="40">
        <v>0.69394079</v>
      </c>
      <c r="AF54" s="40">
        <v>0.481553819</v>
      </c>
      <c r="AG54" s="40">
        <v>20.22916667</v>
      </c>
      <c r="AH54" s="40">
        <v>20.875</v>
      </c>
      <c r="AI54" s="40">
        <v>19.5</v>
      </c>
      <c r="AJ54" s="40">
        <v>0.478033079</v>
      </c>
      <c r="AK54" s="40">
        <v>0.228515625</v>
      </c>
      <c r="AL54" s="40">
        <v>959.7777778</v>
      </c>
      <c r="AM54" s="40">
        <v>970.0</v>
      </c>
      <c r="AN54" s="40">
        <v>949.0</v>
      </c>
      <c r="AO54" s="40">
        <v>7.378647874</v>
      </c>
      <c r="AP54" s="40">
        <v>54.44444444</v>
      </c>
      <c r="AQ54" s="40">
        <v>6.944444444</v>
      </c>
      <c r="AR54" s="40">
        <v>7.2</v>
      </c>
      <c r="AS54" s="40">
        <v>6.7</v>
      </c>
      <c r="AT54" s="40">
        <v>0.181046342</v>
      </c>
      <c r="AU54" s="41">
        <v>0.032777778</v>
      </c>
      <c r="AV54" s="42"/>
      <c r="AW54" s="42"/>
    </row>
    <row r="55" hidden="1">
      <c r="A55" s="32" t="s">
        <v>469</v>
      </c>
      <c r="B55" s="33" t="s">
        <v>276</v>
      </c>
      <c r="C55" s="34" t="s">
        <v>470</v>
      </c>
      <c r="D55" s="43"/>
      <c r="E55" s="34" t="s">
        <v>471</v>
      </c>
      <c r="F55" s="35">
        <v>52.4257340528183</v>
      </c>
      <c r="G55" s="35">
        <v>13.2256746975035</v>
      </c>
      <c r="H55" s="45" t="s">
        <v>279</v>
      </c>
      <c r="I55" s="37" t="s">
        <v>91</v>
      </c>
      <c r="J55" s="46" t="s">
        <v>280</v>
      </c>
      <c r="K55" s="72" t="s">
        <v>281</v>
      </c>
      <c r="L55" s="37" t="s">
        <v>281</v>
      </c>
      <c r="M55" s="39" t="s">
        <v>472</v>
      </c>
      <c r="N55" s="40">
        <v>25.0</v>
      </c>
      <c r="O55" s="37" t="s">
        <v>165</v>
      </c>
      <c r="P55" s="37" t="s">
        <v>153</v>
      </c>
      <c r="Q55" s="37" t="s">
        <v>95</v>
      </c>
      <c r="R55" s="40">
        <v>57.9513</v>
      </c>
      <c r="S55" s="40">
        <v>61.0</v>
      </c>
      <c r="T55" s="40">
        <v>36.33468</v>
      </c>
      <c r="U55" s="40">
        <v>0.0</v>
      </c>
      <c r="V55" s="40">
        <v>100.0</v>
      </c>
      <c r="W55" s="40">
        <v>19.20138889</v>
      </c>
      <c r="X55" s="40">
        <v>21.625</v>
      </c>
      <c r="Y55" s="40">
        <v>17.375</v>
      </c>
      <c r="Z55" s="40">
        <v>1.557422305</v>
      </c>
      <c r="AA55" s="40">
        <v>2.425564236</v>
      </c>
      <c r="AB55" s="40">
        <v>23.09027778</v>
      </c>
      <c r="AC55" s="40">
        <v>25.125</v>
      </c>
      <c r="AD55" s="40">
        <v>20.3125</v>
      </c>
      <c r="AE55" s="40">
        <v>1.625634225</v>
      </c>
      <c r="AF55" s="40">
        <v>2.642686632</v>
      </c>
      <c r="AG55" s="40">
        <v>22.09027778</v>
      </c>
      <c r="AH55" s="40">
        <v>24.0</v>
      </c>
      <c r="AI55" s="40">
        <v>19.25</v>
      </c>
      <c r="AJ55" s="40">
        <v>1.594702874</v>
      </c>
      <c r="AK55" s="40">
        <v>2.543077257</v>
      </c>
      <c r="AL55" s="40">
        <v>973.8888889</v>
      </c>
      <c r="AM55" s="40">
        <v>989.0</v>
      </c>
      <c r="AN55" s="40">
        <v>956.0</v>
      </c>
      <c r="AO55" s="40">
        <v>10.9138037</v>
      </c>
      <c r="AP55" s="40">
        <v>119.1111111</v>
      </c>
      <c r="AQ55" s="40">
        <v>7.255555556</v>
      </c>
      <c r="AR55" s="40">
        <v>7.6</v>
      </c>
      <c r="AS55" s="40">
        <v>6.9</v>
      </c>
      <c r="AT55" s="40">
        <v>0.229734146</v>
      </c>
      <c r="AU55" s="41">
        <v>0.052777778</v>
      </c>
      <c r="AV55" s="31" t="s">
        <v>473</v>
      </c>
      <c r="AW55" s="80" t="s">
        <v>474</v>
      </c>
    </row>
    <row r="56" hidden="1">
      <c r="A56" s="32" t="s">
        <v>475</v>
      </c>
      <c r="B56" s="33" t="s">
        <v>476</v>
      </c>
      <c r="C56" s="34" t="s">
        <v>477</v>
      </c>
      <c r="D56" s="34" t="s">
        <v>478</v>
      </c>
      <c r="E56" s="34" t="s">
        <v>479</v>
      </c>
      <c r="F56" s="35">
        <v>51.27332</v>
      </c>
      <c r="G56" s="35">
        <v>12.27504</v>
      </c>
      <c r="H56" s="48" t="s">
        <v>480</v>
      </c>
      <c r="I56" s="37" t="s">
        <v>179</v>
      </c>
      <c r="J56" s="37" t="s">
        <v>481</v>
      </c>
      <c r="K56" s="47" t="s">
        <v>482</v>
      </c>
      <c r="L56" s="37" t="s">
        <v>483</v>
      </c>
      <c r="M56" s="39" t="s">
        <v>484</v>
      </c>
      <c r="N56" s="40">
        <v>22.0</v>
      </c>
      <c r="O56" s="37" t="s">
        <v>209</v>
      </c>
      <c r="P56" s="37" t="s">
        <v>153</v>
      </c>
      <c r="Q56" s="37" t="s">
        <v>142</v>
      </c>
      <c r="R56" s="40">
        <v>47.34936</v>
      </c>
      <c r="S56" s="40">
        <v>36.5</v>
      </c>
      <c r="T56" s="40">
        <v>37.8607</v>
      </c>
      <c r="U56" s="40">
        <v>0.0</v>
      </c>
      <c r="V56" s="40">
        <v>100.0</v>
      </c>
      <c r="W56" s="40">
        <v>24.875</v>
      </c>
      <c r="X56" s="40">
        <v>25.75</v>
      </c>
      <c r="Y56" s="40">
        <v>24.5</v>
      </c>
      <c r="Z56" s="40">
        <v>0.446339277</v>
      </c>
      <c r="AA56" s="40">
        <v>0.19921875</v>
      </c>
      <c r="AB56" s="40">
        <v>27.66666667</v>
      </c>
      <c r="AC56" s="40">
        <v>30.9375</v>
      </c>
      <c r="AD56" s="40">
        <v>25.1875</v>
      </c>
      <c r="AE56" s="40">
        <v>2.250650948</v>
      </c>
      <c r="AF56" s="40">
        <v>5.065429688</v>
      </c>
      <c r="AG56" s="40">
        <v>27.25694444</v>
      </c>
      <c r="AH56" s="40">
        <v>29.875</v>
      </c>
      <c r="AI56" s="40">
        <v>24.625</v>
      </c>
      <c r="AJ56" s="40">
        <v>2.104553389</v>
      </c>
      <c r="AK56" s="40">
        <v>4.429144965</v>
      </c>
      <c r="AL56" s="40">
        <v>1718.777778</v>
      </c>
      <c r="AM56" s="40">
        <v>1736.0</v>
      </c>
      <c r="AN56" s="40">
        <v>1707.0</v>
      </c>
      <c r="AO56" s="40">
        <v>10.53301687</v>
      </c>
      <c r="AP56" s="40">
        <v>110.9444444</v>
      </c>
      <c r="AQ56" s="40">
        <v>23.15555556</v>
      </c>
      <c r="AR56" s="40">
        <v>23.5</v>
      </c>
      <c r="AS56" s="40">
        <v>22.9</v>
      </c>
      <c r="AT56" s="40">
        <v>0.212785756</v>
      </c>
      <c r="AU56" s="41">
        <v>0.045277778</v>
      </c>
      <c r="AV56" s="31" t="s">
        <v>485</v>
      </c>
      <c r="AW56" s="42"/>
    </row>
    <row r="57" hidden="1">
      <c r="A57" s="32" t="s">
        <v>486</v>
      </c>
      <c r="B57" s="33" t="s">
        <v>70</v>
      </c>
      <c r="C57" s="34" t="s">
        <v>240</v>
      </c>
      <c r="D57" s="34" t="s">
        <v>487</v>
      </c>
      <c r="E57" s="34" t="s">
        <v>488</v>
      </c>
      <c r="F57" s="35">
        <v>51.50043</v>
      </c>
      <c r="G57" s="35">
        <v>11.95881</v>
      </c>
      <c r="H57" s="48" t="s">
        <v>489</v>
      </c>
      <c r="I57" s="37" t="s">
        <v>75</v>
      </c>
      <c r="J57" s="37" t="s">
        <v>490</v>
      </c>
      <c r="K57" s="57" t="s">
        <v>491</v>
      </c>
      <c r="L57" s="37" t="s">
        <v>78</v>
      </c>
      <c r="M57" s="39" t="s">
        <v>492</v>
      </c>
      <c r="N57" s="58">
        <f> MEDIAN(18,20)</f>
        <v>19</v>
      </c>
      <c r="O57" s="37" t="s">
        <v>80</v>
      </c>
      <c r="P57" s="37" t="s">
        <v>81</v>
      </c>
      <c r="Q57" s="54" t="s">
        <v>82</v>
      </c>
      <c r="R57" s="40">
        <v>61.5</v>
      </c>
      <c r="S57" s="40">
        <v>67.0</v>
      </c>
      <c r="T57" s="40">
        <v>37.27109</v>
      </c>
      <c r="U57" s="40">
        <v>0.0</v>
      </c>
      <c r="V57" s="40">
        <v>100.0</v>
      </c>
      <c r="W57" s="40">
        <v>18.75</v>
      </c>
      <c r="X57" s="40">
        <v>19.5</v>
      </c>
      <c r="Y57" s="40">
        <v>17.8125</v>
      </c>
      <c r="Z57" s="40">
        <v>0.616187877</v>
      </c>
      <c r="AA57" s="40">
        <v>0.3796875</v>
      </c>
      <c r="AB57" s="40">
        <v>17.80208333</v>
      </c>
      <c r="AC57" s="40">
        <v>18.1875</v>
      </c>
      <c r="AD57" s="40">
        <v>17.625</v>
      </c>
      <c r="AE57" s="40">
        <v>0.210715547</v>
      </c>
      <c r="AF57" s="40">
        <v>0.044401042</v>
      </c>
      <c r="AG57" s="40">
        <v>17.34375</v>
      </c>
      <c r="AH57" s="40">
        <v>17.875</v>
      </c>
      <c r="AI57" s="40">
        <v>17.125</v>
      </c>
      <c r="AJ57" s="40">
        <v>0.273147167</v>
      </c>
      <c r="AK57" s="40">
        <v>0.074609375</v>
      </c>
      <c r="AL57" s="40">
        <v>731.8333333</v>
      </c>
      <c r="AM57" s="40">
        <v>734.0</v>
      </c>
      <c r="AN57" s="40">
        <v>731.0</v>
      </c>
      <c r="AO57" s="40">
        <v>1.169045194</v>
      </c>
      <c r="AP57" s="40">
        <v>1.366666667</v>
      </c>
      <c r="AQ57" s="40">
        <v>1.75</v>
      </c>
      <c r="AR57" s="40">
        <v>1.8</v>
      </c>
      <c r="AS57" s="40">
        <v>1.7</v>
      </c>
      <c r="AT57" s="40">
        <v>0.054772256</v>
      </c>
      <c r="AU57" s="41">
        <v>0.003</v>
      </c>
      <c r="AV57" s="31" t="s">
        <v>493</v>
      </c>
      <c r="AW57" s="31" t="s">
        <v>494</v>
      </c>
    </row>
    <row r="58" hidden="1">
      <c r="A58" s="32" t="s">
        <v>495</v>
      </c>
      <c r="B58" s="33" t="s">
        <v>276</v>
      </c>
      <c r="C58" s="34" t="s">
        <v>496</v>
      </c>
      <c r="D58" s="34" t="s">
        <v>497</v>
      </c>
      <c r="E58" s="34" t="s">
        <v>498</v>
      </c>
      <c r="F58" s="35">
        <v>52.4257340528183</v>
      </c>
      <c r="G58" s="35">
        <v>13.2256746975035</v>
      </c>
      <c r="H58" s="45" t="s">
        <v>279</v>
      </c>
      <c r="I58" s="37" t="s">
        <v>91</v>
      </c>
      <c r="J58" s="46" t="s">
        <v>280</v>
      </c>
      <c r="K58" s="72" t="s">
        <v>281</v>
      </c>
      <c r="L58" s="37" t="s">
        <v>281</v>
      </c>
      <c r="M58" s="47" t="s">
        <v>499</v>
      </c>
      <c r="N58" s="40">
        <v>24.0</v>
      </c>
      <c r="O58" s="37" t="s">
        <v>165</v>
      </c>
      <c r="P58" s="37" t="s">
        <v>81</v>
      </c>
      <c r="Q58" s="37" t="s">
        <v>142</v>
      </c>
      <c r="R58" s="40">
        <v>57.9513</v>
      </c>
      <c r="S58" s="40">
        <v>61.0</v>
      </c>
      <c r="T58" s="40">
        <v>36.33468</v>
      </c>
      <c r="U58" s="40">
        <v>0.0</v>
      </c>
      <c r="V58" s="40">
        <v>100.0</v>
      </c>
      <c r="W58" s="40">
        <v>13.63888889</v>
      </c>
      <c r="X58" s="40">
        <v>14.125</v>
      </c>
      <c r="Y58" s="40">
        <v>13.25</v>
      </c>
      <c r="Z58" s="40">
        <v>0.316810548</v>
      </c>
      <c r="AA58" s="40">
        <v>0.100368924</v>
      </c>
      <c r="AB58" s="40">
        <v>15.77083333</v>
      </c>
      <c r="AC58" s="40">
        <v>16.875</v>
      </c>
      <c r="AD58" s="40">
        <v>14.75</v>
      </c>
      <c r="AE58" s="40">
        <v>0.744773455</v>
      </c>
      <c r="AF58" s="40">
        <v>0.5546875</v>
      </c>
      <c r="AG58" s="40">
        <v>16.44444444</v>
      </c>
      <c r="AH58" s="40">
        <v>17.875</v>
      </c>
      <c r="AI58" s="40">
        <v>15.125</v>
      </c>
      <c r="AJ58" s="40">
        <v>0.952712228</v>
      </c>
      <c r="AK58" s="40">
        <v>0.90766059</v>
      </c>
      <c r="AL58" s="40">
        <v>1365.222222</v>
      </c>
      <c r="AM58" s="40">
        <v>1371.0</v>
      </c>
      <c r="AN58" s="40">
        <v>1355.0</v>
      </c>
      <c r="AO58" s="40">
        <v>5.651941653</v>
      </c>
      <c r="AP58" s="40">
        <v>31.94444444</v>
      </c>
      <c r="AQ58" s="40">
        <v>15.8</v>
      </c>
      <c r="AR58" s="40">
        <v>15.9</v>
      </c>
      <c r="AS58" s="40">
        <v>15.6</v>
      </c>
      <c r="AT58" s="40">
        <v>0.122474487</v>
      </c>
      <c r="AU58" s="41">
        <v>0.015</v>
      </c>
      <c r="AV58" s="31" t="s">
        <v>500</v>
      </c>
      <c r="AW58" s="80" t="s">
        <v>474</v>
      </c>
    </row>
    <row r="59" hidden="1">
      <c r="A59" s="32" t="s">
        <v>501</v>
      </c>
      <c r="B59" s="33" t="s">
        <v>145</v>
      </c>
      <c r="C59" s="34" t="s">
        <v>71</v>
      </c>
      <c r="D59" s="34" t="s">
        <v>146</v>
      </c>
      <c r="E59" s="34" t="s">
        <v>502</v>
      </c>
      <c r="F59" s="35">
        <v>52.64051</v>
      </c>
      <c r="G59" s="35">
        <v>13.48814</v>
      </c>
      <c r="H59" s="48" t="s">
        <v>503</v>
      </c>
      <c r="I59" s="37" t="s">
        <v>91</v>
      </c>
      <c r="J59" s="54" t="s">
        <v>504</v>
      </c>
      <c r="K59" s="57" t="s">
        <v>150</v>
      </c>
      <c r="L59" s="37" t="s">
        <v>151</v>
      </c>
      <c r="M59" s="47" t="s">
        <v>505</v>
      </c>
      <c r="N59" s="40">
        <v>13.0</v>
      </c>
      <c r="O59" s="37" t="s">
        <v>80</v>
      </c>
      <c r="P59" s="37" t="s">
        <v>153</v>
      </c>
      <c r="Q59" s="37" t="s">
        <v>95</v>
      </c>
      <c r="R59" s="40">
        <v>31.13269</v>
      </c>
      <c r="S59" s="40">
        <v>20.0</v>
      </c>
      <c r="T59" s="40">
        <v>33.95416</v>
      </c>
      <c r="U59" s="40">
        <v>0.0</v>
      </c>
      <c r="V59" s="40">
        <v>100.0</v>
      </c>
      <c r="W59" s="40">
        <v>20.44444444</v>
      </c>
      <c r="X59" s="40">
        <v>21.75</v>
      </c>
      <c r="Y59" s="40">
        <v>19.25</v>
      </c>
      <c r="Z59" s="40">
        <v>1.002167789</v>
      </c>
      <c r="AA59" s="40">
        <v>1.004340278</v>
      </c>
      <c r="AB59" s="40">
        <v>21.90972222</v>
      </c>
      <c r="AC59" s="40">
        <v>25.0</v>
      </c>
      <c r="AD59" s="40">
        <v>18.8125</v>
      </c>
      <c r="AE59" s="40">
        <v>2.338976621</v>
      </c>
      <c r="AF59" s="40">
        <v>5.470811632</v>
      </c>
      <c r="AG59" s="40">
        <v>19.86805556</v>
      </c>
      <c r="AH59" s="40">
        <v>23.0</v>
      </c>
      <c r="AI59" s="40">
        <v>17.25</v>
      </c>
      <c r="AJ59" s="40">
        <v>1.989337899</v>
      </c>
      <c r="AK59" s="40">
        <v>3.957465278</v>
      </c>
      <c r="AL59" s="40">
        <v>1061.555556</v>
      </c>
      <c r="AM59" s="40">
        <v>1070.0</v>
      </c>
      <c r="AN59" s="40">
        <v>1056.0</v>
      </c>
      <c r="AO59" s="40">
        <v>5.790317589</v>
      </c>
      <c r="AP59" s="40">
        <v>33.52777778</v>
      </c>
      <c r="AQ59" s="40">
        <v>9.211111111</v>
      </c>
      <c r="AR59" s="40">
        <v>9.4</v>
      </c>
      <c r="AS59" s="40">
        <v>9.1</v>
      </c>
      <c r="AT59" s="40">
        <v>0.126929552</v>
      </c>
      <c r="AU59" s="41">
        <v>0.016111111</v>
      </c>
      <c r="AV59" s="31" t="s">
        <v>506</v>
      </c>
      <c r="AW59" s="31" t="s">
        <v>507</v>
      </c>
    </row>
    <row r="60" hidden="1">
      <c r="A60" s="32" t="s">
        <v>508</v>
      </c>
      <c r="B60" s="33" t="s">
        <v>308</v>
      </c>
      <c r="C60" s="34" t="s">
        <v>509</v>
      </c>
      <c r="D60" s="34" t="s">
        <v>510</v>
      </c>
      <c r="E60" s="34" t="s">
        <v>511</v>
      </c>
      <c r="F60" s="35">
        <v>52.5415165726374</v>
      </c>
      <c r="G60" s="35">
        <v>13.3578669375599</v>
      </c>
      <c r="H60" s="54" t="s">
        <v>512</v>
      </c>
      <c r="I60" s="37" t="s">
        <v>91</v>
      </c>
      <c r="J60" s="37" t="s">
        <v>513</v>
      </c>
      <c r="K60" s="47" t="s">
        <v>514</v>
      </c>
      <c r="L60" s="37" t="s">
        <v>314</v>
      </c>
      <c r="M60" s="39" t="s">
        <v>515</v>
      </c>
      <c r="N60" s="66"/>
      <c r="O60" s="37" t="s">
        <v>80</v>
      </c>
      <c r="P60" s="37" t="s">
        <v>81</v>
      </c>
      <c r="Q60" s="37" t="s">
        <v>95</v>
      </c>
      <c r="R60" s="40">
        <v>74.72903</v>
      </c>
      <c r="S60" s="40">
        <v>95.5</v>
      </c>
      <c r="T60" s="40">
        <v>31.15296</v>
      </c>
      <c r="U60" s="40">
        <v>2.0</v>
      </c>
      <c r="V60" s="40">
        <v>100.0</v>
      </c>
      <c r="W60" s="40">
        <v>23.03571429</v>
      </c>
      <c r="X60" s="40">
        <v>25.0</v>
      </c>
      <c r="Y60" s="40">
        <v>22.25</v>
      </c>
      <c r="Z60" s="40">
        <v>0.93182808</v>
      </c>
      <c r="AA60" s="40">
        <v>0.868303571</v>
      </c>
      <c r="AB60" s="40">
        <v>31.85714286</v>
      </c>
      <c r="AC60" s="40">
        <v>33.625</v>
      </c>
      <c r="AD60" s="40">
        <v>29.3125</v>
      </c>
      <c r="AE60" s="40">
        <v>1.415002524</v>
      </c>
      <c r="AF60" s="40">
        <v>2.002232143</v>
      </c>
      <c r="AG60" s="40">
        <v>31.57142857</v>
      </c>
      <c r="AH60" s="40">
        <v>32.625</v>
      </c>
      <c r="AI60" s="40">
        <v>29.875</v>
      </c>
      <c r="AJ60" s="40">
        <v>1.110103089</v>
      </c>
      <c r="AK60" s="40">
        <v>1.232328869</v>
      </c>
      <c r="AL60" s="40">
        <v>1053.142857</v>
      </c>
      <c r="AM60" s="40">
        <v>1071.0</v>
      </c>
      <c r="AN60" s="40">
        <v>1029.0</v>
      </c>
      <c r="AO60" s="40">
        <v>13.9095719</v>
      </c>
      <c r="AP60" s="40">
        <v>193.4761905</v>
      </c>
      <c r="AQ60" s="40">
        <v>9.0</v>
      </c>
      <c r="AR60" s="40">
        <v>9.4</v>
      </c>
      <c r="AS60" s="40">
        <v>8.5</v>
      </c>
      <c r="AT60" s="40">
        <v>0.294392029</v>
      </c>
      <c r="AU60" s="41">
        <v>0.086666667</v>
      </c>
      <c r="AV60" s="42" t="s">
        <v>516</v>
      </c>
      <c r="AW60" s="31" t="s">
        <v>517</v>
      </c>
    </row>
    <row r="61" hidden="1">
      <c r="A61" s="32" t="s">
        <v>518</v>
      </c>
      <c r="B61" s="33" t="s">
        <v>276</v>
      </c>
      <c r="C61" s="34" t="s">
        <v>519</v>
      </c>
      <c r="D61" s="43"/>
      <c r="E61" s="34" t="s">
        <v>520</v>
      </c>
      <c r="F61" s="35">
        <v>52.4257340528183</v>
      </c>
      <c r="G61" s="35">
        <v>13.2256746975035</v>
      </c>
      <c r="H61" s="45" t="s">
        <v>279</v>
      </c>
      <c r="I61" s="37" t="s">
        <v>91</v>
      </c>
      <c r="J61" s="46" t="s">
        <v>280</v>
      </c>
      <c r="K61" s="72" t="s">
        <v>281</v>
      </c>
      <c r="L61" s="37" t="s">
        <v>281</v>
      </c>
      <c r="M61" s="39" t="s">
        <v>521</v>
      </c>
      <c r="N61" s="66"/>
      <c r="O61" s="37" t="s">
        <v>165</v>
      </c>
      <c r="P61" s="64"/>
      <c r="Q61" s="64"/>
      <c r="R61" s="40">
        <v>57.9513</v>
      </c>
      <c r="S61" s="40">
        <v>61.0</v>
      </c>
      <c r="T61" s="40">
        <v>36.33468</v>
      </c>
      <c r="U61" s="40">
        <v>0.0</v>
      </c>
      <c r="V61" s="40">
        <v>100.0</v>
      </c>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1"/>
      <c r="AV61" s="31" t="s">
        <v>522</v>
      </c>
      <c r="AW61" s="80" t="s">
        <v>474</v>
      </c>
    </row>
    <row r="62" hidden="1">
      <c r="A62" s="32" t="s">
        <v>523</v>
      </c>
      <c r="B62" s="33" t="s">
        <v>308</v>
      </c>
      <c r="C62" s="34" t="s">
        <v>203</v>
      </c>
      <c r="D62" s="34" t="s">
        <v>524</v>
      </c>
      <c r="E62" s="34" t="s">
        <v>525</v>
      </c>
      <c r="F62" s="35">
        <v>52.5415165726374</v>
      </c>
      <c r="G62" s="35">
        <v>13.3578669375599</v>
      </c>
      <c r="H62" s="54" t="s">
        <v>512</v>
      </c>
      <c r="I62" s="37" t="s">
        <v>91</v>
      </c>
      <c r="J62" s="37" t="s">
        <v>513</v>
      </c>
      <c r="K62" s="84" t="s">
        <v>314</v>
      </c>
      <c r="L62" s="37" t="s">
        <v>314</v>
      </c>
      <c r="M62" s="39" t="s">
        <v>526</v>
      </c>
      <c r="N62" s="40">
        <v>27.0</v>
      </c>
      <c r="O62" s="37" t="s">
        <v>80</v>
      </c>
      <c r="P62" s="37" t="s">
        <v>106</v>
      </c>
      <c r="Q62" s="37" t="s">
        <v>142</v>
      </c>
      <c r="R62" s="40">
        <v>74.72903</v>
      </c>
      <c r="S62" s="40">
        <v>95.5</v>
      </c>
      <c r="T62" s="40">
        <v>31.15296</v>
      </c>
      <c r="U62" s="40">
        <v>2.0</v>
      </c>
      <c r="V62" s="40">
        <v>100.0</v>
      </c>
      <c r="W62" s="40">
        <v>22.57142857</v>
      </c>
      <c r="X62" s="40">
        <v>26.375</v>
      </c>
      <c r="Y62" s="40">
        <v>21.375</v>
      </c>
      <c r="Z62" s="40">
        <v>1.714076438</v>
      </c>
      <c r="AA62" s="40">
        <v>2.938058036</v>
      </c>
      <c r="AB62" s="40">
        <v>28.28571429</v>
      </c>
      <c r="AC62" s="40">
        <v>29.0</v>
      </c>
      <c r="AD62" s="40">
        <v>27.5625</v>
      </c>
      <c r="AE62" s="40">
        <v>0.5037065</v>
      </c>
      <c r="AF62" s="40">
        <v>0.253720238</v>
      </c>
      <c r="AG62" s="40">
        <v>28.20535714</v>
      </c>
      <c r="AH62" s="40">
        <v>28.75</v>
      </c>
      <c r="AI62" s="40">
        <v>27.5</v>
      </c>
      <c r="AJ62" s="40">
        <v>0.418818847</v>
      </c>
      <c r="AK62" s="40">
        <v>0.175409226</v>
      </c>
      <c r="AL62" s="40">
        <v>953.7142857</v>
      </c>
      <c r="AM62" s="40">
        <v>964.0</v>
      </c>
      <c r="AN62" s="40">
        <v>943.0</v>
      </c>
      <c r="AO62" s="40">
        <v>7.158079019</v>
      </c>
      <c r="AP62" s="40">
        <v>51.23809524</v>
      </c>
      <c r="AQ62" s="40">
        <v>6.8</v>
      </c>
      <c r="AR62" s="40">
        <v>7.0</v>
      </c>
      <c r="AS62" s="40">
        <v>6.6</v>
      </c>
      <c r="AT62" s="40">
        <v>0.163299316</v>
      </c>
      <c r="AU62" s="41">
        <v>0.026666667</v>
      </c>
      <c r="AV62" s="31" t="s">
        <v>527</v>
      </c>
      <c r="AW62" s="31" t="s">
        <v>528</v>
      </c>
    </row>
    <row r="63" hidden="1">
      <c r="A63" s="32" t="s">
        <v>529</v>
      </c>
      <c r="B63" s="33" t="s">
        <v>202</v>
      </c>
      <c r="C63" s="34" t="s">
        <v>530</v>
      </c>
      <c r="D63" s="34" t="s">
        <v>531</v>
      </c>
      <c r="E63" s="43"/>
      <c r="F63" s="35">
        <v>52.5160083536438</v>
      </c>
      <c r="G63" s="35">
        <v>13.4385421921874</v>
      </c>
      <c r="H63" s="54" t="s">
        <v>532</v>
      </c>
      <c r="I63" s="37" t="s">
        <v>91</v>
      </c>
      <c r="J63" s="37" t="s">
        <v>386</v>
      </c>
      <c r="K63" s="47" t="s">
        <v>533</v>
      </c>
      <c r="L63" s="37" t="s">
        <v>207</v>
      </c>
      <c r="M63" s="39" t="s">
        <v>534</v>
      </c>
      <c r="N63" s="40">
        <v>17.0</v>
      </c>
      <c r="O63" s="37" t="s">
        <v>80</v>
      </c>
      <c r="P63" s="37" t="s">
        <v>81</v>
      </c>
      <c r="Q63" s="37" t="s">
        <v>142</v>
      </c>
      <c r="R63" s="40">
        <v>45.7871</v>
      </c>
      <c r="S63" s="40">
        <v>36.5</v>
      </c>
      <c r="T63" s="40">
        <v>36.97148</v>
      </c>
      <c r="U63" s="40">
        <v>0.0</v>
      </c>
      <c r="V63" s="40">
        <v>100.0</v>
      </c>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1"/>
      <c r="AV63" s="42"/>
      <c r="AW63" s="31" t="s">
        <v>535</v>
      </c>
    </row>
    <row r="64" hidden="1">
      <c r="A64" s="32" t="s">
        <v>536</v>
      </c>
      <c r="B64" s="33" t="s">
        <v>86</v>
      </c>
      <c r="C64" s="34" t="s">
        <v>296</v>
      </c>
      <c r="D64" s="34" t="s">
        <v>456</v>
      </c>
      <c r="E64" s="34" t="s">
        <v>537</v>
      </c>
      <c r="F64" s="35">
        <v>52.4548832437361</v>
      </c>
      <c r="G64" s="35">
        <v>13.2700024096481</v>
      </c>
      <c r="H64" s="54" t="s">
        <v>194</v>
      </c>
      <c r="I64" s="37" t="s">
        <v>91</v>
      </c>
      <c r="J64" s="37" t="s">
        <v>195</v>
      </c>
      <c r="K64" s="47" t="s">
        <v>538</v>
      </c>
      <c r="L64" s="37" t="s">
        <v>197</v>
      </c>
      <c r="M64" s="47" t="s">
        <v>539</v>
      </c>
      <c r="N64" s="40">
        <v>22.0</v>
      </c>
      <c r="O64" s="37" t="s">
        <v>80</v>
      </c>
      <c r="P64" s="37" t="s">
        <v>81</v>
      </c>
      <c r="Q64" s="37" t="s">
        <v>95</v>
      </c>
      <c r="R64" s="40">
        <v>72.48065</v>
      </c>
      <c r="S64" s="40">
        <v>83.5</v>
      </c>
      <c r="T64" s="40">
        <v>29.29843</v>
      </c>
      <c r="U64" s="40">
        <v>10.0</v>
      </c>
      <c r="V64" s="40">
        <v>100.0</v>
      </c>
      <c r="W64" s="40">
        <v>19.76388889</v>
      </c>
      <c r="X64" s="40">
        <v>20.25</v>
      </c>
      <c r="Y64" s="40">
        <v>19.625</v>
      </c>
      <c r="Z64" s="40">
        <v>0.220479276</v>
      </c>
      <c r="AA64" s="40">
        <v>0.048611111</v>
      </c>
      <c r="AB64" s="40">
        <v>21.40277778</v>
      </c>
      <c r="AC64" s="40">
        <v>23.25</v>
      </c>
      <c r="AD64" s="40">
        <v>20.0</v>
      </c>
      <c r="AE64" s="40">
        <v>1.264799542</v>
      </c>
      <c r="AF64" s="40">
        <v>1.599717882</v>
      </c>
      <c r="AG64" s="40">
        <v>21.97916667</v>
      </c>
      <c r="AH64" s="40">
        <v>24.125</v>
      </c>
      <c r="AI64" s="40">
        <v>20.4375</v>
      </c>
      <c r="AJ64" s="40">
        <v>1.41662837</v>
      </c>
      <c r="AK64" s="40">
        <v>2.006835938</v>
      </c>
      <c r="AL64" s="40">
        <v>1163.888889</v>
      </c>
      <c r="AM64" s="40">
        <v>1173.0</v>
      </c>
      <c r="AN64" s="40">
        <v>1153.0</v>
      </c>
      <c r="AO64" s="40">
        <v>7.474029108</v>
      </c>
      <c r="AP64" s="40">
        <v>55.86111111</v>
      </c>
      <c r="AQ64" s="40">
        <v>11.43333333</v>
      </c>
      <c r="AR64" s="40">
        <v>11.6</v>
      </c>
      <c r="AS64" s="40">
        <v>11.2</v>
      </c>
      <c r="AT64" s="40">
        <v>0.15</v>
      </c>
      <c r="AU64" s="41">
        <v>0.0225</v>
      </c>
      <c r="AV64" s="42"/>
      <c r="AW64" s="31" t="s">
        <v>540</v>
      </c>
    </row>
    <row r="65" hidden="1">
      <c r="A65" s="32" t="s">
        <v>541</v>
      </c>
      <c r="B65" s="33" t="s">
        <v>294</v>
      </c>
      <c r="C65" s="34" t="s">
        <v>295</v>
      </c>
      <c r="D65" s="34" t="s">
        <v>296</v>
      </c>
      <c r="E65" s="34" t="s">
        <v>297</v>
      </c>
      <c r="F65" s="74">
        <v>52.4954204043929</v>
      </c>
      <c r="G65" s="74">
        <v>13.3189731515064</v>
      </c>
      <c r="H65" s="75" t="s">
        <v>298</v>
      </c>
      <c r="I65" s="46" t="s">
        <v>91</v>
      </c>
      <c r="J65" s="46" t="s">
        <v>299</v>
      </c>
      <c r="K65" s="72" t="s">
        <v>351</v>
      </c>
      <c r="L65" s="46" t="s">
        <v>301</v>
      </c>
      <c r="M65" s="39" t="s">
        <v>542</v>
      </c>
      <c r="N65" s="40">
        <v>17.0</v>
      </c>
      <c r="O65" s="37" t="s">
        <v>80</v>
      </c>
      <c r="P65" s="37" t="s">
        <v>81</v>
      </c>
      <c r="Q65" s="37" t="s">
        <v>95</v>
      </c>
      <c r="R65" s="40">
        <v>51.07097</v>
      </c>
      <c r="S65" s="40">
        <v>45.0</v>
      </c>
      <c r="T65" s="40">
        <v>33.84654</v>
      </c>
      <c r="U65" s="40">
        <v>0.0</v>
      </c>
      <c r="V65" s="40">
        <v>100.0</v>
      </c>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1"/>
      <c r="AV65" s="31" t="s">
        <v>543</v>
      </c>
      <c r="AW65" s="31" t="s">
        <v>544</v>
      </c>
    </row>
    <row r="66" hidden="1">
      <c r="A66" s="32" t="s">
        <v>545</v>
      </c>
      <c r="B66" s="33" t="s">
        <v>546</v>
      </c>
      <c r="C66" s="34" t="s">
        <v>547</v>
      </c>
      <c r="D66" s="34" t="s">
        <v>548</v>
      </c>
      <c r="E66" s="34" t="s">
        <v>502</v>
      </c>
      <c r="F66" s="35">
        <v>52.621744</v>
      </c>
      <c r="G66" s="35">
        <v>13.505696</v>
      </c>
      <c r="H66" s="48" t="s">
        <v>549</v>
      </c>
      <c r="I66" s="37" t="s">
        <v>91</v>
      </c>
      <c r="J66" s="54" t="s">
        <v>550</v>
      </c>
      <c r="K66" s="57" t="s">
        <v>551</v>
      </c>
      <c r="L66" s="37" t="s">
        <v>552</v>
      </c>
      <c r="M66" s="47" t="s">
        <v>553</v>
      </c>
      <c r="N66" s="40">
        <v>27.0</v>
      </c>
      <c r="O66" s="37" t="s">
        <v>165</v>
      </c>
      <c r="P66" s="37" t="s">
        <v>106</v>
      </c>
      <c r="Q66" s="37" t="s">
        <v>142</v>
      </c>
      <c r="R66" s="40">
        <v>5.769481</v>
      </c>
      <c r="S66" s="40">
        <v>0.0</v>
      </c>
      <c r="T66" s="40">
        <v>11.61764</v>
      </c>
      <c r="U66" s="40">
        <v>0.0</v>
      </c>
      <c r="V66" s="40">
        <v>58.0</v>
      </c>
      <c r="W66" s="40">
        <v>19.0</v>
      </c>
      <c r="X66" s="40">
        <v>19.375</v>
      </c>
      <c r="Y66" s="40">
        <v>18.625</v>
      </c>
      <c r="Z66" s="40">
        <v>0.251945555</v>
      </c>
      <c r="AA66" s="40">
        <v>0.063476563</v>
      </c>
      <c r="AB66" s="40">
        <v>17.75</v>
      </c>
      <c r="AC66" s="40">
        <v>18.875</v>
      </c>
      <c r="AD66" s="40">
        <v>16.75</v>
      </c>
      <c r="AE66" s="40">
        <v>0.693158532</v>
      </c>
      <c r="AF66" s="40">
        <v>0.48046875</v>
      </c>
      <c r="AG66" s="40">
        <v>18.50694444</v>
      </c>
      <c r="AH66" s="40">
        <v>19.875</v>
      </c>
      <c r="AI66" s="40">
        <v>17.25</v>
      </c>
      <c r="AJ66" s="40">
        <v>0.918263288</v>
      </c>
      <c r="AK66" s="40">
        <v>0.843207465</v>
      </c>
      <c r="AL66" s="40">
        <v>1115.777778</v>
      </c>
      <c r="AM66" s="40">
        <v>1156.0</v>
      </c>
      <c r="AN66" s="40">
        <v>1101.0</v>
      </c>
      <c r="AO66" s="40">
        <v>16.414763</v>
      </c>
      <c r="AP66" s="40">
        <v>269.4444444</v>
      </c>
      <c r="AQ66" s="40">
        <v>10.41111111</v>
      </c>
      <c r="AR66" s="40">
        <v>11.3</v>
      </c>
      <c r="AS66" s="40">
        <v>10.1</v>
      </c>
      <c r="AT66" s="40">
        <v>0.362092683</v>
      </c>
      <c r="AU66" s="41">
        <v>0.131111111</v>
      </c>
      <c r="AV66" s="31" t="s">
        <v>554</v>
      </c>
      <c r="AW66" s="42"/>
    </row>
    <row r="67" hidden="1">
      <c r="A67" s="32" t="s">
        <v>555</v>
      </c>
      <c r="B67" s="33" t="s">
        <v>118</v>
      </c>
      <c r="C67" s="34" t="s">
        <v>192</v>
      </c>
      <c r="D67" s="34" t="s">
        <v>556</v>
      </c>
      <c r="E67" s="34" t="s">
        <v>557</v>
      </c>
      <c r="F67" s="35">
        <v>52.42299</v>
      </c>
      <c r="G67" s="35">
        <v>13.26348</v>
      </c>
      <c r="H67" s="48" t="s">
        <v>288</v>
      </c>
      <c r="I67" s="37" t="s">
        <v>91</v>
      </c>
      <c r="J67" s="37" t="s">
        <v>558</v>
      </c>
      <c r="K67" s="47" t="s">
        <v>559</v>
      </c>
      <c r="L67" s="37" t="s">
        <v>125</v>
      </c>
      <c r="M67" s="39" t="s">
        <v>560</v>
      </c>
      <c r="N67" s="40">
        <v>16.0</v>
      </c>
      <c r="O67" s="37" t="s">
        <v>80</v>
      </c>
      <c r="P67" s="37" t="s">
        <v>81</v>
      </c>
      <c r="Q67" s="37" t="s">
        <v>95</v>
      </c>
      <c r="R67" s="40">
        <v>39.94498</v>
      </c>
      <c r="S67" s="40">
        <v>31.0</v>
      </c>
      <c r="T67" s="40">
        <v>28.94521</v>
      </c>
      <c r="U67" s="40">
        <v>2.0</v>
      </c>
      <c r="V67" s="40">
        <v>100.0</v>
      </c>
      <c r="W67" s="40">
        <v>18.14583333</v>
      </c>
      <c r="X67" s="40">
        <v>18.5</v>
      </c>
      <c r="Y67" s="40">
        <v>17.875</v>
      </c>
      <c r="Z67" s="40">
        <v>0.2538762</v>
      </c>
      <c r="AA67" s="40">
        <v>0.064453125</v>
      </c>
      <c r="AB67" s="40">
        <v>19.57638889</v>
      </c>
      <c r="AC67" s="40">
        <v>22.1875</v>
      </c>
      <c r="AD67" s="40">
        <v>18.625</v>
      </c>
      <c r="AE67" s="40">
        <v>1.10828634</v>
      </c>
      <c r="AF67" s="40">
        <v>1.228298611</v>
      </c>
      <c r="AG67" s="40">
        <v>18.75694444</v>
      </c>
      <c r="AH67" s="40">
        <v>20.875</v>
      </c>
      <c r="AI67" s="40">
        <v>17.625</v>
      </c>
      <c r="AJ67" s="40">
        <v>0.979499057</v>
      </c>
      <c r="AK67" s="40">
        <v>0.959418403</v>
      </c>
      <c r="AL67" s="40">
        <v>981.7777778</v>
      </c>
      <c r="AM67" s="40">
        <v>1002.0</v>
      </c>
      <c r="AN67" s="40">
        <v>955.0</v>
      </c>
      <c r="AO67" s="40">
        <v>14.61829143</v>
      </c>
      <c r="AP67" s="40">
        <v>213.6944444</v>
      </c>
      <c r="AQ67" s="40">
        <v>7.433333333</v>
      </c>
      <c r="AR67" s="40">
        <v>7.9</v>
      </c>
      <c r="AS67" s="40">
        <v>6.8</v>
      </c>
      <c r="AT67" s="40">
        <v>0.335410197</v>
      </c>
      <c r="AU67" s="41">
        <v>0.1125</v>
      </c>
      <c r="AV67" s="31" t="s">
        <v>561</v>
      </c>
      <c r="AW67" s="42"/>
    </row>
    <row r="68" hidden="1">
      <c r="A68" s="32" t="s">
        <v>562</v>
      </c>
      <c r="B68" s="33" t="s">
        <v>98</v>
      </c>
      <c r="C68" s="43"/>
      <c r="D68" s="43"/>
      <c r="E68" s="43"/>
      <c r="F68" s="35">
        <v>52.425870352879</v>
      </c>
      <c r="G68" s="35">
        <v>13.2627085398308</v>
      </c>
      <c r="H68" s="45" t="s">
        <v>101</v>
      </c>
      <c r="I68" s="37" t="s">
        <v>91</v>
      </c>
      <c r="J68" s="46" t="s">
        <v>102</v>
      </c>
      <c r="K68" s="72" t="s">
        <v>563</v>
      </c>
      <c r="L68" s="46" t="s">
        <v>104</v>
      </c>
      <c r="M68" s="39" t="s">
        <v>152</v>
      </c>
      <c r="N68" s="40">
        <v>14.0</v>
      </c>
      <c r="O68" s="37" t="s">
        <v>80</v>
      </c>
      <c r="P68" s="37" t="s">
        <v>81</v>
      </c>
      <c r="Q68" s="37" t="s">
        <v>95</v>
      </c>
      <c r="R68" s="40">
        <v>69.50645</v>
      </c>
      <c r="S68" s="40">
        <v>88.5</v>
      </c>
      <c r="T68" s="40">
        <v>36.38218</v>
      </c>
      <c r="U68" s="40">
        <v>0.0</v>
      </c>
      <c r="V68" s="40">
        <v>100.0</v>
      </c>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1"/>
      <c r="AV68" s="42"/>
      <c r="AW68" s="85" t="s">
        <v>564</v>
      </c>
    </row>
    <row r="69" hidden="1">
      <c r="A69" s="32" t="s">
        <v>565</v>
      </c>
      <c r="B69" s="33" t="s">
        <v>86</v>
      </c>
      <c r="C69" s="34" t="s">
        <v>566</v>
      </c>
      <c r="D69" s="43"/>
      <c r="E69" s="34" t="s">
        <v>100</v>
      </c>
      <c r="F69" s="35">
        <v>52.425870352879</v>
      </c>
      <c r="G69" s="35">
        <v>13.2627085398308</v>
      </c>
      <c r="H69" s="45" t="s">
        <v>101</v>
      </c>
      <c r="I69" s="37" t="s">
        <v>91</v>
      </c>
      <c r="J69" s="46" t="s">
        <v>102</v>
      </c>
      <c r="K69" s="47" t="s">
        <v>567</v>
      </c>
      <c r="L69" s="37" t="s">
        <v>104</v>
      </c>
      <c r="M69" s="39" t="s">
        <v>152</v>
      </c>
      <c r="N69" s="40">
        <v>23.0</v>
      </c>
      <c r="O69" s="37" t="s">
        <v>80</v>
      </c>
      <c r="P69" s="37" t="s">
        <v>153</v>
      </c>
      <c r="Q69" s="37" t="s">
        <v>142</v>
      </c>
      <c r="R69" s="40">
        <v>69.50645</v>
      </c>
      <c r="S69" s="40">
        <v>88.5</v>
      </c>
      <c r="T69" s="40">
        <v>36.38218</v>
      </c>
      <c r="U69" s="40">
        <v>0.0</v>
      </c>
      <c r="V69" s="40">
        <v>100.0</v>
      </c>
      <c r="W69" s="40">
        <v>21.8125</v>
      </c>
      <c r="X69" s="40">
        <v>22.5</v>
      </c>
      <c r="Y69" s="40">
        <v>21.0</v>
      </c>
      <c r="Z69" s="40">
        <v>0.504665731</v>
      </c>
      <c r="AA69" s="40">
        <v>0.2546875</v>
      </c>
      <c r="AB69" s="40">
        <v>28.79166667</v>
      </c>
      <c r="AC69" s="40">
        <v>30.625</v>
      </c>
      <c r="AD69" s="40">
        <v>27.75</v>
      </c>
      <c r="AE69" s="40">
        <v>1.100189378</v>
      </c>
      <c r="AF69" s="40">
        <v>1.210416667</v>
      </c>
      <c r="AG69" s="40">
        <v>29.6875</v>
      </c>
      <c r="AH69" s="40">
        <v>31.25</v>
      </c>
      <c r="AI69" s="40">
        <v>28.4375</v>
      </c>
      <c r="AJ69" s="40">
        <v>0.996870102</v>
      </c>
      <c r="AK69" s="40">
        <v>0.99375</v>
      </c>
      <c r="AL69" s="40">
        <v>2205.5</v>
      </c>
      <c r="AM69" s="40">
        <v>2553.0</v>
      </c>
      <c r="AN69" s="40">
        <v>1154.0</v>
      </c>
      <c r="AO69" s="40">
        <v>520.9951055</v>
      </c>
      <c r="AP69" s="40">
        <v>271435.9</v>
      </c>
      <c r="AQ69" s="40">
        <v>32.45</v>
      </c>
      <c r="AR69" s="40">
        <v>39.2</v>
      </c>
      <c r="AS69" s="40">
        <v>11.2</v>
      </c>
      <c r="AT69" s="40">
        <v>10.50709284</v>
      </c>
      <c r="AU69" s="41">
        <v>110.399</v>
      </c>
      <c r="AV69" s="42"/>
      <c r="AW69" s="31" t="s">
        <v>568</v>
      </c>
    </row>
    <row r="70" hidden="1">
      <c r="A70" s="32" t="s">
        <v>569</v>
      </c>
      <c r="B70" s="33" t="s">
        <v>86</v>
      </c>
      <c r="C70" s="34" t="s">
        <v>212</v>
      </c>
      <c r="D70" s="34" t="s">
        <v>570</v>
      </c>
      <c r="E70" s="34" t="s">
        <v>571</v>
      </c>
      <c r="F70" s="35">
        <v>51.2964651111191</v>
      </c>
      <c r="G70" s="35">
        <v>12.3843706932541</v>
      </c>
      <c r="H70" s="36" t="s">
        <v>321</v>
      </c>
      <c r="I70" s="37" t="s">
        <v>179</v>
      </c>
      <c r="J70" s="37" t="s">
        <v>322</v>
      </c>
      <c r="K70" s="57" t="s">
        <v>323</v>
      </c>
      <c r="L70" s="37" t="s">
        <v>324</v>
      </c>
      <c r="M70" s="47" t="s">
        <v>572</v>
      </c>
      <c r="N70" s="40">
        <v>23.0</v>
      </c>
      <c r="O70" s="37" t="s">
        <v>80</v>
      </c>
      <c r="P70" s="37" t="s">
        <v>81</v>
      </c>
      <c r="Q70" s="37" t="s">
        <v>95</v>
      </c>
      <c r="R70" s="40">
        <v>68.81699</v>
      </c>
      <c r="S70" s="40">
        <v>74.0</v>
      </c>
      <c r="T70" s="40">
        <v>27.86826</v>
      </c>
      <c r="U70" s="40">
        <v>10.0</v>
      </c>
      <c r="V70" s="40">
        <v>100.0</v>
      </c>
      <c r="W70" s="40">
        <v>18.3125</v>
      </c>
      <c r="X70" s="40">
        <v>18.625</v>
      </c>
      <c r="Y70" s="40">
        <v>18.0</v>
      </c>
      <c r="Z70" s="40">
        <v>0.238578379</v>
      </c>
      <c r="AA70" s="40">
        <v>0.056919643</v>
      </c>
      <c r="AB70" s="40">
        <v>21.703125</v>
      </c>
      <c r="AC70" s="40">
        <v>22.125</v>
      </c>
      <c r="AD70" s="40">
        <v>21.5625</v>
      </c>
      <c r="AE70" s="40">
        <v>0.188242577</v>
      </c>
      <c r="AF70" s="40">
        <v>0.035435268</v>
      </c>
      <c r="AG70" s="40">
        <v>22.46875</v>
      </c>
      <c r="AH70" s="40">
        <v>22.75</v>
      </c>
      <c r="AI70" s="40">
        <v>22.25</v>
      </c>
      <c r="AJ70" s="40">
        <v>0.173591269</v>
      </c>
      <c r="AK70" s="40">
        <v>0.030133929</v>
      </c>
      <c r="AL70" s="40">
        <v>1721.75</v>
      </c>
      <c r="AM70" s="40">
        <v>1741.0</v>
      </c>
      <c r="AN70" s="40">
        <v>1697.0</v>
      </c>
      <c r="AO70" s="40">
        <v>16.18420747</v>
      </c>
      <c r="AP70" s="40">
        <v>261.9285714</v>
      </c>
      <c r="AQ70" s="40">
        <v>23.2</v>
      </c>
      <c r="AR70" s="40">
        <v>23.6</v>
      </c>
      <c r="AS70" s="40">
        <v>22.7</v>
      </c>
      <c r="AT70" s="40">
        <v>0.316227766</v>
      </c>
      <c r="AU70" s="41">
        <v>0.1</v>
      </c>
      <c r="AV70" s="42"/>
      <c r="AW70" s="31" t="s">
        <v>573</v>
      </c>
    </row>
    <row r="71" hidden="1">
      <c r="A71" s="32" t="s">
        <v>574</v>
      </c>
      <c r="B71" s="33" t="s">
        <v>86</v>
      </c>
      <c r="C71" s="34" t="s">
        <v>318</v>
      </c>
      <c r="D71" s="34" t="s">
        <v>319</v>
      </c>
      <c r="E71" s="34" t="s">
        <v>575</v>
      </c>
      <c r="F71" s="35">
        <v>51.2964651111191</v>
      </c>
      <c r="G71" s="35">
        <v>12.3843706932541</v>
      </c>
      <c r="H71" s="36" t="s">
        <v>576</v>
      </c>
      <c r="I71" s="37" t="s">
        <v>179</v>
      </c>
      <c r="J71" s="37" t="s">
        <v>322</v>
      </c>
      <c r="K71" s="57" t="s">
        <v>323</v>
      </c>
      <c r="L71" s="37" t="s">
        <v>324</v>
      </c>
      <c r="M71" s="47" t="s">
        <v>577</v>
      </c>
      <c r="N71" s="40">
        <v>23.0</v>
      </c>
      <c r="O71" s="37" t="s">
        <v>80</v>
      </c>
      <c r="P71" s="37" t="s">
        <v>106</v>
      </c>
      <c r="Q71" s="37" t="s">
        <v>95</v>
      </c>
      <c r="R71" s="40">
        <v>68.81699</v>
      </c>
      <c r="S71" s="40">
        <v>74.0</v>
      </c>
      <c r="T71" s="40">
        <v>27.86826</v>
      </c>
      <c r="U71" s="40">
        <v>10.0</v>
      </c>
      <c r="V71" s="40">
        <v>100.0</v>
      </c>
      <c r="W71" s="40">
        <v>19.17708333</v>
      </c>
      <c r="X71" s="40">
        <v>19.4375</v>
      </c>
      <c r="Y71" s="40">
        <v>19.0</v>
      </c>
      <c r="Z71" s="40">
        <v>0.155204838</v>
      </c>
      <c r="AA71" s="40">
        <v>0.024088542</v>
      </c>
      <c r="AB71" s="40">
        <v>21.46875</v>
      </c>
      <c r="AC71" s="40">
        <v>23.125</v>
      </c>
      <c r="AD71" s="40">
        <v>20.75</v>
      </c>
      <c r="AE71" s="40">
        <v>0.869401734</v>
      </c>
      <c r="AF71" s="40">
        <v>0.755859375</v>
      </c>
      <c r="AG71" s="40">
        <v>21.4375</v>
      </c>
      <c r="AH71" s="40">
        <v>22.25</v>
      </c>
      <c r="AI71" s="40">
        <v>20.8125</v>
      </c>
      <c r="AJ71" s="40">
        <v>0.578251675</v>
      </c>
      <c r="AK71" s="40">
        <v>0.334375</v>
      </c>
      <c r="AL71" s="40">
        <v>1725.666667</v>
      </c>
      <c r="AM71" s="40">
        <v>1738.0</v>
      </c>
      <c r="AN71" s="40">
        <v>1706.0</v>
      </c>
      <c r="AO71" s="40">
        <v>11.80960061</v>
      </c>
      <c r="AP71" s="40">
        <v>139.4666667</v>
      </c>
      <c r="AQ71" s="40">
        <v>23.28333333</v>
      </c>
      <c r="AR71" s="40">
        <v>23.5</v>
      </c>
      <c r="AS71" s="40">
        <v>22.9</v>
      </c>
      <c r="AT71" s="40">
        <v>0.240138849</v>
      </c>
      <c r="AU71" s="41">
        <v>0.057666667</v>
      </c>
      <c r="AV71" s="42"/>
      <c r="AW71" s="31" t="s">
        <v>578</v>
      </c>
    </row>
    <row r="72" hidden="1">
      <c r="A72" s="32" t="s">
        <v>579</v>
      </c>
      <c r="B72" s="33" t="s">
        <v>246</v>
      </c>
      <c r="C72" s="34" t="s">
        <v>580</v>
      </c>
      <c r="D72" s="34" t="s">
        <v>581</v>
      </c>
      <c r="E72" s="34" t="s">
        <v>582</v>
      </c>
      <c r="F72" s="35">
        <v>51.504</v>
      </c>
      <c r="G72" s="35">
        <v>11.953383</v>
      </c>
      <c r="H72" s="37" t="s">
        <v>583</v>
      </c>
      <c r="I72" s="37" t="s">
        <v>75</v>
      </c>
      <c r="J72" s="37" t="s">
        <v>250</v>
      </c>
      <c r="K72" s="57" t="s">
        <v>584</v>
      </c>
      <c r="L72" s="37" t="s">
        <v>252</v>
      </c>
      <c r="M72" s="47" t="s">
        <v>585</v>
      </c>
      <c r="N72" s="40">
        <v>23.0</v>
      </c>
      <c r="O72" s="37" t="s">
        <v>80</v>
      </c>
      <c r="P72" s="37" t="s">
        <v>81</v>
      </c>
      <c r="Q72" s="37" t="s">
        <v>95</v>
      </c>
      <c r="R72" s="40">
        <v>28.59223</v>
      </c>
      <c r="S72" s="40">
        <v>0.0</v>
      </c>
      <c r="T72" s="40">
        <v>38.38902</v>
      </c>
      <c r="U72" s="40">
        <v>0.0</v>
      </c>
      <c r="V72" s="40">
        <v>100.0</v>
      </c>
      <c r="W72" s="40">
        <v>18.1328125</v>
      </c>
      <c r="X72" s="40">
        <v>18.25</v>
      </c>
      <c r="Y72" s="40">
        <v>18.0</v>
      </c>
      <c r="Z72" s="40">
        <v>0.097040469</v>
      </c>
      <c r="AA72" s="40">
        <v>0.009416853</v>
      </c>
      <c r="AB72" s="40">
        <v>22.671875</v>
      </c>
      <c r="AC72" s="40">
        <v>23.625</v>
      </c>
      <c r="AD72" s="40">
        <v>20.875</v>
      </c>
      <c r="AE72" s="40">
        <v>0.962899963</v>
      </c>
      <c r="AF72" s="40">
        <v>0.927176339</v>
      </c>
      <c r="AG72" s="40">
        <v>23.203125</v>
      </c>
      <c r="AH72" s="40">
        <v>24.5</v>
      </c>
      <c r="AI72" s="40">
        <v>20.6875</v>
      </c>
      <c r="AJ72" s="40">
        <v>1.358155755</v>
      </c>
      <c r="AK72" s="40">
        <v>1.844587054</v>
      </c>
      <c r="AL72" s="40">
        <v>1501.125</v>
      </c>
      <c r="AM72" s="40">
        <v>1510.0</v>
      </c>
      <c r="AN72" s="40">
        <v>1482.0</v>
      </c>
      <c r="AO72" s="40">
        <v>9.775150711</v>
      </c>
      <c r="AP72" s="40">
        <v>95.55357143</v>
      </c>
      <c r="AQ72" s="40">
        <v>18.6625</v>
      </c>
      <c r="AR72" s="40">
        <v>18.8</v>
      </c>
      <c r="AS72" s="40">
        <v>18.3</v>
      </c>
      <c r="AT72" s="40">
        <v>0.184681192</v>
      </c>
      <c r="AU72" s="41">
        <v>0.034107143</v>
      </c>
      <c r="AV72" s="42"/>
      <c r="AW72" s="31" t="s">
        <v>586</v>
      </c>
    </row>
    <row r="73" hidden="1">
      <c r="A73" s="32" t="s">
        <v>587</v>
      </c>
      <c r="B73" s="33" t="s">
        <v>86</v>
      </c>
      <c r="C73" s="34" t="s">
        <v>119</v>
      </c>
      <c r="D73" s="62" t="s">
        <v>588</v>
      </c>
      <c r="E73" s="34" t="s">
        <v>589</v>
      </c>
      <c r="F73" s="35">
        <v>52.4631245</v>
      </c>
      <c r="G73" s="35">
        <v>13.2602758</v>
      </c>
      <c r="H73" s="48" t="s">
        <v>590</v>
      </c>
      <c r="I73" s="37" t="s">
        <v>91</v>
      </c>
      <c r="J73" s="37" t="s">
        <v>195</v>
      </c>
      <c r="K73" s="57" t="s">
        <v>591</v>
      </c>
      <c r="L73" s="37" t="s">
        <v>197</v>
      </c>
      <c r="M73" s="47" t="s">
        <v>592</v>
      </c>
      <c r="N73" s="66"/>
      <c r="O73" s="37" t="s">
        <v>165</v>
      </c>
      <c r="P73" s="37" t="s">
        <v>106</v>
      </c>
      <c r="Q73" s="37" t="s">
        <v>142</v>
      </c>
      <c r="R73" s="40">
        <v>0.0</v>
      </c>
      <c r="S73" s="40">
        <v>0.0</v>
      </c>
      <c r="T73" s="40">
        <v>0.0</v>
      </c>
      <c r="U73" s="40">
        <v>0.0</v>
      </c>
      <c r="V73" s="40">
        <v>0.0</v>
      </c>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1"/>
      <c r="AV73" s="70" t="s">
        <v>593</v>
      </c>
      <c r="AW73" s="70" t="s">
        <v>594</v>
      </c>
    </row>
    <row r="74" hidden="1">
      <c r="A74" s="32" t="s">
        <v>595</v>
      </c>
      <c r="B74" s="33" t="s">
        <v>156</v>
      </c>
      <c r="C74" s="34" t="s">
        <v>596</v>
      </c>
      <c r="D74" s="34" t="s">
        <v>588</v>
      </c>
      <c r="E74" s="34" t="s">
        <v>597</v>
      </c>
      <c r="F74" s="35">
        <v>52.5019495634673</v>
      </c>
      <c r="G74" s="35">
        <v>13.4895143522431</v>
      </c>
      <c r="H74" s="36" t="s">
        <v>160</v>
      </c>
      <c r="I74" s="37" t="s">
        <v>91</v>
      </c>
      <c r="J74" s="54" t="s">
        <v>161</v>
      </c>
      <c r="K74" s="47" t="s">
        <v>598</v>
      </c>
      <c r="L74" s="37" t="s">
        <v>163</v>
      </c>
      <c r="M74" s="47" t="s">
        <v>599</v>
      </c>
      <c r="N74" s="40">
        <v>16.0</v>
      </c>
      <c r="O74" s="37" t="s">
        <v>165</v>
      </c>
      <c r="P74" s="37" t="s">
        <v>81</v>
      </c>
      <c r="Q74" s="37" t="s">
        <v>142</v>
      </c>
      <c r="R74" s="40">
        <v>58.98701</v>
      </c>
      <c r="S74" s="40">
        <v>65.0</v>
      </c>
      <c r="T74" s="40">
        <v>37.06479</v>
      </c>
      <c r="U74" s="40">
        <v>0.0</v>
      </c>
      <c r="V74" s="40">
        <v>100.0</v>
      </c>
      <c r="W74" s="40">
        <v>15.09027778</v>
      </c>
      <c r="X74" s="40">
        <v>16.0</v>
      </c>
      <c r="Y74" s="40">
        <v>14.875</v>
      </c>
      <c r="Z74" s="40">
        <v>0.357824251</v>
      </c>
      <c r="AA74" s="40">
        <v>0.128038194</v>
      </c>
      <c r="AB74" s="40">
        <v>18.51388889</v>
      </c>
      <c r="AC74" s="40">
        <v>19.5</v>
      </c>
      <c r="AD74" s="40">
        <v>17.875</v>
      </c>
      <c r="AE74" s="40">
        <v>0.616170268</v>
      </c>
      <c r="AF74" s="40">
        <v>0.379665799</v>
      </c>
      <c r="AG74" s="40">
        <v>19.09722222</v>
      </c>
      <c r="AH74" s="40">
        <v>20.375</v>
      </c>
      <c r="AI74" s="40">
        <v>18.375</v>
      </c>
      <c r="AJ74" s="40">
        <v>0.693236797</v>
      </c>
      <c r="AK74" s="40">
        <v>0.480577257</v>
      </c>
      <c r="AL74" s="40">
        <v>951.5555556</v>
      </c>
      <c r="AM74" s="40">
        <v>958.0</v>
      </c>
      <c r="AN74" s="40">
        <v>947.0</v>
      </c>
      <c r="AO74" s="40">
        <v>4.003470716</v>
      </c>
      <c r="AP74" s="40">
        <v>16.02777778</v>
      </c>
      <c r="AQ74" s="40">
        <v>6.744444444</v>
      </c>
      <c r="AR74" s="40">
        <v>6.9</v>
      </c>
      <c r="AS74" s="40">
        <v>6.6</v>
      </c>
      <c r="AT74" s="40">
        <v>0.113038833</v>
      </c>
      <c r="AU74" s="41">
        <v>0.012777778</v>
      </c>
      <c r="AV74" s="31" t="s">
        <v>600</v>
      </c>
      <c r="AW74" s="42"/>
    </row>
    <row r="75" hidden="1">
      <c r="A75" s="32" t="s">
        <v>601</v>
      </c>
      <c r="B75" s="33" t="s">
        <v>70</v>
      </c>
      <c r="C75" s="34" t="s">
        <v>602</v>
      </c>
      <c r="D75" s="34" t="s">
        <v>72</v>
      </c>
      <c r="E75" s="34" t="s">
        <v>603</v>
      </c>
      <c r="F75" s="35">
        <v>51.5011862606583</v>
      </c>
      <c r="G75" s="35">
        <v>11.9585971355819</v>
      </c>
      <c r="H75" s="36" t="s">
        <v>242</v>
      </c>
      <c r="I75" s="37" t="s">
        <v>75</v>
      </c>
      <c r="J75" s="37" t="s">
        <v>76</v>
      </c>
      <c r="K75" s="47" t="s">
        <v>604</v>
      </c>
      <c r="L75" s="37" t="s">
        <v>78</v>
      </c>
      <c r="M75" s="47" t="s">
        <v>605</v>
      </c>
      <c r="N75" s="40">
        <v>17.0</v>
      </c>
      <c r="O75" s="37" t="s">
        <v>80</v>
      </c>
      <c r="P75" s="37" t="s">
        <v>81</v>
      </c>
      <c r="Q75" s="37" t="s">
        <v>95</v>
      </c>
      <c r="R75" s="40">
        <v>40.30065</v>
      </c>
      <c r="S75" s="40">
        <v>28.5</v>
      </c>
      <c r="T75" s="40">
        <v>39.06825</v>
      </c>
      <c r="U75" s="40">
        <v>0.0</v>
      </c>
      <c r="V75" s="40">
        <v>100.0</v>
      </c>
      <c r="W75" s="40">
        <v>25.546875</v>
      </c>
      <c r="X75" s="40">
        <v>26.5</v>
      </c>
      <c r="Y75" s="40">
        <v>25.0</v>
      </c>
      <c r="Z75" s="40">
        <v>0.466213375</v>
      </c>
      <c r="AA75" s="40">
        <v>0.217354911</v>
      </c>
      <c r="AB75" s="40">
        <v>24.0</v>
      </c>
      <c r="AC75" s="40">
        <v>26.5625</v>
      </c>
      <c r="AD75" s="40">
        <v>21.75</v>
      </c>
      <c r="AE75" s="40">
        <v>1.97811689</v>
      </c>
      <c r="AF75" s="40">
        <v>3.912946429</v>
      </c>
      <c r="AG75" s="40">
        <v>22.140625</v>
      </c>
      <c r="AH75" s="40">
        <v>24.75</v>
      </c>
      <c r="AI75" s="40">
        <v>20.125</v>
      </c>
      <c r="AJ75" s="40">
        <v>1.788401995</v>
      </c>
      <c r="AK75" s="40">
        <v>3.198381696</v>
      </c>
      <c r="AL75" s="40">
        <v>809.0</v>
      </c>
      <c r="AM75" s="40">
        <v>822.0</v>
      </c>
      <c r="AN75" s="40">
        <v>803.0</v>
      </c>
      <c r="AO75" s="40">
        <v>7.596991886</v>
      </c>
      <c r="AP75" s="40">
        <v>57.71428571</v>
      </c>
      <c r="AQ75" s="40">
        <v>3.525</v>
      </c>
      <c r="AR75" s="40">
        <v>3.8</v>
      </c>
      <c r="AS75" s="40">
        <v>3.4</v>
      </c>
      <c r="AT75" s="40">
        <v>0.175254916</v>
      </c>
      <c r="AU75" s="41">
        <v>0.030714286</v>
      </c>
      <c r="AV75" s="31" t="s">
        <v>606</v>
      </c>
      <c r="AW75" s="42"/>
    </row>
    <row r="76" hidden="1">
      <c r="A76" s="32" t="s">
        <v>607</v>
      </c>
      <c r="B76" s="33" t="s">
        <v>246</v>
      </c>
      <c r="C76" s="34" t="s">
        <v>247</v>
      </c>
      <c r="D76" s="34" t="s">
        <v>608</v>
      </c>
      <c r="E76" s="34" t="s">
        <v>609</v>
      </c>
      <c r="F76" s="35">
        <v>51.5039233391413</v>
      </c>
      <c r="G76" s="35">
        <v>11.9533567355819</v>
      </c>
      <c r="H76" s="36" t="s">
        <v>610</v>
      </c>
      <c r="I76" s="37" t="s">
        <v>75</v>
      </c>
      <c r="J76" s="54" t="s">
        <v>250</v>
      </c>
      <c r="K76" s="47" t="s">
        <v>611</v>
      </c>
      <c r="L76" s="37" t="s">
        <v>252</v>
      </c>
      <c r="M76" s="39" t="s">
        <v>612</v>
      </c>
      <c r="N76" s="40">
        <v>20.0</v>
      </c>
      <c r="O76" s="54" t="s">
        <v>80</v>
      </c>
      <c r="P76" s="37" t="s">
        <v>153</v>
      </c>
      <c r="Q76" s="37" t="s">
        <v>95</v>
      </c>
      <c r="R76" s="40">
        <v>28.61093</v>
      </c>
      <c r="S76" s="40">
        <v>0.0</v>
      </c>
      <c r="T76" s="40">
        <v>38.01311</v>
      </c>
      <c r="U76" s="40">
        <v>0.0</v>
      </c>
      <c r="V76" s="40">
        <v>100.0</v>
      </c>
      <c r="W76" s="40">
        <v>21.7265625</v>
      </c>
      <c r="X76" s="40">
        <v>22.875</v>
      </c>
      <c r="Y76" s="40">
        <v>21.25</v>
      </c>
      <c r="Z76" s="40">
        <v>0.519634036</v>
      </c>
      <c r="AA76" s="40">
        <v>0.270019531</v>
      </c>
      <c r="AB76" s="40">
        <v>23.8359375</v>
      </c>
      <c r="AC76" s="40">
        <v>25.25</v>
      </c>
      <c r="AD76" s="40">
        <v>21.125</v>
      </c>
      <c r="AE76" s="40">
        <v>1.539994166</v>
      </c>
      <c r="AF76" s="40">
        <v>2.371582031</v>
      </c>
      <c r="AG76" s="40">
        <v>22.6015625</v>
      </c>
      <c r="AH76" s="40">
        <v>24.5</v>
      </c>
      <c r="AI76" s="40">
        <v>18.75</v>
      </c>
      <c r="AJ76" s="40">
        <v>1.988790434</v>
      </c>
      <c r="AK76" s="40">
        <v>3.955287388</v>
      </c>
      <c r="AL76" s="40">
        <v>1129.125</v>
      </c>
      <c r="AM76" s="40">
        <v>1134.0</v>
      </c>
      <c r="AN76" s="40">
        <v>1116.0</v>
      </c>
      <c r="AO76" s="40">
        <v>6.424006316</v>
      </c>
      <c r="AP76" s="40">
        <v>41.26785714</v>
      </c>
      <c r="AQ76" s="40">
        <v>10.7</v>
      </c>
      <c r="AR76" s="40">
        <v>10.8</v>
      </c>
      <c r="AS76" s="40">
        <v>10.4</v>
      </c>
      <c r="AT76" s="40">
        <v>0.151185789</v>
      </c>
      <c r="AU76" s="41">
        <v>0.022857143</v>
      </c>
      <c r="AV76" s="42"/>
      <c r="AW76" s="31" t="s">
        <v>613</v>
      </c>
    </row>
    <row r="77" hidden="1">
      <c r="A77" s="32" t="s">
        <v>614</v>
      </c>
      <c r="B77" s="33" t="s">
        <v>202</v>
      </c>
      <c r="C77" s="34" t="s">
        <v>342</v>
      </c>
      <c r="D77" s="43"/>
      <c r="E77" s="43"/>
      <c r="F77" s="35">
        <v>52.5151779064315</v>
      </c>
      <c r="G77" s="35">
        <v>13.4379518932541</v>
      </c>
      <c r="H77" s="36" t="s">
        <v>205</v>
      </c>
      <c r="I77" s="37" t="s">
        <v>91</v>
      </c>
      <c r="J77" s="37" t="s">
        <v>386</v>
      </c>
      <c r="K77" s="38" t="s">
        <v>207</v>
      </c>
      <c r="L77" s="37" t="s">
        <v>207</v>
      </c>
      <c r="M77" s="39" t="s">
        <v>615</v>
      </c>
      <c r="N77" s="58">
        <f> MEDIAN(17, 19)</f>
        <v>18</v>
      </c>
      <c r="O77" s="37" t="s">
        <v>209</v>
      </c>
      <c r="P77" s="37" t="s">
        <v>81</v>
      </c>
      <c r="Q77" s="37" t="s">
        <v>142</v>
      </c>
      <c r="R77" s="40">
        <v>57.28571</v>
      </c>
      <c r="S77" s="40">
        <v>61.0</v>
      </c>
      <c r="T77" s="40">
        <v>36.53813</v>
      </c>
      <c r="U77" s="40">
        <v>0.0</v>
      </c>
      <c r="V77" s="40">
        <v>100.0</v>
      </c>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1"/>
      <c r="AV77" s="31" t="s">
        <v>616</v>
      </c>
      <c r="AW77" s="42"/>
    </row>
    <row r="78" hidden="1">
      <c r="A78" s="32" t="s">
        <v>617</v>
      </c>
      <c r="B78" s="33" t="s">
        <v>145</v>
      </c>
      <c r="C78" s="34" t="s">
        <v>618</v>
      </c>
      <c r="D78" s="43"/>
      <c r="E78" s="34" t="s">
        <v>619</v>
      </c>
      <c r="F78" s="35">
        <v>52.64046</v>
      </c>
      <c r="G78" s="35">
        <v>13.48772</v>
      </c>
      <c r="H78" s="54" t="s">
        <v>620</v>
      </c>
      <c r="I78" s="37" t="s">
        <v>91</v>
      </c>
      <c r="J78" s="54" t="s">
        <v>504</v>
      </c>
      <c r="K78" s="57" t="s">
        <v>150</v>
      </c>
      <c r="L78" s="37" t="s">
        <v>151</v>
      </c>
      <c r="M78" s="39" t="s">
        <v>621</v>
      </c>
      <c r="N78" s="40">
        <v>13.0</v>
      </c>
      <c r="O78" s="37" t="s">
        <v>80</v>
      </c>
      <c r="P78" s="37" t="s">
        <v>106</v>
      </c>
      <c r="Q78" s="37" t="s">
        <v>142</v>
      </c>
      <c r="R78" s="40">
        <v>22.50163</v>
      </c>
      <c r="S78" s="40">
        <v>8.0</v>
      </c>
      <c r="T78" s="40">
        <v>29.62803</v>
      </c>
      <c r="U78" s="40">
        <v>0.0</v>
      </c>
      <c r="V78" s="40">
        <v>100.0</v>
      </c>
      <c r="W78" s="40">
        <v>11.79166667</v>
      </c>
      <c r="X78" s="40">
        <v>12.875</v>
      </c>
      <c r="Y78" s="40">
        <v>11.5625</v>
      </c>
      <c r="Z78" s="40">
        <v>0.411029576</v>
      </c>
      <c r="AA78" s="40">
        <v>0.168945313</v>
      </c>
      <c r="AB78" s="40">
        <v>14.375</v>
      </c>
      <c r="AC78" s="40">
        <v>19.625</v>
      </c>
      <c r="AD78" s="40">
        <v>13.1875</v>
      </c>
      <c r="AE78" s="40">
        <v>2.022094752</v>
      </c>
      <c r="AF78" s="40">
        <v>4.088867188</v>
      </c>
      <c r="AG78" s="40">
        <v>15.51388889</v>
      </c>
      <c r="AH78" s="40">
        <v>17.5625</v>
      </c>
      <c r="AI78" s="40">
        <v>14.25</v>
      </c>
      <c r="AJ78" s="40">
        <v>0.982651158</v>
      </c>
      <c r="AK78" s="40">
        <v>0.965603299</v>
      </c>
      <c r="AL78" s="40">
        <v>1310.111111</v>
      </c>
      <c r="AM78" s="40">
        <v>1313.0</v>
      </c>
      <c r="AN78" s="40">
        <v>1308.0</v>
      </c>
      <c r="AO78" s="40">
        <v>1.96497102</v>
      </c>
      <c r="AP78" s="40">
        <v>3.861111111</v>
      </c>
      <c r="AQ78" s="40">
        <v>14.63333333</v>
      </c>
      <c r="AR78" s="40">
        <v>14.7</v>
      </c>
      <c r="AS78" s="40">
        <v>14.6</v>
      </c>
      <c r="AT78" s="40">
        <v>0.05</v>
      </c>
      <c r="AU78" s="41">
        <v>0.0025</v>
      </c>
      <c r="AV78" s="31" t="s">
        <v>622</v>
      </c>
      <c r="AW78" s="31" t="s">
        <v>623</v>
      </c>
    </row>
    <row r="79" hidden="1">
      <c r="A79" s="32" t="s">
        <v>624</v>
      </c>
      <c r="B79" s="33" t="s">
        <v>86</v>
      </c>
      <c r="C79" s="34" t="s">
        <v>625</v>
      </c>
      <c r="D79" s="43"/>
      <c r="E79" s="34" t="s">
        <v>626</v>
      </c>
      <c r="F79" s="35">
        <v>52.4486779974152</v>
      </c>
      <c r="G79" s="35">
        <v>13.4005519059822</v>
      </c>
      <c r="H79" s="36" t="s">
        <v>90</v>
      </c>
      <c r="I79" s="37" t="s">
        <v>91</v>
      </c>
      <c r="J79" s="37" t="s">
        <v>92</v>
      </c>
      <c r="K79" s="47" t="s">
        <v>93</v>
      </c>
      <c r="L79" s="37" t="s">
        <v>93</v>
      </c>
      <c r="M79" s="39" t="s">
        <v>94</v>
      </c>
      <c r="N79" s="40">
        <v>20.0</v>
      </c>
      <c r="O79" s="37" t="s">
        <v>80</v>
      </c>
      <c r="P79" s="37" t="s">
        <v>153</v>
      </c>
      <c r="Q79" s="37" t="s">
        <v>95</v>
      </c>
      <c r="R79" s="40">
        <v>49.26471</v>
      </c>
      <c r="S79" s="40">
        <v>45.0</v>
      </c>
      <c r="T79" s="40">
        <v>28.03042</v>
      </c>
      <c r="U79" s="40">
        <v>4.0</v>
      </c>
      <c r="V79" s="40">
        <v>100.0</v>
      </c>
      <c r="W79" s="40">
        <v>25.984375</v>
      </c>
      <c r="X79" s="40">
        <v>27.5</v>
      </c>
      <c r="Y79" s="40">
        <v>24.375</v>
      </c>
      <c r="Z79" s="40">
        <v>1.004870949</v>
      </c>
      <c r="AA79" s="40">
        <v>1.009765625</v>
      </c>
      <c r="AB79" s="40">
        <v>27.8203125</v>
      </c>
      <c r="AC79" s="40">
        <v>29.0</v>
      </c>
      <c r="AD79" s="40">
        <v>26.625</v>
      </c>
      <c r="AE79" s="40">
        <v>0.790172266</v>
      </c>
      <c r="AF79" s="40">
        <v>0.62437221</v>
      </c>
      <c r="AG79" s="40">
        <v>25.9375</v>
      </c>
      <c r="AH79" s="40">
        <v>27.0</v>
      </c>
      <c r="AI79" s="40">
        <v>24.4375</v>
      </c>
      <c r="AJ79" s="40">
        <v>0.816268732</v>
      </c>
      <c r="AK79" s="40">
        <v>0.666294643</v>
      </c>
      <c r="AL79" s="40">
        <v>719.0</v>
      </c>
      <c r="AM79" s="40">
        <v>722.0</v>
      </c>
      <c r="AN79" s="40">
        <v>715.0</v>
      </c>
      <c r="AO79" s="40">
        <v>2.390457219</v>
      </c>
      <c r="AP79" s="40">
        <v>5.714285714</v>
      </c>
      <c r="AQ79" s="40">
        <v>1.475</v>
      </c>
      <c r="AR79" s="40">
        <v>1.5</v>
      </c>
      <c r="AS79" s="40">
        <v>1.4</v>
      </c>
      <c r="AT79" s="40">
        <v>0.046291005</v>
      </c>
      <c r="AU79" s="41">
        <v>0.002142857</v>
      </c>
      <c r="AV79" s="31" t="s">
        <v>627</v>
      </c>
      <c r="AW79" s="42"/>
    </row>
    <row r="80" hidden="1">
      <c r="A80" s="32" t="s">
        <v>628</v>
      </c>
      <c r="B80" s="33" t="s">
        <v>276</v>
      </c>
      <c r="C80" s="34" t="s">
        <v>629</v>
      </c>
      <c r="D80" s="43"/>
      <c r="E80" s="34" t="s">
        <v>630</v>
      </c>
      <c r="F80" s="35">
        <v>52.4257340528183</v>
      </c>
      <c r="G80" s="35">
        <v>13.2256746975035</v>
      </c>
      <c r="H80" s="36" t="s">
        <v>279</v>
      </c>
      <c r="I80" s="37" t="s">
        <v>91</v>
      </c>
      <c r="J80" s="37" t="s">
        <v>280</v>
      </c>
      <c r="K80" s="57" t="s">
        <v>281</v>
      </c>
      <c r="L80" s="37" t="s">
        <v>281</v>
      </c>
      <c r="M80" s="47" t="s">
        <v>631</v>
      </c>
      <c r="N80" s="66"/>
      <c r="O80" s="64"/>
      <c r="P80" s="64"/>
      <c r="Q80" s="64"/>
      <c r="R80" s="40">
        <v>57.9513</v>
      </c>
      <c r="S80" s="40">
        <v>61.0</v>
      </c>
      <c r="T80" s="40">
        <v>36.33468</v>
      </c>
      <c r="U80" s="40">
        <v>0.0</v>
      </c>
      <c r="V80" s="40">
        <v>100.0</v>
      </c>
      <c r="W80" s="40">
        <v>19.16666667</v>
      </c>
      <c r="X80" s="40">
        <v>22.375</v>
      </c>
      <c r="Y80" s="40">
        <v>14.0625</v>
      </c>
      <c r="Z80" s="40">
        <v>2.501757195</v>
      </c>
      <c r="AA80" s="40">
        <v>6.258789063</v>
      </c>
      <c r="AB80" s="40">
        <v>21.61111111</v>
      </c>
      <c r="AC80" s="40">
        <v>25.0</v>
      </c>
      <c r="AD80" s="40">
        <v>16.5625</v>
      </c>
      <c r="AE80" s="40">
        <v>2.945928364</v>
      </c>
      <c r="AF80" s="40">
        <v>8.678493924</v>
      </c>
      <c r="AG80" s="40">
        <v>21.42361111</v>
      </c>
      <c r="AH80" s="40">
        <v>24.25</v>
      </c>
      <c r="AI80" s="40">
        <v>17.125</v>
      </c>
      <c r="AJ80" s="40">
        <v>2.322986733</v>
      </c>
      <c r="AK80" s="40">
        <v>5.396267361</v>
      </c>
      <c r="AL80" s="40">
        <v>1328.555556</v>
      </c>
      <c r="AM80" s="40">
        <v>1408.0</v>
      </c>
      <c r="AN80" s="40">
        <v>1283.0</v>
      </c>
      <c r="AO80" s="40">
        <v>33.86410751</v>
      </c>
      <c r="AP80" s="40">
        <v>1146.777778</v>
      </c>
      <c r="AQ80" s="40">
        <v>15.0</v>
      </c>
      <c r="AR80" s="40">
        <v>16.7</v>
      </c>
      <c r="AS80" s="40">
        <v>14.0</v>
      </c>
      <c r="AT80" s="40">
        <v>0.734846923</v>
      </c>
      <c r="AU80" s="41">
        <v>0.54</v>
      </c>
      <c r="AV80" s="31"/>
      <c r="AW80" s="31" t="s">
        <v>632</v>
      </c>
    </row>
    <row r="81" hidden="1">
      <c r="A81" s="32" t="s">
        <v>633</v>
      </c>
      <c r="B81" s="33" t="s">
        <v>308</v>
      </c>
      <c r="C81" s="34" t="s">
        <v>509</v>
      </c>
      <c r="D81" s="34" t="s">
        <v>634</v>
      </c>
      <c r="E81" s="34" t="s">
        <v>635</v>
      </c>
      <c r="F81" s="35">
        <v>52.5414543706242</v>
      </c>
      <c r="G81" s="35">
        <v>13.3577145640391</v>
      </c>
      <c r="H81" s="46" t="s">
        <v>312</v>
      </c>
      <c r="I81" s="37" t="s">
        <v>91</v>
      </c>
      <c r="J81" s="46" t="s">
        <v>313</v>
      </c>
      <c r="K81" s="72" t="s">
        <v>314</v>
      </c>
      <c r="L81" s="37" t="s">
        <v>314</v>
      </c>
      <c r="M81" s="47" t="s">
        <v>636</v>
      </c>
      <c r="N81" s="40">
        <v>28.0</v>
      </c>
      <c r="O81" s="37" t="s">
        <v>80</v>
      </c>
      <c r="P81" s="37" t="s">
        <v>81</v>
      </c>
      <c r="Q81" s="37" t="s">
        <v>142</v>
      </c>
      <c r="R81" s="40">
        <v>77.35256</v>
      </c>
      <c r="S81" s="40">
        <v>100.0</v>
      </c>
      <c r="T81" s="40">
        <v>29.72692</v>
      </c>
      <c r="U81" s="40">
        <v>2.0</v>
      </c>
      <c r="V81" s="40">
        <v>100.0</v>
      </c>
      <c r="W81" s="40">
        <v>19.41071429</v>
      </c>
      <c r="X81" s="40">
        <v>19.6875</v>
      </c>
      <c r="Y81" s="40">
        <v>19.1875</v>
      </c>
      <c r="Z81" s="40">
        <v>0.197171215</v>
      </c>
      <c r="AA81" s="40">
        <v>0.038876488</v>
      </c>
      <c r="AB81" s="40">
        <v>26.21428571</v>
      </c>
      <c r="AC81" s="40">
        <v>26.5</v>
      </c>
      <c r="AD81" s="40">
        <v>25.5</v>
      </c>
      <c r="AE81" s="40">
        <v>0.343952862</v>
      </c>
      <c r="AF81" s="40">
        <v>0.118303571</v>
      </c>
      <c r="AG81" s="40">
        <v>27.32142857</v>
      </c>
      <c r="AH81" s="40">
        <v>27.75</v>
      </c>
      <c r="AI81" s="40">
        <v>26.625</v>
      </c>
      <c r="AJ81" s="40">
        <v>0.438137291</v>
      </c>
      <c r="AK81" s="40">
        <v>0.191964286</v>
      </c>
      <c r="AL81" s="40">
        <v>1117.857143</v>
      </c>
      <c r="AM81" s="40">
        <v>1127.0</v>
      </c>
      <c r="AN81" s="40">
        <v>1107.0</v>
      </c>
      <c r="AO81" s="40">
        <v>7.358183006</v>
      </c>
      <c r="AP81" s="40">
        <v>54.14285714</v>
      </c>
      <c r="AQ81" s="40">
        <v>10.42857143</v>
      </c>
      <c r="AR81" s="40">
        <v>10.6</v>
      </c>
      <c r="AS81" s="40">
        <v>10.2</v>
      </c>
      <c r="AT81" s="40">
        <v>0.149602648</v>
      </c>
      <c r="AU81" s="41">
        <v>0.022380952</v>
      </c>
      <c r="AV81" s="31" t="s">
        <v>637</v>
      </c>
      <c r="AW81" s="31" t="s">
        <v>638</v>
      </c>
    </row>
    <row r="82" hidden="1">
      <c r="A82" s="32" t="s">
        <v>639</v>
      </c>
      <c r="B82" s="33" t="s">
        <v>156</v>
      </c>
      <c r="C82" s="34" t="s">
        <v>168</v>
      </c>
      <c r="D82" s="34" t="s">
        <v>640</v>
      </c>
      <c r="E82" s="34" t="s">
        <v>641</v>
      </c>
      <c r="F82" s="35">
        <v>52.5019495634673</v>
      </c>
      <c r="G82" s="35">
        <v>13.4895143522431</v>
      </c>
      <c r="H82" s="45" t="s">
        <v>160</v>
      </c>
      <c r="I82" s="37" t="s">
        <v>91</v>
      </c>
      <c r="J82" s="46" t="s">
        <v>161</v>
      </c>
      <c r="K82" s="72" t="s">
        <v>163</v>
      </c>
      <c r="L82" s="72" t="s">
        <v>163</v>
      </c>
      <c r="M82" s="47" t="s">
        <v>642</v>
      </c>
      <c r="N82" s="40">
        <v>20.0</v>
      </c>
      <c r="O82" s="37" t="s">
        <v>165</v>
      </c>
      <c r="P82" s="37" t="s">
        <v>106</v>
      </c>
      <c r="Q82" s="37" t="s">
        <v>95</v>
      </c>
      <c r="R82" s="40">
        <v>58.98701</v>
      </c>
      <c r="S82" s="40">
        <v>65.0</v>
      </c>
      <c r="T82" s="40">
        <v>37.06479</v>
      </c>
      <c r="U82" s="40">
        <v>0.0</v>
      </c>
      <c r="V82" s="40">
        <v>100.0</v>
      </c>
      <c r="W82" s="60"/>
      <c r="X82" s="60"/>
      <c r="Y82" s="60"/>
      <c r="Z82" s="60"/>
      <c r="AA82" s="60"/>
      <c r="AB82" s="60"/>
      <c r="AC82" s="60"/>
      <c r="AD82" s="60"/>
      <c r="AE82" s="60"/>
      <c r="AF82" s="60"/>
      <c r="AG82" s="60"/>
      <c r="AH82" s="60"/>
      <c r="AI82" s="60"/>
      <c r="AJ82" s="60"/>
      <c r="AK82" s="60"/>
      <c r="AL82" s="60"/>
      <c r="AM82" s="60"/>
      <c r="AN82" s="60"/>
      <c r="AO82" s="60"/>
      <c r="AP82" s="60"/>
      <c r="AQ82" s="60"/>
      <c r="AR82" s="60"/>
      <c r="AS82" s="60"/>
      <c r="AT82" s="60"/>
      <c r="AU82" s="61"/>
      <c r="AV82" s="42"/>
      <c r="AW82" s="31" t="s">
        <v>643</v>
      </c>
    </row>
    <row r="83" hidden="1">
      <c r="A83" s="86" t="s">
        <v>644</v>
      </c>
      <c r="B83" s="87" t="s">
        <v>86</v>
      </c>
      <c r="C83" s="88" t="s">
        <v>645</v>
      </c>
      <c r="D83" s="88" t="s">
        <v>646</v>
      </c>
      <c r="E83" s="88" t="s">
        <v>647</v>
      </c>
      <c r="F83" s="89">
        <v>51.2964651111191</v>
      </c>
      <c r="G83" s="89">
        <v>12.3843706932541</v>
      </c>
      <c r="H83" s="90" t="s">
        <v>321</v>
      </c>
      <c r="I83" s="91" t="s">
        <v>179</v>
      </c>
      <c r="J83" s="91" t="s">
        <v>322</v>
      </c>
      <c r="K83" s="92" t="s">
        <v>323</v>
      </c>
      <c r="L83" s="91" t="s">
        <v>324</v>
      </c>
      <c r="M83" s="93" t="s">
        <v>648</v>
      </c>
      <c r="N83" s="94">
        <v>23.0</v>
      </c>
      <c r="O83" s="91" t="s">
        <v>80</v>
      </c>
      <c r="P83" s="91" t="s">
        <v>81</v>
      </c>
      <c r="Q83" s="91" t="s">
        <v>142</v>
      </c>
      <c r="R83" s="94">
        <v>68.81699</v>
      </c>
      <c r="S83" s="94">
        <v>74.0</v>
      </c>
      <c r="T83" s="94">
        <v>27.86826</v>
      </c>
      <c r="U83" s="94">
        <v>10.0</v>
      </c>
      <c r="V83" s="94">
        <v>100.0</v>
      </c>
      <c r="W83" s="94">
        <v>19.2890625</v>
      </c>
      <c r="X83" s="94">
        <v>19.5625</v>
      </c>
      <c r="Y83" s="94">
        <v>19.125</v>
      </c>
      <c r="Z83" s="94">
        <v>0.173390236</v>
      </c>
      <c r="AA83" s="94">
        <v>0.030064174</v>
      </c>
      <c r="AB83" s="94">
        <v>21.21875</v>
      </c>
      <c r="AC83" s="94">
        <v>22.75</v>
      </c>
      <c r="AD83" s="94">
        <v>20.6875</v>
      </c>
      <c r="AE83" s="94">
        <v>0.711826122</v>
      </c>
      <c r="AF83" s="94">
        <v>0.506696429</v>
      </c>
      <c r="AG83" s="94">
        <v>22.1015625</v>
      </c>
      <c r="AH83" s="94">
        <v>24.75</v>
      </c>
      <c r="AI83" s="94">
        <v>21.25</v>
      </c>
      <c r="AJ83" s="94">
        <v>1.182526002</v>
      </c>
      <c r="AK83" s="94">
        <v>1.398367746</v>
      </c>
      <c r="AL83" s="94">
        <v>1256.75</v>
      </c>
      <c r="AM83" s="94">
        <v>1262.0</v>
      </c>
      <c r="AN83" s="94">
        <v>1253.0</v>
      </c>
      <c r="AO83" s="94">
        <v>3.195979617</v>
      </c>
      <c r="AP83" s="94">
        <v>10.21428571</v>
      </c>
      <c r="AQ83" s="94">
        <v>13.4625</v>
      </c>
      <c r="AR83" s="94">
        <v>13.6</v>
      </c>
      <c r="AS83" s="94">
        <v>13.4</v>
      </c>
      <c r="AT83" s="94">
        <v>0.074402381</v>
      </c>
      <c r="AU83" s="95">
        <v>0.005535714</v>
      </c>
      <c r="AV83" s="96"/>
      <c r="AW83" s="97" t="s">
        <v>649</v>
      </c>
    </row>
    <row r="84" hidden="1">
      <c r="A84" s="98" t="s">
        <v>650</v>
      </c>
      <c r="B84" s="99" t="s">
        <v>651</v>
      </c>
      <c r="C84" s="100" t="s">
        <v>203</v>
      </c>
      <c r="D84" s="100" t="s">
        <v>524</v>
      </c>
      <c r="E84" s="101" t="s">
        <v>488</v>
      </c>
      <c r="F84" s="102">
        <v>52.405125</v>
      </c>
      <c r="G84" s="103">
        <v>13.508245</v>
      </c>
      <c r="H84" s="104" t="s">
        <v>652</v>
      </c>
      <c r="I84" s="105" t="s">
        <v>91</v>
      </c>
      <c r="J84" s="104" t="s">
        <v>653</v>
      </c>
      <c r="K84" s="106" t="s">
        <v>654</v>
      </c>
      <c r="L84" s="107" t="s">
        <v>654</v>
      </c>
      <c r="M84" s="108"/>
      <c r="N84" s="109">
        <f t="shared" ref="N84:N87" si="1"> MEDIAN(22, 25)</f>
        <v>23.5</v>
      </c>
      <c r="O84" s="110" t="s">
        <v>209</v>
      </c>
      <c r="P84" s="110" t="s">
        <v>153</v>
      </c>
      <c r="Q84" s="110" t="s">
        <v>95</v>
      </c>
      <c r="R84" s="111">
        <v>55.25</v>
      </c>
      <c r="S84" s="111">
        <v>59.0</v>
      </c>
      <c r="T84" s="111">
        <v>32.57886</v>
      </c>
      <c r="U84" s="111">
        <v>0.0</v>
      </c>
      <c r="V84" s="111">
        <v>100.0</v>
      </c>
      <c r="W84" s="111">
        <v>21.43055556</v>
      </c>
      <c r="X84" s="111">
        <v>21.75</v>
      </c>
      <c r="Y84" s="111">
        <v>21.25</v>
      </c>
      <c r="Z84" s="111">
        <v>0.201179249</v>
      </c>
      <c r="AA84" s="111">
        <v>0.04047309</v>
      </c>
      <c r="AB84" s="111">
        <v>23.4375</v>
      </c>
      <c r="AC84" s="111">
        <v>25.625</v>
      </c>
      <c r="AD84" s="111">
        <v>22.5625</v>
      </c>
      <c r="AE84" s="111">
        <v>0.957087052</v>
      </c>
      <c r="AF84" s="111">
        <v>0.916015625</v>
      </c>
      <c r="AG84" s="111">
        <v>22.74305556</v>
      </c>
      <c r="AH84" s="111">
        <v>25.375</v>
      </c>
      <c r="AI84" s="111">
        <v>21.75</v>
      </c>
      <c r="AJ84" s="111">
        <v>1.162753855</v>
      </c>
      <c r="AK84" s="111">
        <v>1.351996528</v>
      </c>
      <c r="AL84" s="111">
        <v>1082.444444</v>
      </c>
      <c r="AM84" s="111">
        <v>1088.0</v>
      </c>
      <c r="AN84" s="111">
        <v>1080.0</v>
      </c>
      <c r="AO84" s="111">
        <v>2.45515331</v>
      </c>
      <c r="AP84" s="111">
        <v>6.027777778</v>
      </c>
      <c r="AQ84" s="111">
        <v>9.655555556</v>
      </c>
      <c r="AR84" s="111">
        <v>9.8</v>
      </c>
      <c r="AS84" s="111">
        <v>9.6</v>
      </c>
      <c r="AT84" s="111">
        <v>0.072648316</v>
      </c>
      <c r="AU84" s="112">
        <v>0.005277778</v>
      </c>
      <c r="AV84" s="113" t="s">
        <v>655</v>
      </c>
      <c r="AW84" s="114" t="s">
        <v>656</v>
      </c>
    </row>
    <row r="85" hidden="1">
      <c r="A85" s="32" t="s">
        <v>657</v>
      </c>
      <c r="B85" s="33" t="s">
        <v>651</v>
      </c>
      <c r="C85" s="34" t="s">
        <v>658</v>
      </c>
      <c r="D85" s="34" t="s">
        <v>659</v>
      </c>
      <c r="E85" s="62" t="s">
        <v>488</v>
      </c>
      <c r="F85" s="115">
        <v>52.4046744242439</v>
      </c>
      <c r="G85" s="115">
        <v>13.5081128023764</v>
      </c>
      <c r="H85" s="37" t="s">
        <v>660</v>
      </c>
      <c r="I85" s="116" t="s">
        <v>91</v>
      </c>
      <c r="J85" s="37" t="s">
        <v>653</v>
      </c>
      <c r="K85" s="117" t="s">
        <v>654</v>
      </c>
      <c r="L85" s="47" t="s">
        <v>654</v>
      </c>
      <c r="M85" s="118"/>
      <c r="N85" s="58">
        <f t="shared" si="1"/>
        <v>23.5</v>
      </c>
      <c r="O85" s="48" t="s">
        <v>209</v>
      </c>
      <c r="P85" s="48" t="s">
        <v>153</v>
      </c>
      <c r="Q85" s="48" t="s">
        <v>95</v>
      </c>
      <c r="R85" s="40">
        <v>64.92628</v>
      </c>
      <c r="S85" s="40">
        <v>76.0</v>
      </c>
      <c r="T85" s="40">
        <v>34.98815</v>
      </c>
      <c r="U85" s="40">
        <v>0.0</v>
      </c>
      <c r="V85" s="40">
        <v>100.0</v>
      </c>
      <c r="W85" s="40">
        <v>21.43055556</v>
      </c>
      <c r="X85" s="40">
        <v>21.75</v>
      </c>
      <c r="Y85" s="40">
        <v>21.25</v>
      </c>
      <c r="Z85" s="40">
        <v>0.201179249</v>
      </c>
      <c r="AA85" s="40">
        <v>0.04047309</v>
      </c>
      <c r="AB85" s="40">
        <v>23.4375</v>
      </c>
      <c r="AC85" s="40">
        <v>25.625</v>
      </c>
      <c r="AD85" s="40">
        <v>22.5625</v>
      </c>
      <c r="AE85" s="40">
        <v>0.957087052</v>
      </c>
      <c r="AF85" s="40">
        <v>0.916015625</v>
      </c>
      <c r="AG85" s="40">
        <v>22.74305556</v>
      </c>
      <c r="AH85" s="40">
        <v>25.375</v>
      </c>
      <c r="AI85" s="40">
        <v>21.75</v>
      </c>
      <c r="AJ85" s="40">
        <v>1.162753855</v>
      </c>
      <c r="AK85" s="40">
        <v>1.351996528</v>
      </c>
      <c r="AL85" s="40">
        <v>1082.444444</v>
      </c>
      <c r="AM85" s="40">
        <v>1088.0</v>
      </c>
      <c r="AN85" s="40">
        <v>1080.0</v>
      </c>
      <c r="AO85" s="40">
        <v>2.45515331</v>
      </c>
      <c r="AP85" s="40">
        <v>6.027777778</v>
      </c>
      <c r="AQ85" s="40">
        <v>9.655555556</v>
      </c>
      <c r="AR85" s="40">
        <v>9.8</v>
      </c>
      <c r="AS85" s="40">
        <v>9.6</v>
      </c>
      <c r="AT85" s="40">
        <v>0.072648316</v>
      </c>
      <c r="AU85" s="41">
        <v>0.005277778</v>
      </c>
      <c r="AV85" s="31" t="s">
        <v>661</v>
      </c>
      <c r="AW85" s="119" t="s">
        <v>662</v>
      </c>
    </row>
    <row r="86" hidden="1">
      <c r="A86" s="32" t="s">
        <v>663</v>
      </c>
      <c r="B86" s="33" t="s">
        <v>651</v>
      </c>
      <c r="C86" s="34" t="s">
        <v>664</v>
      </c>
      <c r="D86" s="62" t="s">
        <v>665</v>
      </c>
      <c r="E86" s="62" t="s">
        <v>488</v>
      </c>
      <c r="F86" s="120">
        <v>52.4041110419985</v>
      </c>
      <c r="G86" s="121">
        <v>13.5086486220121</v>
      </c>
      <c r="H86" s="122" t="s">
        <v>666</v>
      </c>
      <c r="I86" s="116" t="s">
        <v>91</v>
      </c>
      <c r="J86" s="37" t="s">
        <v>653</v>
      </c>
      <c r="K86" s="117" t="s">
        <v>654</v>
      </c>
      <c r="L86" s="47" t="s">
        <v>654</v>
      </c>
      <c r="M86" s="118"/>
      <c r="N86" s="58">
        <f t="shared" si="1"/>
        <v>23.5</v>
      </c>
      <c r="O86" s="48" t="s">
        <v>209</v>
      </c>
      <c r="P86" s="48" t="s">
        <v>106</v>
      </c>
      <c r="Q86" s="48" t="s">
        <v>95</v>
      </c>
      <c r="R86" s="40">
        <v>73.80892</v>
      </c>
      <c r="S86" s="40">
        <v>89.5</v>
      </c>
      <c r="T86" s="40">
        <v>32.27433</v>
      </c>
      <c r="U86" s="40">
        <v>0.0</v>
      </c>
      <c r="V86" s="40">
        <v>100.0</v>
      </c>
      <c r="W86" s="40">
        <v>21.43055556</v>
      </c>
      <c r="X86" s="40">
        <v>21.75</v>
      </c>
      <c r="Y86" s="40">
        <v>21.25</v>
      </c>
      <c r="Z86" s="40">
        <v>0.201179249</v>
      </c>
      <c r="AA86" s="40">
        <v>0.04047309</v>
      </c>
      <c r="AB86" s="40">
        <v>23.4375</v>
      </c>
      <c r="AC86" s="40">
        <v>25.625</v>
      </c>
      <c r="AD86" s="40">
        <v>22.5625</v>
      </c>
      <c r="AE86" s="40">
        <v>0.957087052</v>
      </c>
      <c r="AF86" s="40">
        <v>0.916015625</v>
      </c>
      <c r="AG86" s="40">
        <v>22.74305556</v>
      </c>
      <c r="AH86" s="40">
        <v>25.375</v>
      </c>
      <c r="AI86" s="40">
        <v>21.75</v>
      </c>
      <c r="AJ86" s="40">
        <v>1.162753855</v>
      </c>
      <c r="AK86" s="40">
        <v>1.351996528</v>
      </c>
      <c r="AL86" s="40">
        <v>1082.444444</v>
      </c>
      <c r="AM86" s="40">
        <v>1088.0</v>
      </c>
      <c r="AN86" s="40">
        <v>1080.0</v>
      </c>
      <c r="AO86" s="40">
        <v>2.45515331</v>
      </c>
      <c r="AP86" s="40">
        <v>6.027777778</v>
      </c>
      <c r="AQ86" s="40">
        <v>9.655555556</v>
      </c>
      <c r="AR86" s="40">
        <v>9.8</v>
      </c>
      <c r="AS86" s="40">
        <v>9.6</v>
      </c>
      <c r="AT86" s="40">
        <v>0.072648316</v>
      </c>
      <c r="AU86" s="41">
        <v>0.005277778</v>
      </c>
      <c r="AV86" s="70" t="s">
        <v>667</v>
      </c>
      <c r="AW86" s="119" t="s">
        <v>668</v>
      </c>
    </row>
    <row r="87" hidden="1">
      <c r="A87" s="32" t="s">
        <v>669</v>
      </c>
      <c r="B87" s="33" t="s">
        <v>651</v>
      </c>
      <c r="C87" s="34" t="s">
        <v>670</v>
      </c>
      <c r="D87" s="62" t="s">
        <v>343</v>
      </c>
      <c r="E87" s="62" t="s">
        <v>488</v>
      </c>
      <c r="F87" s="115">
        <v>52.4041110419985</v>
      </c>
      <c r="G87" s="115">
        <v>13.5086486220121</v>
      </c>
      <c r="H87" s="37" t="s">
        <v>666</v>
      </c>
      <c r="I87" s="123" t="s">
        <v>91</v>
      </c>
      <c r="J87" s="48" t="s">
        <v>653</v>
      </c>
      <c r="K87" s="117" t="s">
        <v>654</v>
      </c>
      <c r="L87" s="47" t="s">
        <v>654</v>
      </c>
      <c r="M87" s="118"/>
      <c r="N87" s="58">
        <f t="shared" si="1"/>
        <v>23.5</v>
      </c>
      <c r="O87" s="48" t="s">
        <v>209</v>
      </c>
      <c r="P87" s="48" t="s">
        <v>81</v>
      </c>
      <c r="Q87" s="64"/>
      <c r="R87" s="40">
        <v>73.80892</v>
      </c>
      <c r="S87" s="40">
        <v>89.5</v>
      </c>
      <c r="T87" s="40">
        <v>32.27433</v>
      </c>
      <c r="U87" s="40">
        <v>0.0</v>
      </c>
      <c r="V87" s="40">
        <v>100.0</v>
      </c>
      <c r="W87" s="40">
        <v>21.43055556</v>
      </c>
      <c r="X87" s="40">
        <v>21.75</v>
      </c>
      <c r="Y87" s="40">
        <v>21.25</v>
      </c>
      <c r="Z87" s="40">
        <v>0.201179249</v>
      </c>
      <c r="AA87" s="40">
        <v>0.04047309</v>
      </c>
      <c r="AB87" s="40">
        <v>23.4375</v>
      </c>
      <c r="AC87" s="40">
        <v>25.625</v>
      </c>
      <c r="AD87" s="40">
        <v>22.5625</v>
      </c>
      <c r="AE87" s="40">
        <v>0.957087052</v>
      </c>
      <c r="AF87" s="40">
        <v>0.916015625</v>
      </c>
      <c r="AG87" s="40">
        <v>22.74305556</v>
      </c>
      <c r="AH87" s="40">
        <v>25.375</v>
      </c>
      <c r="AI87" s="40">
        <v>21.75</v>
      </c>
      <c r="AJ87" s="40">
        <v>1.162753855</v>
      </c>
      <c r="AK87" s="40">
        <v>1.351996528</v>
      </c>
      <c r="AL87" s="40">
        <v>1082.444444</v>
      </c>
      <c r="AM87" s="40">
        <v>1088.0</v>
      </c>
      <c r="AN87" s="40">
        <v>1080.0</v>
      </c>
      <c r="AO87" s="40">
        <v>2.45515331</v>
      </c>
      <c r="AP87" s="40">
        <v>6.027777778</v>
      </c>
      <c r="AQ87" s="40">
        <v>9.655555556</v>
      </c>
      <c r="AR87" s="40">
        <v>9.8</v>
      </c>
      <c r="AS87" s="40">
        <v>9.6</v>
      </c>
      <c r="AT87" s="40">
        <v>0.072648316</v>
      </c>
      <c r="AU87" s="41">
        <v>0.005277778</v>
      </c>
      <c r="AV87" s="124" t="s">
        <v>671</v>
      </c>
      <c r="AW87" s="119" t="s">
        <v>668</v>
      </c>
    </row>
    <row r="88" hidden="1">
      <c r="A88" s="32" t="s">
        <v>672</v>
      </c>
      <c r="B88" s="33" t="s">
        <v>651</v>
      </c>
      <c r="C88" s="34" t="s">
        <v>673</v>
      </c>
      <c r="D88" s="62" t="s">
        <v>343</v>
      </c>
      <c r="E88" s="62" t="s">
        <v>488</v>
      </c>
      <c r="F88" s="115">
        <v>52.4041110419985</v>
      </c>
      <c r="G88" s="115">
        <v>13.5086486220121</v>
      </c>
      <c r="H88" s="37" t="s">
        <v>666</v>
      </c>
      <c r="I88" s="123" t="s">
        <v>91</v>
      </c>
      <c r="J88" s="48" t="s">
        <v>653</v>
      </c>
      <c r="K88" s="117" t="s">
        <v>654</v>
      </c>
      <c r="L88" s="47" t="s">
        <v>654</v>
      </c>
      <c r="M88" s="118"/>
      <c r="N88" s="125">
        <v>22.0</v>
      </c>
      <c r="O88" s="48" t="s">
        <v>209</v>
      </c>
      <c r="P88" s="48" t="s">
        <v>153</v>
      </c>
      <c r="Q88" s="48" t="s">
        <v>95</v>
      </c>
      <c r="R88" s="40">
        <v>73.80892</v>
      </c>
      <c r="S88" s="40">
        <v>89.5</v>
      </c>
      <c r="T88" s="40">
        <v>32.27433</v>
      </c>
      <c r="U88" s="40">
        <v>0.0</v>
      </c>
      <c r="V88" s="40">
        <v>100.0</v>
      </c>
      <c r="W88" s="40">
        <v>21.43055556</v>
      </c>
      <c r="X88" s="40">
        <v>21.75</v>
      </c>
      <c r="Y88" s="40">
        <v>21.25</v>
      </c>
      <c r="Z88" s="40">
        <v>0.201179249</v>
      </c>
      <c r="AA88" s="40">
        <v>0.04047309</v>
      </c>
      <c r="AB88" s="40">
        <v>23.4375</v>
      </c>
      <c r="AC88" s="40">
        <v>25.625</v>
      </c>
      <c r="AD88" s="40">
        <v>22.5625</v>
      </c>
      <c r="AE88" s="40">
        <v>0.957087052</v>
      </c>
      <c r="AF88" s="40">
        <v>0.916015625</v>
      </c>
      <c r="AG88" s="40">
        <v>22.74305556</v>
      </c>
      <c r="AH88" s="40">
        <v>25.375</v>
      </c>
      <c r="AI88" s="40">
        <v>21.75</v>
      </c>
      <c r="AJ88" s="40">
        <v>1.162753855</v>
      </c>
      <c r="AK88" s="40">
        <v>1.351996528</v>
      </c>
      <c r="AL88" s="40">
        <v>1082.444444</v>
      </c>
      <c r="AM88" s="40">
        <v>1088.0</v>
      </c>
      <c r="AN88" s="40">
        <v>1080.0</v>
      </c>
      <c r="AO88" s="40">
        <v>2.45515331</v>
      </c>
      <c r="AP88" s="40">
        <v>6.027777778</v>
      </c>
      <c r="AQ88" s="40">
        <v>9.655555556</v>
      </c>
      <c r="AR88" s="40">
        <v>9.8</v>
      </c>
      <c r="AS88" s="40">
        <v>9.6</v>
      </c>
      <c r="AT88" s="40">
        <v>0.072648316</v>
      </c>
      <c r="AU88" s="41">
        <v>0.005277778</v>
      </c>
      <c r="AV88" s="126" t="s">
        <v>674</v>
      </c>
      <c r="AW88" s="119" t="s">
        <v>668</v>
      </c>
    </row>
    <row r="89" hidden="1">
      <c r="A89" s="32" t="s">
        <v>675</v>
      </c>
      <c r="B89" s="33" t="s">
        <v>676</v>
      </c>
      <c r="C89" s="34" t="s">
        <v>677</v>
      </c>
      <c r="D89" s="34" t="s">
        <v>450</v>
      </c>
      <c r="E89" s="34" t="s">
        <v>678</v>
      </c>
      <c r="F89" s="125">
        <v>51.501167</v>
      </c>
      <c r="G89" s="127">
        <v>11.958278</v>
      </c>
      <c r="H89" s="37" t="s">
        <v>679</v>
      </c>
      <c r="I89" s="123" t="s">
        <v>75</v>
      </c>
      <c r="J89" s="48" t="s">
        <v>76</v>
      </c>
      <c r="K89" s="128" t="s">
        <v>78</v>
      </c>
      <c r="L89" s="129" t="s">
        <v>78</v>
      </c>
      <c r="M89" s="118"/>
      <c r="N89" s="125">
        <v>18.0</v>
      </c>
      <c r="O89" s="54" t="s">
        <v>680</v>
      </c>
      <c r="P89" s="48" t="s">
        <v>81</v>
      </c>
      <c r="Q89" s="48" t="s">
        <v>142</v>
      </c>
      <c r="R89" s="40">
        <v>35.99032</v>
      </c>
      <c r="S89" s="40">
        <v>19.5</v>
      </c>
      <c r="T89" s="40">
        <v>38.44573</v>
      </c>
      <c r="U89" s="40">
        <v>0.0</v>
      </c>
      <c r="V89" s="40">
        <v>100.0</v>
      </c>
      <c r="W89" s="40">
        <v>16.63194444</v>
      </c>
      <c r="X89" s="40">
        <v>16.9375</v>
      </c>
      <c r="Y89" s="40">
        <v>16.25</v>
      </c>
      <c r="Z89" s="40">
        <v>0.25280544</v>
      </c>
      <c r="AA89" s="40">
        <v>0.06391059</v>
      </c>
      <c r="AB89" s="40">
        <v>17.73611111</v>
      </c>
      <c r="AC89" s="40">
        <v>21.1875</v>
      </c>
      <c r="AD89" s="40">
        <v>16.6875</v>
      </c>
      <c r="AE89" s="40">
        <v>1.365656385</v>
      </c>
      <c r="AF89" s="40">
        <v>1.865017361</v>
      </c>
      <c r="AG89" s="40">
        <v>17.64583333</v>
      </c>
      <c r="AH89" s="40">
        <v>20.5625</v>
      </c>
      <c r="AI89" s="40">
        <v>16.375</v>
      </c>
      <c r="AJ89" s="40">
        <v>1.246479417</v>
      </c>
      <c r="AK89" s="40">
        <v>1.553710938</v>
      </c>
      <c r="AL89" s="40">
        <v>747.2222222</v>
      </c>
      <c r="AM89" s="40">
        <v>757.0</v>
      </c>
      <c r="AN89" s="40">
        <v>733.0</v>
      </c>
      <c r="AO89" s="40">
        <v>8.012143561</v>
      </c>
      <c r="AP89" s="40">
        <v>64.19444444</v>
      </c>
      <c r="AQ89" s="40">
        <v>2.111111111</v>
      </c>
      <c r="AR89" s="40">
        <v>2.3</v>
      </c>
      <c r="AS89" s="40">
        <v>1.8</v>
      </c>
      <c r="AT89" s="40">
        <v>0.176383421</v>
      </c>
      <c r="AU89" s="41">
        <v>0.031111111</v>
      </c>
      <c r="AV89" s="126" t="s">
        <v>681</v>
      </c>
      <c r="AW89" s="130" t="s">
        <v>682</v>
      </c>
    </row>
    <row r="90" hidden="1">
      <c r="A90" s="32" t="s">
        <v>683</v>
      </c>
      <c r="B90" s="131" t="s">
        <v>676</v>
      </c>
      <c r="C90" s="34" t="s">
        <v>684</v>
      </c>
      <c r="D90" s="34" t="s">
        <v>685</v>
      </c>
      <c r="E90" s="34" t="s">
        <v>686</v>
      </c>
      <c r="F90" s="115">
        <v>51.5012442841187</v>
      </c>
      <c r="G90" s="115">
        <v>11.9585671921071</v>
      </c>
      <c r="H90" s="37" t="s">
        <v>687</v>
      </c>
      <c r="I90" s="123" t="s">
        <v>75</v>
      </c>
      <c r="J90" s="36" t="s">
        <v>76</v>
      </c>
      <c r="K90" s="132" t="s">
        <v>78</v>
      </c>
      <c r="L90" s="129" t="s">
        <v>78</v>
      </c>
      <c r="M90" s="118"/>
      <c r="N90" s="125">
        <v>18.0</v>
      </c>
      <c r="O90" s="48" t="s">
        <v>80</v>
      </c>
      <c r="P90" s="48" t="s">
        <v>81</v>
      </c>
      <c r="Q90" s="48" t="s">
        <v>95</v>
      </c>
      <c r="R90" s="40">
        <v>38.31392</v>
      </c>
      <c r="S90" s="40">
        <v>24.0</v>
      </c>
      <c r="T90" s="40">
        <v>38.7641</v>
      </c>
      <c r="U90" s="40">
        <v>0.0</v>
      </c>
      <c r="V90" s="40">
        <v>100.0</v>
      </c>
      <c r="W90" s="40">
        <v>18.7875</v>
      </c>
      <c r="X90" s="40">
        <v>19.0</v>
      </c>
      <c r="Y90" s="40">
        <v>18.375</v>
      </c>
      <c r="Z90" s="40">
        <v>0.248432586</v>
      </c>
      <c r="AA90" s="40">
        <v>0.06171875</v>
      </c>
      <c r="AB90" s="40">
        <v>18.6</v>
      </c>
      <c r="AC90" s="40">
        <v>19.0</v>
      </c>
      <c r="AD90" s="40">
        <v>18.375</v>
      </c>
      <c r="AE90" s="40">
        <v>0.24447009</v>
      </c>
      <c r="AF90" s="40">
        <v>0.059765625</v>
      </c>
      <c r="AG90" s="40">
        <v>17.5375</v>
      </c>
      <c r="AH90" s="40">
        <v>17.8125</v>
      </c>
      <c r="AI90" s="40">
        <v>17.25</v>
      </c>
      <c r="AJ90" s="40">
        <v>0.240442301</v>
      </c>
      <c r="AK90" s="40">
        <v>0.0578125</v>
      </c>
      <c r="AL90" s="40">
        <v>976.6</v>
      </c>
      <c r="AM90" s="40">
        <v>980.0</v>
      </c>
      <c r="AN90" s="40">
        <v>972.0</v>
      </c>
      <c r="AO90" s="40">
        <v>3.209361307</v>
      </c>
      <c r="AP90" s="40">
        <v>10.3</v>
      </c>
      <c r="AQ90" s="40">
        <v>7.32</v>
      </c>
      <c r="AR90" s="40">
        <v>7.4</v>
      </c>
      <c r="AS90" s="40">
        <v>7.2</v>
      </c>
      <c r="AT90" s="40">
        <v>0.083666003</v>
      </c>
      <c r="AU90" s="41">
        <v>0.007</v>
      </c>
      <c r="AV90" s="133" t="s">
        <v>688</v>
      </c>
      <c r="AW90" s="134" t="s">
        <v>689</v>
      </c>
    </row>
    <row r="91" hidden="1">
      <c r="A91" s="32" t="s">
        <v>690</v>
      </c>
      <c r="B91" s="33" t="s">
        <v>676</v>
      </c>
      <c r="C91" s="34" t="s">
        <v>400</v>
      </c>
      <c r="D91" s="34" t="s">
        <v>691</v>
      </c>
      <c r="E91" s="34" t="s">
        <v>692</v>
      </c>
      <c r="F91" s="115">
        <v>51.5012407462135</v>
      </c>
      <c r="G91" s="115">
        <v>11.9585750067863</v>
      </c>
      <c r="H91" s="37" t="s">
        <v>693</v>
      </c>
      <c r="I91" s="123" t="s">
        <v>75</v>
      </c>
      <c r="J91" s="48" t="s">
        <v>76</v>
      </c>
      <c r="K91" s="128" t="s">
        <v>78</v>
      </c>
      <c r="L91" s="129" t="s">
        <v>78</v>
      </c>
      <c r="M91" s="118"/>
      <c r="N91" s="125">
        <v>18.0</v>
      </c>
      <c r="O91" s="54" t="s">
        <v>680</v>
      </c>
      <c r="P91" s="48" t="s">
        <v>106</v>
      </c>
      <c r="Q91" s="48" t="s">
        <v>95</v>
      </c>
      <c r="R91" s="40">
        <v>38.38782</v>
      </c>
      <c r="S91" s="40">
        <v>25.0</v>
      </c>
      <c r="T91" s="40">
        <v>38.64044</v>
      </c>
      <c r="U91" s="40">
        <v>0.0</v>
      </c>
      <c r="V91" s="40">
        <v>100.0</v>
      </c>
      <c r="W91" s="40">
        <v>19.3203125</v>
      </c>
      <c r="X91" s="40">
        <v>19.5</v>
      </c>
      <c r="Y91" s="40">
        <v>19.1875</v>
      </c>
      <c r="Z91" s="40">
        <v>0.122463096</v>
      </c>
      <c r="AA91" s="40">
        <v>0.01499721</v>
      </c>
      <c r="AB91" s="40">
        <v>18.8984375</v>
      </c>
      <c r="AC91" s="40">
        <v>19.8125</v>
      </c>
      <c r="AD91" s="40">
        <v>18.25</v>
      </c>
      <c r="AE91" s="40">
        <v>0.54582169</v>
      </c>
      <c r="AF91" s="40">
        <v>0.297921317</v>
      </c>
      <c r="AG91" s="40">
        <v>18.484375</v>
      </c>
      <c r="AH91" s="40">
        <v>19.875</v>
      </c>
      <c r="AI91" s="40">
        <v>17.375</v>
      </c>
      <c r="AJ91" s="40">
        <v>0.80854118</v>
      </c>
      <c r="AK91" s="40">
        <v>0.653738839</v>
      </c>
      <c r="AL91" s="40">
        <v>1275.375</v>
      </c>
      <c r="AM91" s="40">
        <v>1377.0</v>
      </c>
      <c r="AN91" s="40">
        <v>1003.0</v>
      </c>
      <c r="AO91" s="40">
        <v>167.5068762</v>
      </c>
      <c r="AP91" s="40">
        <v>28058.55357</v>
      </c>
      <c r="AQ91" s="40">
        <v>13.8125</v>
      </c>
      <c r="AR91" s="40">
        <v>16.0</v>
      </c>
      <c r="AS91" s="40">
        <v>7.9</v>
      </c>
      <c r="AT91" s="40">
        <v>3.625086206</v>
      </c>
      <c r="AU91" s="41">
        <v>13.14125</v>
      </c>
      <c r="AV91" s="126" t="s">
        <v>694</v>
      </c>
      <c r="AW91" s="130" t="s">
        <v>682</v>
      </c>
    </row>
    <row r="92" hidden="1">
      <c r="A92" s="32" t="s">
        <v>695</v>
      </c>
      <c r="B92" s="33" t="s">
        <v>676</v>
      </c>
      <c r="C92" s="34" t="s">
        <v>696</v>
      </c>
      <c r="D92" s="34" t="s">
        <v>697</v>
      </c>
      <c r="E92" s="34" t="s">
        <v>698</v>
      </c>
      <c r="F92" s="115">
        <v>51.5012494748467</v>
      </c>
      <c r="G92" s="115">
        <v>11.9585742193178</v>
      </c>
      <c r="H92" s="37" t="s">
        <v>699</v>
      </c>
      <c r="I92" s="123" t="s">
        <v>75</v>
      </c>
      <c r="J92" s="36" t="s">
        <v>76</v>
      </c>
      <c r="K92" s="132" t="s">
        <v>78</v>
      </c>
      <c r="L92" s="129" t="s">
        <v>78</v>
      </c>
      <c r="M92" s="118"/>
      <c r="N92" s="125">
        <v>17.0</v>
      </c>
      <c r="O92" s="48" t="s">
        <v>209</v>
      </c>
      <c r="P92" s="48" t="s">
        <v>81</v>
      </c>
      <c r="Q92" s="48" t="s">
        <v>142</v>
      </c>
      <c r="R92" s="40">
        <v>38.03846</v>
      </c>
      <c r="S92" s="40">
        <v>24.5</v>
      </c>
      <c r="T92" s="40">
        <v>38.55863</v>
      </c>
      <c r="U92" s="40">
        <v>0.0</v>
      </c>
      <c r="V92" s="40">
        <v>100.0</v>
      </c>
      <c r="W92" s="40">
        <v>16.78125</v>
      </c>
      <c r="X92" s="40">
        <v>17.125</v>
      </c>
      <c r="Y92" s="40">
        <v>16.625</v>
      </c>
      <c r="Z92" s="40">
        <v>0.175668367</v>
      </c>
      <c r="AA92" s="40">
        <v>0.030859375</v>
      </c>
      <c r="AB92" s="40">
        <v>18.17708333</v>
      </c>
      <c r="AC92" s="40">
        <v>22.4375</v>
      </c>
      <c r="AD92" s="40">
        <v>17.0</v>
      </c>
      <c r="AE92" s="40">
        <v>2.138346567</v>
      </c>
      <c r="AF92" s="40">
        <v>4.572526042</v>
      </c>
      <c r="AG92" s="40">
        <v>16.89583333</v>
      </c>
      <c r="AH92" s="40">
        <v>18.0</v>
      </c>
      <c r="AI92" s="40">
        <v>15.8125</v>
      </c>
      <c r="AJ92" s="40">
        <v>0.769198717</v>
      </c>
      <c r="AK92" s="40">
        <v>0.591666667</v>
      </c>
      <c r="AL92" s="40">
        <v>713.5</v>
      </c>
      <c r="AM92" s="40">
        <v>740.0</v>
      </c>
      <c r="AN92" s="40">
        <v>687.0</v>
      </c>
      <c r="AO92" s="40">
        <v>26.89051878</v>
      </c>
      <c r="AP92" s="40">
        <v>723.1</v>
      </c>
      <c r="AQ92" s="40">
        <v>1.333333333</v>
      </c>
      <c r="AR92" s="40">
        <v>1.9</v>
      </c>
      <c r="AS92" s="40">
        <v>0.7</v>
      </c>
      <c r="AT92" s="40">
        <v>0.62182527</v>
      </c>
      <c r="AU92" s="41">
        <v>0.386666667</v>
      </c>
      <c r="AV92" s="126"/>
      <c r="AW92" s="134" t="s">
        <v>700</v>
      </c>
    </row>
    <row r="93" hidden="1">
      <c r="A93" s="32" t="s">
        <v>701</v>
      </c>
      <c r="B93" s="33" t="s">
        <v>676</v>
      </c>
      <c r="C93" s="34" t="s">
        <v>588</v>
      </c>
      <c r="D93" s="62" t="s">
        <v>566</v>
      </c>
      <c r="E93" s="34" t="s">
        <v>702</v>
      </c>
      <c r="F93" s="127">
        <v>51.50128</v>
      </c>
      <c r="G93" s="127">
        <v>11.95932</v>
      </c>
      <c r="H93" s="37" t="s">
        <v>703</v>
      </c>
      <c r="I93" s="123" t="s">
        <v>75</v>
      </c>
      <c r="J93" s="48" t="s">
        <v>76</v>
      </c>
      <c r="K93" s="132" t="s">
        <v>78</v>
      </c>
      <c r="L93" s="129" t="s">
        <v>78</v>
      </c>
      <c r="M93" s="118"/>
      <c r="N93" s="125">
        <v>18.0</v>
      </c>
      <c r="O93" s="54" t="s">
        <v>680</v>
      </c>
      <c r="P93" s="48" t="s">
        <v>106</v>
      </c>
      <c r="Q93" s="48" t="s">
        <v>95</v>
      </c>
      <c r="R93" s="40">
        <v>37.54785</v>
      </c>
      <c r="S93" s="40">
        <v>22.0</v>
      </c>
      <c r="T93" s="40">
        <v>39.05573</v>
      </c>
      <c r="U93" s="40">
        <v>0.0</v>
      </c>
      <c r="V93" s="40">
        <v>100.0</v>
      </c>
      <c r="W93" s="40">
        <v>20.625</v>
      </c>
      <c r="X93" s="40">
        <v>21.3125</v>
      </c>
      <c r="Y93" s="40">
        <v>18.9375</v>
      </c>
      <c r="Z93" s="40">
        <v>0.765465545</v>
      </c>
      <c r="AA93" s="40">
        <v>0.5859375</v>
      </c>
      <c r="AB93" s="40">
        <v>20.05555556</v>
      </c>
      <c r="AC93" s="40">
        <v>22.625</v>
      </c>
      <c r="AD93" s="40">
        <v>19.0625</v>
      </c>
      <c r="AE93" s="40">
        <v>1.101953363</v>
      </c>
      <c r="AF93" s="40">
        <v>1.214301215</v>
      </c>
      <c r="AG93" s="40">
        <v>18.85416667</v>
      </c>
      <c r="AH93" s="40">
        <v>20.5625</v>
      </c>
      <c r="AI93" s="40">
        <v>17.4375</v>
      </c>
      <c r="AJ93" s="40">
        <v>0.984746954</v>
      </c>
      <c r="AK93" s="40">
        <v>0.969726563</v>
      </c>
      <c r="AL93" s="40">
        <v>963.2222222</v>
      </c>
      <c r="AM93" s="40">
        <v>996.0</v>
      </c>
      <c r="AN93" s="40">
        <v>920.0</v>
      </c>
      <c r="AO93" s="40">
        <v>28.11039744</v>
      </c>
      <c r="AP93" s="40">
        <v>790.1944444</v>
      </c>
      <c r="AQ93" s="40">
        <v>7.011111111</v>
      </c>
      <c r="AR93" s="40">
        <v>7.7</v>
      </c>
      <c r="AS93" s="40">
        <v>6.0</v>
      </c>
      <c r="AT93" s="40">
        <v>0.631356564</v>
      </c>
      <c r="AU93" s="41">
        <v>0.398611111</v>
      </c>
      <c r="AV93" s="126" t="s">
        <v>704</v>
      </c>
      <c r="AW93" s="135"/>
    </row>
    <row r="94" hidden="1">
      <c r="A94" s="32" t="s">
        <v>705</v>
      </c>
      <c r="B94" s="33" t="s">
        <v>706</v>
      </c>
      <c r="C94" s="34" t="s">
        <v>707</v>
      </c>
      <c r="D94" s="34" t="s">
        <v>708</v>
      </c>
      <c r="E94" s="34" t="s">
        <v>709</v>
      </c>
      <c r="F94" s="115">
        <v>52.3908332906325</v>
      </c>
      <c r="G94" s="115">
        <v>13.4196886197083</v>
      </c>
      <c r="H94" s="37" t="s">
        <v>710</v>
      </c>
      <c r="I94" s="123" t="s">
        <v>91</v>
      </c>
      <c r="J94" s="37" t="s">
        <v>711</v>
      </c>
      <c r="K94" s="132" t="s">
        <v>712</v>
      </c>
      <c r="L94" s="47" t="s">
        <v>712</v>
      </c>
      <c r="M94" s="118"/>
      <c r="N94" s="125">
        <v>19.0</v>
      </c>
      <c r="O94" s="48" t="s">
        <v>165</v>
      </c>
      <c r="P94" s="48" t="s">
        <v>153</v>
      </c>
      <c r="Q94" s="48" t="s">
        <v>142</v>
      </c>
      <c r="R94" s="40">
        <v>48.67857</v>
      </c>
      <c r="S94" s="40">
        <v>44.5</v>
      </c>
      <c r="T94" s="40">
        <v>30.326</v>
      </c>
      <c r="U94" s="40">
        <v>0.0</v>
      </c>
      <c r="V94" s="40">
        <v>100.0</v>
      </c>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1"/>
      <c r="AV94" s="136"/>
      <c r="AW94" s="135"/>
    </row>
    <row r="95">
      <c r="A95" s="32" t="s">
        <v>713</v>
      </c>
      <c r="B95" s="33" t="s">
        <v>714</v>
      </c>
      <c r="C95" s="34" t="s">
        <v>715</v>
      </c>
      <c r="D95" s="34" t="s">
        <v>716</v>
      </c>
      <c r="E95" s="34" t="s">
        <v>193</v>
      </c>
      <c r="F95" s="127">
        <v>52.502352</v>
      </c>
      <c r="G95" s="127">
        <v>13.490281</v>
      </c>
      <c r="H95" s="37" t="s">
        <v>717</v>
      </c>
      <c r="I95" s="123" t="s">
        <v>91</v>
      </c>
      <c r="J95" s="48" t="s">
        <v>718</v>
      </c>
      <c r="K95" s="128" t="s">
        <v>163</v>
      </c>
      <c r="L95" s="47" t="s">
        <v>163</v>
      </c>
      <c r="M95" s="118"/>
      <c r="N95" s="125">
        <v>25.0</v>
      </c>
      <c r="O95" s="48" t="s">
        <v>80</v>
      </c>
      <c r="P95" s="48" t="s">
        <v>81</v>
      </c>
      <c r="Q95" s="48" t="s">
        <v>95</v>
      </c>
      <c r="R95" s="40">
        <v>68.94249</v>
      </c>
      <c r="S95" s="40">
        <v>81.0</v>
      </c>
      <c r="T95" s="40">
        <v>32.00823</v>
      </c>
      <c r="U95" s="40">
        <v>4.0</v>
      </c>
      <c r="V95" s="40">
        <v>100.0</v>
      </c>
      <c r="W95" s="40">
        <v>18.15277778</v>
      </c>
      <c r="X95" s="40">
        <v>18.5</v>
      </c>
      <c r="Y95" s="40">
        <v>18.0625</v>
      </c>
      <c r="Z95" s="40">
        <v>0.136613303</v>
      </c>
      <c r="AA95" s="40">
        <v>0.018663194</v>
      </c>
      <c r="AB95" s="40">
        <v>22.05555556</v>
      </c>
      <c r="AC95" s="40">
        <v>25.25</v>
      </c>
      <c r="AD95" s="40">
        <v>21.375</v>
      </c>
      <c r="AE95" s="40">
        <v>1.214513649</v>
      </c>
      <c r="AF95" s="40">
        <v>1.475043403</v>
      </c>
      <c r="AG95" s="40">
        <v>26.22916667</v>
      </c>
      <c r="AH95" s="40">
        <v>26.875</v>
      </c>
      <c r="AI95" s="40">
        <v>25.4375</v>
      </c>
      <c r="AJ95" s="40">
        <v>0.523845457</v>
      </c>
      <c r="AK95" s="40">
        <v>0.274414063</v>
      </c>
      <c r="AL95" s="40">
        <v>1760.666667</v>
      </c>
      <c r="AM95" s="40">
        <v>1763.0</v>
      </c>
      <c r="AN95" s="40">
        <v>1755.0</v>
      </c>
      <c r="AO95" s="40">
        <v>3.0</v>
      </c>
      <c r="AP95" s="40">
        <v>9.0</v>
      </c>
      <c r="AQ95" s="40">
        <v>24.02222222</v>
      </c>
      <c r="AR95" s="40">
        <v>24.1</v>
      </c>
      <c r="AS95" s="40">
        <v>23.9</v>
      </c>
      <c r="AT95" s="40">
        <v>0.083333333</v>
      </c>
      <c r="AU95" s="41">
        <v>0.006944444</v>
      </c>
      <c r="AV95" s="136"/>
      <c r="AW95" s="137"/>
    </row>
    <row r="96">
      <c r="A96" s="32" t="s">
        <v>719</v>
      </c>
      <c r="B96" s="33" t="s">
        <v>714</v>
      </c>
      <c r="C96" s="34" t="s">
        <v>720</v>
      </c>
      <c r="D96" s="34" t="s">
        <v>721</v>
      </c>
      <c r="E96" s="34" t="s">
        <v>525</v>
      </c>
      <c r="F96" s="115">
        <v>52.5019767783037</v>
      </c>
      <c r="G96" s="115">
        <v>13.4894939958944</v>
      </c>
      <c r="H96" s="37" t="s">
        <v>722</v>
      </c>
      <c r="I96" s="123" t="s">
        <v>91</v>
      </c>
      <c r="J96" s="48" t="s">
        <v>718</v>
      </c>
      <c r="K96" s="132" t="s">
        <v>163</v>
      </c>
      <c r="L96" s="47" t="s">
        <v>163</v>
      </c>
      <c r="M96" s="118"/>
      <c r="N96" s="125">
        <v>25.0</v>
      </c>
      <c r="O96" s="48" t="s">
        <v>80</v>
      </c>
      <c r="P96" s="48" t="s">
        <v>106</v>
      </c>
      <c r="Q96" s="48" t="s">
        <v>95</v>
      </c>
      <c r="R96" s="40">
        <v>59.59032</v>
      </c>
      <c r="S96" s="40">
        <v>67.0</v>
      </c>
      <c r="T96" s="40">
        <v>36.65246</v>
      </c>
      <c r="U96" s="40">
        <v>0.0</v>
      </c>
      <c r="V96" s="40">
        <v>100.0</v>
      </c>
      <c r="W96" s="40">
        <v>21.93055556</v>
      </c>
      <c r="X96" s="40">
        <v>23.5</v>
      </c>
      <c r="Y96" s="40">
        <v>21.5</v>
      </c>
      <c r="Z96" s="40">
        <v>0.668373466</v>
      </c>
      <c r="AA96" s="40">
        <v>0.44672309</v>
      </c>
      <c r="AB96" s="40">
        <v>25.83333333</v>
      </c>
      <c r="AC96" s="40">
        <v>26.5</v>
      </c>
      <c r="AD96" s="40">
        <v>24.875</v>
      </c>
      <c r="AE96" s="40">
        <v>0.571968913</v>
      </c>
      <c r="AF96" s="40">
        <v>0.327148438</v>
      </c>
      <c r="AG96" s="40">
        <v>26.20138889</v>
      </c>
      <c r="AH96" s="40">
        <v>27.0</v>
      </c>
      <c r="AI96" s="40">
        <v>25.0</v>
      </c>
      <c r="AJ96" s="40">
        <v>0.647846325</v>
      </c>
      <c r="AK96" s="40">
        <v>0.419704861</v>
      </c>
      <c r="AL96" s="40">
        <v>936.2222222</v>
      </c>
      <c r="AM96" s="40">
        <v>943.0</v>
      </c>
      <c r="AN96" s="40">
        <v>930.0</v>
      </c>
      <c r="AO96" s="40">
        <v>5.142416207</v>
      </c>
      <c r="AP96" s="40">
        <v>26.44444444</v>
      </c>
      <c r="AQ96" s="40">
        <v>6.422222222</v>
      </c>
      <c r="AR96" s="40">
        <v>6.6</v>
      </c>
      <c r="AS96" s="40">
        <v>6.3</v>
      </c>
      <c r="AT96" s="40">
        <v>0.109290642</v>
      </c>
      <c r="AU96" s="41">
        <v>0.011944444</v>
      </c>
      <c r="AV96" s="31" t="s">
        <v>723</v>
      </c>
      <c r="AW96" s="135"/>
    </row>
    <row r="97">
      <c r="A97" s="32" t="s">
        <v>724</v>
      </c>
      <c r="B97" s="33" t="s">
        <v>714</v>
      </c>
      <c r="C97" s="34" t="s">
        <v>725</v>
      </c>
      <c r="D97" s="43"/>
      <c r="E97" s="34" t="s">
        <v>726</v>
      </c>
      <c r="F97" s="115">
        <v>52.502361</v>
      </c>
      <c r="G97" s="115">
        <v>13.490361</v>
      </c>
      <c r="H97" s="116" t="s">
        <v>727</v>
      </c>
      <c r="I97" s="123" t="s">
        <v>91</v>
      </c>
      <c r="J97" s="48" t="s">
        <v>718</v>
      </c>
      <c r="K97" s="128" t="s">
        <v>163</v>
      </c>
      <c r="L97" s="47" t="s">
        <v>163</v>
      </c>
      <c r="M97" s="48"/>
      <c r="N97" s="125">
        <v>25.0</v>
      </c>
      <c r="O97" s="48" t="s">
        <v>80</v>
      </c>
      <c r="P97" s="48" t="s">
        <v>106</v>
      </c>
      <c r="Q97" s="48" t="s">
        <v>142</v>
      </c>
      <c r="R97" s="40">
        <v>68.25325</v>
      </c>
      <c r="S97" s="40">
        <v>80.0</v>
      </c>
      <c r="T97" s="40">
        <v>32.46318</v>
      </c>
      <c r="U97" s="40">
        <v>4.0</v>
      </c>
      <c r="V97" s="40">
        <v>100.0</v>
      </c>
      <c r="W97" s="40">
        <v>20.52083333</v>
      </c>
      <c r="X97" s="40">
        <v>21.25</v>
      </c>
      <c r="Y97" s="40">
        <v>20.25</v>
      </c>
      <c r="Z97" s="40">
        <v>0.298106</v>
      </c>
      <c r="AA97" s="40">
        <v>0.088867188</v>
      </c>
      <c r="AB97" s="40">
        <v>25.71527778</v>
      </c>
      <c r="AC97" s="40">
        <v>26.5</v>
      </c>
      <c r="AD97" s="40">
        <v>25.5</v>
      </c>
      <c r="AE97" s="40">
        <v>0.311108011</v>
      </c>
      <c r="AF97" s="40">
        <v>0.096788194</v>
      </c>
      <c r="AG97" s="40">
        <v>26.68055556</v>
      </c>
      <c r="AH97" s="40">
        <v>27.125</v>
      </c>
      <c r="AI97" s="40">
        <v>26.0625</v>
      </c>
      <c r="AJ97" s="40">
        <v>0.359639094</v>
      </c>
      <c r="AK97" s="40">
        <v>0.129340278</v>
      </c>
      <c r="AL97" s="40">
        <v>1352.888889</v>
      </c>
      <c r="AM97" s="40">
        <v>1360.0</v>
      </c>
      <c r="AN97" s="40">
        <v>1342.0</v>
      </c>
      <c r="AO97" s="40">
        <v>6.193634725</v>
      </c>
      <c r="AP97" s="40">
        <v>38.36111111</v>
      </c>
      <c r="AQ97" s="40">
        <v>15.53333333</v>
      </c>
      <c r="AR97" s="40">
        <v>15.7</v>
      </c>
      <c r="AS97" s="40">
        <v>15.3</v>
      </c>
      <c r="AT97" s="40">
        <v>0.141421356</v>
      </c>
      <c r="AU97" s="41">
        <v>0.02</v>
      </c>
      <c r="AV97" s="136"/>
      <c r="AW97" s="137"/>
    </row>
    <row r="98">
      <c r="A98" s="138" t="s">
        <v>728</v>
      </c>
      <c r="B98" s="33" t="s">
        <v>714</v>
      </c>
      <c r="C98" s="34" t="s">
        <v>729</v>
      </c>
      <c r="D98" s="43"/>
      <c r="E98" s="34" t="s">
        <v>730</v>
      </c>
      <c r="F98" s="127">
        <v>52.502298</v>
      </c>
      <c r="G98" s="127">
        <v>13.490253</v>
      </c>
      <c r="H98" s="116" t="s">
        <v>731</v>
      </c>
      <c r="I98" s="123" t="s">
        <v>91</v>
      </c>
      <c r="J98" s="139" t="s">
        <v>718</v>
      </c>
      <c r="K98" s="128" t="s">
        <v>163</v>
      </c>
      <c r="L98" s="47" t="s">
        <v>163</v>
      </c>
      <c r="M98" s="140"/>
      <c r="N98" s="141">
        <v>25.0</v>
      </c>
      <c r="O98" s="140" t="s">
        <v>165</v>
      </c>
      <c r="P98" s="140" t="s">
        <v>106</v>
      </c>
      <c r="Q98" s="140" t="s">
        <v>95</v>
      </c>
      <c r="R98" s="40">
        <v>69.25649</v>
      </c>
      <c r="S98" s="40">
        <v>81.5</v>
      </c>
      <c r="T98" s="40">
        <v>31.87744</v>
      </c>
      <c r="U98" s="40">
        <v>4.0</v>
      </c>
      <c r="V98" s="40">
        <v>100.0</v>
      </c>
      <c r="W98" s="40">
        <v>20.3671875</v>
      </c>
      <c r="X98" s="40">
        <v>22.0625</v>
      </c>
      <c r="Y98" s="40">
        <v>20.0625</v>
      </c>
      <c r="Z98" s="40">
        <v>0.687449268</v>
      </c>
      <c r="AA98" s="40">
        <v>0.472586496</v>
      </c>
      <c r="AB98" s="40">
        <v>25.9296875</v>
      </c>
      <c r="AC98" s="40">
        <v>28.5</v>
      </c>
      <c r="AD98" s="40">
        <v>25.0625</v>
      </c>
      <c r="AE98" s="40">
        <v>1.156038832</v>
      </c>
      <c r="AF98" s="40">
        <v>1.336425781</v>
      </c>
      <c r="AG98" s="40">
        <v>26.7265625</v>
      </c>
      <c r="AH98" s="40">
        <v>30.3125</v>
      </c>
      <c r="AI98" s="40">
        <v>25.625</v>
      </c>
      <c r="AJ98" s="40">
        <v>1.532001456</v>
      </c>
      <c r="AK98" s="40">
        <v>2.34702846</v>
      </c>
      <c r="AL98" s="40">
        <v>1435.875</v>
      </c>
      <c r="AM98" s="40">
        <v>1444.0</v>
      </c>
      <c r="AN98" s="40">
        <v>1426.0</v>
      </c>
      <c r="AO98" s="40">
        <v>5.693040865</v>
      </c>
      <c r="AP98" s="40">
        <v>32.41071429</v>
      </c>
      <c r="AQ98" s="40">
        <v>17.3</v>
      </c>
      <c r="AR98" s="40">
        <v>17.5</v>
      </c>
      <c r="AS98" s="40">
        <v>17.1</v>
      </c>
      <c r="AT98" s="40">
        <v>0.130930734</v>
      </c>
      <c r="AU98" s="41">
        <v>0.017142857</v>
      </c>
      <c r="AV98" s="136"/>
      <c r="AW98" s="119" t="s">
        <v>732</v>
      </c>
    </row>
    <row r="99" hidden="1">
      <c r="A99" s="32" t="s">
        <v>733</v>
      </c>
      <c r="B99" s="33" t="s">
        <v>734</v>
      </c>
      <c r="C99" s="34" t="s">
        <v>735</v>
      </c>
      <c r="D99" s="142" t="s">
        <v>566</v>
      </c>
      <c r="E99" s="34" t="s">
        <v>736</v>
      </c>
      <c r="F99" s="127">
        <v>51.3627988573662</v>
      </c>
      <c r="G99" s="127">
        <v>12.3689822916132</v>
      </c>
      <c r="H99" s="116" t="s">
        <v>737</v>
      </c>
      <c r="I99" s="123" t="s">
        <v>179</v>
      </c>
      <c r="J99" s="143" t="s">
        <v>738</v>
      </c>
      <c r="K99" s="47" t="s">
        <v>739</v>
      </c>
      <c r="L99" s="47" t="s">
        <v>739</v>
      </c>
      <c r="M99" s="48"/>
      <c r="N99" s="66"/>
      <c r="O99" s="48" t="s">
        <v>80</v>
      </c>
      <c r="P99" s="48" t="s">
        <v>153</v>
      </c>
      <c r="Q99" s="48" t="s">
        <v>95</v>
      </c>
      <c r="R99" s="40">
        <v>85.78778</v>
      </c>
      <c r="S99" s="40">
        <v>100.0</v>
      </c>
      <c r="T99" s="40">
        <v>23.8639</v>
      </c>
      <c r="U99" s="40">
        <v>5.0</v>
      </c>
      <c r="V99" s="40">
        <v>100.0</v>
      </c>
      <c r="W99" s="60"/>
      <c r="X99" s="60"/>
      <c r="Y99" s="60"/>
      <c r="Z99" s="60"/>
      <c r="AA99" s="60"/>
      <c r="AB99" s="60"/>
      <c r="AC99" s="60"/>
      <c r="AD99" s="60"/>
      <c r="AE99" s="60"/>
      <c r="AF99" s="60"/>
      <c r="AG99" s="60"/>
      <c r="AH99" s="60"/>
      <c r="AI99" s="60"/>
      <c r="AJ99" s="60"/>
      <c r="AK99" s="60"/>
      <c r="AL99" s="60"/>
      <c r="AM99" s="60"/>
      <c r="AN99" s="60"/>
      <c r="AO99" s="60"/>
      <c r="AP99" s="60"/>
      <c r="AQ99" s="60"/>
      <c r="AR99" s="60"/>
      <c r="AS99" s="60"/>
      <c r="AT99" s="60"/>
      <c r="AU99" s="61"/>
      <c r="AV99" s="136"/>
      <c r="AW99" s="144" t="s">
        <v>740</v>
      </c>
    </row>
    <row r="100">
      <c r="A100" s="138" t="s">
        <v>741</v>
      </c>
      <c r="B100" s="33" t="s">
        <v>714</v>
      </c>
      <c r="C100" s="34" t="s">
        <v>729</v>
      </c>
      <c r="D100" s="34" t="s">
        <v>665</v>
      </c>
      <c r="E100" s="34" t="s">
        <v>742</v>
      </c>
      <c r="F100" s="127">
        <v>52.50232160497</v>
      </c>
      <c r="G100" s="127">
        <v>13.4899893865889</v>
      </c>
      <c r="H100" s="116" t="s">
        <v>743</v>
      </c>
      <c r="I100" s="123" t="s">
        <v>91</v>
      </c>
      <c r="J100" s="140" t="s">
        <v>744</v>
      </c>
      <c r="K100" s="132" t="s">
        <v>163</v>
      </c>
      <c r="L100" s="47" t="s">
        <v>163</v>
      </c>
      <c r="M100" s="140"/>
      <c r="N100" s="141">
        <v>23.0</v>
      </c>
      <c r="O100" s="140" t="s">
        <v>80</v>
      </c>
      <c r="P100" s="140" t="s">
        <v>81</v>
      </c>
      <c r="Q100" s="140" t="s">
        <v>95</v>
      </c>
      <c r="R100" s="40">
        <v>70.11003</v>
      </c>
      <c r="S100" s="40">
        <v>82.0</v>
      </c>
      <c r="T100" s="40">
        <v>31.05389</v>
      </c>
      <c r="U100" s="40">
        <v>4.0</v>
      </c>
      <c r="V100" s="40">
        <v>100.0</v>
      </c>
      <c r="W100" s="40">
        <v>22.27777778</v>
      </c>
      <c r="X100" s="40">
        <v>24.125</v>
      </c>
      <c r="Y100" s="40">
        <v>21.875</v>
      </c>
      <c r="Z100" s="40">
        <v>0.736274877</v>
      </c>
      <c r="AA100" s="40">
        <v>0.542100694</v>
      </c>
      <c r="AB100" s="40">
        <v>25.8125</v>
      </c>
      <c r="AC100" s="40">
        <v>27.375</v>
      </c>
      <c r="AD100" s="40">
        <v>24.875</v>
      </c>
      <c r="AE100" s="40">
        <v>0.862635859</v>
      </c>
      <c r="AF100" s="40">
        <v>0.744140625</v>
      </c>
      <c r="AG100" s="40">
        <v>26.21527778</v>
      </c>
      <c r="AH100" s="40">
        <v>27.3125</v>
      </c>
      <c r="AI100" s="40">
        <v>25.3125</v>
      </c>
      <c r="AJ100" s="40">
        <v>0.779442353</v>
      </c>
      <c r="AK100" s="40">
        <v>0.607530382</v>
      </c>
      <c r="AL100" s="40">
        <v>891.8888889</v>
      </c>
      <c r="AM100" s="40">
        <v>898.0</v>
      </c>
      <c r="AN100" s="40">
        <v>889.0</v>
      </c>
      <c r="AO100" s="40">
        <v>3.179797338</v>
      </c>
      <c r="AP100" s="40">
        <v>10.11111111</v>
      </c>
      <c r="AQ100" s="40">
        <v>5.4</v>
      </c>
      <c r="AR100" s="40">
        <v>5.5</v>
      </c>
      <c r="AS100" s="40">
        <v>5.3</v>
      </c>
      <c r="AT100" s="40">
        <v>0.08660254</v>
      </c>
      <c r="AU100" s="41">
        <v>0.0075</v>
      </c>
      <c r="AV100" s="145" t="s">
        <v>745</v>
      </c>
      <c r="AW100" s="137"/>
    </row>
    <row r="101" hidden="1">
      <c r="A101" s="138" t="s">
        <v>746</v>
      </c>
      <c r="B101" s="33" t="s">
        <v>734</v>
      </c>
      <c r="C101" s="34" t="s">
        <v>407</v>
      </c>
      <c r="D101" s="43"/>
      <c r="E101" s="34" t="s">
        <v>647</v>
      </c>
      <c r="F101" s="127">
        <v>51.3627988573662</v>
      </c>
      <c r="G101" s="127">
        <v>12.3689822916132</v>
      </c>
      <c r="H101" s="116" t="s">
        <v>737</v>
      </c>
      <c r="I101" s="123" t="s">
        <v>179</v>
      </c>
      <c r="J101" s="140" t="s">
        <v>738</v>
      </c>
      <c r="K101" s="47" t="s">
        <v>739</v>
      </c>
      <c r="L101" s="47" t="s">
        <v>739</v>
      </c>
      <c r="M101" s="140"/>
      <c r="N101" s="141">
        <v>20.0</v>
      </c>
      <c r="O101" s="140" t="s">
        <v>165</v>
      </c>
      <c r="P101" s="140" t="s">
        <v>153</v>
      </c>
      <c r="Q101" s="140" t="s">
        <v>142</v>
      </c>
      <c r="R101" s="40">
        <v>85.78778</v>
      </c>
      <c r="S101" s="40">
        <v>100.0</v>
      </c>
      <c r="T101" s="40">
        <v>23.8639</v>
      </c>
      <c r="U101" s="40">
        <v>5.0</v>
      </c>
      <c r="V101" s="40">
        <v>100.0</v>
      </c>
      <c r="W101" s="40">
        <v>31.36111111</v>
      </c>
      <c r="X101" s="40">
        <v>37.1875</v>
      </c>
      <c r="Y101" s="40">
        <v>25.75</v>
      </c>
      <c r="Z101" s="40">
        <v>3.141950556</v>
      </c>
      <c r="AA101" s="40">
        <v>9.871853299</v>
      </c>
      <c r="AB101" s="40">
        <v>29.58333333</v>
      </c>
      <c r="AC101" s="40">
        <v>31.375</v>
      </c>
      <c r="AD101" s="40">
        <v>25.125</v>
      </c>
      <c r="AE101" s="40">
        <v>1.913153483</v>
      </c>
      <c r="AF101" s="40">
        <v>3.66015625</v>
      </c>
      <c r="AG101" s="40">
        <v>28.70833333</v>
      </c>
      <c r="AH101" s="40">
        <v>30.0</v>
      </c>
      <c r="AI101" s="40">
        <v>24.625</v>
      </c>
      <c r="AJ101" s="40">
        <v>1.707348547</v>
      </c>
      <c r="AK101" s="40">
        <v>2.915039063</v>
      </c>
      <c r="AL101" s="40">
        <v>849.0</v>
      </c>
      <c r="AM101" s="40">
        <v>2199.0</v>
      </c>
      <c r="AN101" s="40">
        <v>556.0</v>
      </c>
      <c r="AO101" s="40">
        <v>578.9026257</v>
      </c>
      <c r="AP101" s="40">
        <v>335128.25</v>
      </c>
      <c r="AQ101" s="40">
        <v>5.511111111</v>
      </c>
      <c r="AR101" s="40">
        <v>32.6</v>
      </c>
      <c r="AS101" s="40">
        <v>0.0</v>
      </c>
      <c r="AT101" s="40">
        <v>11.61038807</v>
      </c>
      <c r="AU101" s="41">
        <v>134.8011111</v>
      </c>
      <c r="AV101" s="136"/>
      <c r="AW101" s="146" t="s">
        <v>740</v>
      </c>
    </row>
    <row r="102" hidden="1">
      <c r="A102" s="138" t="s">
        <v>747</v>
      </c>
      <c r="B102" s="50" t="s">
        <v>748</v>
      </c>
      <c r="C102" s="34" t="s">
        <v>749</v>
      </c>
      <c r="D102" s="34" t="s">
        <v>175</v>
      </c>
      <c r="E102" s="34" t="s">
        <v>750</v>
      </c>
      <c r="F102" s="127">
        <v>51.31819</v>
      </c>
      <c r="G102" s="127">
        <v>12.395532</v>
      </c>
      <c r="H102" s="116" t="s">
        <v>751</v>
      </c>
      <c r="I102" s="123" t="s">
        <v>179</v>
      </c>
      <c r="J102" s="140" t="s">
        <v>752</v>
      </c>
      <c r="K102" s="47" t="s">
        <v>753</v>
      </c>
      <c r="L102" s="47" t="s">
        <v>753</v>
      </c>
      <c r="M102" s="140"/>
      <c r="N102" s="141">
        <v>25.0</v>
      </c>
      <c r="O102" s="140" t="s">
        <v>165</v>
      </c>
      <c r="P102" s="140" t="s">
        <v>81</v>
      </c>
      <c r="Q102" s="140" t="s">
        <v>142</v>
      </c>
      <c r="R102" s="40">
        <v>93.84142</v>
      </c>
      <c r="S102" s="40">
        <v>100.0</v>
      </c>
      <c r="T102" s="40">
        <v>13.87312</v>
      </c>
      <c r="U102" s="40">
        <v>19.0</v>
      </c>
      <c r="V102" s="40">
        <v>100.0</v>
      </c>
      <c r="W102" s="40">
        <v>17.8828125</v>
      </c>
      <c r="X102" s="40">
        <v>19.375</v>
      </c>
      <c r="Y102" s="40">
        <v>16.75</v>
      </c>
      <c r="Z102" s="40">
        <v>1.020130802</v>
      </c>
      <c r="AA102" s="40">
        <v>1.040666853</v>
      </c>
      <c r="AB102" s="40">
        <v>26.4609375</v>
      </c>
      <c r="AC102" s="40">
        <v>31.0</v>
      </c>
      <c r="AD102" s="40">
        <v>19.125</v>
      </c>
      <c r="AE102" s="40">
        <v>4.566832275</v>
      </c>
      <c r="AF102" s="40">
        <v>20.85595703</v>
      </c>
      <c r="AG102" s="40">
        <v>28.359375</v>
      </c>
      <c r="AH102" s="40">
        <v>31.375</v>
      </c>
      <c r="AI102" s="40">
        <v>22.375</v>
      </c>
      <c r="AJ102" s="40">
        <v>3.693434994</v>
      </c>
      <c r="AK102" s="40">
        <v>13.64146205</v>
      </c>
      <c r="AL102" s="40">
        <v>962.125</v>
      </c>
      <c r="AM102" s="40">
        <v>982.0</v>
      </c>
      <c r="AN102" s="40">
        <v>935.0</v>
      </c>
      <c r="AO102" s="40">
        <v>18.51206171</v>
      </c>
      <c r="AP102" s="40">
        <v>342.6964286</v>
      </c>
      <c r="AQ102" s="40">
        <v>6.9875</v>
      </c>
      <c r="AR102" s="40">
        <v>7.4</v>
      </c>
      <c r="AS102" s="40">
        <v>6.4</v>
      </c>
      <c r="AT102" s="40">
        <v>0.405101398</v>
      </c>
      <c r="AU102" s="41">
        <v>0.164107143</v>
      </c>
      <c r="AV102" s="145" t="s">
        <v>754</v>
      </c>
      <c r="AW102" s="130"/>
    </row>
    <row r="103" hidden="1">
      <c r="A103" s="138" t="s">
        <v>755</v>
      </c>
      <c r="B103" s="33" t="s">
        <v>734</v>
      </c>
      <c r="C103" s="34" t="s">
        <v>735</v>
      </c>
      <c r="D103" s="34" t="s">
        <v>756</v>
      </c>
      <c r="E103" s="34" t="s">
        <v>757</v>
      </c>
      <c r="F103" s="127">
        <v>51.3627988573662</v>
      </c>
      <c r="G103" s="127">
        <v>12.3689822916132</v>
      </c>
      <c r="H103" s="116" t="s">
        <v>737</v>
      </c>
      <c r="I103" s="123" t="s">
        <v>179</v>
      </c>
      <c r="J103" s="140" t="s">
        <v>738</v>
      </c>
      <c r="K103" s="47" t="s">
        <v>739</v>
      </c>
      <c r="L103" s="47" t="s">
        <v>739</v>
      </c>
      <c r="M103" s="140"/>
      <c r="N103" s="141">
        <v>23.0</v>
      </c>
      <c r="O103" s="140" t="s">
        <v>80</v>
      </c>
      <c r="P103" s="140" t="s">
        <v>81</v>
      </c>
      <c r="Q103" s="140" t="s">
        <v>95</v>
      </c>
      <c r="R103" s="40">
        <v>85.78778</v>
      </c>
      <c r="S103" s="40">
        <v>100.0</v>
      </c>
      <c r="T103" s="40">
        <v>23.8639</v>
      </c>
      <c r="U103" s="40">
        <v>5.0</v>
      </c>
      <c r="V103" s="40">
        <v>100.0</v>
      </c>
      <c r="W103" s="40">
        <v>26.21428571</v>
      </c>
      <c r="X103" s="40">
        <v>29.75</v>
      </c>
      <c r="Y103" s="40">
        <v>24.125</v>
      </c>
      <c r="Z103" s="40">
        <v>2.022933984</v>
      </c>
      <c r="AA103" s="40">
        <v>4.092261905</v>
      </c>
      <c r="AB103" s="40">
        <v>24.25892857</v>
      </c>
      <c r="AC103" s="40">
        <v>25.25</v>
      </c>
      <c r="AD103" s="40">
        <v>23.5</v>
      </c>
      <c r="AE103" s="40">
        <v>0.713001077</v>
      </c>
      <c r="AF103" s="40">
        <v>0.508370536</v>
      </c>
      <c r="AG103" s="40">
        <v>23.9375</v>
      </c>
      <c r="AH103" s="40">
        <v>24.875</v>
      </c>
      <c r="AI103" s="40">
        <v>23.375</v>
      </c>
      <c r="AJ103" s="40">
        <v>0.548435274</v>
      </c>
      <c r="AK103" s="40">
        <v>0.30078125</v>
      </c>
      <c r="AL103" s="40">
        <v>792.0</v>
      </c>
      <c r="AM103" s="40">
        <v>825.0</v>
      </c>
      <c r="AN103" s="40">
        <v>783.0</v>
      </c>
      <c r="AO103" s="40">
        <v>14.89966443</v>
      </c>
      <c r="AP103" s="40">
        <v>222.0</v>
      </c>
      <c r="AQ103" s="40">
        <v>3.142857143</v>
      </c>
      <c r="AR103" s="40">
        <v>3.9</v>
      </c>
      <c r="AS103" s="40">
        <v>2.9</v>
      </c>
      <c r="AT103" s="40">
        <v>0.340867241</v>
      </c>
      <c r="AU103" s="41">
        <v>0.116190476</v>
      </c>
      <c r="AV103" s="147"/>
      <c r="AW103" s="146" t="s">
        <v>740</v>
      </c>
    </row>
    <row r="104" hidden="1">
      <c r="A104" s="138" t="s">
        <v>758</v>
      </c>
      <c r="B104" s="131" t="s">
        <v>734</v>
      </c>
      <c r="C104" s="34" t="s">
        <v>735</v>
      </c>
      <c r="D104" s="34" t="s">
        <v>759</v>
      </c>
      <c r="E104" s="34" t="s">
        <v>760</v>
      </c>
      <c r="F104" s="115">
        <v>51.3627988573662</v>
      </c>
      <c r="G104" s="115">
        <v>12.3689822916132</v>
      </c>
      <c r="H104" s="116" t="s">
        <v>737</v>
      </c>
      <c r="I104" s="123" t="s">
        <v>179</v>
      </c>
      <c r="J104" s="140" t="s">
        <v>738</v>
      </c>
      <c r="K104" s="47" t="s">
        <v>739</v>
      </c>
      <c r="L104" s="47" t="s">
        <v>739</v>
      </c>
      <c r="M104" s="37" t="s">
        <v>761</v>
      </c>
      <c r="N104" s="141">
        <v>20.0</v>
      </c>
      <c r="O104" s="140" t="s">
        <v>165</v>
      </c>
      <c r="P104" s="140" t="s">
        <v>81</v>
      </c>
      <c r="Q104" s="140" t="s">
        <v>95</v>
      </c>
      <c r="R104" s="40">
        <v>85.78778</v>
      </c>
      <c r="S104" s="40">
        <v>100.0</v>
      </c>
      <c r="T104" s="40">
        <v>23.8639</v>
      </c>
      <c r="U104" s="40">
        <v>5.0</v>
      </c>
      <c r="V104" s="40">
        <v>100.0</v>
      </c>
      <c r="W104" s="40">
        <v>23.84027778</v>
      </c>
      <c r="X104" s="40">
        <v>29.0</v>
      </c>
      <c r="Y104" s="40">
        <v>19.25</v>
      </c>
      <c r="Z104" s="40">
        <v>3.845034225</v>
      </c>
      <c r="AA104" s="40">
        <v>14.78428819</v>
      </c>
      <c r="AB104" s="40">
        <v>24.59722222</v>
      </c>
      <c r="AC104" s="40">
        <v>27.4375</v>
      </c>
      <c r="AD104" s="40">
        <v>22.125</v>
      </c>
      <c r="AE104" s="40">
        <v>1.862224998</v>
      </c>
      <c r="AF104" s="40">
        <v>3.467881944</v>
      </c>
      <c r="AG104" s="40">
        <v>25.04861111</v>
      </c>
      <c r="AH104" s="40">
        <v>27.875</v>
      </c>
      <c r="AI104" s="40">
        <v>22.25</v>
      </c>
      <c r="AJ104" s="40">
        <v>1.884812288</v>
      </c>
      <c r="AK104" s="40">
        <v>3.552517361</v>
      </c>
      <c r="AL104" s="40">
        <v>953.5555556</v>
      </c>
      <c r="AM104" s="40">
        <v>969.0</v>
      </c>
      <c r="AN104" s="40">
        <v>931.0</v>
      </c>
      <c r="AO104" s="40">
        <v>10.59612088</v>
      </c>
      <c r="AP104" s="40">
        <v>112.2777778</v>
      </c>
      <c r="AQ104" s="40">
        <v>6.8</v>
      </c>
      <c r="AR104" s="40">
        <v>7.1</v>
      </c>
      <c r="AS104" s="40">
        <v>6.3</v>
      </c>
      <c r="AT104" s="40">
        <v>0.229128785</v>
      </c>
      <c r="AU104" s="41">
        <v>0.0525</v>
      </c>
      <c r="AV104" s="31" t="s">
        <v>762</v>
      </c>
      <c r="AW104" s="134" t="s">
        <v>763</v>
      </c>
    </row>
    <row r="105" hidden="1">
      <c r="A105" s="138" t="s">
        <v>764</v>
      </c>
      <c r="B105" s="33" t="s">
        <v>765</v>
      </c>
      <c r="C105" s="34" t="s">
        <v>487</v>
      </c>
      <c r="D105" s="34" t="s">
        <v>766</v>
      </c>
      <c r="E105" s="34" t="s">
        <v>362</v>
      </c>
      <c r="F105" s="115">
        <v>52.4315928889547</v>
      </c>
      <c r="G105" s="115">
        <v>13.2127225957083</v>
      </c>
      <c r="H105" s="116" t="s">
        <v>767</v>
      </c>
      <c r="I105" s="123" t="s">
        <v>91</v>
      </c>
      <c r="J105" s="139" t="s">
        <v>768</v>
      </c>
      <c r="K105" s="47" t="s">
        <v>769</v>
      </c>
      <c r="L105" s="47" t="s">
        <v>769</v>
      </c>
      <c r="M105" s="140"/>
      <c r="N105" s="141">
        <v>16.0</v>
      </c>
      <c r="O105" s="140" t="s">
        <v>165</v>
      </c>
      <c r="P105" s="140" t="s">
        <v>81</v>
      </c>
      <c r="Q105" s="140" t="s">
        <v>95</v>
      </c>
      <c r="R105" s="40">
        <v>56.13355</v>
      </c>
      <c r="S105" s="40">
        <v>59.0</v>
      </c>
      <c r="T105" s="40">
        <v>33.29072</v>
      </c>
      <c r="U105" s="40">
        <v>0.0</v>
      </c>
      <c r="V105" s="40">
        <v>100.0</v>
      </c>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1"/>
      <c r="AV105" s="31" t="s">
        <v>770</v>
      </c>
      <c r="AW105" s="130" t="s">
        <v>771</v>
      </c>
    </row>
    <row r="106" hidden="1">
      <c r="A106" s="138" t="s">
        <v>772</v>
      </c>
      <c r="B106" s="33" t="s">
        <v>748</v>
      </c>
      <c r="C106" s="34" t="s">
        <v>456</v>
      </c>
      <c r="D106" s="34" t="s">
        <v>773</v>
      </c>
      <c r="E106" s="34" t="s">
        <v>511</v>
      </c>
      <c r="F106" s="127">
        <v>51.317805</v>
      </c>
      <c r="G106" s="127">
        <v>12.395509</v>
      </c>
      <c r="H106" s="116" t="s">
        <v>774</v>
      </c>
      <c r="I106" s="123" t="s">
        <v>179</v>
      </c>
      <c r="J106" s="140" t="s">
        <v>775</v>
      </c>
      <c r="K106" s="47" t="s">
        <v>753</v>
      </c>
      <c r="L106" s="47" t="s">
        <v>753</v>
      </c>
      <c r="M106" s="140"/>
      <c r="N106" s="141">
        <v>26.0</v>
      </c>
      <c r="O106" s="140" t="s">
        <v>165</v>
      </c>
      <c r="P106" s="140" t="s">
        <v>153</v>
      </c>
      <c r="Q106" s="140" t="s">
        <v>95</v>
      </c>
      <c r="R106" s="40">
        <v>90.58416</v>
      </c>
      <c r="S106" s="40">
        <v>100.0</v>
      </c>
      <c r="T106" s="40">
        <v>15.55206</v>
      </c>
      <c r="U106" s="40">
        <v>46.0</v>
      </c>
      <c r="V106" s="40">
        <v>100.0</v>
      </c>
      <c r="W106" s="40">
        <v>27.08333333</v>
      </c>
      <c r="X106" s="40">
        <v>30.5625</v>
      </c>
      <c r="Y106" s="40">
        <v>25.875</v>
      </c>
      <c r="Z106" s="40">
        <v>1.424876639</v>
      </c>
      <c r="AA106" s="40">
        <v>2.030273438</v>
      </c>
      <c r="AB106" s="40">
        <v>32.69444444</v>
      </c>
      <c r="AC106" s="40">
        <v>34.875</v>
      </c>
      <c r="AD106" s="40">
        <v>27.625</v>
      </c>
      <c r="AE106" s="40">
        <v>2.307732511</v>
      </c>
      <c r="AF106" s="40">
        <v>5.32562934</v>
      </c>
      <c r="AG106" s="40">
        <v>31.29861111</v>
      </c>
      <c r="AH106" s="40">
        <v>32.5</v>
      </c>
      <c r="AI106" s="40">
        <v>28.0</v>
      </c>
      <c r="AJ106" s="40">
        <v>1.406172837</v>
      </c>
      <c r="AK106" s="40">
        <v>1.977322049</v>
      </c>
      <c r="AL106" s="40">
        <v>1114.333333</v>
      </c>
      <c r="AM106" s="40">
        <v>1164.0</v>
      </c>
      <c r="AN106" s="40">
        <v>856.0</v>
      </c>
      <c r="AO106" s="40">
        <v>98.14402682</v>
      </c>
      <c r="AP106" s="40">
        <v>9632.25</v>
      </c>
      <c r="AQ106" s="40">
        <v>10.34444444</v>
      </c>
      <c r="AR106" s="40">
        <v>11.5</v>
      </c>
      <c r="AS106" s="40">
        <v>4.6</v>
      </c>
      <c r="AT106" s="40">
        <v>2.182378926</v>
      </c>
      <c r="AU106" s="41">
        <v>4.762777778</v>
      </c>
      <c r="AV106" s="31" t="s">
        <v>776</v>
      </c>
      <c r="AW106" s="148" t="s">
        <v>777</v>
      </c>
    </row>
    <row r="107" hidden="1">
      <c r="A107" s="138" t="s">
        <v>778</v>
      </c>
      <c r="B107" s="33" t="s">
        <v>734</v>
      </c>
      <c r="C107" s="34" t="s">
        <v>779</v>
      </c>
      <c r="D107" s="34" t="s">
        <v>780</v>
      </c>
      <c r="E107" s="34" t="s">
        <v>781</v>
      </c>
      <c r="F107" s="127">
        <v>51.3627988573662</v>
      </c>
      <c r="G107" s="127">
        <v>12.3689822916132</v>
      </c>
      <c r="H107" s="116" t="s">
        <v>737</v>
      </c>
      <c r="I107" s="123" t="s">
        <v>179</v>
      </c>
      <c r="J107" s="140" t="s">
        <v>738</v>
      </c>
      <c r="K107" s="47" t="s">
        <v>739</v>
      </c>
      <c r="L107" s="47" t="s">
        <v>739</v>
      </c>
      <c r="M107" s="140"/>
      <c r="N107" s="141">
        <v>20.0</v>
      </c>
      <c r="O107" s="140" t="s">
        <v>165</v>
      </c>
      <c r="P107" s="140" t="s">
        <v>106</v>
      </c>
      <c r="Q107" s="140" t="s">
        <v>95</v>
      </c>
      <c r="R107" s="40">
        <v>85.78778</v>
      </c>
      <c r="S107" s="40">
        <v>100.0</v>
      </c>
      <c r="T107" s="40">
        <v>23.8639</v>
      </c>
      <c r="U107" s="40">
        <v>5.0</v>
      </c>
      <c r="V107" s="40">
        <v>100.0</v>
      </c>
      <c r="W107" s="40">
        <v>18.25</v>
      </c>
      <c r="X107" s="40">
        <v>19.0</v>
      </c>
      <c r="Y107" s="40">
        <v>17.75</v>
      </c>
      <c r="Z107" s="40">
        <v>0.506211418</v>
      </c>
      <c r="AA107" s="40">
        <v>0.25625</v>
      </c>
      <c r="AB107" s="40">
        <v>20.92708333</v>
      </c>
      <c r="AC107" s="40">
        <v>22.25</v>
      </c>
      <c r="AD107" s="40">
        <v>19.75</v>
      </c>
      <c r="AE107" s="40">
        <v>0.935762278</v>
      </c>
      <c r="AF107" s="40">
        <v>0.875651042</v>
      </c>
      <c r="AG107" s="40">
        <v>21.32291667</v>
      </c>
      <c r="AH107" s="40">
        <v>22.6875</v>
      </c>
      <c r="AI107" s="40">
        <v>20.125</v>
      </c>
      <c r="AJ107" s="40">
        <v>1.049119174</v>
      </c>
      <c r="AK107" s="40">
        <v>1.100651042</v>
      </c>
      <c r="AL107" s="40">
        <v>807.5</v>
      </c>
      <c r="AM107" s="40">
        <v>812.0</v>
      </c>
      <c r="AN107" s="40">
        <v>804.0</v>
      </c>
      <c r="AO107" s="40">
        <v>3.271085447</v>
      </c>
      <c r="AP107" s="40">
        <v>10.7</v>
      </c>
      <c r="AQ107" s="40">
        <v>3.5</v>
      </c>
      <c r="AR107" s="40">
        <v>3.6</v>
      </c>
      <c r="AS107" s="40">
        <v>3.4</v>
      </c>
      <c r="AT107" s="40">
        <v>0.089442719</v>
      </c>
      <c r="AU107" s="41">
        <v>0.008</v>
      </c>
      <c r="AV107" s="145" t="s">
        <v>782</v>
      </c>
      <c r="AW107" s="146" t="s">
        <v>740</v>
      </c>
    </row>
    <row r="108" hidden="1">
      <c r="A108" s="138" t="s">
        <v>783</v>
      </c>
      <c r="B108" s="33" t="s">
        <v>765</v>
      </c>
      <c r="C108" s="79" t="s">
        <v>784</v>
      </c>
      <c r="D108" s="79" t="s">
        <v>146</v>
      </c>
      <c r="E108" s="34" t="s">
        <v>785</v>
      </c>
      <c r="F108" s="149"/>
      <c r="G108" s="149"/>
      <c r="H108" s="150"/>
      <c r="I108" s="150"/>
      <c r="J108" s="64"/>
      <c r="K108" s="151"/>
      <c r="L108" s="152"/>
      <c r="M108" s="140"/>
      <c r="N108" s="153">
        <f>MEDIAN(13,14)</f>
        <v>13.5</v>
      </c>
      <c r="O108" s="140" t="s">
        <v>80</v>
      </c>
      <c r="P108" s="140" t="s">
        <v>106</v>
      </c>
      <c r="Q108" s="140" t="s">
        <v>95</v>
      </c>
      <c r="R108" s="66"/>
      <c r="S108" s="66"/>
      <c r="T108" s="66"/>
      <c r="U108" s="66"/>
      <c r="V108" s="66"/>
      <c r="W108" s="40">
        <v>15.35</v>
      </c>
      <c r="X108" s="40">
        <v>15.625</v>
      </c>
      <c r="Y108" s="40">
        <v>15.0</v>
      </c>
      <c r="Z108" s="40">
        <v>0.246855221</v>
      </c>
      <c r="AA108" s="40">
        <v>0.0609375</v>
      </c>
      <c r="AB108" s="40">
        <v>17.04375</v>
      </c>
      <c r="AC108" s="40">
        <v>17.375</v>
      </c>
      <c r="AD108" s="40">
        <v>16.5</v>
      </c>
      <c r="AE108" s="40">
        <v>0.291741062</v>
      </c>
      <c r="AF108" s="40">
        <v>0.085112847</v>
      </c>
      <c r="AG108" s="40">
        <v>16.71875</v>
      </c>
      <c r="AH108" s="40">
        <v>17.25</v>
      </c>
      <c r="AI108" s="40">
        <v>16.125</v>
      </c>
      <c r="AJ108" s="40">
        <v>0.374130937</v>
      </c>
      <c r="AK108" s="40">
        <v>0.139973958</v>
      </c>
      <c r="AL108" s="40">
        <v>980.3</v>
      </c>
      <c r="AM108" s="40">
        <v>989.0</v>
      </c>
      <c r="AN108" s="40">
        <v>967.0</v>
      </c>
      <c r="AO108" s="40">
        <v>7.469196</v>
      </c>
      <c r="AP108" s="40">
        <v>55.78888889</v>
      </c>
      <c r="AQ108" s="40">
        <v>7.39</v>
      </c>
      <c r="AR108" s="40">
        <v>7.6</v>
      </c>
      <c r="AS108" s="40">
        <v>7.1</v>
      </c>
      <c r="AT108" s="40">
        <v>0.159513148</v>
      </c>
      <c r="AU108" s="41">
        <v>0.025444444</v>
      </c>
      <c r="AV108" s="136"/>
      <c r="AW108" s="130" t="s">
        <v>786</v>
      </c>
    </row>
    <row r="109" hidden="1">
      <c r="A109" s="138" t="s">
        <v>787</v>
      </c>
      <c r="B109" s="33" t="s">
        <v>765</v>
      </c>
      <c r="C109" s="34" t="s">
        <v>788</v>
      </c>
      <c r="D109" s="34" t="s">
        <v>146</v>
      </c>
      <c r="E109" s="34" t="s">
        <v>789</v>
      </c>
      <c r="F109" s="127">
        <v>52.476572</v>
      </c>
      <c r="G109" s="127">
        <v>13.320729</v>
      </c>
      <c r="H109" s="116" t="s">
        <v>790</v>
      </c>
      <c r="I109" s="123" t="s">
        <v>91</v>
      </c>
      <c r="J109" s="139" t="s">
        <v>791</v>
      </c>
      <c r="K109" s="72" t="s">
        <v>792</v>
      </c>
      <c r="L109" s="47" t="s">
        <v>792</v>
      </c>
      <c r="M109" s="140"/>
      <c r="N109" s="141">
        <v>14.0</v>
      </c>
      <c r="O109" s="140" t="s">
        <v>165</v>
      </c>
      <c r="P109" s="140" t="s">
        <v>153</v>
      </c>
      <c r="Q109" s="140" t="s">
        <v>95</v>
      </c>
      <c r="R109" s="40">
        <v>60.44444</v>
      </c>
      <c r="S109" s="40">
        <v>59.0</v>
      </c>
      <c r="T109" s="40">
        <v>30.58352</v>
      </c>
      <c r="U109" s="40">
        <v>0.0</v>
      </c>
      <c r="V109" s="40">
        <v>100.0</v>
      </c>
      <c r="W109" s="40">
        <v>24.21875</v>
      </c>
      <c r="X109" s="40">
        <v>26.75</v>
      </c>
      <c r="Y109" s="40">
        <v>22.1875</v>
      </c>
      <c r="Z109" s="40">
        <v>1.597291234</v>
      </c>
      <c r="AA109" s="40">
        <v>2.551339286</v>
      </c>
      <c r="AB109" s="40">
        <v>23.0625</v>
      </c>
      <c r="AC109" s="40">
        <v>26.0</v>
      </c>
      <c r="AD109" s="40">
        <v>19.625</v>
      </c>
      <c r="AE109" s="40">
        <v>1.946551438</v>
      </c>
      <c r="AF109" s="40">
        <v>3.7890625</v>
      </c>
      <c r="AG109" s="40">
        <v>20.7734375</v>
      </c>
      <c r="AH109" s="40">
        <v>23.625</v>
      </c>
      <c r="AI109" s="40">
        <v>18.25</v>
      </c>
      <c r="AJ109" s="40">
        <v>1.691937782</v>
      </c>
      <c r="AK109" s="40">
        <v>2.86265346</v>
      </c>
      <c r="AL109" s="40">
        <v>970.25</v>
      </c>
      <c r="AM109" s="40">
        <v>982.0</v>
      </c>
      <c r="AN109" s="40">
        <v>953.0</v>
      </c>
      <c r="AO109" s="40">
        <v>9.192388155</v>
      </c>
      <c r="AP109" s="40">
        <v>84.5</v>
      </c>
      <c r="AQ109" s="40">
        <v>7.1625</v>
      </c>
      <c r="AR109" s="40">
        <v>7.4</v>
      </c>
      <c r="AS109" s="40">
        <v>6.8</v>
      </c>
      <c r="AT109" s="40">
        <v>0.206587927</v>
      </c>
      <c r="AU109" s="41">
        <v>0.042678571</v>
      </c>
      <c r="AV109" s="136"/>
      <c r="AW109" s="130" t="s">
        <v>793</v>
      </c>
    </row>
    <row r="110" hidden="1">
      <c r="A110" s="138" t="s">
        <v>794</v>
      </c>
      <c r="B110" s="33" t="s">
        <v>765</v>
      </c>
      <c r="C110" s="34" t="s">
        <v>795</v>
      </c>
      <c r="D110" s="34" t="s">
        <v>588</v>
      </c>
      <c r="E110" s="34" t="s">
        <v>796</v>
      </c>
      <c r="F110" s="127">
        <v>52.4490565</v>
      </c>
      <c r="G110" s="127">
        <v>13.320091</v>
      </c>
      <c r="H110" s="116" t="s">
        <v>797</v>
      </c>
      <c r="I110" s="123" t="s">
        <v>91</v>
      </c>
      <c r="J110" s="139" t="s">
        <v>798</v>
      </c>
      <c r="K110" s="47" t="s">
        <v>799</v>
      </c>
      <c r="L110" s="47" t="s">
        <v>799</v>
      </c>
      <c r="M110" s="37" t="s">
        <v>761</v>
      </c>
      <c r="N110" s="141">
        <v>13.0</v>
      </c>
      <c r="O110" s="140" t="s">
        <v>165</v>
      </c>
      <c r="P110" s="140" t="s">
        <v>81</v>
      </c>
      <c r="Q110" s="140" t="s">
        <v>95</v>
      </c>
      <c r="R110" s="40">
        <v>27.51948</v>
      </c>
      <c r="S110" s="40">
        <v>18.0</v>
      </c>
      <c r="T110" s="40">
        <v>27.61886</v>
      </c>
      <c r="U110" s="40">
        <v>0.0</v>
      </c>
      <c r="V110" s="40">
        <v>100.0</v>
      </c>
      <c r="W110" s="40">
        <v>13.5625</v>
      </c>
      <c r="X110" s="40">
        <v>13.75</v>
      </c>
      <c r="Y110" s="40">
        <v>13.5</v>
      </c>
      <c r="Z110" s="40">
        <v>0.088388348</v>
      </c>
      <c r="AA110" s="40">
        <v>0.0078125</v>
      </c>
      <c r="AB110" s="40">
        <v>15.1875</v>
      </c>
      <c r="AC110" s="40">
        <v>16.125</v>
      </c>
      <c r="AD110" s="40">
        <v>14.375</v>
      </c>
      <c r="AE110" s="40">
        <v>0.660593618</v>
      </c>
      <c r="AF110" s="40">
        <v>0.436383929</v>
      </c>
      <c r="AG110" s="40">
        <v>15.3671875</v>
      </c>
      <c r="AH110" s="40">
        <v>16.5</v>
      </c>
      <c r="AI110" s="40">
        <v>14.25</v>
      </c>
      <c r="AJ110" s="40">
        <v>0.736816799</v>
      </c>
      <c r="AK110" s="40">
        <v>0.542898996</v>
      </c>
      <c r="AL110" s="40">
        <v>773.5</v>
      </c>
      <c r="AM110" s="40">
        <v>781.0</v>
      </c>
      <c r="AN110" s="40">
        <v>760.0</v>
      </c>
      <c r="AO110" s="40">
        <v>7.010196655</v>
      </c>
      <c r="AP110" s="40">
        <v>49.14285714</v>
      </c>
      <c r="AQ110" s="40">
        <v>2.725</v>
      </c>
      <c r="AR110" s="40">
        <v>2.9</v>
      </c>
      <c r="AS110" s="40">
        <v>2.4</v>
      </c>
      <c r="AT110" s="40">
        <v>0.166904592</v>
      </c>
      <c r="AU110" s="41">
        <v>0.027857143</v>
      </c>
      <c r="AV110" s="145" t="s">
        <v>800</v>
      </c>
      <c r="AW110" s="137"/>
    </row>
    <row r="111" hidden="1">
      <c r="A111" s="138" t="s">
        <v>801</v>
      </c>
      <c r="B111" s="33" t="s">
        <v>706</v>
      </c>
      <c r="C111" s="34" t="s">
        <v>802</v>
      </c>
      <c r="D111" s="34" t="s">
        <v>258</v>
      </c>
      <c r="E111" s="34" t="s">
        <v>129</v>
      </c>
      <c r="F111" s="115">
        <v>52.3908332906325</v>
      </c>
      <c r="G111" s="115">
        <v>13.4196886197083</v>
      </c>
      <c r="H111" s="116" t="s">
        <v>710</v>
      </c>
      <c r="I111" s="123" t="s">
        <v>91</v>
      </c>
      <c r="J111" s="37" t="s">
        <v>803</v>
      </c>
      <c r="K111" s="47" t="s">
        <v>712</v>
      </c>
      <c r="L111" s="47" t="s">
        <v>712</v>
      </c>
      <c r="M111" s="140"/>
      <c r="N111" s="141">
        <v>19.0</v>
      </c>
      <c r="O111" s="140" t="s">
        <v>80</v>
      </c>
      <c r="P111" s="140" t="s">
        <v>81</v>
      </c>
      <c r="Q111" s="140" t="s">
        <v>95</v>
      </c>
      <c r="R111" s="40">
        <v>48.67857</v>
      </c>
      <c r="S111" s="40">
        <v>44.5</v>
      </c>
      <c r="T111" s="40">
        <v>30.326</v>
      </c>
      <c r="U111" s="40">
        <v>0.0</v>
      </c>
      <c r="V111" s="40">
        <v>100.0</v>
      </c>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1"/>
      <c r="AV111" s="136"/>
      <c r="AW111" s="137"/>
    </row>
    <row r="112" hidden="1">
      <c r="A112" s="138" t="s">
        <v>804</v>
      </c>
      <c r="B112" s="33" t="s">
        <v>706</v>
      </c>
      <c r="C112" s="34" t="s">
        <v>756</v>
      </c>
      <c r="D112" s="34" t="s">
        <v>805</v>
      </c>
      <c r="E112" s="34" t="s">
        <v>806</v>
      </c>
      <c r="F112" s="115">
        <v>52.3908332906325</v>
      </c>
      <c r="G112" s="115">
        <v>13.4196886197083</v>
      </c>
      <c r="H112" s="116" t="s">
        <v>710</v>
      </c>
      <c r="I112" s="123" t="s">
        <v>91</v>
      </c>
      <c r="J112" s="37" t="s">
        <v>803</v>
      </c>
      <c r="K112" s="47" t="s">
        <v>712</v>
      </c>
      <c r="L112" s="47" t="s">
        <v>712</v>
      </c>
      <c r="M112" s="140"/>
      <c r="N112" s="141">
        <v>18.0</v>
      </c>
      <c r="O112" s="140" t="s">
        <v>80</v>
      </c>
      <c r="P112" s="140" t="s">
        <v>81</v>
      </c>
      <c r="Q112" s="140" t="s">
        <v>95</v>
      </c>
      <c r="R112" s="40">
        <v>48.67857</v>
      </c>
      <c r="S112" s="40">
        <v>44.5</v>
      </c>
      <c r="T112" s="40">
        <v>30.326</v>
      </c>
      <c r="U112" s="40">
        <v>0.0</v>
      </c>
      <c r="V112" s="40">
        <v>100.0</v>
      </c>
      <c r="W112" s="40">
        <v>20.359375</v>
      </c>
      <c r="X112" s="40">
        <v>20.6875</v>
      </c>
      <c r="Y112" s="40">
        <v>19.875</v>
      </c>
      <c r="Z112" s="40">
        <v>0.307550083</v>
      </c>
      <c r="AA112" s="40">
        <v>0.094587054</v>
      </c>
      <c r="AB112" s="40">
        <v>21.0</v>
      </c>
      <c r="AC112" s="40">
        <v>23.25</v>
      </c>
      <c r="AD112" s="40">
        <v>20.25</v>
      </c>
      <c r="AE112" s="40">
        <v>1.078917281</v>
      </c>
      <c r="AF112" s="40">
        <v>1.1640625</v>
      </c>
      <c r="AG112" s="40">
        <v>19.3671875</v>
      </c>
      <c r="AH112" s="40">
        <v>20.5</v>
      </c>
      <c r="AI112" s="40">
        <v>18.5</v>
      </c>
      <c r="AJ112" s="40">
        <v>0.598022691</v>
      </c>
      <c r="AK112" s="40">
        <v>0.357631138</v>
      </c>
      <c r="AL112" s="40">
        <v>1402.875</v>
      </c>
      <c r="AM112" s="40">
        <v>1405.0</v>
      </c>
      <c r="AN112" s="40">
        <v>1400.0</v>
      </c>
      <c r="AO112" s="40">
        <v>1.552647509</v>
      </c>
      <c r="AP112" s="40">
        <v>2.410714286</v>
      </c>
      <c r="AQ112" s="40">
        <v>16.5875</v>
      </c>
      <c r="AR112" s="40">
        <v>16.6</v>
      </c>
      <c r="AS112" s="40">
        <v>16.5</v>
      </c>
      <c r="AT112" s="40">
        <v>0.035355339</v>
      </c>
      <c r="AU112" s="41">
        <v>0.00125</v>
      </c>
      <c r="AV112" s="136"/>
      <c r="AW112" s="137"/>
    </row>
    <row r="113" hidden="1">
      <c r="A113" s="138" t="s">
        <v>807</v>
      </c>
      <c r="B113" s="33" t="s">
        <v>808</v>
      </c>
      <c r="C113" s="34" t="s">
        <v>137</v>
      </c>
      <c r="D113" s="34" t="s">
        <v>169</v>
      </c>
      <c r="E113" s="43"/>
      <c r="F113" s="115">
        <v>52.4436872521659</v>
      </c>
      <c r="G113" s="115">
        <v>13.275917459792</v>
      </c>
      <c r="H113" s="116" t="s">
        <v>809</v>
      </c>
      <c r="I113" s="123" t="s">
        <v>91</v>
      </c>
      <c r="J113" s="140" t="s">
        <v>418</v>
      </c>
      <c r="K113" s="47" t="s">
        <v>115</v>
      </c>
      <c r="L113" s="47" t="s">
        <v>115</v>
      </c>
      <c r="M113" s="37" t="s">
        <v>810</v>
      </c>
      <c r="N113" s="66"/>
      <c r="O113" s="64"/>
      <c r="P113" s="64"/>
      <c r="Q113" s="64"/>
      <c r="R113" s="40">
        <v>51.51447</v>
      </c>
      <c r="S113" s="40">
        <v>45.0</v>
      </c>
      <c r="T113" s="40">
        <v>31.45311</v>
      </c>
      <c r="U113" s="40">
        <v>0.0</v>
      </c>
      <c r="V113" s="40">
        <v>100.0</v>
      </c>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1"/>
      <c r="AV113" s="136"/>
      <c r="AW113" s="137"/>
    </row>
    <row r="114" hidden="1">
      <c r="A114" s="138" t="s">
        <v>811</v>
      </c>
      <c r="B114" s="33" t="s">
        <v>812</v>
      </c>
      <c r="C114" s="34" t="s">
        <v>813</v>
      </c>
      <c r="D114" s="34" t="s">
        <v>394</v>
      </c>
      <c r="E114" s="43"/>
      <c r="F114" s="115">
        <v>52.443731</v>
      </c>
      <c r="G114" s="115">
        <v>13.275909</v>
      </c>
      <c r="H114" s="116" t="s">
        <v>814</v>
      </c>
      <c r="I114" s="123" t="s">
        <v>91</v>
      </c>
      <c r="J114" s="140" t="s">
        <v>418</v>
      </c>
      <c r="K114" s="47" t="s">
        <v>115</v>
      </c>
      <c r="L114" s="47" t="s">
        <v>115</v>
      </c>
      <c r="M114" s="37" t="s">
        <v>810</v>
      </c>
      <c r="N114" s="141">
        <v>21.0</v>
      </c>
      <c r="O114" s="140" t="s">
        <v>80</v>
      </c>
      <c r="P114" s="140" t="s">
        <v>81</v>
      </c>
      <c r="Q114" s="140" t="s">
        <v>95</v>
      </c>
      <c r="R114" s="40">
        <v>51.33226</v>
      </c>
      <c r="S114" s="40">
        <v>45.0</v>
      </c>
      <c r="T114" s="40">
        <v>31.57494</v>
      </c>
      <c r="U114" s="40">
        <v>0.0</v>
      </c>
      <c r="V114" s="40">
        <v>100.0</v>
      </c>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1"/>
      <c r="AV114" s="31" t="s">
        <v>815</v>
      </c>
      <c r="AW114" s="146" t="s">
        <v>740</v>
      </c>
    </row>
    <row r="115" hidden="1">
      <c r="A115" s="138" t="s">
        <v>816</v>
      </c>
      <c r="B115" s="33" t="s">
        <v>812</v>
      </c>
      <c r="C115" s="34" t="s">
        <v>286</v>
      </c>
      <c r="D115" s="43"/>
      <c r="E115" s="43"/>
      <c r="F115" s="154">
        <v>52.4431426061942</v>
      </c>
      <c r="G115" s="155">
        <v>13.2759674267931</v>
      </c>
      <c r="H115" s="156" t="s">
        <v>817</v>
      </c>
      <c r="I115" s="157" t="s">
        <v>91</v>
      </c>
      <c r="J115" s="158" t="s">
        <v>418</v>
      </c>
      <c r="K115" s="72" t="s">
        <v>115</v>
      </c>
      <c r="L115" s="72" t="s">
        <v>115</v>
      </c>
      <c r="M115" s="37" t="s">
        <v>818</v>
      </c>
      <c r="N115" s="141">
        <v>20.0</v>
      </c>
      <c r="O115" s="140" t="s">
        <v>209</v>
      </c>
      <c r="P115" s="140" t="s">
        <v>81</v>
      </c>
      <c r="Q115" s="140" t="s">
        <v>95</v>
      </c>
      <c r="R115" s="40">
        <v>46.16558</v>
      </c>
      <c r="S115" s="40">
        <v>38.0</v>
      </c>
      <c r="T115" s="40">
        <v>33.10513</v>
      </c>
      <c r="U115" s="40">
        <v>0.0</v>
      </c>
      <c r="V115" s="40">
        <v>100.0</v>
      </c>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1"/>
      <c r="AV115" s="136"/>
      <c r="AW115" s="130" t="s">
        <v>819</v>
      </c>
    </row>
    <row r="116" hidden="1">
      <c r="A116" s="138" t="s">
        <v>820</v>
      </c>
      <c r="B116" s="33" t="s">
        <v>765</v>
      </c>
      <c r="C116" s="34" t="s">
        <v>677</v>
      </c>
      <c r="D116" s="43"/>
      <c r="E116" s="34" t="s">
        <v>821</v>
      </c>
      <c r="F116" s="159">
        <v>52.4315928889547</v>
      </c>
      <c r="G116" s="159">
        <v>13.2127225957083</v>
      </c>
      <c r="H116" s="160" t="s">
        <v>767</v>
      </c>
      <c r="I116" s="157" t="s">
        <v>91</v>
      </c>
      <c r="J116" s="158" t="s">
        <v>768</v>
      </c>
      <c r="K116" s="72" t="s">
        <v>769</v>
      </c>
      <c r="L116" s="72" t="s">
        <v>769</v>
      </c>
      <c r="M116" s="140"/>
      <c r="N116" s="141">
        <v>17.0</v>
      </c>
      <c r="O116" s="140" t="s">
        <v>80</v>
      </c>
      <c r="P116" s="140" t="s">
        <v>81</v>
      </c>
      <c r="Q116" s="140" t="s">
        <v>95</v>
      </c>
      <c r="R116" s="40">
        <v>56.13355</v>
      </c>
      <c r="S116" s="40">
        <v>59.0</v>
      </c>
      <c r="T116" s="40">
        <v>33.29072</v>
      </c>
      <c r="U116" s="40">
        <v>0.0</v>
      </c>
      <c r="V116" s="40">
        <v>100.0</v>
      </c>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1"/>
      <c r="AV116" s="31" t="s">
        <v>822</v>
      </c>
      <c r="AW116" s="130" t="s">
        <v>823</v>
      </c>
    </row>
    <row r="117" hidden="1">
      <c r="A117" s="138" t="s">
        <v>824</v>
      </c>
      <c r="B117" s="33" t="s">
        <v>706</v>
      </c>
      <c r="C117" s="34" t="s">
        <v>355</v>
      </c>
      <c r="D117" s="34" t="s">
        <v>805</v>
      </c>
      <c r="E117" s="34" t="s">
        <v>825</v>
      </c>
      <c r="F117" s="115">
        <v>52.3908332906325</v>
      </c>
      <c r="G117" s="115">
        <v>13.4196886197083</v>
      </c>
      <c r="H117" s="116" t="s">
        <v>710</v>
      </c>
      <c r="I117" s="123" t="s">
        <v>91</v>
      </c>
      <c r="J117" s="37" t="s">
        <v>803</v>
      </c>
      <c r="K117" s="47" t="s">
        <v>712</v>
      </c>
      <c r="L117" s="47" t="s">
        <v>712</v>
      </c>
      <c r="M117" s="140"/>
      <c r="N117" s="141">
        <v>19.0</v>
      </c>
      <c r="O117" s="140" t="s">
        <v>80</v>
      </c>
      <c r="P117" s="140" t="s">
        <v>153</v>
      </c>
      <c r="Q117" s="140" t="s">
        <v>142</v>
      </c>
      <c r="R117" s="40">
        <v>48.67857</v>
      </c>
      <c r="S117" s="40">
        <v>44.5</v>
      </c>
      <c r="T117" s="40">
        <v>30.326</v>
      </c>
      <c r="U117" s="40">
        <v>0.0</v>
      </c>
      <c r="V117" s="40">
        <v>100.0</v>
      </c>
      <c r="W117" s="40">
        <v>18.4296875</v>
      </c>
      <c r="X117" s="40">
        <v>19.5</v>
      </c>
      <c r="Y117" s="40">
        <v>17.625</v>
      </c>
      <c r="Z117" s="40">
        <v>0.74734463</v>
      </c>
      <c r="AA117" s="40">
        <v>0.558523996</v>
      </c>
      <c r="AB117" s="40">
        <v>23.1171875</v>
      </c>
      <c r="AC117" s="40">
        <v>25.25</v>
      </c>
      <c r="AD117" s="40">
        <v>20.4375</v>
      </c>
      <c r="AE117" s="40">
        <v>1.501649948</v>
      </c>
      <c r="AF117" s="40">
        <v>2.254952567</v>
      </c>
      <c r="AG117" s="40">
        <v>23.140625</v>
      </c>
      <c r="AH117" s="40">
        <v>25.5</v>
      </c>
      <c r="AI117" s="40">
        <v>20.5</v>
      </c>
      <c r="AJ117" s="40">
        <v>1.798359247</v>
      </c>
      <c r="AK117" s="40">
        <v>3.234095982</v>
      </c>
      <c r="AL117" s="40">
        <v>936.0</v>
      </c>
      <c r="AM117" s="40">
        <v>968.0</v>
      </c>
      <c r="AN117" s="40">
        <v>909.0</v>
      </c>
      <c r="AO117" s="40">
        <v>20.89429177</v>
      </c>
      <c r="AP117" s="40">
        <v>436.5714286</v>
      </c>
      <c r="AQ117" s="40">
        <v>6.4125</v>
      </c>
      <c r="AR117" s="40">
        <v>7.1</v>
      </c>
      <c r="AS117" s="40">
        <v>5.8</v>
      </c>
      <c r="AT117" s="40">
        <v>0.470372193</v>
      </c>
      <c r="AU117" s="41">
        <v>0.22125</v>
      </c>
      <c r="AV117" s="136"/>
      <c r="AW117" s="137"/>
    </row>
    <row r="118" hidden="1">
      <c r="A118" s="138" t="s">
        <v>826</v>
      </c>
      <c r="B118" s="33" t="s">
        <v>765</v>
      </c>
      <c r="C118" s="34" t="s">
        <v>487</v>
      </c>
      <c r="D118" s="43"/>
      <c r="E118" s="34" t="s">
        <v>827</v>
      </c>
      <c r="F118" s="159">
        <v>52.4315928889547</v>
      </c>
      <c r="G118" s="159">
        <v>13.2127225957083</v>
      </c>
      <c r="H118" s="160" t="s">
        <v>767</v>
      </c>
      <c r="I118" s="157" t="s">
        <v>91</v>
      </c>
      <c r="J118" s="158" t="s">
        <v>768</v>
      </c>
      <c r="K118" s="72" t="s">
        <v>769</v>
      </c>
      <c r="L118" s="72" t="s">
        <v>769</v>
      </c>
      <c r="M118" s="140"/>
      <c r="N118" s="141">
        <v>16.0</v>
      </c>
      <c r="O118" s="140" t="s">
        <v>80</v>
      </c>
      <c r="P118" s="140" t="s">
        <v>153</v>
      </c>
      <c r="Q118" s="140" t="s">
        <v>95</v>
      </c>
      <c r="R118" s="40">
        <v>56.13355</v>
      </c>
      <c r="S118" s="40">
        <v>59.0</v>
      </c>
      <c r="T118" s="40">
        <v>33.29072</v>
      </c>
      <c r="U118" s="40">
        <v>0.0</v>
      </c>
      <c r="V118" s="40">
        <v>100.0</v>
      </c>
      <c r="W118" s="40">
        <v>21.3671875</v>
      </c>
      <c r="X118" s="40">
        <v>22.75</v>
      </c>
      <c r="Y118" s="40">
        <v>20.5625</v>
      </c>
      <c r="Z118" s="40">
        <v>0.705081603</v>
      </c>
      <c r="AA118" s="40">
        <v>0.497140067</v>
      </c>
      <c r="AB118" s="40">
        <v>19.9296875</v>
      </c>
      <c r="AC118" s="40">
        <v>21.8125</v>
      </c>
      <c r="AD118" s="40">
        <v>19.0625</v>
      </c>
      <c r="AE118" s="40">
        <v>0.924877827</v>
      </c>
      <c r="AF118" s="40">
        <v>0.855398996</v>
      </c>
      <c r="AG118" s="40">
        <v>18.8203125</v>
      </c>
      <c r="AH118" s="40">
        <v>20.0</v>
      </c>
      <c r="AI118" s="40">
        <v>18.125</v>
      </c>
      <c r="AJ118" s="40">
        <v>0.726904441</v>
      </c>
      <c r="AK118" s="40">
        <v>0.528390067</v>
      </c>
      <c r="AL118" s="40">
        <v>991.0</v>
      </c>
      <c r="AM118" s="40">
        <v>999.0</v>
      </c>
      <c r="AN118" s="40">
        <v>985.0</v>
      </c>
      <c r="AO118" s="40">
        <v>4.720774755</v>
      </c>
      <c r="AP118" s="40">
        <v>22.28571429</v>
      </c>
      <c r="AQ118" s="40">
        <v>7.625</v>
      </c>
      <c r="AR118" s="40">
        <v>7.8</v>
      </c>
      <c r="AS118" s="40">
        <v>7.5</v>
      </c>
      <c r="AT118" s="40">
        <v>0.103509834</v>
      </c>
      <c r="AU118" s="41">
        <v>0.010714286</v>
      </c>
      <c r="AV118" s="145" t="s">
        <v>828</v>
      </c>
      <c r="AW118" s="130" t="s">
        <v>823</v>
      </c>
    </row>
    <row r="119" hidden="1">
      <c r="A119" s="32" t="s">
        <v>829</v>
      </c>
      <c r="B119" s="33" t="s">
        <v>765</v>
      </c>
      <c r="C119" s="34" t="s">
        <v>830</v>
      </c>
      <c r="D119" s="34" t="s">
        <v>72</v>
      </c>
      <c r="E119" s="34" t="s">
        <v>831</v>
      </c>
      <c r="F119" s="161">
        <v>52.4758802</v>
      </c>
      <c r="G119" s="161">
        <v>13.32169</v>
      </c>
      <c r="H119" s="116" t="s">
        <v>832</v>
      </c>
      <c r="I119" s="123" t="s">
        <v>91</v>
      </c>
      <c r="J119" s="54" t="s">
        <v>833</v>
      </c>
      <c r="K119" s="72" t="s">
        <v>792</v>
      </c>
      <c r="L119" s="47" t="s">
        <v>792</v>
      </c>
      <c r="M119" s="48"/>
      <c r="N119" s="66"/>
      <c r="O119" s="48" t="s">
        <v>165</v>
      </c>
      <c r="P119" s="48" t="s">
        <v>81</v>
      </c>
      <c r="Q119" s="48" t="s">
        <v>95</v>
      </c>
      <c r="R119" s="40">
        <v>48.62258</v>
      </c>
      <c r="S119" s="40">
        <v>44.0</v>
      </c>
      <c r="T119" s="40">
        <v>37.56297</v>
      </c>
      <c r="U119" s="40">
        <v>0.0</v>
      </c>
      <c r="V119" s="40">
        <v>100.0</v>
      </c>
      <c r="W119" s="40">
        <v>16.0625</v>
      </c>
      <c r="X119" s="40">
        <v>16.5</v>
      </c>
      <c r="Y119" s="40">
        <v>15.6875</v>
      </c>
      <c r="Z119" s="40">
        <v>0.311605864</v>
      </c>
      <c r="AA119" s="40">
        <v>0.097098214</v>
      </c>
      <c r="AB119" s="40">
        <v>20.046875</v>
      </c>
      <c r="AC119" s="40">
        <v>23.375</v>
      </c>
      <c r="AD119" s="40">
        <v>18.0</v>
      </c>
      <c r="AE119" s="40">
        <v>1.561517548</v>
      </c>
      <c r="AF119" s="40">
        <v>2.438337054</v>
      </c>
      <c r="AG119" s="40">
        <v>19.1328125</v>
      </c>
      <c r="AH119" s="40">
        <v>22.25</v>
      </c>
      <c r="AI119" s="40">
        <v>17.375</v>
      </c>
      <c r="AJ119" s="40">
        <v>1.384882304</v>
      </c>
      <c r="AK119" s="40">
        <v>1.917898996</v>
      </c>
      <c r="AL119" s="40">
        <v>998.5</v>
      </c>
      <c r="AM119" s="40">
        <v>1011.0</v>
      </c>
      <c r="AN119" s="40">
        <v>983.0</v>
      </c>
      <c r="AO119" s="40">
        <v>8.194074514</v>
      </c>
      <c r="AP119" s="40">
        <v>67.14285714</v>
      </c>
      <c r="AQ119" s="40">
        <v>7.825</v>
      </c>
      <c r="AR119" s="40">
        <v>8.1</v>
      </c>
      <c r="AS119" s="40">
        <v>7.5</v>
      </c>
      <c r="AT119" s="40">
        <v>0.175254916</v>
      </c>
      <c r="AU119" s="41">
        <v>0.030714286</v>
      </c>
      <c r="AV119" s="31" t="s">
        <v>834</v>
      </c>
      <c r="AW119" s="130" t="s">
        <v>793</v>
      </c>
    </row>
    <row r="120" hidden="1">
      <c r="A120" s="32" t="s">
        <v>835</v>
      </c>
      <c r="B120" s="33" t="s">
        <v>765</v>
      </c>
      <c r="C120" s="34" t="s">
        <v>836</v>
      </c>
      <c r="D120" s="34" t="s">
        <v>837</v>
      </c>
      <c r="E120" s="34" t="s">
        <v>204</v>
      </c>
      <c r="F120" s="162">
        <v>52.4478305924772</v>
      </c>
      <c r="G120" s="162">
        <v>13.3188251136001</v>
      </c>
      <c r="H120" s="160" t="s">
        <v>838</v>
      </c>
      <c r="I120" s="157" t="s">
        <v>91</v>
      </c>
      <c r="J120" s="46" t="s">
        <v>839</v>
      </c>
      <c r="K120" s="72" t="s">
        <v>799</v>
      </c>
      <c r="L120" s="72" t="s">
        <v>799</v>
      </c>
      <c r="M120" s="48"/>
      <c r="N120" s="58">
        <f>MEDIAN(13,14)</f>
        <v>13.5</v>
      </c>
      <c r="O120" s="48" t="s">
        <v>165</v>
      </c>
      <c r="P120" s="48" t="s">
        <v>81</v>
      </c>
      <c r="Q120" s="48" t="s">
        <v>142</v>
      </c>
      <c r="R120" s="40">
        <v>45.64052</v>
      </c>
      <c r="S120" s="40">
        <v>40.0</v>
      </c>
      <c r="T120" s="40">
        <v>29.90718</v>
      </c>
      <c r="U120" s="40">
        <v>0.0</v>
      </c>
      <c r="V120" s="40">
        <v>100.0</v>
      </c>
      <c r="W120" s="40">
        <v>18.15277778</v>
      </c>
      <c r="X120" s="40">
        <v>18.625</v>
      </c>
      <c r="Y120" s="40">
        <v>17.5625</v>
      </c>
      <c r="Z120" s="40">
        <v>0.327918255</v>
      </c>
      <c r="AA120" s="40">
        <v>0.107530382</v>
      </c>
      <c r="AB120" s="40">
        <v>17.48611111</v>
      </c>
      <c r="AC120" s="40">
        <v>18.125</v>
      </c>
      <c r="AD120" s="40">
        <v>16.75</v>
      </c>
      <c r="AE120" s="40">
        <v>0.512326359</v>
      </c>
      <c r="AF120" s="40">
        <v>0.262478299</v>
      </c>
      <c r="AG120" s="40">
        <v>17.34722222</v>
      </c>
      <c r="AH120" s="40">
        <v>18.0625</v>
      </c>
      <c r="AI120" s="40">
        <v>16.625</v>
      </c>
      <c r="AJ120" s="40">
        <v>0.494215674</v>
      </c>
      <c r="AK120" s="40">
        <v>0.244249132</v>
      </c>
      <c r="AL120" s="40">
        <v>1080.111111</v>
      </c>
      <c r="AM120" s="40">
        <v>1117.0</v>
      </c>
      <c r="AN120" s="40">
        <v>1054.0</v>
      </c>
      <c r="AO120" s="40">
        <v>27.04831069</v>
      </c>
      <c r="AP120" s="40">
        <v>731.6111111</v>
      </c>
      <c r="AQ120" s="40">
        <v>9.6</v>
      </c>
      <c r="AR120" s="40">
        <v>10.4</v>
      </c>
      <c r="AS120" s="40">
        <v>9.0</v>
      </c>
      <c r="AT120" s="40">
        <v>0.587367006</v>
      </c>
      <c r="AU120" s="41">
        <v>0.345</v>
      </c>
      <c r="AV120" s="31" t="s">
        <v>840</v>
      </c>
      <c r="AW120" s="130" t="s">
        <v>841</v>
      </c>
    </row>
    <row r="121" hidden="1">
      <c r="A121" s="32" t="s">
        <v>842</v>
      </c>
      <c r="B121" s="33" t="s">
        <v>765</v>
      </c>
      <c r="C121" s="34" t="s">
        <v>487</v>
      </c>
      <c r="D121" s="34" t="s">
        <v>766</v>
      </c>
      <c r="E121" s="34" t="s">
        <v>320</v>
      </c>
      <c r="F121" s="159">
        <v>52.4315928889547</v>
      </c>
      <c r="G121" s="159">
        <v>13.2127225957083</v>
      </c>
      <c r="H121" s="160" t="s">
        <v>767</v>
      </c>
      <c r="I121" s="157" t="s">
        <v>91</v>
      </c>
      <c r="J121" s="158" t="s">
        <v>768</v>
      </c>
      <c r="K121" s="72" t="s">
        <v>769</v>
      </c>
      <c r="L121" s="72" t="s">
        <v>769</v>
      </c>
      <c r="M121" s="37" t="s">
        <v>843</v>
      </c>
      <c r="N121" s="125">
        <v>16.0</v>
      </c>
      <c r="O121" s="48" t="s">
        <v>80</v>
      </c>
      <c r="P121" s="48" t="s">
        <v>81</v>
      </c>
      <c r="Q121" s="48" t="s">
        <v>95</v>
      </c>
      <c r="R121" s="40">
        <v>56.13355</v>
      </c>
      <c r="S121" s="40">
        <v>59.0</v>
      </c>
      <c r="T121" s="40">
        <v>33.29072</v>
      </c>
      <c r="U121" s="40">
        <v>0.0</v>
      </c>
      <c r="V121" s="40">
        <v>100.0</v>
      </c>
      <c r="W121" s="40">
        <v>14.7265625</v>
      </c>
      <c r="X121" s="40">
        <v>15.875</v>
      </c>
      <c r="Y121" s="40">
        <v>14.5</v>
      </c>
      <c r="Z121" s="40">
        <v>0.47119896</v>
      </c>
      <c r="AA121" s="40">
        <v>0.22202846</v>
      </c>
      <c r="AB121" s="40">
        <v>17.2734375</v>
      </c>
      <c r="AC121" s="40">
        <v>20.25</v>
      </c>
      <c r="AD121" s="40">
        <v>16.5</v>
      </c>
      <c r="AE121" s="40">
        <v>1.254428539</v>
      </c>
      <c r="AF121" s="40">
        <v>1.57359096</v>
      </c>
      <c r="AG121" s="40">
        <v>17.671875</v>
      </c>
      <c r="AH121" s="40">
        <v>19.125</v>
      </c>
      <c r="AI121" s="40">
        <v>16.75</v>
      </c>
      <c r="AJ121" s="40">
        <v>0.779014659</v>
      </c>
      <c r="AK121" s="40">
        <v>0.606863839</v>
      </c>
      <c r="AL121" s="40">
        <v>1028.375</v>
      </c>
      <c r="AM121" s="40">
        <v>1035.0</v>
      </c>
      <c r="AN121" s="40">
        <v>1021.0</v>
      </c>
      <c r="AO121" s="40">
        <v>4.657942526</v>
      </c>
      <c r="AP121" s="40">
        <v>21.69642857</v>
      </c>
      <c r="AQ121" s="40">
        <v>8.475</v>
      </c>
      <c r="AR121" s="40">
        <v>8.6</v>
      </c>
      <c r="AS121" s="40">
        <v>8.3</v>
      </c>
      <c r="AT121" s="40">
        <v>0.103509834</v>
      </c>
      <c r="AU121" s="41">
        <v>0.010714286</v>
      </c>
      <c r="AV121" s="136" t="s">
        <v>844</v>
      </c>
      <c r="AW121" s="130" t="s">
        <v>823</v>
      </c>
    </row>
    <row r="122" hidden="1">
      <c r="A122" s="32" t="s">
        <v>845</v>
      </c>
      <c r="B122" s="33" t="s">
        <v>812</v>
      </c>
      <c r="C122" s="34" t="s">
        <v>846</v>
      </c>
      <c r="D122" s="43"/>
      <c r="E122" s="43"/>
      <c r="F122" s="154">
        <v>52.4431426061942</v>
      </c>
      <c r="G122" s="155">
        <v>13.2759674267931</v>
      </c>
      <c r="H122" s="156" t="s">
        <v>817</v>
      </c>
      <c r="I122" s="157" t="s">
        <v>91</v>
      </c>
      <c r="J122" s="158" t="s">
        <v>418</v>
      </c>
      <c r="K122" s="72" t="s">
        <v>115</v>
      </c>
      <c r="L122" s="72" t="s">
        <v>115</v>
      </c>
      <c r="M122" s="37" t="s">
        <v>847</v>
      </c>
      <c r="N122" s="66"/>
      <c r="O122" s="48" t="s">
        <v>209</v>
      </c>
      <c r="P122" s="48" t="s">
        <v>106</v>
      </c>
      <c r="Q122" s="54" t="s">
        <v>82</v>
      </c>
      <c r="R122" s="40">
        <v>46.16558</v>
      </c>
      <c r="S122" s="40">
        <v>38.0</v>
      </c>
      <c r="T122" s="40">
        <v>33.10513</v>
      </c>
      <c r="U122" s="40">
        <v>0.0</v>
      </c>
      <c r="V122" s="40">
        <v>100.0</v>
      </c>
      <c r="W122" s="60"/>
      <c r="X122" s="60"/>
      <c r="Y122" s="60"/>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1"/>
      <c r="AV122" s="42" t="s">
        <v>848</v>
      </c>
      <c r="AW122" s="130" t="s">
        <v>849</v>
      </c>
    </row>
    <row r="123" hidden="1">
      <c r="A123" s="32" t="s">
        <v>850</v>
      </c>
      <c r="B123" s="33" t="s">
        <v>765</v>
      </c>
      <c r="C123" s="34" t="s">
        <v>851</v>
      </c>
      <c r="D123" s="34" t="s">
        <v>852</v>
      </c>
      <c r="E123" s="34" t="s">
        <v>451</v>
      </c>
      <c r="F123" s="163">
        <v>52.4478305924772</v>
      </c>
      <c r="G123" s="163">
        <v>13.3188251136001</v>
      </c>
      <c r="H123" s="116" t="s">
        <v>838</v>
      </c>
      <c r="I123" s="123" t="s">
        <v>91</v>
      </c>
      <c r="J123" s="37" t="s">
        <v>839</v>
      </c>
      <c r="K123" s="57" t="s">
        <v>799</v>
      </c>
      <c r="L123" s="47" t="s">
        <v>799</v>
      </c>
      <c r="M123" s="48"/>
      <c r="N123" s="125">
        <v>13.0</v>
      </c>
      <c r="O123" s="48" t="s">
        <v>165</v>
      </c>
      <c r="P123" s="48" t="s">
        <v>81</v>
      </c>
      <c r="Q123" s="48" t="s">
        <v>95</v>
      </c>
      <c r="R123" s="40">
        <v>45.64052</v>
      </c>
      <c r="S123" s="40">
        <v>40.0</v>
      </c>
      <c r="T123" s="40">
        <v>29.90718</v>
      </c>
      <c r="U123" s="40">
        <v>0.0</v>
      </c>
      <c r="V123" s="40">
        <v>100.0</v>
      </c>
      <c r="W123" s="40">
        <v>14.4375</v>
      </c>
      <c r="X123" s="40">
        <v>15.25</v>
      </c>
      <c r="Y123" s="40">
        <v>13.625</v>
      </c>
      <c r="Z123" s="40">
        <v>0.637377439</v>
      </c>
      <c r="AA123" s="40">
        <v>0.40625</v>
      </c>
      <c r="AB123" s="40">
        <v>16.91666667</v>
      </c>
      <c r="AC123" s="40">
        <v>17.75</v>
      </c>
      <c r="AD123" s="40">
        <v>16.3125</v>
      </c>
      <c r="AE123" s="40">
        <v>0.491132301</v>
      </c>
      <c r="AF123" s="40">
        <v>0.241210938</v>
      </c>
      <c r="AG123" s="40">
        <v>17.61805556</v>
      </c>
      <c r="AH123" s="40">
        <v>18.5</v>
      </c>
      <c r="AI123" s="40">
        <v>16.625</v>
      </c>
      <c r="AJ123" s="40">
        <v>0.723789699</v>
      </c>
      <c r="AK123" s="40">
        <v>0.523871528</v>
      </c>
      <c r="AL123" s="40">
        <v>1574.111111</v>
      </c>
      <c r="AM123" s="40">
        <v>1669.0</v>
      </c>
      <c r="AN123" s="40">
        <v>1401.0</v>
      </c>
      <c r="AO123" s="40">
        <v>125.9150949</v>
      </c>
      <c r="AP123" s="40">
        <v>15854.61111</v>
      </c>
      <c r="AQ123" s="40">
        <v>20.16666667</v>
      </c>
      <c r="AR123" s="40">
        <v>22.1</v>
      </c>
      <c r="AS123" s="40">
        <v>16.6</v>
      </c>
      <c r="AT123" s="40">
        <v>2.60672208</v>
      </c>
      <c r="AU123" s="41">
        <v>6.795</v>
      </c>
      <c r="AV123" s="164" t="s">
        <v>853</v>
      </c>
      <c r="AW123" s="144" t="s">
        <v>854</v>
      </c>
    </row>
    <row r="124" hidden="1">
      <c r="A124" s="32" t="s">
        <v>855</v>
      </c>
      <c r="B124" s="33" t="s">
        <v>856</v>
      </c>
      <c r="C124" s="165" t="s">
        <v>857</v>
      </c>
      <c r="D124" s="165" t="s">
        <v>858</v>
      </c>
      <c r="E124" s="34" t="s">
        <v>859</v>
      </c>
      <c r="F124" s="115">
        <v>52.4182721057353</v>
      </c>
      <c r="G124" s="115">
        <v>13.2670455955068</v>
      </c>
      <c r="H124" s="116" t="s">
        <v>860</v>
      </c>
      <c r="I124" s="123" t="s">
        <v>91</v>
      </c>
      <c r="J124" s="48" t="s">
        <v>861</v>
      </c>
      <c r="K124" s="57" t="s">
        <v>862</v>
      </c>
      <c r="L124" s="47" t="s">
        <v>863</v>
      </c>
      <c r="M124" s="48"/>
      <c r="N124" s="125">
        <v>31.0</v>
      </c>
      <c r="O124" s="48" t="s">
        <v>165</v>
      </c>
      <c r="P124" s="48" t="s">
        <v>106</v>
      </c>
      <c r="Q124" s="48" t="s">
        <v>142</v>
      </c>
      <c r="R124" s="40">
        <v>14.1129</v>
      </c>
      <c r="S124" s="40">
        <v>10.0</v>
      </c>
      <c r="T124" s="40">
        <v>16.9124</v>
      </c>
      <c r="U124" s="40">
        <v>0.0</v>
      </c>
      <c r="V124" s="40">
        <v>95.0</v>
      </c>
      <c r="W124" s="40">
        <v>26.17361111</v>
      </c>
      <c r="X124" s="40">
        <v>27.6875</v>
      </c>
      <c r="Y124" s="40">
        <v>25.5</v>
      </c>
      <c r="Z124" s="40">
        <v>0.68163534</v>
      </c>
      <c r="AA124" s="40">
        <v>0.464626736</v>
      </c>
      <c r="AB124" s="40">
        <v>28.20138889</v>
      </c>
      <c r="AC124" s="40">
        <v>33.4375</v>
      </c>
      <c r="AD124" s="40">
        <v>26.875</v>
      </c>
      <c r="AE124" s="40">
        <v>2.111810579</v>
      </c>
      <c r="AF124" s="40">
        <v>4.459743924</v>
      </c>
      <c r="AG124" s="40">
        <v>29.08333333</v>
      </c>
      <c r="AH124" s="40">
        <v>33.4375</v>
      </c>
      <c r="AI124" s="40">
        <v>28.25</v>
      </c>
      <c r="AJ124" s="40">
        <v>1.640252934</v>
      </c>
      <c r="AK124" s="40">
        <v>2.690429688</v>
      </c>
      <c r="AL124" s="40">
        <v>1216.555556</v>
      </c>
      <c r="AM124" s="40">
        <v>1311.0</v>
      </c>
      <c r="AN124" s="40">
        <v>889.0</v>
      </c>
      <c r="AO124" s="40">
        <v>184.3007807</v>
      </c>
      <c r="AP124" s="40">
        <v>33966.77778</v>
      </c>
      <c r="AQ124" s="40">
        <v>12.54444444</v>
      </c>
      <c r="AR124" s="40">
        <v>14.6</v>
      </c>
      <c r="AS124" s="40">
        <v>5.3</v>
      </c>
      <c r="AT124" s="40">
        <v>4.050960106</v>
      </c>
      <c r="AU124" s="41">
        <v>16.41027778</v>
      </c>
      <c r="AV124" s="136"/>
      <c r="AW124" s="135" t="s">
        <v>864</v>
      </c>
    </row>
    <row r="125" hidden="1">
      <c r="A125" s="32" t="s">
        <v>865</v>
      </c>
      <c r="B125" s="33" t="s">
        <v>765</v>
      </c>
      <c r="C125" s="34" t="s">
        <v>866</v>
      </c>
      <c r="D125" s="34" t="s">
        <v>867</v>
      </c>
      <c r="E125" s="34" t="s">
        <v>868</v>
      </c>
      <c r="F125" s="127">
        <v>52.475364</v>
      </c>
      <c r="G125" s="166">
        <v>13.320428</v>
      </c>
      <c r="H125" s="116" t="s">
        <v>869</v>
      </c>
      <c r="I125" s="123" t="s">
        <v>91</v>
      </c>
      <c r="J125" s="36" t="s">
        <v>870</v>
      </c>
      <c r="K125" s="72" t="s">
        <v>792</v>
      </c>
      <c r="L125" s="47" t="s">
        <v>792</v>
      </c>
      <c r="M125" s="48"/>
      <c r="N125" s="125">
        <v>14.0</v>
      </c>
      <c r="O125" s="48" t="s">
        <v>165</v>
      </c>
      <c r="P125" s="48" t="s">
        <v>106</v>
      </c>
      <c r="Q125" s="48" t="s">
        <v>95</v>
      </c>
      <c r="R125" s="40">
        <v>69.7871</v>
      </c>
      <c r="S125" s="40">
        <v>73.5</v>
      </c>
      <c r="T125" s="40">
        <v>27.89982</v>
      </c>
      <c r="U125" s="40">
        <v>10.0</v>
      </c>
      <c r="V125" s="40">
        <v>100.0</v>
      </c>
      <c r="W125" s="40">
        <v>13.63888889</v>
      </c>
      <c r="X125" s="40">
        <v>13.75</v>
      </c>
      <c r="Y125" s="40">
        <v>13.625</v>
      </c>
      <c r="Z125" s="40">
        <v>0.041666667</v>
      </c>
      <c r="AA125" s="40">
        <v>0.001736111</v>
      </c>
      <c r="AB125" s="40">
        <v>15.35416667</v>
      </c>
      <c r="AC125" s="40">
        <v>17.125</v>
      </c>
      <c r="AD125" s="40">
        <v>14.3125</v>
      </c>
      <c r="AE125" s="40">
        <v>1.140089772</v>
      </c>
      <c r="AF125" s="40">
        <v>1.299804688</v>
      </c>
      <c r="AG125" s="40">
        <v>16.22222222</v>
      </c>
      <c r="AH125" s="40">
        <v>20.25</v>
      </c>
      <c r="AI125" s="40">
        <v>14.5</v>
      </c>
      <c r="AJ125" s="40">
        <v>1.922347785</v>
      </c>
      <c r="AK125" s="40">
        <v>3.695421007</v>
      </c>
      <c r="AL125" s="40">
        <v>1274.777778</v>
      </c>
      <c r="AM125" s="40">
        <v>1282.0</v>
      </c>
      <c r="AN125" s="40">
        <v>1268.0</v>
      </c>
      <c r="AO125" s="40">
        <v>4.493822921</v>
      </c>
      <c r="AP125" s="40">
        <v>20.19444444</v>
      </c>
      <c r="AQ125" s="40">
        <v>13.85555556</v>
      </c>
      <c r="AR125" s="40">
        <v>14.0</v>
      </c>
      <c r="AS125" s="40">
        <v>13.7</v>
      </c>
      <c r="AT125" s="40">
        <v>0.08819171</v>
      </c>
      <c r="AU125" s="41">
        <v>0.007777778</v>
      </c>
      <c r="AV125" s="136" t="s">
        <v>871</v>
      </c>
      <c r="AW125" s="130" t="s">
        <v>793</v>
      </c>
    </row>
    <row r="126" hidden="1">
      <c r="A126" s="32" t="s">
        <v>872</v>
      </c>
      <c r="B126" s="33" t="s">
        <v>765</v>
      </c>
      <c r="C126" s="34" t="s">
        <v>873</v>
      </c>
      <c r="D126" s="43"/>
      <c r="E126" s="34" t="s">
        <v>582</v>
      </c>
      <c r="F126" s="127">
        <v>52.4482794</v>
      </c>
      <c r="G126" s="127">
        <v>13.3204</v>
      </c>
      <c r="H126" s="116" t="s">
        <v>874</v>
      </c>
      <c r="I126" s="123" t="s">
        <v>91</v>
      </c>
      <c r="J126" s="36" t="s">
        <v>875</v>
      </c>
      <c r="K126" s="57" t="s">
        <v>799</v>
      </c>
      <c r="L126" s="47" t="s">
        <v>799</v>
      </c>
      <c r="M126" s="48"/>
      <c r="N126" s="125">
        <v>14.0</v>
      </c>
      <c r="O126" s="48" t="s">
        <v>165</v>
      </c>
      <c r="P126" s="48" t="s">
        <v>106</v>
      </c>
      <c r="Q126" s="48" t="s">
        <v>95</v>
      </c>
      <c r="R126" s="40">
        <v>21.06431</v>
      </c>
      <c r="S126" s="40">
        <v>15.0</v>
      </c>
      <c r="T126" s="40">
        <v>25.27207</v>
      </c>
      <c r="U126" s="40">
        <v>0.0</v>
      </c>
      <c r="V126" s="40">
        <v>100.0</v>
      </c>
      <c r="W126" s="40">
        <v>12.65625</v>
      </c>
      <c r="X126" s="40">
        <v>12.875</v>
      </c>
      <c r="Y126" s="40">
        <v>12.5</v>
      </c>
      <c r="Z126" s="40">
        <v>0.129387292</v>
      </c>
      <c r="AA126" s="40">
        <v>0.016741071</v>
      </c>
      <c r="AB126" s="40">
        <v>14.5390625</v>
      </c>
      <c r="AC126" s="40">
        <v>16.375</v>
      </c>
      <c r="AD126" s="40">
        <v>13.6875</v>
      </c>
      <c r="AE126" s="40">
        <v>0.897004875</v>
      </c>
      <c r="AF126" s="40">
        <v>0.804617746</v>
      </c>
      <c r="AG126" s="40">
        <v>15.0390625</v>
      </c>
      <c r="AH126" s="40">
        <v>16.0</v>
      </c>
      <c r="AI126" s="40">
        <v>14.0</v>
      </c>
      <c r="AJ126" s="40">
        <v>0.718798523</v>
      </c>
      <c r="AK126" s="40">
        <v>0.516671317</v>
      </c>
      <c r="AL126" s="40">
        <v>1063.75</v>
      </c>
      <c r="AM126" s="40">
        <v>1068.0</v>
      </c>
      <c r="AN126" s="40">
        <v>1059.0</v>
      </c>
      <c r="AO126" s="40">
        <v>3.535533906</v>
      </c>
      <c r="AP126" s="40">
        <v>12.5</v>
      </c>
      <c r="AQ126" s="40">
        <v>9.2375</v>
      </c>
      <c r="AR126" s="40">
        <v>9.3</v>
      </c>
      <c r="AS126" s="40">
        <v>9.1</v>
      </c>
      <c r="AT126" s="40">
        <v>0.074402381</v>
      </c>
      <c r="AU126" s="41">
        <v>0.005535714</v>
      </c>
      <c r="AV126" s="136"/>
      <c r="AW126" s="137"/>
    </row>
    <row r="127" hidden="1">
      <c r="A127" s="32" t="s">
        <v>876</v>
      </c>
      <c r="B127" s="33" t="s">
        <v>765</v>
      </c>
      <c r="C127" s="34" t="s">
        <v>877</v>
      </c>
      <c r="D127" s="34" t="s">
        <v>878</v>
      </c>
      <c r="E127" s="34" t="s">
        <v>879</v>
      </c>
      <c r="F127" s="127">
        <v>52.475184</v>
      </c>
      <c r="G127" s="127">
        <v>13.320656</v>
      </c>
      <c r="H127" s="116" t="s">
        <v>880</v>
      </c>
      <c r="I127" s="123" t="s">
        <v>91</v>
      </c>
      <c r="J127" s="36" t="s">
        <v>881</v>
      </c>
      <c r="K127" s="57" t="s">
        <v>792</v>
      </c>
      <c r="L127" s="47" t="s">
        <v>792</v>
      </c>
      <c r="M127" s="48"/>
      <c r="N127" s="125">
        <v>14.0</v>
      </c>
      <c r="O127" s="48" t="s">
        <v>165</v>
      </c>
      <c r="P127" s="48" t="s">
        <v>106</v>
      </c>
      <c r="Q127" s="48" t="s">
        <v>95</v>
      </c>
      <c r="R127" s="40">
        <v>66.87179</v>
      </c>
      <c r="S127" s="40">
        <v>69.5</v>
      </c>
      <c r="T127" s="40">
        <v>27.96729</v>
      </c>
      <c r="U127" s="40">
        <v>10.0</v>
      </c>
      <c r="V127" s="40">
        <v>100.0</v>
      </c>
      <c r="W127" s="40">
        <v>14.7109375</v>
      </c>
      <c r="X127" s="40">
        <v>15.25</v>
      </c>
      <c r="Y127" s="40">
        <v>14.5625</v>
      </c>
      <c r="Z127" s="40">
        <v>0.231304289</v>
      </c>
      <c r="AA127" s="40">
        <v>0.053501674</v>
      </c>
      <c r="AB127" s="40">
        <v>15.296875</v>
      </c>
      <c r="AC127" s="40">
        <v>16.125</v>
      </c>
      <c r="AD127" s="40">
        <v>14.625</v>
      </c>
      <c r="AE127" s="40">
        <v>0.537385785</v>
      </c>
      <c r="AF127" s="40">
        <v>0.288783482</v>
      </c>
      <c r="AG127" s="40">
        <v>15.6328125</v>
      </c>
      <c r="AH127" s="40">
        <v>16.75</v>
      </c>
      <c r="AI127" s="40">
        <v>14.8125</v>
      </c>
      <c r="AJ127" s="40">
        <v>0.758462304</v>
      </c>
      <c r="AK127" s="40">
        <v>0.575265067</v>
      </c>
      <c r="AL127" s="40">
        <v>1075.375</v>
      </c>
      <c r="AM127" s="40">
        <v>1092.0</v>
      </c>
      <c r="AN127" s="40">
        <v>1009.0</v>
      </c>
      <c r="AO127" s="40">
        <v>27.29697785</v>
      </c>
      <c r="AP127" s="40">
        <v>745.125</v>
      </c>
      <c r="AQ127" s="40">
        <v>9.5</v>
      </c>
      <c r="AR127" s="40">
        <v>9.9</v>
      </c>
      <c r="AS127" s="40">
        <v>8.0</v>
      </c>
      <c r="AT127" s="40">
        <v>0.618754509</v>
      </c>
      <c r="AU127" s="41">
        <v>0.382857143</v>
      </c>
      <c r="AV127" s="164" t="s">
        <v>882</v>
      </c>
      <c r="AW127" s="137"/>
    </row>
    <row r="128" hidden="1">
      <c r="A128" s="32" t="s">
        <v>883</v>
      </c>
      <c r="B128" s="33" t="s">
        <v>765</v>
      </c>
      <c r="C128" s="34" t="s">
        <v>884</v>
      </c>
      <c r="D128" s="34" t="s">
        <v>885</v>
      </c>
      <c r="E128" s="34" t="s">
        <v>441</v>
      </c>
      <c r="F128" s="127">
        <v>52.47575</v>
      </c>
      <c r="G128" s="127">
        <v>13.321651</v>
      </c>
      <c r="H128" s="116" t="s">
        <v>886</v>
      </c>
      <c r="I128" s="123" t="s">
        <v>91</v>
      </c>
      <c r="J128" s="54" t="s">
        <v>887</v>
      </c>
      <c r="K128" s="72" t="s">
        <v>792</v>
      </c>
      <c r="L128" s="47" t="s">
        <v>792</v>
      </c>
      <c r="M128" s="48"/>
      <c r="N128" s="125">
        <v>12.0</v>
      </c>
      <c r="O128" s="48" t="s">
        <v>165</v>
      </c>
      <c r="P128" s="48" t="s">
        <v>81</v>
      </c>
      <c r="Q128" s="48" t="s">
        <v>142</v>
      </c>
      <c r="R128" s="40">
        <v>51.03226</v>
      </c>
      <c r="S128" s="40">
        <v>45.5</v>
      </c>
      <c r="T128" s="40">
        <v>36.91445</v>
      </c>
      <c r="U128" s="40">
        <v>0.0</v>
      </c>
      <c r="V128" s="40">
        <v>100.0</v>
      </c>
      <c r="W128" s="40">
        <v>15.47916667</v>
      </c>
      <c r="X128" s="40">
        <v>17.625</v>
      </c>
      <c r="Y128" s="40">
        <v>14.25</v>
      </c>
      <c r="Z128" s="40">
        <v>1.19037481</v>
      </c>
      <c r="AA128" s="40">
        <v>1.416992188</v>
      </c>
      <c r="AB128" s="40">
        <v>23.38888889</v>
      </c>
      <c r="AC128" s="40">
        <v>29.125</v>
      </c>
      <c r="AD128" s="40">
        <v>17.625</v>
      </c>
      <c r="AE128" s="40">
        <v>4.656226696</v>
      </c>
      <c r="AF128" s="40">
        <v>21.68044705</v>
      </c>
      <c r="AG128" s="40">
        <v>22.31944444</v>
      </c>
      <c r="AH128" s="40">
        <v>27.125</v>
      </c>
      <c r="AI128" s="40">
        <v>17.25</v>
      </c>
      <c r="AJ128" s="40">
        <v>4.055215156</v>
      </c>
      <c r="AK128" s="40">
        <v>16.44476997</v>
      </c>
      <c r="AL128" s="40">
        <v>1322.555556</v>
      </c>
      <c r="AM128" s="40">
        <v>1340.0</v>
      </c>
      <c r="AN128" s="40">
        <v>1296.0</v>
      </c>
      <c r="AO128" s="40">
        <v>16.07102292</v>
      </c>
      <c r="AP128" s="40">
        <v>258.2777778</v>
      </c>
      <c r="AQ128" s="40">
        <v>14.88888889</v>
      </c>
      <c r="AR128" s="40">
        <v>15.3</v>
      </c>
      <c r="AS128" s="40">
        <v>14.3</v>
      </c>
      <c r="AT128" s="40">
        <v>0.358623913</v>
      </c>
      <c r="AU128" s="41">
        <v>0.128611111</v>
      </c>
      <c r="AV128" s="42" t="s">
        <v>888</v>
      </c>
      <c r="AW128" s="134" t="s">
        <v>889</v>
      </c>
    </row>
    <row r="129" hidden="1">
      <c r="A129" s="86" t="s">
        <v>890</v>
      </c>
      <c r="B129" s="87" t="s">
        <v>891</v>
      </c>
      <c r="C129" s="88" t="s">
        <v>456</v>
      </c>
      <c r="D129" s="88" t="s">
        <v>892</v>
      </c>
      <c r="E129" s="88" t="s">
        <v>893</v>
      </c>
      <c r="F129" s="167">
        <v>51.3198263870251</v>
      </c>
      <c r="G129" s="167">
        <v>12.3796104671872</v>
      </c>
      <c r="H129" s="168" t="s">
        <v>894</v>
      </c>
      <c r="I129" s="169" t="s">
        <v>179</v>
      </c>
      <c r="J129" s="170" t="s">
        <v>895</v>
      </c>
      <c r="K129" s="92" t="s">
        <v>896</v>
      </c>
      <c r="L129" s="93" t="s">
        <v>896</v>
      </c>
      <c r="M129" s="170"/>
      <c r="N129" s="171">
        <v>21.0</v>
      </c>
      <c r="O129" s="170" t="s">
        <v>165</v>
      </c>
      <c r="P129" s="170" t="s">
        <v>81</v>
      </c>
      <c r="Q129" s="170" t="s">
        <v>95</v>
      </c>
      <c r="R129" s="94">
        <v>66.15909</v>
      </c>
      <c r="S129" s="94">
        <v>68.5</v>
      </c>
      <c r="T129" s="94">
        <v>31.07622</v>
      </c>
      <c r="U129" s="94">
        <v>11.0</v>
      </c>
      <c r="V129" s="94">
        <v>100.0</v>
      </c>
      <c r="W129" s="172"/>
      <c r="X129" s="172"/>
      <c r="Y129" s="172"/>
      <c r="Z129" s="172"/>
      <c r="AA129" s="172"/>
      <c r="AB129" s="172"/>
      <c r="AC129" s="172"/>
      <c r="AD129" s="172"/>
      <c r="AE129" s="172"/>
      <c r="AF129" s="172"/>
      <c r="AG129" s="172"/>
      <c r="AH129" s="172"/>
      <c r="AI129" s="172"/>
      <c r="AJ129" s="172"/>
      <c r="AK129" s="172"/>
      <c r="AL129" s="172"/>
      <c r="AM129" s="172"/>
      <c r="AN129" s="172"/>
      <c r="AO129" s="172"/>
      <c r="AP129" s="172"/>
      <c r="AQ129" s="172"/>
      <c r="AR129" s="172"/>
      <c r="AS129" s="172"/>
      <c r="AT129" s="172"/>
      <c r="AU129" s="173"/>
      <c r="AV129" s="174" t="s">
        <v>897</v>
      </c>
      <c r="AW129" s="175"/>
    </row>
    <row r="130" hidden="1">
      <c r="A130" s="176" t="s">
        <v>898</v>
      </c>
      <c r="B130" s="177" t="s">
        <v>765</v>
      </c>
      <c r="C130" s="178" t="s">
        <v>788</v>
      </c>
      <c r="D130" s="178" t="s">
        <v>146</v>
      </c>
      <c r="E130" s="178" t="s">
        <v>899</v>
      </c>
      <c r="F130" s="179">
        <v>51.3194980687653</v>
      </c>
      <c r="G130" s="179">
        <v>12.3775890783066</v>
      </c>
      <c r="H130" s="180" t="s">
        <v>900</v>
      </c>
      <c r="I130" s="181" t="s">
        <v>179</v>
      </c>
      <c r="J130" s="182" t="s">
        <v>901</v>
      </c>
      <c r="K130" s="183" t="s">
        <v>896</v>
      </c>
      <c r="L130" s="184" t="s">
        <v>896</v>
      </c>
      <c r="M130" s="185" t="s">
        <v>810</v>
      </c>
      <c r="N130" s="186">
        <v>17.0</v>
      </c>
      <c r="O130" s="182" t="s">
        <v>80</v>
      </c>
      <c r="P130" s="182" t="s">
        <v>106</v>
      </c>
      <c r="Q130" s="182" t="s">
        <v>142</v>
      </c>
      <c r="R130" s="187">
        <v>89.90354</v>
      </c>
      <c r="S130" s="187">
        <v>100.0</v>
      </c>
      <c r="T130" s="187">
        <v>18.34776</v>
      </c>
      <c r="U130" s="187">
        <v>20.0</v>
      </c>
      <c r="V130" s="187">
        <v>100.0</v>
      </c>
      <c r="W130" s="187">
        <v>18.46527778</v>
      </c>
      <c r="X130" s="187">
        <v>20.1875</v>
      </c>
      <c r="Y130" s="187">
        <v>16.8125</v>
      </c>
      <c r="Z130" s="187">
        <v>1.19900313</v>
      </c>
      <c r="AA130" s="187">
        <v>1.437608507</v>
      </c>
      <c r="AB130" s="187">
        <v>20.86805556</v>
      </c>
      <c r="AC130" s="187">
        <v>22.625</v>
      </c>
      <c r="AD130" s="187">
        <v>19.0</v>
      </c>
      <c r="AE130" s="187">
        <v>1.404667319</v>
      </c>
      <c r="AF130" s="187">
        <v>1.973090278</v>
      </c>
      <c r="AG130" s="187">
        <v>19.45138889</v>
      </c>
      <c r="AH130" s="187">
        <v>21.3125</v>
      </c>
      <c r="AI130" s="187">
        <v>17.625</v>
      </c>
      <c r="AJ130" s="187">
        <v>1.365656385</v>
      </c>
      <c r="AK130" s="187">
        <v>1.865017361</v>
      </c>
      <c r="AL130" s="187">
        <v>1975.222222</v>
      </c>
      <c r="AM130" s="187">
        <v>2095.0</v>
      </c>
      <c r="AN130" s="187">
        <v>1796.0</v>
      </c>
      <c r="AO130" s="187">
        <v>98.58724281</v>
      </c>
      <c r="AP130" s="187">
        <v>9719.444444</v>
      </c>
      <c r="AQ130" s="187">
        <v>28.26666667</v>
      </c>
      <c r="AR130" s="187">
        <v>30.6</v>
      </c>
      <c r="AS130" s="187">
        <v>24.7</v>
      </c>
      <c r="AT130" s="187">
        <v>1.96468827</v>
      </c>
      <c r="AU130" s="188">
        <v>3.86</v>
      </c>
      <c r="AV130" s="189" t="s">
        <v>902</v>
      </c>
      <c r="AW130" s="190" t="s">
        <v>740</v>
      </c>
    </row>
    <row r="131" hidden="1">
      <c r="A131" s="191" t="s">
        <v>903</v>
      </c>
      <c r="B131" s="192" t="s">
        <v>904</v>
      </c>
      <c r="C131" s="193" t="s">
        <v>905</v>
      </c>
      <c r="D131" s="193" t="s">
        <v>906</v>
      </c>
      <c r="E131" s="193" t="s">
        <v>893</v>
      </c>
      <c r="F131" s="194">
        <v>51.3178281</v>
      </c>
      <c r="G131" s="194">
        <v>12.396186</v>
      </c>
      <c r="H131" s="195" t="s">
        <v>907</v>
      </c>
      <c r="I131" s="104" t="s">
        <v>179</v>
      </c>
      <c r="J131" s="104" t="s">
        <v>908</v>
      </c>
      <c r="K131" s="107" t="s">
        <v>909</v>
      </c>
      <c r="L131" s="107" t="s">
        <v>753</v>
      </c>
      <c r="M131" s="107" t="s">
        <v>910</v>
      </c>
      <c r="N131" s="196">
        <v>19.0</v>
      </c>
      <c r="O131" s="104" t="s">
        <v>165</v>
      </c>
      <c r="P131" s="104" t="s">
        <v>153</v>
      </c>
      <c r="Q131" s="104" t="s">
        <v>82</v>
      </c>
      <c r="R131" s="111">
        <v>92.24194</v>
      </c>
      <c r="S131" s="111">
        <v>100.0</v>
      </c>
      <c r="T131" s="111">
        <v>15.00762</v>
      </c>
      <c r="U131" s="111">
        <v>46.0</v>
      </c>
      <c r="V131" s="111">
        <v>100.0</v>
      </c>
      <c r="W131" s="197">
        <v>17.35416667</v>
      </c>
      <c r="X131" s="197">
        <v>17.75</v>
      </c>
      <c r="Y131" s="197">
        <v>17.0</v>
      </c>
      <c r="Z131" s="197">
        <v>0.310933574</v>
      </c>
      <c r="AA131" s="197">
        <v>0.096679688</v>
      </c>
      <c r="AB131" s="197">
        <v>27.38194444</v>
      </c>
      <c r="AC131" s="197">
        <v>29.125</v>
      </c>
      <c r="AD131" s="197">
        <v>25.75</v>
      </c>
      <c r="AE131" s="197">
        <v>1.141991666</v>
      </c>
      <c r="AF131" s="197">
        <v>1.304144965</v>
      </c>
      <c r="AG131" s="197">
        <v>25.27777778</v>
      </c>
      <c r="AH131" s="197">
        <v>26.875</v>
      </c>
      <c r="AI131" s="197">
        <v>24.375</v>
      </c>
      <c r="AJ131" s="197">
        <v>0.83859019</v>
      </c>
      <c r="AK131" s="197">
        <v>0.703233507</v>
      </c>
      <c r="AL131" s="111">
        <v>1275.555556</v>
      </c>
      <c r="AM131" s="111">
        <v>1301.0</v>
      </c>
      <c r="AN131" s="197">
        <v>1232.0</v>
      </c>
      <c r="AO131" s="111">
        <v>23.47398087</v>
      </c>
      <c r="AP131" s="111">
        <v>551.0277778</v>
      </c>
      <c r="AQ131" s="197">
        <v>13.86666667</v>
      </c>
      <c r="AR131" s="111">
        <v>14.4</v>
      </c>
      <c r="AS131" s="111">
        <v>12.9</v>
      </c>
      <c r="AT131" s="197">
        <v>0.514781507</v>
      </c>
      <c r="AU131" s="112">
        <v>0.265</v>
      </c>
      <c r="AV131" s="198"/>
      <c r="AW131" s="199"/>
    </row>
    <row r="132" hidden="1">
      <c r="A132" s="49" t="s">
        <v>911</v>
      </c>
      <c r="B132" s="50" t="s">
        <v>904</v>
      </c>
      <c r="C132" s="51" t="s">
        <v>805</v>
      </c>
      <c r="D132" s="51" t="s">
        <v>912</v>
      </c>
      <c r="E132" s="51" t="s">
        <v>913</v>
      </c>
      <c r="F132" s="200">
        <v>51.3179138</v>
      </c>
      <c r="G132" s="200">
        <v>12.3961032</v>
      </c>
      <c r="H132" s="37" t="s">
        <v>914</v>
      </c>
      <c r="I132" s="37" t="s">
        <v>179</v>
      </c>
      <c r="J132" s="37" t="s">
        <v>908</v>
      </c>
      <c r="K132" s="47" t="s">
        <v>909</v>
      </c>
      <c r="L132" s="37" t="s">
        <v>753</v>
      </c>
      <c r="M132" s="47" t="s">
        <v>915</v>
      </c>
      <c r="N132" s="201">
        <v>20.0</v>
      </c>
      <c r="O132" s="37" t="s">
        <v>165</v>
      </c>
      <c r="P132" s="37" t="s">
        <v>153</v>
      </c>
      <c r="Q132" s="37" t="s">
        <v>82</v>
      </c>
      <c r="R132" s="40">
        <v>92.70779</v>
      </c>
      <c r="S132" s="40">
        <v>100.0</v>
      </c>
      <c r="T132" s="40">
        <v>14.72361</v>
      </c>
      <c r="U132" s="40">
        <v>46.0</v>
      </c>
      <c r="V132" s="40">
        <v>100.0</v>
      </c>
      <c r="W132" s="202">
        <v>22.2265625</v>
      </c>
      <c r="X132" s="202">
        <v>22.75</v>
      </c>
      <c r="Y132" s="202">
        <v>22.0</v>
      </c>
      <c r="Z132" s="202">
        <v>0.236080107</v>
      </c>
      <c r="AA132" s="202">
        <v>0.055733817</v>
      </c>
      <c r="AB132" s="202">
        <v>27.890625</v>
      </c>
      <c r="AC132" s="202">
        <v>30.25</v>
      </c>
      <c r="AD132" s="202">
        <v>27.0</v>
      </c>
      <c r="AE132" s="202">
        <v>1.106872807</v>
      </c>
      <c r="AF132" s="202">
        <v>1.225167411</v>
      </c>
      <c r="AG132" s="202">
        <v>24.6328125</v>
      </c>
      <c r="AH132" s="202">
        <v>25.875</v>
      </c>
      <c r="AI132" s="202">
        <v>24.125</v>
      </c>
      <c r="AJ132" s="202">
        <v>0.601743653</v>
      </c>
      <c r="AK132" s="202">
        <v>0.362095424</v>
      </c>
      <c r="AL132" s="40">
        <v>995.375</v>
      </c>
      <c r="AM132" s="40">
        <v>1003.0</v>
      </c>
      <c r="AN132" s="202">
        <v>980.0</v>
      </c>
      <c r="AO132" s="40">
        <v>7.614600637</v>
      </c>
      <c r="AP132" s="40">
        <v>57.98214286</v>
      </c>
      <c r="AQ132" s="202">
        <v>7.725</v>
      </c>
      <c r="AR132" s="40">
        <v>7.9</v>
      </c>
      <c r="AS132" s="40">
        <v>7.4</v>
      </c>
      <c r="AT132" s="202">
        <v>0.158113883</v>
      </c>
      <c r="AU132" s="41">
        <v>0.025</v>
      </c>
      <c r="AV132" s="31" t="s">
        <v>916</v>
      </c>
      <c r="AW132" s="135"/>
    </row>
    <row r="133" hidden="1">
      <c r="A133" s="49" t="s">
        <v>917</v>
      </c>
      <c r="B133" s="203" t="s">
        <v>918</v>
      </c>
      <c r="C133" s="204" t="s">
        <v>919</v>
      </c>
      <c r="D133" s="204" t="s">
        <v>920</v>
      </c>
      <c r="E133" s="204" t="s">
        <v>893</v>
      </c>
      <c r="F133" s="205">
        <v>51.2835239</v>
      </c>
      <c r="G133" s="205">
        <v>12.3470791</v>
      </c>
      <c r="H133" s="122" t="s">
        <v>921</v>
      </c>
      <c r="I133" s="37" t="s">
        <v>179</v>
      </c>
      <c r="J133" s="122" t="s">
        <v>922</v>
      </c>
      <c r="K133" s="132" t="s">
        <v>923</v>
      </c>
      <c r="L133" s="37" t="s">
        <v>924</v>
      </c>
      <c r="M133" s="132" t="s">
        <v>925</v>
      </c>
      <c r="N133" s="206">
        <v>14.0</v>
      </c>
      <c r="O133" s="122" t="s">
        <v>165</v>
      </c>
      <c r="P133" s="122" t="s">
        <v>153</v>
      </c>
      <c r="Q133" s="122" t="s">
        <v>142</v>
      </c>
      <c r="R133" s="207">
        <v>0.0</v>
      </c>
      <c r="S133" s="207">
        <v>0.0</v>
      </c>
      <c r="T133" s="207">
        <v>0.0</v>
      </c>
      <c r="U133" s="207">
        <v>0.0</v>
      </c>
      <c r="V133" s="207">
        <v>0.0</v>
      </c>
      <c r="W133" s="208">
        <v>18.29861111</v>
      </c>
      <c r="X133" s="208">
        <v>19.25</v>
      </c>
      <c r="Y133" s="208">
        <v>17.6875</v>
      </c>
      <c r="Z133" s="208">
        <v>0.541065371</v>
      </c>
      <c r="AA133" s="208">
        <v>0.292751736</v>
      </c>
      <c r="AB133" s="208">
        <v>25.47222222</v>
      </c>
      <c r="AC133" s="208">
        <v>30.5</v>
      </c>
      <c r="AD133" s="208">
        <v>20.875</v>
      </c>
      <c r="AE133" s="208">
        <v>3.514494417</v>
      </c>
      <c r="AF133" s="208">
        <v>12.35167101</v>
      </c>
      <c r="AG133" s="208">
        <v>22.73611111</v>
      </c>
      <c r="AH133" s="208">
        <v>27.0</v>
      </c>
      <c r="AI133" s="208">
        <v>18.75</v>
      </c>
      <c r="AJ133" s="208">
        <v>2.894259164</v>
      </c>
      <c r="AK133" s="208">
        <v>8.376736111</v>
      </c>
      <c r="AL133" s="207">
        <v>1100.111111</v>
      </c>
      <c r="AM133" s="207">
        <v>1126.0</v>
      </c>
      <c r="AN133" s="208">
        <v>1065.0</v>
      </c>
      <c r="AO133" s="207">
        <v>20.21413147</v>
      </c>
      <c r="AP133" s="207">
        <v>408.6111111</v>
      </c>
      <c r="AQ133" s="208">
        <v>10.04444444</v>
      </c>
      <c r="AR133" s="207">
        <v>10.6</v>
      </c>
      <c r="AS133" s="207">
        <v>9.3</v>
      </c>
      <c r="AT133" s="208">
        <v>0.439064662</v>
      </c>
      <c r="AU133" s="209">
        <v>0.192777778</v>
      </c>
      <c r="AV133" s="210" t="s">
        <v>926</v>
      </c>
      <c r="AW133" s="211"/>
    </row>
    <row r="134" hidden="1">
      <c r="A134" s="49" t="s">
        <v>927</v>
      </c>
      <c r="B134" s="203" t="s">
        <v>918</v>
      </c>
      <c r="C134" s="204" t="s">
        <v>928</v>
      </c>
      <c r="D134" s="204" t="s">
        <v>696</v>
      </c>
      <c r="E134" s="212" t="s">
        <v>488</v>
      </c>
      <c r="F134" s="205">
        <v>51.2834819</v>
      </c>
      <c r="G134" s="205">
        <v>12.3470349</v>
      </c>
      <c r="H134" s="122" t="s">
        <v>929</v>
      </c>
      <c r="I134" s="37" t="s">
        <v>179</v>
      </c>
      <c r="J134" s="122" t="s">
        <v>922</v>
      </c>
      <c r="K134" s="132" t="s">
        <v>923</v>
      </c>
      <c r="L134" s="37" t="s">
        <v>924</v>
      </c>
      <c r="M134" s="132" t="s">
        <v>925</v>
      </c>
      <c r="N134" s="206">
        <v>16.0</v>
      </c>
      <c r="O134" s="122" t="s">
        <v>165</v>
      </c>
      <c r="P134" s="122" t="s">
        <v>153</v>
      </c>
      <c r="Q134" s="122" t="s">
        <v>142</v>
      </c>
      <c r="R134" s="207">
        <v>0.0</v>
      </c>
      <c r="S134" s="207">
        <v>0.0</v>
      </c>
      <c r="T134" s="207">
        <v>0.0</v>
      </c>
      <c r="U134" s="207">
        <v>0.0</v>
      </c>
      <c r="V134" s="207">
        <v>0.0</v>
      </c>
      <c r="W134" s="208">
        <v>18.90972222</v>
      </c>
      <c r="X134" s="208">
        <v>20.5625</v>
      </c>
      <c r="Y134" s="208">
        <v>17.625</v>
      </c>
      <c r="Z134" s="208">
        <v>1.051464339</v>
      </c>
      <c r="AA134" s="208">
        <v>1.105577257</v>
      </c>
      <c r="AB134" s="208">
        <v>27.21527778</v>
      </c>
      <c r="AC134" s="208">
        <v>31.25</v>
      </c>
      <c r="AD134" s="208">
        <v>21.875</v>
      </c>
      <c r="AE134" s="208">
        <v>3.231635481</v>
      </c>
      <c r="AF134" s="208">
        <v>10.44346788</v>
      </c>
      <c r="AG134" s="208">
        <v>24.5625</v>
      </c>
      <c r="AH134" s="208">
        <v>28.25</v>
      </c>
      <c r="AI134" s="208">
        <v>19.75</v>
      </c>
      <c r="AJ134" s="208">
        <v>2.90826543</v>
      </c>
      <c r="AK134" s="208">
        <v>8.458007813</v>
      </c>
      <c r="AL134" s="207">
        <v>1304.0</v>
      </c>
      <c r="AM134" s="207">
        <v>1320.0</v>
      </c>
      <c r="AN134" s="208">
        <v>1283.0</v>
      </c>
      <c r="AO134" s="207">
        <v>12.24744871</v>
      </c>
      <c r="AP134" s="207">
        <v>150.0</v>
      </c>
      <c r="AQ134" s="208">
        <v>14.47777778</v>
      </c>
      <c r="AR134" s="207">
        <v>14.8</v>
      </c>
      <c r="AS134" s="207">
        <v>14.0</v>
      </c>
      <c r="AT134" s="208">
        <v>0.277388616</v>
      </c>
      <c r="AU134" s="209">
        <v>0.076944444</v>
      </c>
      <c r="AV134" s="213"/>
      <c r="AW134" s="214" t="s">
        <v>930</v>
      </c>
    </row>
    <row r="135" hidden="1">
      <c r="A135" s="49" t="s">
        <v>931</v>
      </c>
      <c r="B135" s="203" t="s">
        <v>918</v>
      </c>
      <c r="C135" s="204" t="s">
        <v>932</v>
      </c>
      <c r="D135" s="204" t="s">
        <v>749</v>
      </c>
      <c r="E135" s="204" t="s">
        <v>913</v>
      </c>
      <c r="F135" s="205">
        <v>51.2832945</v>
      </c>
      <c r="G135" s="205">
        <v>12.3471147</v>
      </c>
      <c r="H135" s="122" t="s">
        <v>933</v>
      </c>
      <c r="I135" s="37" t="s">
        <v>179</v>
      </c>
      <c r="J135" s="122" t="s">
        <v>922</v>
      </c>
      <c r="K135" s="132" t="s">
        <v>923</v>
      </c>
      <c r="L135" s="37" t="s">
        <v>924</v>
      </c>
      <c r="M135" s="132" t="s">
        <v>934</v>
      </c>
      <c r="N135" s="206">
        <v>17.0</v>
      </c>
      <c r="O135" s="122" t="s">
        <v>165</v>
      </c>
      <c r="P135" s="122" t="s">
        <v>153</v>
      </c>
      <c r="Q135" s="122" t="s">
        <v>142</v>
      </c>
      <c r="R135" s="207">
        <v>0.0</v>
      </c>
      <c r="S135" s="207">
        <v>0.0</v>
      </c>
      <c r="T135" s="207">
        <v>0.0</v>
      </c>
      <c r="U135" s="207">
        <v>0.0</v>
      </c>
      <c r="V135" s="207">
        <v>0.0</v>
      </c>
      <c r="W135" s="208">
        <v>21.1640625</v>
      </c>
      <c r="X135" s="208">
        <v>23.0625</v>
      </c>
      <c r="Y135" s="208">
        <v>19.8125</v>
      </c>
      <c r="Z135" s="208">
        <v>1.209125228</v>
      </c>
      <c r="AA135" s="208">
        <v>1.461983817</v>
      </c>
      <c r="AB135" s="208">
        <v>30.84375</v>
      </c>
      <c r="AC135" s="208">
        <v>33.375</v>
      </c>
      <c r="AD135" s="208">
        <v>27.375</v>
      </c>
      <c r="AE135" s="208">
        <v>2.175092363</v>
      </c>
      <c r="AF135" s="208">
        <v>4.731026786</v>
      </c>
      <c r="AG135" s="208">
        <v>27.5234375</v>
      </c>
      <c r="AH135" s="208">
        <v>29.5</v>
      </c>
      <c r="AI135" s="208">
        <v>25.25</v>
      </c>
      <c r="AJ135" s="208">
        <v>1.561941865</v>
      </c>
      <c r="AK135" s="208">
        <v>2.439662388</v>
      </c>
      <c r="AL135" s="207">
        <v>925.625</v>
      </c>
      <c r="AM135" s="207">
        <v>939.0</v>
      </c>
      <c r="AN135" s="208">
        <v>905.0</v>
      </c>
      <c r="AO135" s="207">
        <v>11.78300835</v>
      </c>
      <c r="AP135" s="207">
        <v>138.8392857</v>
      </c>
      <c r="AQ135" s="208">
        <v>6.175</v>
      </c>
      <c r="AR135" s="207">
        <v>6.5</v>
      </c>
      <c r="AS135" s="207">
        <v>5.7</v>
      </c>
      <c r="AT135" s="208">
        <v>0.271240536</v>
      </c>
      <c r="AU135" s="209">
        <v>0.073571429</v>
      </c>
      <c r="AV135" s="210" t="s">
        <v>935</v>
      </c>
      <c r="AW135" s="211"/>
    </row>
    <row r="136" hidden="1">
      <c r="A136" s="49" t="s">
        <v>936</v>
      </c>
      <c r="B136" s="203" t="s">
        <v>918</v>
      </c>
      <c r="C136" s="204" t="s">
        <v>625</v>
      </c>
      <c r="D136" s="204" t="s">
        <v>937</v>
      </c>
      <c r="E136" s="204" t="s">
        <v>466</v>
      </c>
      <c r="F136" s="205">
        <v>51.2834473</v>
      </c>
      <c r="G136" s="205">
        <v>12.3472307</v>
      </c>
      <c r="H136" s="122" t="s">
        <v>938</v>
      </c>
      <c r="I136" s="37" t="s">
        <v>179</v>
      </c>
      <c r="J136" s="122" t="s">
        <v>922</v>
      </c>
      <c r="K136" s="132" t="s">
        <v>923</v>
      </c>
      <c r="L136" s="37" t="s">
        <v>924</v>
      </c>
      <c r="M136" s="132" t="s">
        <v>934</v>
      </c>
      <c r="N136" s="206">
        <v>17.0</v>
      </c>
      <c r="O136" s="122" t="s">
        <v>165</v>
      </c>
      <c r="P136" s="122" t="s">
        <v>153</v>
      </c>
      <c r="Q136" s="122" t="s">
        <v>95</v>
      </c>
      <c r="R136" s="207">
        <v>0.090909</v>
      </c>
      <c r="S136" s="207">
        <v>0.0</v>
      </c>
      <c r="T136" s="207">
        <v>1.127367</v>
      </c>
      <c r="U136" s="207">
        <v>0.0</v>
      </c>
      <c r="V136" s="207">
        <v>15.0</v>
      </c>
      <c r="W136" s="208">
        <v>21.76388889</v>
      </c>
      <c r="X136" s="208">
        <v>24.6875</v>
      </c>
      <c r="Y136" s="208">
        <v>19.625</v>
      </c>
      <c r="Z136" s="208">
        <v>1.698970787</v>
      </c>
      <c r="AA136" s="208">
        <v>2.886501736</v>
      </c>
      <c r="AB136" s="208">
        <v>29.03472222</v>
      </c>
      <c r="AC136" s="208">
        <v>32.625</v>
      </c>
      <c r="AD136" s="208">
        <v>22.0</v>
      </c>
      <c r="AE136" s="208">
        <v>3.380075915</v>
      </c>
      <c r="AF136" s="208">
        <v>11.42491319</v>
      </c>
      <c r="AG136" s="208">
        <v>27.11805556</v>
      </c>
      <c r="AH136" s="208">
        <v>29.75</v>
      </c>
      <c r="AI136" s="208">
        <v>24.75</v>
      </c>
      <c r="AJ136" s="208">
        <v>1.607612641</v>
      </c>
      <c r="AK136" s="208">
        <v>2.584418403</v>
      </c>
      <c r="AL136" s="207">
        <v>1177.777778</v>
      </c>
      <c r="AM136" s="207">
        <v>1191.0</v>
      </c>
      <c r="AN136" s="208">
        <v>1149.0</v>
      </c>
      <c r="AO136" s="207">
        <v>13.2549781</v>
      </c>
      <c r="AP136" s="207">
        <v>175.6944444</v>
      </c>
      <c r="AQ136" s="208">
        <v>11.73333333</v>
      </c>
      <c r="AR136" s="207">
        <v>12.0</v>
      </c>
      <c r="AS136" s="207">
        <v>11.1</v>
      </c>
      <c r="AT136" s="208">
        <v>0.3</v>
      </c>
      <c r="AU136" s="209">
        <v>0.09</v>
      </c>
      <c r="AV136" s="210" t="s">
        <v>939</v>
      </c>
      <c r="AW136" s="211"/>
    </row>
    <row r="137" hidden="1">
      <c r="A137" s="49" t="s">
        <v>940</v>
      </c>
      <c r="B137" s="203" t="s">
        <v>918</v>
      </c>
      <c r="C137" s="204" t="s">
        <v>941</v>
      </c>
      <c r="D137" s="204" t="s">
        <v>942</v>
      </c>
      <c r="E137" s="204" t="s">
        <v>913</v>
      </c>
      <c r="F137" s="205">
        <v>51.3504141</v>
      </c>
      <c r="G137" s="205">
        <v>12.4208238</v>
      </c>
      <c r="H137" s="122" t="s">
        <v>943</v>
      </c>
      <c r="I137" s="37" t="s">
        <v>179</v>
      </c>
      <c r="J137" s="122" t="s">
        <v>944</v>
      </c>
      <c r="K137" s="215" t="s">
        <v>945</v>
      </c>
      <c r="L137" s="37" t="s">
        <v>946</v>
      </c>
      <c r="M137" s="132" t="s">
        <v>947</v>
      </c>
      <c r="N137" s="206">
        <v>22.0</v>
      </c>
      <c r="O137" s="122" t="s">
        <v>80</v>
      </c>
      <c r="P137" s="122" t="s">
        <v>81</v>
      </c>
      <c r="Q137" s="122" t="s">
        <v>142</v>
      </c>
      <c r="R137" s="207">
        <v>5.836013</v>
      </c>
      <c r="S137" s="207">
        <v>0.0</v>
      </c>
      <c r="T137" s="207">
        <v>10.25003</v>
      </c>
      <c r="U137" s="207">
        <v>0.0</v>
      </c>
      <c r="V137" s="207">
        <v>50.0</v>
      </c>
      <c r="W137" s="208">
        <v>25.59722222</v>
      </c>
      <c r="X137" s="208">
        <v>27.5</v>
      </c>
      <c r="Y137" s="208">
        <v>24.0</v>
      </c>
      <c r="Z137" s="208">
        <v>1.23708607</v>
      </c>
      <c r="AA137" s="208">
        <v>1.530381944</v>
      </c>
      <c r="AB137" s="208">
        <v>22.43055556</v>
      </c>
      <c r="AC137" s="208">
        <v>24.875</v>
      </c>
      <c r="AD137" s="208">
        <v>21.5</v>
      </c>
      <c r="AE137" s="208">
        <v>1.068203645</v>
      </c>
      <c r="AF137" s="208">
        <v>1.141059028</v>
      </c>
      <c r="AG137" s="208">
        <v>21.47222222</v>
      </c>
      <c r="AH137" s="208">
        <v>22.5</v>
      </c>
      <c r="AI137" s="208">
        <v>20.6875</v>
      </c>
      <c r="AJ137" s="208">
        <v>0.484234971</v>
      </c>
      <c r="AK137" s="208">
        <v>0.234483507</v>
      </c>
      <c r="AL137" s="207">
        <v>1289.666667</v>
      </c>
      <c r="AM137" s="207">
        <v>1292.0</v>
      </c>
      <c r="AN137" s="208">
        <v>1288.0</v>
      </c>
      <c r="AO137" s="207">
        <v>1.5</v>
      </c>
      <c r="AP137" s="207">
        <v>2.25</v>
      </c>
      <c r="AQ137" s="208">
        <v>14.17777778</v>
      </c>
      <c r="AR137" s="207">
        <v>14.2</v>
      </c>
      <c r="AS137" s="207">
        <v>14.1</v>
      </c>
      <c r="AT137" s="208">
        <v>0.044095855</v>
      </c>
      <c r="AU137" s="209">
        <v>0.001944444</v>
      </c>
      <c r="AV137" s="210" t="s">
        <v>948</v>
      </c>
      <c r="AW137" s="211"/>
    </row>
    <row r="138" hidden="1">
      <c r="A138" s="49" t="s">
        <v>949</v>
      </c>
      <c r="B138" s="203" t="s">
        <v>918</v>
      </c>
      <c r="C138" s="204" t="s">
        <v>950</v>
      </c>
      <c r="D138" s="212" t="s">
        <v>951</v>
      </c>
      <c r="E138" s="204" t="s">
        <v>893</v>
      </c>
      <c r="F138" s="205">
        <v>51.3503034</v>
      </c>
      <c r="G138" s="205">
        <v>12.4208238</v>
      </c>
      <c r="H138" s="122" t="s">
        <v>952</v>
      </c>
      <c r="I138" s="37" t="s">
        <v>179</v>
      </c>
      <c r="J138" s="122" t="s">
        <v>944</v>
      </c>
      <c r="K138" s="215" t="s">
        <v>945</v>
      </c>
      <c r="L138" s="37" t="s">
        <v>946</v>
      </c>
      <c r="M138" s="132" t="s">
        <v>947</v>
      </c>
      <c r="N138" s="206">
        <v>22.0</v>
      </c>
      <c r="O138" s="122" t="s">
        <v>80</v>
      </c>
      <c r="P138" s="122" t="s">
        <v>81</v>
      </c>
      <c r="Q138" s="122" t="s">
        <v>142</v>
      </c>
      <c r="R138" s="207">
        <v>4.612179</v>
      </c>
      <c r="S138" s="207">
        <v>0.0</v>
      </c>
      <c r="T138" s="207">
        <v>9.378452</v>
      </c>
      <c r="U138" s="207">
        <v>0.0</v>
      </c>
      <c r="V138" s="207">
        <v>36.0</v>
      </c>
      <c r="W138" s="208">
        <v>19.72916667</v>
      </c>
      <c r="X138" s="208">
        <v>20.0625</v>
      </c>
      <c r="Y138" s="208">
        <v>19.5</v>
      </c>
      <c r="Z138" s="208">
        <v>0.209631373</v>
      </c>
      <c r="AA138" s="208">
        <v>0.043945313</v>
      </c>
      <c r="AB138" s="208">
        <v>21.27777778</v>
      </c>
      <c r="AC138" s="208">
        <v>21.75</v>
      </c>
      <c r="AD138" s="208">
        <v>20.875</v>
      </c>
      <c r="AE138" s="208">
        <v>0.304765392</v>
      </c>
      <c r="AF138" s="208">
        <v>0.092881944</v>
      </c>
      <c r="AG138" s="208">
        <v>21.09722222</v>
      </c>
      <c r="AH138" s="208">
        <v>21.5625</v>
      </c>
      <c r="AI138" s="208">
        <v>20.5</v>
      </c>
      <c r="AJ138" s="208">
        <v>0.387942176</v>
      </c>
      <c r="AK138" s="208">
        <v>0.150499132</v>
      </c>
      <c r="AL138" s="207">
        <v>1069.111111</v>
      </c>
      <c r="AM138" s="207">
        <v>1077.0</v>
      </c>
      <c r="AN138" s="208">
        <v>1061.0</v>
      </c>
      <c r="AO138" s="207">
        <v>5.487359211</v>
      </c>
      <c r="AP138" s="207">
        <v>30.11111111</v>
      </c>
      <c r="AQ138" s="208">
        <v>9.355555556</v>
      </c>
      <c r="AR138" s="207">
        <v>9.5</v>
      </c>
      <c r="AS138" s="207">
        <v>9.2</v>
      </c>
      <c r="AT138" s="208">
        <v>0.101379376</v>
      </c>
      <c r="AU138" s="209">
        <v>0.010277778</v>
      </c>
      <c r="AV138" s="210" t="s">
        <v>953</v>
      </c>
      <c r="AW138" s="214" t="s">
        <v>954</v>
      </c>
    </row>
    <row r="139" hidden="1">
      <c r="A139" s="49" t="s">
        <v>955</v>
      </c>
      <c r="B139" s="203" t="s">
        <v>918</v>
      </c>
      <c r="C139" s="204" t="s">
        <v>956</v>
      </c>
      <c r="D139" s="204" t="s">
        <v>957</v>
      </c>
      <c r="E139" s="204" t="s">
        <v>488</v>
      </c>
      <c r="F139" s="205">
        <v>51.3503176</v>
      </c>
      <c r="G139" s="205">
        <v>12.4209931</v>
      </c>
      <c r="H139" s="122" t="s">
        <v>958</v>
      </c>
      <c r="I139" s="37" t="s">
        <v>179</v>
      </c>
      <c r="J139" s="122" t="s">
        <v>944</v>
      </c>
      <c r="K139" s="215" t="s">
        <v>945</v>
      </c>
      <c r="L139" s="37" t="s">
        <v>946</v>
      </c>
      <c r="M139" s="132" t="s">
        <v>947</v>
      </c>
      <c r="N139" s="206">
        <v>23.0</v>
      </c>
      <c r="O139" s="122" t="s">
        <v>80</v>
      </c>
      <c r="P139" s="122" t="s">
        <v>81</v>
      </c>
      <c r="Q139" s="122" t="s">
        <v>95</v>
      </c>
      <c r="R139" s="207">
        <v>4.207792</v>
      </c>
      <c r="S139" s="207">
        <v>0.0</v>
      </c>
      <c r="T139" s="207">
        <v>8.796159</v>
      </c>
      <c r="U139" s="207">
        <v>0.0</v>
      </c>
      <c r="V139" s="207">
        <v>36.0</v>
      </c>
      <c r="W139" s="208">
        <v>22.11805556</v>
      </c>
      <c r="X139" s="208">
        <v>22.8125</v>
      </c>
      <c r="Y139" s="208">
        <v>21.625</v>
      </c>
      <c r="Z139" s="208">
        <v>0.395833333</v>
      </c>
      <c r="AA139" s="208">
        <v>0.156684028</v>
      </c>
      <c r="AB139" s="208">
        <v>21.32638889</v>
      </c>
      <c r="AC139" s="208">
        <v>22.5</v>
      </c>
      <c r="AD139" s="208">
        <v>20.5625</v>
      </c>
      <c r="AE139" s="208">
        <v>0.570068679</v>
      </c>
      <c r="AF139" s="208">
        <v>0.324978299</v>
      </c>
      <c r="AG139" s="208">
        <v>21.30555556</v>
      </c>
      <c r="AH139" s="208">
        <v>22.375</v>
      </c>
      <c r="AI139" s="208">
        <v>20.875</v>
      </c>
      <c r="AJ139" s="208">
        <v>0.471289418</v>
      </c>
      <c r="AK139" s="208">
        <v>0.222113715</v>
      </c>
      <c r="AL139" s="207">
        <v>1313.333333</v>
      </c>
      <c r="AM139" s="207">
        <v>1319.0</v>
      </c>
      <c r="AN139" s="208">
        <v>1306.0</v>
      </c>
      <c r="AO139" s="207">
        <v>5.700877125</v>
      </c>
      <c r="AP139" s="207">
        <v>32.5</v>
      </c>
      <c r="AQ139" s="208">
        <v>14.66666667</v>
      </c>
      <c r="AR139" s="207">
        <v>14.8</v>
      </c>
      <c r="AS139" s="207">
        <v>14.5</v>
      </c>
      <c r="AT139" s="208">
        <v>0.132287566</v>
      </c>
      <c r="AU139" s="209">
        <v>0.0175</v>
      </c>
      <c r="AV139" s="210" t="s">
        <v>959</v>
      </c>
      <c r="AW139" s="211"/>
    </row>
    <row r="140" hidden="1">
      <c r="A140" s="49" t="s">
        <v>960</v>
      </c>
      <c r="B140" s="203" t="s">
        <v>918</v>
      </c>
      <c r="C140" s="204" t="s">
        <v>961</v>
      </c>
      <c r="D140" s="204" t="s">
        <v>962</v>
      </c>
      <c r="E140" s="204" t="s">
        <v>466</v>
      </c>
      <c r="F140" s="205">
        <v>51.3503989</v>
      </c>
      <c r="G140" s="205">
        <v>12.4210458</v>
      </c>
      <c r="H140" s="122" t="s">
        <v>963</v>
      </c>
      <c r="I140" s="37" t="s">
        <v>179</v>
      </c>
      <c r="J140" s="122" t="s">
        <v>944</v>
      </c>
      <c r="K140" s="215" t="s">
        <v>945</v>
      </c>
      <c r="L140" s="37" t="s">
        <v>946</v>
      </c>
      <c r="M140" s="132" t="s">
        <v>947</v>
      </c>
      <c r="N140" s="206">
        <v>23.0</v>
      </c>
      <c r="O140" s="122" t="s">
        <v>80</v>
      </c>
      <c r="P140" s="122" t="s">
        <v>81</v>
      </c>
      <c r="Q140" s="122" t="s">
        <v>142</v>
      </c>
      <c r="R140" s="207">
        <v>4.562701</v>
      </c>
      <c r="S140" s="207">
        <v>0.0</v>
      </c>
      <c r="T140" s="207">
        <v>8.854037</v>
      </c>
      <c r="U140" s="207">
        <v>0.0</v>
      </c>
      <c r="V140" s="207">
        <v>36.0</v>
      </c>
      <c r="W140" s="208">
        <v>24.40972222</v>
      </c>
      <c r="X140" s="208">
        <v>25.625</v>
      </c>
      <c r="Y140" s="208">
        <v>23.375</v>
      </c>
      <c r="Z140" s="208">
        <v>0.750723031</v>
      </c>
      <c r="AA140" s="208">
        <v>0.563585069</v>
      </c>
      <c r="AB140" s="208">
        <v>21.64583333</v>
      </c>
      <c r="AC140" s="208">
        <v>22.125</v>
      </c>
      <c r="AD140" s="208">
        <v>20.625</v>
      </c>
      <c r="AE140" s="208">
        <v>0.532168324</v>
      </c>
      <c r="AF140" s="208">
        <v>0.283203125</v>
      </c>
      <c r="AG140" s="208">
        <v>21.18055556</v>
      </c>
      <c r="AH140" s="208">
        <v>21.625</v>
      </c>
      <c r="AI140" s="208">
        <v>20.375</v>
      </c>
      <c r="AJ140" s="208">
        <v>0.409177486</v>
      </c>
      <c r="AK140" s="208">
        <v>0.167426215</v>
      </c>
      <c r="AL140" s="207">
        <v>1416.777778</v>
      </c>
      <c r="AM140" s="207">
        <v>1418.0</v>
      </c>
      <c r="AN140" s="208">
        <v>1414.0</v>
      </c>
      <c r="AO140" s="207">
        <v>1.481365736</v>
      </c>
      <c r="AP140" s="207">
        <v>2.194444444</v>
      </c>
      <c r="AQ140" s="208">
        <v>16.87777778</v>
      </c>
      <c r="AR140" s="207">
        <v>16.9</v>
      </c>
      <c r="AS140" s="207">
        <v>16.8</v>
      </c>
      <c r="AT140" s="208">
        <v>0.044095855</v>
      </c>
      <c r="AU140" s="209">
        <v>0.001944444</v>
      </c>
      <c r="AV140" s="213"/>
      <c r="AW140" s="211"/>
    </row>
    <row r="141" hidden="1">
      <c r="A141" s="49" t="s">
        <v>964</v>
      </c>
      <c r="B141" s="203" t="s">
        <v>965</v>
      </c>
      <c r="C141" s="204" t="s">
        <v>966</v>
      </c>
      <c r="D141" s="204" t="s">
        <v>967</v>
      </c>
      <c r="E141" s="204" t="s">
        <v>466</v>
      </c>
      <c r="F141" s="205">
        <v>51.4002691</v>
      </c>
      <c r="G141" s="205">
        <v>12.4055285</v>
      </c>
      <c r="H141" s="122" t="s">
        <v>968</v>
      </c>
      <c r="I141" s="37" t="s">
        <v>179</v>
      </c>
      <c r="J141" s="122" t="s">
        <v>969</v>
      </c>
      <c r="K141" s="132" t="s">
        <v>970</v>
      </c>
      <c r="L141" s="37" t="s">
        <v>971</v>
      </c>
      <c r="M141" s="132" t="s">
        <v>972</v>
      </c>
      <c r="N141" s="206">
        <v>20.0</v>
      </c>
      <c r="O141" s="122" t="s">
        <v>80</v>
      </c>
      <c r="P141" s="122" t="s">
        <v>153</v>
      </c>
      <c r="Q141" s="122" t="s">
        <v>95</v>
      </c>
      <c r="R141" s="207">
        <v>62.62783</v>
      </c>
      <c r="S141" s="207">
        <v>77.0</v>
      </c>
      <c r="T141" s="207">
        <v>39.17665</v>
      </c>
      <c r="U141" s="207">
        <v>0.0</v>
      </c>
      <c r="V141" s="207">
        <v>100.0</v>
      </c>
      <c r="W141" s="208">
        <v>24.84027778</v>
      </c>
      <c r="X141" s="208">
        <v>25.875</v>
      </c>
      <c r="Y141" s="208">
        <v>23.9375</v>
      </c>
      <c r="Z141" s="208">
        <v>0.69394079</v>
      </c>
      <c r="AA141" s="208">
        <v>0.481553819</v>
      </c>
      <c r="AB141" s="208">
        <v>27.4375</v>
      </c>
      <c r="AC141" s="208">
        <v>28.875</v>
      </c>
      <c r="AD141" s="208">
        <v>25.0</v>
      </c>
      <c r="AE141" s="208">
        <v>1.277815519</v>
      </c>
      <c r="AF141" s="208">
        <v>1.6328125</v>
      </c>
      <c r="AG141" s="208">
        <v>25.55555556</v>
      </c>
      <c r="AH141" s="208">
        <v>26.625</v>
      </c>
      <c r="AI141" s="208">
        <v>22.875</v>
      </c>
      <c r="AJ141" s="208">
        <v>1.271473541</v>
      </c>
      <c r="AK141" s="208">
        <v>1.616644965</v>
      </c>
      <c r="AL141" s="207">
        <v>1341.0</v>
      </c>
      <c r="AM141" s="207">
        <v>1373.0</v>
      </c>
      <c r="AN141" s="208">
        <v>1313.0</v>
      </c>
      <c r="AO141" s="207">
        <v>22.22611077</v>
      </c>
      <c r="AP141" s="207">
        <v>494.0</v>
      </c>
      <c r="AQ141" s="208">
        <v>15.28888889</v>
      </c>
      <c r="AR141" s="207">
        <v>16.0</v>
      </c>
      <c r="AS141" s="207">
        <v>14.7</v>
      </c>
      <c r="AT141" s="208">
        <v>0.488478363</v>
      </c>
      <c r="AU141" s="209">
        <v>0.238611111</v>
      </c>
      <c r="AV141" s="210" t="s">
        <v>973</v>
      </c>
      <c r="AW141" s="211"/>
    </row>
    <row r="142" hidden="1">
      <c r="A142" s="49" t="s">
        <v>974</v>
      </c>
      <c r="B142" s="203" t="s">
        <v>965</v>
      </c>
      <c r="C142" s="204" t="s">
        <v>477</v>
      </c>
      <c r="D142" s="204" t="s">
        <v>975</v>
      </c>
      <c r="E142" s="204" t="s">
        <v>913</v>
      </c>
      <c r="F142" s="205">
        <v>51.4002662</v>
      </c>
      <c r="G142" s="205">
        <v>12.4057743</v>
      </c>
      <c r="H142" s="122" t="s">
        <v>976</v>
      </c>
      <c r="I142" s="37" t="s">
        <v>179</v>
      </c>
      <c r="J142" s="122" t="s">
        <v>969</v>
      </c>
      <c r="K142" s="132" t="s">
        <v>970</v>
      </c>
      <c r="L142" s="37" t="s">
        <v>971</v>
      </c>
      <c r="M142" s="132" t="s">
        <v>972</v>
      </c>
      <c r="N142" s="206">
        <v>21.0</v>
      </c>
      <c r="O142" s="122" t="s">
        <v>80</v>
      </c>
      <c r="P142" s="122" t="s">
        <v>153</v>
      </c>
      <c r="Q142" s="122" t="s">
        <v>95</v>
      </c>
      <c r="R142" s="207">
        <v>56.65385</v>
      </c>
      <c r="S142" s="207">
        <v>70.5</v>
      </c>
      <c r="T142" s="207">
        <v>41.01151</v>
      </c>
      <c r="U142" s="207">
        <v>0.0</v>
      </c>
      <c r="V142" s="207">
        <v>100.0</v>
      </c>
      <c r="W142" s="208">
        <v>27.18055556</v>
      </c>
      <c r="X142" s="208">
        <v>28.125</v>
      </c>
      <c r="Y142" s="208">
        <v>26.25</v>
      </c>
      <c r="Z142" s="208">
        <v>0.682112731</v>
      </c>
      <c r="AA142" s="208">
        <v>0.465277778</v>
      </c>
      <c r="AB142" s="208">
        <v>31.65277778</v>
      </c>
      <c r="AC142" s="208">
        <v>33.8125</v>
      </c>
      <c r="AD142" s="208">
        <v>29.25</v>
      </c>
      <c r="AE142" s="208">
        <v>1.502313031</v>
      </c>
      <c r="AF142" s="208">
        <v>2.256944444</v>
      </c>
      <c r="AG142" s="208">
        <v>27.47222222</v>
      </c>
      <c r="AH142" s="208">
        <v>28.875</v>
      </c>
      <c r="AI142" s="208">
        <v>26.375</v>
      </c>
      <c r="AJ142" s="208">
        <v>0.74221948</v>
      </c>
      <c r="AK142" s="208">
        <v>0.550889757</v>
      </c>
      <c r="AL142" s="207">
        <v>1145.888889</v>
      </c>
      <c r="AM142" s="207">
        <v>1159.0</v>
      </c>
      <c r="AN142" s="208">
        <v>1133.0</v>
      </c>
      <c r="AO142" s="207">
        <v>9.453100608</v>
      </c>
      <c r="AP142" s="207">
        <v>89.36111111</v>
      </c>
      <c r="AQ142" s="208">
        <v>11.04444444</v>
      </c>
      <c r="AR142" s="207">
        <v>11.3</v>
      </c>
      <c r="AS142" s="207">
        <v>10.8</v>
      </c>
      <c r="AT142" s="208">
        <v>0.194365063</v>
      </c>
      <c r="AU142" s="209">
        <v>0.037777778</v>
      </c>
      <c r="AV142" s="210" t="s">
        <v>977</v>
      </c>
      <c r="AW142" s="211"/>
    </row>
    <row r="143" hidden="1">
      <c r="A143" s="49" t="s">
        <v>978</v>
      </c>
      <c r="B143" s="203" t="s">
        <v>965</v>
      </c>
      <c r="C143" s="204" t="s">
        <v>979</v>
      </c>
      <c r="D143" s="204" t="s">
        <v>980</v>
      </c>
      <c r="E143" s="204" t="s">
        <v>893</v>
      </c>
      <c r="F143" s="205">
        <v>51.4001781</v>
      </c>
      <c r="G143" s="205">
        <v>12.4056707</v>
      </c>
      <c r="H143" s="122" t="s">
        <v>981</v>
      </c>
      <c r="I143" s="37" t="s">
        <v>179</v>
      </c>
      <c r="J143" s="122" t="s">
        <v>969</v>
      </c>
      <c r="K143" s="132" t="s">
        <v>970</v>
      </c>
      <c r="L143" s="37" t="s">
        <v>971</v>
      </c>
      <c r="M143" s="132" t="s">
        <v>972</v>
      </c>
      <c r="N143" s="216"/>
      <c r="O143" s="122" t="s">
        <v>80</v>
      </c>
      <c r="P143" s="122" t="s">
        <v>153</v>
      </c>
      <c r="Q143" s="122" t="s">
        <v>95</v>
      </c>
      <c r="R143" s="207">
        <v>62.09677</v>
      </c>
      <c r="S143" s="207">
        <v>77.5</v>
      </c>
      <c r="T143" s="207">
        <v>40.01166</v>
      </c>
      <c r="U143" s="207">
        <v>0.0</v>
      </c>
      <c r="V143" s="207">
        <v>100.0</v>
      </c>
      <c r="W143" s="208">
        <v>27.4375</v>
      </c>
      <c r="X143" s="208">
        <v>28.875</v>
      </c>
      <c r="Y143" s="208">
        <v>25.75</v>
      </c>
      <c r="Z143" s="208">
        <v>1.036916251</v>
      </c>
      <c r="AA143" s="208">
        <v>1.075195313</v>
      </c>
      <c r="AB143" s="208">
        <v>27.10416667</v>
      </c>
      <c r="AC143" s="208">
        <v>28.625</v>
      </c>
      <c r="AD143" s="208">
        <v>25.125</v>
      </c>
      <c r="AE143" s="208">
        <v>1.128034103</v>
      </c>
      <c r="AF143" s="208">
        <v>1.272460938</v>
      </c>
      <c r="AG143" s="208">
        <v>25.03472222</v>
      </c>
      <c r="AH143" s="208">
        <v>26.125</v>
      </c>
      <c r="AI143" s="208">
        <v>24.0625</v>
      </c>
      <c r="AJ143" s="208">
        <v>0.64658894</v>
      </c>
      <c r="AK143" s="208">
        <v>0.418077257</v>
      </c>
      <c r="AL143" s="207">
        <v>1226.555556</v>
      </c>
      <c r="AM143" s="207">
        <v>1252.0</v>
      </c>
      <c r="AN143" s="208">
        <v>1172.0</v>
      </c>
      <c r="AO143" s="207">
        <v>26.34440695</v>
      </c>
      <c r="AP143" s="207">
        <v>694.0277778</v>
      </c>
      <c r="AQ143" s="208">
        <v>12.82222222</v>
      </c>
      <c r="AR143" s="207">
        <v>13.4</v>
      </c>
      <c r="AS143" s="207">
        <v>11.6</v>
      </c>
      <c r="AT143" s="208">
        <v>0.597448278</v>
      </c>
      <c r="AU143" s="209">
        <v>0.356944444</v>
      </c>
      <c r="AV143" s="213"/>
      <c r="AW143" s="211"/>
    </row>
    <row r="144" hidden="1">
      <c r="A144" s="49" t="s">
        <v>982</v>
      </c>
      <c r="B144" s="203" t="s">
        <v>965</v>
      </c>
      <c r="C144" s="204" t="s">
        <v>983</v>
      </c>
      <c r="D144" s="212" t="s">
        <v>984</v>
      </c>
      <c r="E144" s="204" t="s">
        <v>488</v>
      </c>
      <c r="F144" s="205">
        <v>51.4001651</v>
      </c>
      <c r="G144" s="205">
        <v>12.4055406</v>
      </c>
      <c r="H144" s="122" t="s">
        <v>985</v>
      </c>
      <c r="I144" s="37" t="s">
        <v>179</v>
      </c>
      <c r="J144" s="122" t="s">
        <v>969</v>
      </c>
      <c r="K144" s="132" t="s">
        <v>970</v>
      </c>
      <c r="L144" s="37" t="s">
        <v>971</v>
      </c>
      <c r="M144" s="132" t="s">
        <v>972</v>
      </c>
      <c r="N144" s="206">
        <v>21.0</v>
      </c>
      <c r="O144" s="122" t="s">
        <v>80</v>
      </c>
      <c r="P144" s="122" t="s">
        <v>153</v>
      </c>
      <c r="Q144" s="122" t="s">
        <v>95</v>
      </c>
      <c r="R144" s="207">
        <v>65.49186</v>
      </c>
      <c r="S144" s="207">
        <v>83.0</v>
      </c>
      <c r="T144" s="207">
        <v>38.65924</v>
      </c>
      <c r="U144" s="207">
        <v>0.0</v>
      </c>
      <c r="V144" s="207">
        <v>100.0</v>
      </c>
      <c r="W144" s="208">
        <v>27.01388889</v>
      </c>
      <c r="X144" s="208">
        <v>28.0</v>
      </c>
      <c r="Y144" s="208">
        <v>26.25</v>
      </c>
      <c r="Z144" s="208">
        <v>0.552672641</v>
      </c>
      <c r="AA144" s="208">
        <v>0.305447049</v>
      </c>
      <c r="AB144" s="208">
        <v>26.4375</v>
      </c>
      <c r="AC144" s="208">
        <v>27.375</v>
      </c>
      <c r="AD144" s="208">
        <v>24.9375</v>
      </c>
      <c r="AE144" s="208">
        <v>0.737526483</v>
      </c>
      <c r="AF144" s="208">
        <v>0.543945313</v>
      </c>
      <c r="AG144" s="208">
        <v>24.90972222</v>
      </c>
      <c r="AH144" s="208">
        <v>26.0</v>
      </c>
      <c r="AI144" s="208">
        <v>23.9375</v>
      </c>
      <c r="AJ144" s="208">
        <v>0.597938443</v>
      </c>
      <c r="AK144" s="208">
        <v>0.357530382</v>
      </c>
      <c r="AL144" s="207">
        <v>1400.777778</v>
      </c>
      <c r="AM144" s="207">
        <v>1413.0</v>
      </c>
      <c r="AN144" s="208">
        <v>1389.0</v>
      </c>
      <c r="AO144" s="207">
        <v>8.885068624</v>
      </c>
      <c r="AP144" s="207">
        <v>78.94444444</v>
      </c>
      <c r="AQ144" s="208">
        <v>16.54444444</v>
      </c>
      <c r="AR144" s="207">
        <v>16.8</v>
      </c>
      <c r="AS144" s="207">
        <v>16.3</v>
      </c>
      <c r="AT144" s="208">
        <v>0.181046342</v>
      </c>
      <c r="AU144" s="209">
        <v>0.032777778</v>
      </c>
      <c r="AV144" s="210" t="s">
        <v>986</v>
      </c>
      <c r="AW144" s="214" t="s">
        <v>987</v>
      </c>
    </row>
    <row r="145" hidden="1">
      <c r="A145" s="49" t="s">
        <v>988</v>
      </c>
      <c r="B145" s="203" t="s">
        <v>989</v>
      </c>
      <c r="C145" s="204" t="s">
        <v>169</v>
      </c>
      <c r="D145" s="204" t="s">
        <v>990</v>
      </c>
      <c r="E145" s="204" t="s">
        <v>488</v>
      </c>
      <c r="F145" s="205">
        <v>51.3304616</v>
      </c>
      <c r="G145" s="205">
        <v>12.3613478</v>
      </c>
      <c r="H145" s="122" t="s">
        <v>991</v>
      </c>
      <c r="I145" s="37" t="s">
        <v>179</v>
      </c>
      <c r="J145" s="122" t="s">
        <v>992</v>
      </c>
      <c r="K145" s="132" t="s">
        <v>993</v>
      </c>
      <c r="L145" s="37" t="s">
        <v>994</v>
      </c>
      <c r="M145" s="132" t="s">
        <v>995</v>
      </c>
      <c r="N145" s="206">
        <v>22.0</v>
      </c>
      <c r="O145" s="122" t="s">
        <v>209</v>
      </c>
      <c r="P145" s="122" t="s">
        <v>106</v>
      </c>
      <c r="Q145" s="122" t="s">
        <v>95</v>
      </c>
      <c r="R145" s="207">
        <v>0.491909</v>
      </c>
      <c r="S145" s="207">
        <v>0.0</v>
      </c>
      <c r="T145" s="207">
        <v>3.620881</v>
      </c>
      <c r="U145" s="207">
        <v>0.0</v>
      </c>
      <c r="V145" s="207">
        <v>42.0</v>
      </c>
      <c r="W145" s="208">
        <v>17.97916667</v>
      </c>
      <c r="X145" s="208">
        <v>18.625</v>
      </c>
      <c r="Y145" s="208">
        <v>17.875</v>
      </c>
      <c r="Z145" s="208">
        <v>0.246062746</v>
      </c>
      <c r="AA145" s="208">
        <v>0.060546875</v>
      </c>
      <c r="AB145" s="208">
        <v>21.125</v>
      </c>
      <c r="AC145" s="208">
        <v>21.375</v>
      </c>
      <c r="AD145" s="208">
        <v>20.875</v>
      </c>
      <c r="AE145" s="208">
        <v>0.207289049</v>
      </c>
      <c r="AF145" s="208">
        <v>0.04296875</v>
      </c>
      <c r="AG145" s="208">
        <v>21.69444444</v>
      </c>
      <c r="AH145" s="208">
        <v>22.125</v>
      </c>
      <c r="AI145" s="208">
        <v>21.0</v>
      </c>
      <c r="AJ145" s="208">
        <v>0.403166718</v>
      </c>
      <c r="AK145" s="208">
        <v>0.162543403</v>
      </c>
      <c r="AL145" s="207">
        <v>2275.555556</v>
      </c>
      <c r="AM145" s="207">
        <v>2294.0</v>
      </c>
      <c r="AN145" s="208">
        <v>2150.0</v>
      </c>
      <c r="AO145" s="207">
        <v>47.20198913</v>
      </c>
      <c r="AP145" s="207">
        <v>2228.027778</v>
      </c>
      <c r="AQ145" s="208">
        <v>34.06666667</v>
      </c>
      <c r="AR145" s="207">
        <v>34.4</v>
      </c>
      <c r="AS145" s="207">
        <v>31.7</v>
      </c>
      <c r="AT145" s="208">
        <v>0.890224691</v>
      </c>
      <c r="AU145" s="209">
        <v>0.7925</v>
      </c>
      <c r="AV145" s="210" t="s">
        <v>996</v>
      </c>
      <c r="AW145" s="211"/>
    </row>
    <row r="146" hidden="1">
      <c r="A146" s="49" t="s">
        <v>997</v>
      </c>
      <c r="B146" s="203" t="s">
        <v>989</v>
      </c>
      <c r="C146" s="204" t="s">
        <v>998</v>
      </c>
      <c r="D146" s="204" t="s">
        <v>999</v>
      </c>
      <c r="E146" s="204" t="s">
        <v>913</v>
      </c>
      <c r="F146" s="205">
        <v>51.3305825</v>
      </c>
      <c r="G146" s="205">
        <v>12.3614323</v>
      </c>
      <c r="H146" s="122" t="s">
        <v>1000</v>
      </c>
      <c r="I146" s="37" t="s">
        <v>179</v>
      </c>
      <c r="J146" s="122" t="s">
        <v>992</v>
      </c>
      <c r="K146" s="132" t="s">
        <v>993</v>
      </c>
      <c r="L146" s="37" t="s">
        <v>994</v>
      </c>
      <c r="M146" s="132" t="s">
        <v>1001</v>
      </c>
      <c r="N146" s="206">
        <v>22.0</v>
      </c>
      <c r="O146" s="122" t="s">
        <v>209</v>
      </c>
      <c r="P146" s="122" t="s">
        <v>81</v>
      </c>
      <c r="Q146" s="122" t="s">
        <v>95</v>
      </c>
      <c r="R146" s="207">
        <v>0.903537</v>
      </c>
      <c r="S146" s="207">
        <v>0.0</v>
      </c>
      <c r="T146" s="207">
        <v>4.614776</v>
      </c>
      <c r="U146" s="207">
        <v>0.0</v>
      </c>
      <c r="V146" s="207">
        <v>42.0</v>
      </c>
      <c r="W146" s="208">
        <v>18.17361111</v>
      </c>
      <c r="X146" s="208">
        <v>18.375</v>
      </c>
      <c r="Y146" s="208">
        <v>17.8125</v>
      </c>
      <c r="Z146" s="208">
        <v>0.239583333</v>
      </c>
      <c r="AA146" s="208">
        <v>0.057400174</v>
      </c>
      <c r="AB146" s="208">
        <v>22.0625</v>
      </c>
      <c r="AC146" s="208">
        <v>23.75</v>
      </c>
      <c r="AD146" s="208">
        <v>21.25</v>
      </c>
      <c r="AE146" s="208">
        <v>0.808886194</v>
      </c>
      <c r="AF146" s="208">
        <v>0.654296875</v>
      </c>
      <c r="AG146" s="208">
        <v>23.22222222</v>
      </c>
      <c r="AH146" s="208">
        <v>24.5</v>
      </c>
      <c r="AI146" s="208">
        <v>22.375</v>
      </c>
      <c r="AJ146" s="208">
        <v>0.769988276</v>
      </c>
      <c r="AK146" s="208">
        <v>0.592881944</v>
      </c>
      <c r="AL146" s="207">
        <v>2311.666667</v>
      </c>
      <c r="AM146" s="207">
        <v>2322.0</v>
      </c>
      <c r="AN146" s="208">
        <v>2291.0</v>
      </c>
      <c r="AO146" s="207">
        <v>11.01135777</v>
      </c>
      <c r="AP146" s="207">
        <v>121.25</v>
      </c>
      <c r="AQ146" s="208">
        <v>34.74444444</v>
      </c>
      <c r="AR146" s="207">
        <v>34.9</v>
      </c>
      <c r="AS146" s="207">
        <v>34.4</v>
      </c>
      <c r="AT146" s="208">
        <v>0.194365063</v>
      </c>
      <c r="AU146" s="209">
        <v>0.037777778</v>
      </c>
      <c r="AV146" s="210" t="s">
        <v>1002</v>
      </c>
      <c r="AW146" s="211"/>
    </row>
    <row r="147" hidden="1">
      <c r="A147" s="49" t="s">
        <v>1003</v>
      </c>
      <c r="B147" s="203" t="s">
        <v>989</v>
      </c>
      <c r="C147" s="204" t="s">
        <v>1004</v>
      </c>
      <c r="D147" s="204" t="s">
        <v>1005</v>
      </c>
      <c r="E147" s="204" t="s">
        <v>466</v>
      </c>
      <c r="F147" s="205">
        <v>51.3305331</v>
      </c>
      <c r="G147" s="205">
        <v>12.3615849</v>
      </c>
      <c r="H147" s="122" t="s">
        <v>1006</v>
      </c>
      <c r="I147" s="37" t="s">
        <v>179</v>
      </c>
      <c r="J147" s="122" t="s">
        <v>992</v>
      </c>
      <c r="K147" s="132" t="s">
        <v>993</v>
      </c>
      <c r="L147" s="37" t="s">
        <v>994</v>
      </c>
      <c r="M147" s="132" t="s">
        <v>1007</v>
      </c>
      <c r="N147" s="206">
        <v>22.0</v>
      </c>
      <c r="O147" s="122" t="s">
        <v>209</v>
      </c>
      <c r="P147" s="122" t="s">
        <v>81</v>
      </c>
      <c r="Q147" s="122" t="s">
        <v>95</v>
      </c>
      <c r="R147" s="207">
        <v>1.960784</v>
      </c>
      <c r="S147" s="207">
        <v>0.0</v>
      </c>
      <c r="T147" s="207">
        <v>9.87231</v>
      </c>
      <c r="U147" s="207">
        <v>0.0</v>
      </c>
      <c r="V147" s="207">
        <v>91.0</v>
      </c>
      <c r="W147" s="208">
        <v>22.97222222</v>
      </c>
      <c r="X147" s="208">
        <v>23.9375</v>
      </c>
      <c r="Y147" s="208">
        <v>22.0</v>
      </c>
      <c r="Z147" s="208">
        <v>0.720182751</v>
      </c>
      <c r="AA147" s="208">
        <v>0.518663194</v>
      </c>
      <c r="AB147" s="208">
        <v>23.28472222</v>
      </c>
      <c r="AC147" s="208">
        <v>25.0625</v>
      </c>
      <c r="AD147" s="208">
        <v>22.5</v>
      </c>
      <c r="AE147" s="208">
        <v>0.825681011</v>
      </c>
      <c r="AF147" s="208">
        <v>0.681749132</v>
      </c>
      <c r="AG147" s="208">
        <v>23.15972222</v>
      </c>
      <c r="AH147" s="208">
        <v>23.875</v>
      </c>
      <c r="AI147" s="208">
        <v>22.75</v>
      </c>
      <c r="AJ147" s="208">
        <v>0.336733956</v>
      </c>
      <c r="AK147" s="208">
        <v>0.113389757</v>
      </c>
      <c r="AL147" s="207">
        <v>1133.444444</v>
      </c>
      <c r="AM147" s="207">
        <v>1140.0</v>
      </c>
      <c r="AN147" s="208">
        <v>1120.0</v>
      </c>
      <c r="AO147" s="207">
        <v>6.894039293</v>
      </c>
      <c r="AP147" s="207">
        <v>47.52777778</v>
      </c>
      <c r="AQ147" s="208">
        <v>10.77777778</v>
      </c>
      <c r="AR147" s="207">
        <v>10.9</v>
      </c>
      <c r="AS147" s="207">
        <v>10.5</v>
      </c>
      <c r="AT147" s="208">
        <v>0.148136574</v>
      </c>
      <c r="AU147" s="209">
        <v>0.021944444</v>
      </c>
      <c r="AV147" s="210" t="s">
        <v>1008</v>
      </c>
      <c r="AW147" s="211"/>
    </row>
    <row r="148" hidden="1">
      <c r="A148" s="49" t="s">
        <v>1009</v>
      </c>
      <c r="B148" s="203" t="s">
        <v>989</v>
      </c>
      <c r="C148" s="204" t="s">
        <v>1010</v>
      </c>
      <c r="D148" s="204" t="s">
        <v>1011</v>
      </c>
      <c r="E148" s="204" t="s">
        <v>893</v>
      </c>
      <c r="F148" s="205">
        <v>51.3303925</v>
      </c>
      <c r="G148" s="205">
        <v>12.3614793</v>
      </c>
      <c r="H148" s="122" t="s">
        <v>1012</v>
      </c>
      <c r="I148" s="37" t="s">
        <v>179</v>
      </c>
      <c r="J148" s="122" t="s">
        <v>992</v>
      </c>
      <c r="K148" s="132" t="s">
        <v>993</v>
      </c>
      <c r="L148" s="37" t="s">
        <v>994</v>
      </c>
      <c r="M148" s="132" t="s">
        <v>1013</v>
      </c>
      <c r="N148" s="206">
        <v>22.0</v>
      </c>
      <c r="O148" s="122" t="s">
        <v>80</v>
      </c>
      <c r="P148" s="122" t="s">
        <v>106</v>
      </c>
      <c r="Q148" s="122" t="s">
        <v>142</v>
      </c>
      <c r="R148" s="207">
        <v>0.862179</v>
      </c>
      <c r="S148" s="207">
        <v>0.0</v>
      </c>
      <c r="T148" s="207">
        <v>5.868504</v>
      </c>
      <c r="U148" s="207">
        <v>0.0</v>
      </c>
      <c r="V148" s="207">
        <v>75.0</v>
      </c>
      <c r="W148" s="208">
        <v>16.59027778</v>
      </c>
      <c r="X148" s="208">
        <v>16.75</v>
      </c>
      <c r="Y148" s="208">
        <v>16.4375</v>
      </c>
      <c r="Z148" s="208">
        <v>0.099368667</v>
      </c>
      <c r="AA148" s="208">
        <v>0.009874132</v>
      </c>
      <c r="AB148" s="208">
        <v>21.13888889</v>
      </c>
      <c r="AC148" s="208">
        <v>21.875</v>
      </c>
      <c r="AD148" s="208">
        <v>20.75</v>
      </c>
      <c r="AE148" s="208">
        <v>0.382449161</v>
      </c>
      <c r="AF148" s="208">
        <v>0.146267361</v>
      </c>
      <c r="AG148" s="208">
        <v>22.28472222</v>
      </c>
      <c r="AH148" s="208">
        <v>23.25</v>
      </c>
      <c r="AI148" s="208">
        <v>21.75</v>
      </c>
      <c r="AJ148" s="208">
        <v>0.540463407</v>
      </c>
      <c r="AK148" s="208">
        <v>0.292100694</v>
      </c>
      <c r="AL148" s="207">
        <v>1296.444444</v>
      </c>
      <c r="AM148" s="207">
        <v>1298.0</v>
      </c>
      <c r="AN148" s="208">
        <v>1294.0</v>
      </c>
      <c r="AO148" s="207">
        <v>1.236033081</v>
      </c>
      <c r="AP148" s="207">
        <v>1.527777778</v>
      </c>
      <c r="AQ148" s="208">
        <v>14.32222222</v>
      </c>
      <c r="AR148" s="207">
        <v>14.4</v>
      </c>
      <c r="AS148" s="207">
        <v>14.3</v>
      </c>
      <c r="AT148" s="208">
        <v>0.044095855</v>
      </c>
      <c r="AU148" s="209">
        <v>0.001944444</v>
      </c>
      <c r="AV148" s="213"/>
      <c r="AW148" s="211"/>
    </row>
    <row r="149" hidden="1">
      <c r="A149" s="49" t="s">
        <v>1014</v>
      </c>
      <c r="B149" s="203" t="s">
        <v>1015</v>
      </c>
      <c r="C149" s="204" t="s">
        <v>168</v>
      </c>
      <c r="D149" s="204" t="s">
        <v>588</v>
      </c>
      <c r="E149" s="204" t="s">
        <v>466</v>
      </c>
      <c r="F149" s="205">
        <v>51.3075935</v>
      </c>
      <c r="G149" s="205">
        <v>12.3750838</v>
      </c>
      <c r="H149" s="122" t="s">
        <v>1016</v>
      </c>
      <c r="I149" s="37" t="s">
        <v>179</v>
      </c>
      <c r="J149" s="122" t="s">
        <v>1017</v>
      </c>
      <c r="K149" s="132" t="s">
        <v>1018</v>
      </c>
      <c r="L149" s="37" t="s">
        <v>1019</v>
      </c>
      <c r="M149" s="132" t="s">
        <v>1020</v>
      </c>
      <c r="N149" s="206">
        <v>16.0</v>
      </c>
      <c r="O149" s="122" t="s">
        <v>209</v>
      </c>
      <c r="P149" s="122" t="s">
        <v>81</v>
      </c>
      <c r="Q149" s="217" t="s">
        <v>142</v>
      </c>
      <c r="R149" s="207">
        <v>62.43182</v>
      </c>
      <c r="S149" s="207">
        <v>69.5</v>
      </c>
      <c r="T149" s="207">
        <v>34.57899</v>
      </c>
      <c r="U149" s="207">
        <v>0.0</v>
      </c>
      <c r="V149" s="207">
        <v>100.0</v>
      </c>
      <c r="W149" s="208">
        <v>15.00694444</v>
      </c>
      <c r="X149" s="208">
        <v>15.375</v>
      </c>
      <c r="Y149" s="208">
        <v>14.75</v>
      </c>
      <c r="Z149" s="208">
        <v>0.219739824</v>
      </c>
      <c r="AA149" s="208">
        <v>0.04828559</v>
      </c>
      <c r="AB149" s="208">
        <v>18.81944444</v>
      </c>
      <c r="AC149" s="208">
        <v>21.375</v>
      </c>
      <c r="AD149" s="208">
        <v>17.0</v>
      </c>
      <c r="AE149" s="208">
        <v>1.656086208</v>
      </c>
      <c r="AF149" s="208">
        <v>2.742621528</v>
      </c>
      <c r="AG149" s="208">
        <v>19.48611111</v>
      </c>
      <c r="AH149" s="208">
        <v>22.875</v>
      </c>
      <c r="AI149" s="208">
        <v>17.0625</v>
      </c>
      <c r="AJ149" s="208">
        <v>2.069537656</v>
      </c>
      <c r="AK149" s="208">
        <v>4.282986111</v>
      </c>
      <c r="AL149" s="207">
        <v>1378.111111</v>
      </c>
      <c r="AM149" s="207">
        <v>1383.0</v>
      </c>
      <c r="AN149" s="208">
        <v>1370.0</v>
      </c>
      <c r="AO149" s="207">
        <v>3.855011169</v>
      </c>
      <c r="AP149" s="207">
        <v>14.86111111</v>
      </c>
      <c r="AQ149" s="208">
        <v>16.05555556</v>
      </c>
      <c r="AR149" s="207">
        <v>16.2</v>
      </c>
      <c r="AS149" s="207">
        <v>15.9</v>
      </c>
      <c r="AT149" s="208">
        <v>0.08819171</v>
      </c>
      <c r="AU149" s="209">
        <v>0.007777778</v>
      </c>
      <c r="AV149" s="210" t="s">
        <v>1021</v>
      </c>
      <c r="AW149" s="211"/>
    </row>
    <row r="150" hidden="1">
      <c r="A150" s="49" t="s">
        <v>1022</v>
      </c>
      <c r="B150" s="203" t="s">
        <v>1015</v>
      </c>
      <c r="C150" s="204" t="s">
        <v>1023</v>
      </c>
      <c r="D150" s="204" t="s">
        <v>1024</v>
      </c>
      <c r="E150" s="204" t="s">
        <v>893</v>
      </c>
      <c r="F150" s="205">
        <v>51.3076985</v>
      </c>
      <c r="G150" s="205">
        <v>12.3749198</v>
      </c>
      <c r="H150" s="122" t="s">
        <v>1025</v>
      </c>
      <c r="I150" s="37" t="s">
        <v>179</v>
      </c>
      <c r="J150" s="122" t="s">
        <v>1017</v>
      </c>
      <c r="K150" s="132" t="s">
        <v>1018</v>
      </c>
      <c r="L150" s="37" t="s">
        <v>1019</v>
      </c>
      <c r="M150" s="132" t="s">
        <v>1026</v>
      </c>
      <c r="N150" s="206">
        <v>16.0</v>
      </c>
      <c r="O150" s="122" t="s">
        <v>209</v>
      </c>
      <c r="P150" s="122" t="s">
        <v>153</v>
      </c>
      <c r="Q150" s="217" t="s">
        <v>142</v>
      </c>
      <c r="R150" s="207">
        <v>64.13072</v>
      </c>
      <c r="S150" s="207">
        <v>72.0</v>
      </c>
      <c r="T150" s="207">
        <v>33.77467</v>
      </c>
      <c r="U150" s="207">
        <v>0.0</v>
      </c>
      <c r="V150" s="207">
        <v>100.0</v>
      </c>
      <c r="W150" s="208">
        <v>18.16666667</v>
      </c>
      <c r="X150" s="208">
        <v>18.5625</v>
      </c>
      <c r="Y150" s="208">
        <v>17.875</v>
      </c>
      <c r="Z150" s="208">
        <v>0.267000117</v>
      </c>
      <c r="AA150" s="208">
        <v>0.071289063</v>
      </c>
      <c r="AB150" s="208">
        <v>22.04166667</v>
      </c>
      <c r="AC150" s="208">
        <v>24.625</v>
      </c>
      <c r="AD150" s="208">
        <v>19.875</v>
      </c>
      <c r="AE150" s="208">
        <v>1.714768115</v>
      </c>
      <c r="AF150" s="208">
        <v>2.940429688</v>
      </c>
      <c r="AG150" s="208">
        <v>21.74305556</v>
      </c>
      <c r="AH150" s="208">
        <v>24.625</v>
      </c>
      <c r="AI150" s="208">
        <v>19.0</v>
      </c>
      <c r="AJ150" s="208">
        <v>1.773129639</v>
      </c>
      <c r="AK150" s="208">
        <v>3.143988715</v>
      </c>
      <c r="AL150" s="207">
        <v>1454.555556</v>
      </c>
      <c r="AM150" s="207">
        <v>1459.0</v>
      </c>
      <c r="AN150" s="208">
        <v>1449.0</v>
      </c>
      <c r="AO150" s="207">
        <v>3.539460097</v>
      </c>
      <c r="AP150" s="207">
        <v>12.52777778</v>
      </c>
      <c r="AQ150" s="208">
        <v>17.7</v>
      </c>
      <c r="AR150" s="207">
        <v>17.8</v>
      </c>
      <c r="AS150" s="207">
        <v>17.6</v>
      </c>
      <c r="AT150" s="208">
        <v>0.070710678</v>
      </c>
      <c r="AU150" s="209">
        <v>0.005</v>
      </c>
      <c r="AV150" s="210" t="s">
        <v>1027</v>
      </c>
      <c r="AW150" s="211"/>
    </row>
    <row r="151" hidden="1">
      <c r="A151" s="49" t="s">
        <v>1028</v>
      </c>
      <c r="B151" s="203" t="s">
        <v>1015</v>
      </c>
      <c r="C151" s="204" t="s">
        <v>1029</v>
      </c>
      <c r="D151" s="204" t="s">
        <v>1030</v>
      </c>
      <c r="E151" s="204" t="s">
        <v>488</v>
      </c>
      <c r="F151" s="205">
        <v>51.3076283</v>
      </c>
      <c r="G151" s="205">
        <v>12.3747954</v>
      </c>
      <c r="H151" s="122" t="s">
        <v>1031</v>
      </c>
      <c r="I151" s="37" t="s">
        <v>179</v>
      </c>
      <c r="J151" s="122" t="s">
        <v>1017</v>
      </c>
      <c r="K151" s="132" t="s">
        <v>1018</v>
      </c>
      <c r="L151" s="37" t="s">
        <v>1019</v>
      </c>
      <c r="M151" s="132" t="s">
        <v>1032</v>
      </c>
      <c r="N151" s="206">
        <v>16.0</v>
      </c>
      <c r="O151" s="122" t="s">
        <v>209</v>
      </c>
      <c r="P151" s="122" t="s">
        <v>81</v>
      </c>
      <c r="Q151" s="218" t="s">
        <v>95</v>
      </c>
      <c r="R151" s="207">
        <v>62.74026</v>
      </c>
      <c r="S151" s="207">
        <v>69.5</v>
      </c>
      <c r="T151" s="207">
        <v>34.53604</v>
      </c>
      <c r="U151" s="207">
        <v>0.0</v>
      </c>
      <c r="V151" s="207">
        <v>100.0</v>
      </c>
      <c r="W151" s="208">
        <v>18.125</v>
      </c>
      <c r="X151" s="208">
        <v>19.0625</v>
      </c>
      <c r="Y151" s="208">
        <v>16.8125</v>
      </c>
      <c r="Z151" s="208">
        <v>0.808886194</v>
      </c>
      <c r="AA151" s="208">
        <v>0.654296875</v>
      </c>
      <c r="AB151" s="208">
        <v>21.55555556</v>
      </c>
      <c r="AC151" s="208">
        <v>23.3125</v>
      </c>
      <c r="AD151" s="208">
        <v>19.625</v>
      </c>
      <c r="AE151" s="208">
        <v>1.224124545</v>
      </c>
      <c r="AF151" s="208">
        <v>1.498480903</v>
      </c>
      <c r="AG151" s="208">
        <v>21.34722222</v>
      </c>
      <c r="AH151" s="208">
        <v>23.0</v>
      </c>
      <c r="AI151" s="208">
        <v>19.4375</v>
      </c>
      <c r="AJ151" s="208">
        <v>1.085284701</v>
      </c>
      <c r="AK151" s="208">
        <v>1.177842882</v>
      </c>
      <c r="AL151" s="207">
        <v>1639.111111</v>
      </c>
      <c r="AM151" s="207">
        <v>1644.0</v>
      </c>
      <c r="AN151" s="208">
        <v>1629.0</v>
      </c>
      <c r="AO151" s="207">
        <v>4.833333333</v>
      </c>
      <c r="AP151" s="207">
        <v>23.36111111</v>
      </c>
      <c r="AQ151" s="208">
        <v>21.51111111</v>
      </c>
      <c r="AR151" s="207">
        <v>21.6</v>
      </c>
      <c r="AS151" s="207">
        <v>21.3</v>
      </c>
      <c r="AT151" s="208">
        <v>0.105409255</v>
      </c>
      <c r="AU151" s="209">
        <v>0.011111111</v>
      </c>
      <c r="AV151" s="210" t="s">
        <v>1033</v>
      </c>
      <c r="AW151" s="214" t="s">
        <v>1034</v>
      </c>
    </row>
    <row r="152" hidden="1">
      <c r="A152" s="49" t="s">
        <v>1035</v>
      </c>
      <c r="B152" s="203" t="s">
        <v>1015</v>
      </c>
      <c r="C152" s="204" t="s">
        <v>318</v>
      </c>
      <c r="D152" s="204" t="s">
        <v>1036</v>
      </c>
      <c r="E152" s="204" t="s">
        <v>913</v>
      </c>
      <c r="F152" s="205">
        <v>51.3074996</v>
      </c>
      <c r="G152" s="205">
        <v>12.374839</v>
      </c>
      <c r="H152" s="122" t="s">
        <v>1037</v>
      </c>
      <c r="I152" s="37" t="s">
        <v>179</v>
      </c>
      <c r="J152" s="122" t="s">
        <v>1017</v>
      </c>
      <c r="K152" s="132" t="s">
        <v>1018</v>
      </c>
      <c r="L152" s="37" t="s">
        <v>1019</v>
      </c>
      <c r="M152" s="132" t="s">
        <v>1038</v>
      </c>
      <c r="N152" s="206">
        <v>17.0</v>
      </c>
      <c r="O152" s="122" t="s">
        <v>209</v>
      </c>
      <c r="P152" s="122" t="s">
        <v>81</v>
      </c>
      <c r="Q152" s="122" t="s">
        <v>95</v>
      </c>
      <c r="R152" s="207">
        <v>59.39744</v>
      </c>
      <c r="S152" s="207">
        <v>60.0</v>
      </c>
      <c r="T152" s="207">
        <v>35.29286</v>
      </c>
      <c r="U152" s="207">
        <v>0.0</v>
      </c>
      <c r="V152" s="207">
        <v>100.0</v>
      </c>
      <c r="W152" s="208">
        <v>17.36805556</v>
      </c>
      <c r="X152" s="208">
        <v>17.9375</v>
      </c>
      <c r="Y152" s="208">
        <v>16.0625</v>
      </c>
      <c r="Z152" s="208">
        <v>0.630789161</v>
      </c>
      <c r="AA152" s="208">
        <v>0.397894965</v>
      </c>
      <c r="AB152" s="208">
        <v>21.11805556</v>
      </c>
      <c r="AC152" s="208">
        <v>23.4375</v>
      </c>
      <c r="AD152" s="208">
        <v>20.125</v>
      </c>
      <c r="AE152" s="208">
        <v>1.287501686</v>
      </c>
      <c r="AF152" s="208">
        <v>1.65766059</v>
      </c>
      <c r="AG152" s="208">
        <v>21.54166667</v>
      </c>
      <c r="AH152" s="208">
        <v>24.4375</v>
      </c>
      <c r="AI152" s="208">
        <v>20.3125</v>
      </c>
      <c r="AJ152" s="208">
        <v>1.343386579</v>
      </c>
      <c r="AK152" s="208">
        <v>1.8046875</v>
      </c>
      <c r="AL152" s="207">
        <v>1600.555556</v>
      </c>
      <c r="AM152" s="207">
        <v>1607.0</v>
      </c>
      <c r="AN152" s="208">
        <v>1595.0</v>
      </c>
      <c r="AO152" s="207">
        <v>4.096068576</v>
      </c>
      <c r="AP152" s="207">
        <v>16.77777778</v>
      </c>
      <c r="AQ152" s="208">
        <v>20.72222222</v>
      </c>
      <c r="AR152" s="207">
        <v>20.9</v>
      </c>
      <c r="AS152" s="207">
        <v>20.6</v>
      </c>
      <c r="AT152" s="208">
        <v>0.097182532</v>
      </c>
      <c r="AU152" s="209">
        <v>0.009444444</v>
      </c>
      <c r="AV152" s="210" t="s">
        <v>1039</v>
      </c>
      <c r="AW152" s="211"/>
    </row>
    <row r="153" hidden="1">
      <c r="A153" s="49" t="s">
        <v>1040</v>
      </c>
      <c r="B153" s="203" t="s">
        <v>1015</v>
      </c>
      <c r="C153" s="204" t="s">
        <v>1041</v>
      </c>
      <c r="D153" s="204" t="s">
        <v>1042</v>
      </c>
      <c r="E153" s="204" t="s">
        <v>893</v>
      </c>
      <c r="F153" s="205">
        <v>51.364246</v>
      </c>
      <c r="G153" s="205">
        <v>12.2858433</v>
      </c>
      <c r="H153" s="122" t="s">
        <v>1043</v>
      </c>
      <c r="I153" s="37" t="s">
        <v>179</v>
      </c>
      <c r="J153" s="122" t="s">
        <v>1044</v>
      </c>
      <c r="K153" s="132" t="s">
        <v>1045</v>
      </c>
      <c r="L153" s="37" t="s">
        <v>1046</v>
      </c>
      <c r="M153" s="132" t="s">
        <v>1047</v>
      </c>
      <c r="N153" s="206">
        <v>18.0</v>
      </c>
      <c r="O153" s="122" t="s">
        <v>209</v>
      </c>
      <c r="P153" s="122" t="s">
        <v>153</v>
      </c>
      <c r="Q153" s="122" t="s">
        <v>95</v>
      </c>
      <c r="R153" s="207">
        <v>1.720779</v>
      </c>
      <c r="S153" s="207">
        <v>0.0</v>
      </c>
      <c r="T153" s="207">
        <v>7.965833</v>
      </c>
      <c r="U153" s="207">
        <v>0.0</v>
      </c>
      <c r="V153" s="207">
        <v>59.0</v>
      </c>
      <c r="W153" s="208">
        <v>19.73611111</v>
      </c>
      <c r="X153" s="208">
        <v>19.8125</v>
      </c>
      <c r="Y153" s="208">
        <v>19.625</v>
      </c>
      <c r="Z153" s="208">
        <v>0.068306651</v>
      </c>
      <c r="AA153" s="208">
        <v>0.004665799</v>
      </c>
      <c r="AB153" s="208">
        <v>20.13194444</v>
      </c>
      <c r="AC153" s="208">
        <v>22.1875</v>
      </c>
      <c r="AD153" s="208">
        <v>17.875</v>
      </c>
      <c r="AE153" s="208">
        <v>1.564512593</v>
      </c>
      <c r="AF153" s="208">
        <v>2.447699653</v>
      </c>
      <c r="AG153" s="208">
        <v>19.5</v>
      </c>
      <c r="AH153" s="208">
        <v>21.75</v>
      </c>
      <c r="AI153" s="208">
        <v>17.375</v>
      </c>
      <c r="AJ153" s="208">
        <v>1.358925932</v>
      </c>
      <c r="AK153" s="208">
        <v>1.846679688</v>
      </c>
      <c r="AL153" s="207">
        <v>780.4444444</v>
      </c>
      <c r="AM153" s="207">
        <v>792.0</v>
      </c>
      <c r="AN153" s="208">
        <v>774.0</v>
      </c>
      <c r="AO153" s="207">
        <v>6.287112038</v>
      </c>
      <c r="AP153" s="207">
        <v>39.52777778</v>
      </c>
      <c r="AQ153" s="208">
        <v>2.877777778</v>
      </c>
      <c r="AR153" s="207">
        <v>3.1</v>
      </c>
      <c r="AS153" s="207">
        <v>2.7</v>
      </c>
      <c r="AT153" s="208">
        <v>0.130170828</v>
      </c>
      <c r="AU153" s="209">
        <v>0.016944444</v>
      </c>
      <c r="AV153" s="210" t="s">
        <v>1048</v>
      </c>
      <c r="AW153" s="211"/>
    </row>
    <row r="154" hidden="1">
      <c r="A154" s="49" t="s">
        <v>1049</v>
      </c>
      <c r="B154" s="203" t="s">
        <v>1015</v>
      </c>
      <c r="C154" s="204" t="s">
        <v>1050</v>
      </c>
      <c r="D154" s="204" t="s">
        <v>1051</v>
      </c>
      <c r="E154" s="204" t="s">
        <v>466</v>
      </c>
      <c r="F154" s="205">
        <v>51.3642397</v>
      </c>
      <c r="G154" s="205">
        <v>12.2857377</v>
      </c>
      <c r="H154" s="122" t="s">
        <v>1052</v>
      </c>
      <c r="I154" s="37" t="s">
        <v>179</v>
      </c>
      <c r="J154" s="122" t="s">
        <v>1044</v>
      </c>
      <c r="K154" s="132" t="s">
        <v>1045</v>
      </c>
      <c r="L154" s="37" t="s">
        <v>1046</v>
      </c>
      <c r="M154" s="132" t="s">
        <v>1053</v>
      </c>
      <c r="N154" s="206">
        <v>18.0</v>
      </c>
      <c r="O154" s="122" t="s">
        <v>209</v>
      </c>
      <c r="P154" s="122" t="s">
        <v>81</v>
      </c>
      <c r="Q154" s="122" t="s">
        <v>82</v>
      </c>
      <c r="R154" s="207">
        <v>2.578947</v>
      </c>
      <c r="S154" s="207">
        <v>0.0</v>
      </c>
      <c r="T154" s="207">
        <v>10.1987</v>
      </c>
      <c r="U154" s="207">
        <v>0.0</v>
      </c>
      <c r="V154" s="207">
        <v>77.0</v>
      </c>
      <c r="W154" s="208">
        <v>19.36111111</v>
      </c>
      <c r="X154" s="208">
        <v>19.375</v>
      </c>
      <c r="Y154" s="208">
        <v>19.25</v>
      </c>
      <c r="Z154" s="208">
        <v>0.041666667</v>
      </c>
      <c r="AA154" s="208">
        <v>0.001736111</v>
      </c>
      <c r="AB154" s="208">
        <v>18.63194444</v>
      </c>
      <c r="AC154" s="208">
        <v>20.0625</v>
      </c>
      <c r="AD154" s="208">
        <v>17.1875</v>
      </c>
      <c r="AE154" s="208">
        <v>1.057637977</v>
      </c>
      <c r="AF154" s="208">
        <v>1.11859809</v>
      </c>
      <c r="AG154" s="208">
        <v>19.0</v>
      </c>
      <c r="AH154" s="208">
        <v>21.125</v>
      </c>
      <c r="AI154" s="208">
        <v>17.625</v>
      </c>
      <c r="AJ154" s="208">
        <v>1.289985465</v>
      </c>
      <c r="AK154" s="208">
        <v>1.6640625</v>
      </c>
      <c r="AL154" s="207">
        <v>1733.111111</v>
      </c>
      <c r="AM154" s="207">
        <v>1742.0</v>
      </c>
      <c r="AN154" s="208">
        <v>1720.0</v>
      </c>
      <c r="AO154" s="207">
        <v>7.881060278</v>
      </c>
      <c r="AP154" s="207">
        <v>62.11111111</v>
      </c>
      <c r="AQ154" s="208">
        <v>23.44444444</v>
      </c>
      <c r="AR154" s="207">
        <v>23.6</v>
      </c>
      <c r="AS154" s="207">
        <v>23.2</v>
      </c>
      <c r="AT154" s="208">
        <v>0.166666667</v>
      </c>
      <c r="AU154" s="209">
        <v>0.027777778</v>
      </c>
      <c r="AV154" s="210" t="s">
        <v>1054</v>
      </c>
      <c r="AW154" s="211"/>
    </row>
    <row r="155" hidden="1">
      <c r="A155" s="49" t="s">
        <v>1055</v>
      </c>
      <c r="B155" s="203" t="s">
        <v>1015</v>
      </c>
      <c r="C155" s="204" t="s">
        <v>1056</v>
      </c>
      <c r="D155" s="204" t="s">
        <v>1057</v>
      </c>
      <c r="E155" s="204" t="s">
        <v>913</v>
      </c>
      <c r="F155" s="205">
        <v>51.3643379</v>
      </c>
      <c r="G155" s="205">
        <v>12.2856133</v>
      </c>
      <c r="H155" s="122" t="s">
        <v>1058</v>
      </c>
      <c r="I155" s="37" t="s">
        <v>179</v>
      </c>
      <c r="J155" s="122" t="s">
        <v>1044</v>
      </c>
      <c r="K155" s="132" t="s">
        <v>1045</v>
      </c>
      <c r="L155" s="37" t="s">
        <v>1046</v>
      </c>
      <c r="M155" s="132" t="s">
        <v>1059</v>
      </c>
      <c r="N155" s="206">
        <v>18.0</v>
      </c>
      <c r="O155" s="217" t="s">
        <v>209</v>
      </c>
      <c r="P155" s="122" t="s">
        <v>153</v>
      </c>
      <c r="Q155" s="122" t="s">
        <v>82</v>
      </c>
      <c r="R155" s="207">
        <v>0.976974</v>
      </c>
      <c r="S155" s="207">
        <v>0.0</v>
      </c>
      <c r="T155" s="207">
        <v>5.206537</v>
      </c>
      <c r="U155" s="207">
        <v>0.0</v>
      </c>
      <c r="V155" s="207">
        <v>46.0</v>
      </c>
      <c r="W155" s="208">
        <v>19.10416667</v>
      </c>
      <c r="X155" s="208">
        <v>19.25</v>
      </c>
      <c r="Y155" s="208">
        <v>18.875</v>
      </c>
      <c r="Z155" s="208">
        <v>0.139754249</v>
      </c>
      <c r="AA155" s="208">
        <v>0.01953125</v>
      </c>
      <c r="AB155" s="208">
        <v>19.36111111</v>
      </c>
      <c r="AC155" s="208">
        <v>21.75</v>
      </c>
      <c r="AD155" s="208">
        <v>17.375</v>
      </c>
      <c r="AE155" s="208">
        <v>1.795387367</v>
      </c>
      <c r="AF155" s="208">
        <v>3.223415799</v>
      </c>
      <c r="AG155" s="208">
        <v>19.68055556</v>
      </c>
      <c r="AH155" s="208">
        <v>22.75</v>
      </c>
      <c r="AI155" s="208">
        <v>17.8125</v>
      </c>
      <c r="AJ155" s="208">
        <v>1.794752672</v>
      </c>
      <c r="AK155" s="208">
        <v>3.221137153</v>
      </c>
      <c r="AL155" s="207">
        <v>1313.111111</v>
      </c>
      <c r="AM155" s="207">
        <v>1319.0</v>
      </c>
      <c r="AN155" s="208">
        <v>1309.0</v>
      </c>
      <c r="AO155" s="207">
        <v>3.257470048</v>
      </c>
      <c r="AP155" s="207">
        <v>10.61111111</v>
      </c>
      <c r="AQ155" s="208">
        <v>14.67777778</v>
      </c>
      <c r="AR155" s="207">
        <v>14.8</v>
      </c>
      <c r="AS155" s="207">
        <v>14.6</v>
      </c>
      <c r="AT155" s="208">
        <v>0.083333333</v>
      </c>
      <c r="AU155" s="209">
        <v>0.006944444</v>
      </c>
      <c r="AV155" s="210" t="s">
        <v>1060</v>
      </c>
      <c r="AW155" s="211"/>
    </row>
    <row r="156" hidden="1">
      <c r="A156" s="49" t="s">
        <v>1061</v>
      </c>
      <c r="B156" s="203" t="s">
        <v>1015</v>
      </c>
      <c r="C156" s="204" t="s">
        <v>1062</v>
      </c>
      <c r="D156" s="212" t="s">
        <v>1063</v>
      </c>
      <c r="E156" s="204" t="s">
        <v>488</v>
      </c>
      <c r="F156" s="205">
        <v>51.3643559</v>
      </c>
      <c r="G156" s="205">
        <v>12.285795</v>
      </c>
      <c r="H156" s="122" t="s">
        <v>1064</v>
      </c>
      <c r="I156" s="37" t="s">
        <v>179</v>
      </c>
      <c r="J156" s="122" t="s">
        <v>1044</v>
      </c>
      <c r="K156" s="132" t="s">
        <v>1045</v>
      </c>
      <c r="L156" s="37" t="s">
        <v>1046</v>
      </c>
      <c r="M156" s="132" t="s">
        <v>1059</v>
      </c>
      <c r="N156" s="206">
        <v>17.0</v>
      </c>
      <c r="O156" s="122" t="s">
        <v>80</v>
      </c>
      <c r="P156" s="122" t="s">
        <v>153</v>
      </c>
      <c r="Q156" s="122" t="s">
        <v>82</v>
      </c>
      <c r="R156" s="207">
        <v>0.551948</v>
      </c>
      <c r="S156" s="207">
        <v>0.0</v>
      </c>
      <c r="T156" s="207">
        <v>3.620006</v>
      </c>
      <c r="U156" s="207">
        <v>0.0</v>
      </c>
      <c r="V156" s="207">
        <v>33.0</v>
      </c>
      <c r="W156" s="208">
        <v>19.34722222</v>
      </c>
      <c r="X156" s="208">
        <v>19.5</v>
      </c>
      <c r="Y156" s="208">
        <v>19.1875</v>
      </c>
      <c r="Z156" s="208">
        <v>0.094326929</v>
      </c>
      <c r="AA156" s="208">
        <v>0.008897569</v>
      </c>
      <c r="AB156" s="208">
        <v>19.50694444</v>
      </c>
      <c r="AC156" s="208">
        <v>21.625</v>
      </c>
      <c r="AD156" s="208">
        <v>17.625</v>
      </c>
      <c r="AE156" s="208">
        <v>1.669593784</v>
      </c>
      <c r="AF156" s="208">
        <v>2.787543403</v>
      </c>
      <c r="AG156" s="208">
        <v>19.04861111</v>
      </c>
      <c r="AH156" s="208">
        <v>21.375</v>
      </c>
      <c r="AI156" s="208">
        <v>17.25</v>
      </c>
      <c r="AJ156" s="208">
        <v>1.488490275</v>
      </c>
      <c r="AK156" s="208">
        <v>2.215603299</v>
      </c>
      <c r="AL156" s="207">
        <v>1960.333333</v>
      </c>
      <c r="AM156" s="207">
        <v>1962.0</v>
      </c>
      <c r="AN156" s="208">
        <v>1958.0</v>
      </c>
      <c r="AO156" s="207">
        <v>1.414213562</v>
      </c>
      <c r="AP156" s="207">
        <v>2.0</v>
      </c>
      <c r="AQ156" s="208">
        <v>27.98888889</v>
      </c>
      <c r="AR156" s="207">
        <v>28.0</v>
      </c>
      <c r="AS156" s="207">
        <v>27.9</v>
      </c>
      <c r="AT156" s="208">
        <v>0.033333333</v>
      </c>
      <c r="AU156" s="209">
        <v>0.001111111</v>
      </c>
      <c r="AV156" s="210" t="s">
        <v>1065</v>
      </c>
      <c r="AW156" s="214" t="s">
        <v>1066</v>
      </c>
    </row>
    <row r="157" hidden="1">
      <c r="A157" s="49" t="s">
        <v>1067</v>
      </c>
      <c r="B157" s="203" t="s">
        <v>1068</v>
      </c>
      <c r="C157" s="204" t="s">
        <v>1069</v>
      </c>
      <c r="D157" s="204" t="s">
        <v>735</v>
      </c>
      <c r="E157" s="204" t="s">
        <v>488</v>
      </c>
      <c r="F157" s="205">
        <v>51.3364057</v>
      </c>
      <c r="G157" s="205">
        <v>12.375418</v>
      </c>
      <c r="H157" s="122" t="s">
        <v>1070</v>
      </c>
      <c r="I157" s="37" t="s">
        <v>179</v>
      </c>
      <c r="J157" s="122" t="s">
        <v>1071</v>
      </c>
      <c r="K157" s="132" t="s">
        <v>1072</v>
      </c>
      <c r="L157" s="37" t="s">
        <v>1073</v>
      </c>
      <c r="M157" s="132" t="s">
        <v>1074</v>
      </c>
      <c r="N157" s="206">
        <v>16.0</v>
      </c>
      <c r="O157" s="122" t="s">
        <v>209</v>
      </c>
      <c r="P157" s="122" t="s">
        <v>153</v>
      </c>
      <c r="Q157" s="122" t="s">
        <v>95</v>
      </c>
      <c r="R157" s="207">
        <v>75.58199</v>
      </c>
      <c r="S157" s="207">
        <v>100.0</v>
      </c>
      <c r="T157" s="207">
        <v>37.58983</v>
      </c>
      <c r="U157" s="207">
        <v>0.0</v>
      </c>
      <c r="V157" s="207">
        <v>100.0</v>
      </c>
      <c r="W157" s="208">
        <v>17.86111111</v>
      </c>
      <c r="X157" s="208">
        <v>18.625</v>
      </c>
      <c r="Y157" s="208">
        <v>16.25</v>
      </c>
      <c r="Z157" s="208">
        <v>0.889268582</v>
      </c>
      <c r="AA157" s="208">
        <v>0.790798611</v>
      </c>
      <c r="AB157" s="208">
        <v>19.63888889</v>
      </c>
      <c r="AC157" s="208">
        <v>21.0625</v>
      </c>
      <c r="AD157" s="208">
        <v>18.625</v>
      </c>
      <c r="AE157" s="208">
        <v>0.889268582</v>
      </c>
      <c r="AF157" s="208">
        <v>0.790798611</v>
      </c>
      <c r="AG157" s="208">
        <v>19.42361111</v>
      </c>
      <c r="AH157" s="208">
        <v>21.875</v>
      </c>
      <c r="AI157" s="208">
        <v>17.875</v>
      </c>
      <c r="AJ157" s="208">
        <v>1.166666667</v>
      </c>
      <c r="AK157" s="208">
        <v>1.361111111</v>
      </c>
      <c r="AL157" s="207">
        <v>1906.777778</v>
      </c>
      <c r="AM157" s="207">
        <v>1920.0</v>
      </c>
      <c r="AN157" s="208">
        <v>1881.0</v>
      </c>
      <c r="AO157" s="207">
        <v>13.07457244</v>
      </c>
      <c r="AP157" s="207">
        <v>170.9444444</v>
      </c>
      <c r="AQ157" s="208">
        <v>26.93333333</v>
      </c>
      <c r="AR157" s="207">
        <v>27.2</v>
      </c>
      <c r="AS157" s="207">
        <v>26.4</v>
      </c>
      <c r="AT157" s="208">
        <v>0.273861279</v>
      </c>
      <c r="AU157" s="209">
        <v>0.075</v>
      </c>
      <c r="AV157" s="210" t="s">
        <v>1075</v>
      </c>
      <c r="AW157" s="211"/>
    </row>
    <row r="158" hidden="1">
      <c r="A158" s="49" t="s">
        <v>1076</v>
      </c>
      <c r="B158" s="203" t="s">
        <v>1068</v>
      </c>
      <c r="C158" s="204" t="s">
        <v>928</v>
      </c>
      <c r="D158" s="204" t="s">
        <v>1077</v>
      </c>
      <c r="E158" s="204" t="s">
        <v>466</v>
      </c>
      <c r="F158" s="205">
        <v>51.3364692</v>
      </c>
      <c r="G158" s="205">
        <v>12.3756564</v>
      </c>
      <c r="H158" s="122" t="s">
        <v>1078</v>
      </c>
      <c r="I158" s="37" t="s">
        <v>179</v>
      </c>
      <c r="J158" s="122" t="s">
        <v>1071</v>
      </c>
      <c r="K158" s="132" t="s">
        <v>1072</v>
      </c>
      <c r="L158" s="37" t="s">
        <v>1073</v>
      </c>
      <c r="M158" s="132" t="s">
        <v>1079</v>
      </c>
      <c r="N158" s="206">
        <v>15.0</v>
      </c>
      <c r="O158" s="122" t="s">
        <v>80</v>
      </c>
      <c r="P158" s="122" t="s">
        <v>81</v>
      </c>
      <c r="Q158" s="122" t="s">
        <v>95</v>
      </c>
      <c r="R158" s="207">
        <v>71.84818</v>
      </c>
      <c r="S158" s="207">
        <v>100.0</v>
      </c>
      <c r="T158" s="207">
        <v>39.85291</v>
      </c>
      <c r="U158" s="207">
        <v>0.0</v>
      </c>
      <c r="V158" s="207">
        <v>100.0</v>
      </c>
      <c r="W158" s="208">
        <v>15.92361111</v>
      </c>
      <c r="X158" s="208">
        <v>16.25</v>
      </c>
      <c r="Y158" s="208">
        <v>15.5</v>
      </c>
      <c r="Z158" s="208">
        <v>0.312152585</v>
      </c>
      <c r="AA158" s="208">
        <v>0.097439236</v>
      </c>
      <c r="AB158" s="208">
        <v>17.83333333</v>
      </c>
      <c r="AC158" s="208">
        <v>19.5</v>
      </c>
      <c r="AD158" s="208">
        <v>16.5</v>
      </c>
      <c r="AE158" s="208">
        <v>0.822059152</v>
      </c>
      <c r="AF158" s="208">
        <v>0.67578125</v>
      </c>
      <c r="AG158" s="208">
        <v>17.76388889</v>
      </c>
      <c r="AH158" s="208">
        <v>19.125</v>
      </c>
      <c r="AI158" s="208">
        <v>16.625</v>
      </c>
      <c r="AJ158" s="208">
        <v>0.891462204</v>
      </c>
      <c r="AK158" s="208">
        <v>0.794704861</v>
      </c>
      <c r="AL158" s="207">
        <v>1375.888889</v>
      </c>
      <c r="AM158" s="207">
        <v>1395.0</v>
      </c>
      <c r="AN158" s="208">
        <v>1349.0</v>
      </c>
      <c r="AO158" s="207">
        <v>14.82771429</v>
      </c>
      <c r="AP158" s="207">
        <v>219.8611111</v>
      </c>
      <c r="AQ158" s="208">
        <v>16.02222222</v>
      </c>
      <c r="AR158" s="207">
        <v>16.4</v>
      </c>
      <c r="AS158" s="207">
        <v>15.4</v>
      </c>
      <c r="AT158" s="208">
        <v>0.319287401</v>
      </c>
      <c r="AU158" s="209">
        <v>0.101944444</v>
      </c>
      <c r="AV158" s="210" t="s">
        <v>1080</v>
      </c>
      <c r="AW158" s="211"/>
    </row>
    <row r="159" hidden="1">
      <c r="A159" s="49" t="s">
        <v>1081</v>
      </c>
      <c r="B159" s="203" t="s">
        <v>1068</v>
      </c>
      <c r="C159" s="204" t="s">
        <v>1082</v>
      </c>
      <c r="D159" s="212" t="s">
        <v>813</v>
      </c>
      <c r="E159" s="204" t="s">
        <v>913</v>
      </c>
      <c r="F159" s="205">
        <v>51.3362338</v>
      </c>
      <c r="G159" s="205">
        <v>12.3757308</v>
      </c>
      <c r="H159" s="122" t="s">
        <v>1083</v>
      </c>
      <c r="I159" s="37" t="s">
        <v>179</v>
      </c>
      <c r="J159" s="122" t="s">
        <v>1071</v>
      </c>
      <c r="K159" s="132" t="s">
        <v>1072</v>
      </c>
      <c r="L159" s="37" t="s">
        <v>1073</v>
      </c>
      <c r="M159" s="132" t="s">
        <v>1084</v>
      </c>
      <c r="N159" s="206">
        <v>16.0</v>
      </c>
      <c r="O159" s="122" t="s">
        <v>209</v>
      </c>
      <c r="P159" s="122" t="s">
        <v>81</v>
      </c>
      <c r="Q159" s="122" t="s">
        <v>95</v>
      </c>
      <c r="R159" s="207">
        <v>67.83548</v>
      </c>
      <c r="S159" s="207">
        <v>100.0</v>
      </c>
      <c r="T159" s="207">
        <v>39.59475</v>
      </c>
      <c r="U159" s="207">
        <v>0.0</v>
      </c>
      <c r="V159" s="207">
        <v>100.0</v>
      </c>
      <c r="W159" s="208">
        <v>15.63194444</v>
      </c>
      <c r="X159" s="208">
        <v>15.75</v>
      </c>
      <c r="Y159" s="208">
        <v>15.5</v>
      </c>
      <c r="Z159" s="208">
        <v>0.10099333</v>
      </c>
      <c r="AA159" s="208">
        <v>0.010199653</v>
      </c>
      <c r="AB159" s="208">
        <v>16.68055556</v>
      </c>
      <c r="AC159" s="208">
        <v>17.0</v>
      </c>
      <c r="AD159" s="208">
        <v>16.25</v>
      </c>
      <c r="AE159" s="208">
        <v>0.224139946</v>
      </c>
      <c r="AF159" s="208">
        <v>0.050238715</v>
      </c>
      <c r="AG159" s="208">
        <v>17.27083333</v>
      </c>
      <c r="AH159" s="208">
        <v>17.625</v>
      </c>
      <c r="AI159" s="208">
        <v>16.75</v>
      </c>
      <c r="AJ159" s="208">
        <v>0.321738442</v>
      </c>
      <c r="AK159" s="208">
        <v>0.103515625</v>
      </c>
      <c r="AL159" s="207">
        <v>1499.777778</v>
      </c>
      <c r="AM159" s="207">
        <v>1502.0</v>
      </c>
      <c r="AN159" s="208">
        <v>1496.0</v>
      </c>
      <c r="AO159" s="207">
        <v>1.855921454</v>
      </c>
      <c r="AP159" s="207">
        <v>3.444444444</v>
      </c>
      <c r="AQ159" s="208">
        <v>18.64444444</v>
      </c>
      <c r="AR159" s="207">
        <v>18.7</v>
      </c>
      <c r="AS159" s="207">
        <v>18.6</v>
      </c>
      <c r="AT159" s="208">
        <v>0.052704628</v>
      </c>
      <c r="AU159" s="209">
        <v>0.002777778</v>
      </c>
      <c r="AV159" s="210" t="s">
        <v>1085</v>
      </c>
      <c r="AW159" s="214" t="s">
        <v>1086</v>
      </c>
    </row>
    <row r="160" hidden="1">
      <c r="A160" s="49" t="s">
        <v>1087</v>
      </c>
      <c r="B160" s="203" t="s">
        <v>1068</v>
      </c>
      <c r="C160" s="204" t="s">
        <v>285</v>
      </c>
      <c r="D160" s="204" t="s">
        <v>846</v>
      </c>
      <c r="E160" s="204" t="s">
        <v>893</v>
      </c>
      <c r="F160" s="205">
        <v>51.3362809</v>
      </c>
      <c r="G160" s="205">
        <v>12.3754784</v>
      </c>
      <c r="H160" s="122" t="s">
        <v>1088</v>
      </c>
      <c r="I160" s="37" t="s">
        <v>179</v>
      </c>
      <c r="J160" s="122" t="s">
        <v>1071</v>
      </c>
      <c r="K160" s="132" t="s">
        <v>1072</v>
      </c>
      <c r="L160" s="37" t="s">
        <v>1073</v>
      </c>
      <c r="M160" s="132" t="s">
        <v>1089</v>
      </c>
      <c r="N160" s="206">
        <v>16.0</v>
      </c>
      <c r="O160" s="122" t="s">
        <v>209</v>
      </c>
      <c r="P160" s="219"/>
      <c r="Q160" s="122" t="s">
        <v>95</v>
      </c>
      <c r="R160" s="207">
        <v>72.70455</v>
      </c>
      <c r="S160" s="207">
        <v>100.0</v>
      </c>
      <c r="T160" s="207">
        <v>38.07614</v>
      </c>
      <c r="U160" s="207">
        <v>0.0</v>
      </c>
      <c r="V160" s="207">
        <v>100.0</v>
      </c>
      <c r="W160" s="208">
        <v>16.63888889</v>
      </c>
      <c r="X160" s="208">
        <v>16.8125</v>
      </c>
      <c r="Y160" s="208">
        <v>16.5</v>
      </c>
      <c r="Z160" s="208">
        <v>0.12013086</v>
      </c>
      <c r="AA160" s="208">
        <v>0.014431424</v>
      </c>
      <c r="AB160" s="208">
        <v>17.47916667</v>
      </c>
      <c r="AC160" s="208">
        <v>18.0</v>
      </c>
      <c r="AD160" s="208">
        <v>17.0</v>
      </c>
      <c r="AE160" s="208">
        <v>0.367104379</v>
      </c>
      <c r="AF160" s="208">
        <v>0.134765625</v>
      </c>
      <c r="AG160" s="208">
        <v>17.59027778</v>
      </c>
      <c r="AH160" s="208">
        <v>18.375</v>
      </c>
      <c r="AI160" s="208">
        <v>16.9375</v>
      </c>
      <c r="AJ160" s="208">
        <v>0.488251735</v>
      </c>
      <c r="AK160" s="208">
        <v>0.238389757</v>
      </c>
      <c r="AL160" s="207">
        <v>1512.666667</v>
      </c>
      <c r="AM160" s="207">
        <v>1517.0</v>
      </c>
      <c r="AN160" s="208">
        <v>1503.0</v>
      </c>
      <c r="AO160" s="207">
        <v>4.898979486</v>
      </c>
      <c r="AP160" s="207">
        <v>24.0</v>
      </c>
      <c r="AQ160" s="208">
        <v>18.9</v>
      </c>
      <c r="AR160" s="207">
        <v>19.0</v>
      </c>
      <c r="AS160" s="207">
        <v>18.7</v>
      </c>
      <c r="AT160" s="208">
        <v>0.111803399</v>
      </c>
      <c r="AU160" s="209">
        <v>0.0125</v>
      </c>
      <c r="AV160" s="210" t="s">
        <v>1090</v>
      </c>
      <c r="AW160" s="211"/>
    </row>
    <row r="161" hidden="1">
      <c r="A161" s="49" t="s">
        <v>1091</v>
      </c>
      <c r="B161" s="203" t="s">
        <v>1068</v>
      </c>
      <c r="C161" s="204" t="s">
        <v>1092</v>
      </c>
      <c r="D161" s="204" t="s">
        <v>367</v>
      </c>
      <c r="E161" s="204" t="s">
        <v>893</v>
      </c>
      <c r="F161" s="205">
        <v>51.3420355</v>
      </c>
      <c r="G161" s="205">
        <v>12.3813377</v>
      </c>
      <c r="H161" s="122" t="s">
        <v>1093</v>
      </c>
      <c r="I161" s="37" t="s">
        <v>179</v>
      </c>
      <c r="J161" s="122" t="s">
        <v>1094</v>
      </c>
      <c r="K161" s="132" t="s">
        <v>1095</v>
      </c>
      <c r="L161" s="37" t="s">
        <v>1096</v>
      </c>
      <c r="M161" s="132" t="s">
        <v>1074</v>
      </c>
      <c r="N161" s="206">
        <v>18.0</v>
      </c>
      <c r="O161" s="218" t="s">
        <v>209</v>
      </c>
      <c r="P161" s="122" t="s">
        <v>81</v>
      </c>
      <c r="Q161" s="122" t="s">
        <v>95</v>
      </c>
      <c r="R161" s="207">
        <v>46.92605</v>
      </c>
      <c r="S161" s="207">
        <v>28.0</v>
      </c>
      <c r="T161" s="207">
        <v>42.56258</v>
      </c>
      <c r="U161" s="207">
        <v>0.0</v>
      </c>
      <c r="V161" s="207">
        <v>100.0</v>
      </c>
      <c r="W161" s="208">
        <v>18.97916667</v>
      </c>
      <c r="X161" s="208">
        <v>19.125</v>
      </c>
      <c r="Y161" s="208">
        <v>18.8125</v>
      </c>
      <c r="Z161" s="208">
        <v>0.112673477</v>
      </c>
      <c r="AA161" s="208">
        <v>0.012695313</v>
      </c>
      <c r="AB161" s="208">
        <v>20.16666667</v>
      </c>
      <c r="AC161" s="208">
        <v>21.25</v>
      </c>
      <c r="AD161" s="208">
        <v>19.5</v>
      </c>
      <c r="AE161" s="208">
        <v>0.565098166</v>
      </c>
      <c r="AF161" s="208">
        <v>0.319335938</v>
      </c>
      <c r="AG161" s="208">
        <v>20.08333333</v>
      </c>
      <c r="AH161" s="208">
        <v>20.75</v>
      </c>
      <c r="AI161" s="208">
        <v>19.5625</v>
      </c>
      <c r="AJ161" s="208">
        <v>0.396518048</v>
      </c>
      <c r="AK161" s="208">
        <v>0.157226563</v>
      </c>
      <c r="AL161" s="207">
        <v>2131.777778</v>
      </c>
      <c r="AM161" s="207">
        <v>2135.0</v>
      </c>
      <c r="AN161" s="208">
        <v>2120.0</v>
      </c>
      <c r="AO161" s="207">
        <v>4.790035954</v>
      </c>
      <c r="AP161" s="207">
        <v>22.94444444</v>
      </c>
      <c r="AQ161" s="208">
        <v>31.33333333</v>
      </c>
      <c r="AR161" s="207">
        <v>31.4</v>
      </c>
      <c r="AS161" s="207">
        <v>31.1</v>
      </c>
      <c r="AT161" s="208">
        <v>0.1</v>
      </c>
      <c r="AU161" s="209">
        <v>0.01</v>
      </c>
      <c r="AV161" s="210" t="s">
        <v>1080</v>
      </c>
      <c r="AW161" s="214" t="s">
        <v>1097</v>
      </c>
    </row>
    <row r="162" hidden="1">
      <c r="A162" s="49" t="s">
        <v>1098</v>
      </c>
      <c r="B162" s="203" t="s">
        <v>1068</v>
      </c>
      <c r="C162" s="204" t="s">
        <v>1099</v>
      </c>
      <c r="D162" s="204" t="s">
        <v>1100</v>
      </c>
      <c r="E162" s="204" t="s">
        <v>466</v>
      </c>
      <c r="F162" s="205">
        <v>51.3419459</v>
      </c>
      <c r="G162" s="205">
        <v>12.3814801</v>
      </c>
      <c r="H162" s="122" t="s">
        <v>1101</v>
      </c>
      <c r="I162" s="37" t="s">
        <v>179</v>
      </c>
      <c r="J162" s="122" t="s">
        <v>1094</v>
      </c>
      <c r="K162" s="132" t="s">
        <v>1095</v>
      </c>
      <c r="L162" s="37" t="s">
        <v>1096</v>
      </c>
      <c r="M162" s="132" t="s">
        <v>1079</v>
      </c>
      <c r="N162" s="206">
        <v>18.0</v>
      </c>
      <c r="O162" s="122" t="s">
        <v>209</v>
      </c>
      <c r="P162" s="122" t="s">
        <v>153</v>
      </c>
      <c r="Q162" s="219"/>
      <c r="R162" s="207">
        <v>44.90645</v>
      </c>
      <c r="S162" s="207">
        <v>25.0</v>
      </c>
      <c r="T162" s="207">
        <v>41.85098</v>
      </c>
      <c r="U162" s="207">
        <v>0.0</v>
      </c>
      <c r="V162" s="207">
        <v>100.0</v>
      </c>
      <c r="W162" s="208">
        <v>21.16666667</v>
      </c>
      <c r="X162" s="208">
        <v>21.375</v>
      </c>
      <c r="Y162" s="208">
        <v>20.625</v>
      </c>
      <c r="Z162" s="208">
        <v>0.235932326</v>
      </c>
      <c r="AA162" s="208">
        <v>0.055664063</v>
      </c>
      <c r="AB162" s="208">
        <v>22.625</v>
      </c>
      <c r="AC162" s="208">
        <v>24.625</v>
      </c>
      <c r="AD162" s="208">
        <v>20.8125</v>
      </c>
      <c r="AE162" s="208">
        <v>1.224744871</v>
      </c>
      <c r="AF162" s="208">
        <v>1.5</v>
      </c>
      <c r="AG162" s="208">
        <v>21.71527778</v>
      </c>
      <c r="AH162" s="208">
        <v>23.625</v>
      </c>
      <c r="AI162" s="208">
        <v>19.9375</v>
      </c>
      <c r="AJ162" s="208">
        <v>1.367204861</v>
      </c>
      <c r="AK162" s="208">
        <v>1.869249132</v>
      </c>
      <c r="AL162" s="207">
        <v>1779.666667</v>
      </c>
      <c r="AM162" s="207">
        <v>1786.0</v>
      </c>
      <c r="AN162" s="208">
        <v>1766.0</v>
      </c>
      <c r="AO162" s="207">
        <v>7.399324293</v>
      </c>
      <c r="AP162" s="207">
        <v>54.75</v>
      </c>
      <c r="AQ162" s="208">
        <v>24.38888889</v>
      </c>
      <c r="AR162" s="207">
        <v>24.5</v>
      </c>
      <c r="AS162" s="207">
        <v>24.1</v>
      </c>
      <c r="AT162" s="208">
        <v>0.153659074</v>
      </c>
      <c r="AU162" s="209">
        <v>0.023611111</v>
      </c>
      <c r="AV162" s="210" t="s">
        <v>1080</v>
      </c>
      <c r="AW162" s="211"/>
    </row>
    <row r="163" hidden="1">
      <c r="A163" s="49" t="s">
        <v>1102</v>
      </c>
      <c r="B163" s="203" t="s">
        <v>1068</v>
      </c>
      <c r="C163" s="204" t="s">
        <v>1103</v>
      </c>
      <c r="D163" s="204" t="s">
        <v>1104</v>
      </c>
      <c r="E163" s="204" t="s">
        <v>488</v>
      </c>
      <c r="F163" s="205">
        <v>51.341832</v>
      </c>
      <c r="G163" s="205">
        <v>12.381461</v>
      </c>
      <c r="H163" s="122" t="s">
        <v>1105</v>
      </c>
      <c r="I163" s="37" t="s">
        <v>179</v>
      </c>
      <c r="J163" s="122" t="s">
        <v>1094</v>
      </c>
      <c r="K163" s="132" t="s">
        <v>1095</v>
      </c>
      <c r="L163" s="37" t="s">
        <v>1096</v>
      </c>
      <c r="M163" s="132" t="s">
        <v>1084</v>
      </c>
      <c r="N163" s="206">
        <v>19.0</v>
      </c>
      <c r="O163" s="122" t="s">
        <v>209</v>
      </c>
      <c r="P163" s="122" t="s">
        <v>81</v>
      </c>
      <c r="Q163" s="122" t="s">
        <v>95</v>
      </c>
      <c r="R163" s="207">
        <v>45.05825</v>
      </c>
      <c r="S163" s="207">
        <v>28.0</v>
      </c>
      <c r="T163" s="207">
        <v>41.34663</v>
      </c>
      <c r="U163" s="207">
        <v>0.0</v>
      </c>
      <c r="V163" s="207">
        <v>100.0</v>
      </c>
      <c r="W163" s="208">
        <v>18.34027778</v>
      </c>
      <c r="X163" s="208">
        <v>18.375</v>
      </c>
      <c r="Y163" s="208">
        <v>18.25</v>
      </c>
      <c r="Z163" s="208">
        <v>0.055119819</v>
      </c>
      <c r="AA163" s="208">
        <v>0.003038194</v>
      </c>
      <c r="AB163" s="208">
        <v>19.18055556</v>
      </c>
      <c r="AC163" s="208">
        <v>19.5</v>
      </c>
      <c r="AD163" s="208">
        <v>18.625</v>
      </c>
      <c r="AE163" s="208">
        <v>0.288863013</v>
      </c>
      <c r="AF163" s="208">
        <v>0.08344184</v>
      </c>
      <c r="AG163" s="208">
        <v>19.49305556</v>
      </c>
      <c r="AH163" s="208">
        <v>19.9375</v>
      </c>
      <c r="AI163" s="208">
        <v>18.75</v>
      </c>
      <c r="AJ163" s="208">
        <v>0.360994239</v>
      </c>
      <c r="AK163" s="208">
        <v>0.13031684</v>
      </c>
      <c r="AL163" s="207">
        <v>1382.0</v>
      </c>
      <c r="AM163" s="207">
        <v>1386.0</v>
      </c>
      <c r="AN163" s="208">
        <v>1371.0</v>
      </c>
      <c r="AO163" s="207">
        <v>5.024937811</v>
      </c>
      <c r="AP163" s="207">
        <v>25.25</v>
      </c>
      <c r="AQ163" s="208">
        <v>16.14444444</v>
      </c>
      <c r="AR163" s="207">
        <v>16.2</v>
      </c>
      <c r="AS163" s="207">
        <v>15.9</v>
      </c>
      <c r="AT163" s="208">
        <v>0.113038833</v>
      </c>
      <c r="AU163" s="209">
        <v>0.012777778</v>
      </c>
      <c r="AV163" s="210" t="s">
        <v>1080</v>
      </c>
      <c r="AW163" s="211"/>
    </row>
    <row r="164" hidden="1">
      <c r="A164" s="49" t="s">
        <v>1106</v>
      </c>
      <c r="B164" s="203" t="s">
        <v>1068</v>
      </c>
      <c r="C164" s="204" t="s">
        <v>1107</v>
      </c>
      <c r="D164" s="204" t="s">
        <v>1108</v>
      </c>
      <c r="E164" s="204" t="s">
        <v>913</v>
      </c>
      <c r="F164" s="205">
        <v>51.3418801</v>
      </c>
      <c r="G164" s="205">
        <v>12.3812619</v>
      </c>
      <c r="H164" s="122" t="s">
        <v>1109</v>
      </c>
      <c r="I164" s="37" t="s">
        <v>179</v>
      </c>
      <c r="J164" s="122" t="s">
        <v>1094</v>
      </c>
      <c r="K164" s="132" t="s">
        <v>1095</v>
      </c>
      <c r="L164" s="37" t="s">
        <v>1096</v>
      </c>
      <c r="M164" s="132" t="s">
        <v>1089</v>
      </c>
      <c r="N164" s="206">
        <v>19.0</v>
      </c>
      <c r="O164" s="122" t="s">
        <v>209</v>
      </c>
      <c r="P164" s="122" t="s">
        <v>106</v>
      </c>
      <c r="Q164" s="122" t="s">
        <v>95</v>
      </c>
      <c r="R164" s="207">
        <v>47.95455</v>
      </c>
      <c r="S164" s="207">
        <v>32.0</v>
      </c>
      <c r="T164" s="207">
        <v>42.4038</v>
      </c>
      <c r="U164" s="207">
        <v>0.0</v>
      </c>
      <c r="V164" s="207">
        <v>100.0</v>
      </c>
      <c r="W164" s="208">
        <v>16.65972222</v>
      </c>
      <c r="X164" s="208">
        <v>16.6875</v>
      </c>
      <c r="Y164" s="208">
        <v>16.625</v>
      </c>
      <c r="Z164" s="208">
        <v>0.032940392</v>
      </c>
      <c r="AA164" s="208">
        <v>0.001085069</v>
      </c>
      <c r="AB164" s="208">
        <v>18.43055556</v>
      </c>
      <c r="AC164" s="208">
        <v>18.75</v>
      </c>
      <c r="AD164" s="208">
        <v>18.0</v>
      </c>
      <c r="AE164" s="208">
        <v>0.248912566</v>
      </c>
      <c r="AF164" s="208">
        <v>0.061957465</v>
      </c>
      <c r="AG164" s="208">
        <v>19.04166667</v>
      </c>
      <c r="AH164" s="208">
        <v>19.5</v>
      </c>
      <c r="AI164" s="208">
        <v>18.5625</v>
      </c>
      <c r="AJ164" s="208">
        <v>0.345167532</v>
      </c>
      <c r="AK164" s="208">
        <v>0.119140625</v>
      </c>
      <c r="AL164" s="207">
        <v>1502.555556</v>
      </c>
      <c r="AM164" s="207">
        <v>1504.0</v>
      </c>
      <c r="AN164" s="208">
        <v>1500.0</v>
      </c>
      <c r="AO164" s="207">
        <v>1.424000624</v>
      </c>
      <c r="AP164" s="207">
        <v>2.027777778</v>
      </c>
      <c r="AQ164" s="208">
        <v>18.68888889</v>
      </c>
      <c r="AR164" s="207">
        <v>18.7</v>
      </c>
      <c r="AS164" s="207">
        <v>18.6</v>
      </c>
      <c r="AT164" s="208">
        <v>0.033333333</v>
      </c>
      <c r="AU164" s="209">
        <v>0.001111111</v>
      </c>
      <c r="AV164" s="213"/>
      <c r="AW164" s="211"/>
    </row>
    <row r="165" hidden="1">
      <c r="A165" s="49" t="s">
        <v>1110</v>
      </c>
      <c r="B165" s="203" t="s">
        <v>1111</v>
      </c>
      <c r="C165" s="204" t="s">
        <v>137</v>
      </c>
      <c r="D165" s="204" t="s">
        <v>1112</v>
      </c>
      <c r="E165" s="204" t="s">
        <v>893</v>
      </c>
      <c r="F165" s="205">
        <v>51.3236615</v>
      </c>
      <c r="G165" s="205">
        <v>12.3181371</v>
      </c>
      <c r="H165" s="122" t="s">
        <v>1113</v>
      </c>
      <c r="I165" s="37" t="s">
        <v>179</v>
      </c>
      <c r="J165" s="122" t="s">
        <v>1114</v>
      </c>
      <c r="K165" s="132" t="s">
        <v>1115</v>
      </c>
      <c r="L165" s="132" t="s">
        <v>1116</v>
      </c>
      <c r="M165" s="132" t="s">
        <v>1117</v>
      </c>
      <c r="N165" s="206">
        <v>17.0</v>
      </c>
      <c r="O165" s="122" t="s">
        <v>80</v>
      </c>
      <c r="P165" s="122" t="s">
        <v>153</v>
      </c>
      <c r="Q165" s="122" t="s">
        <v>95</v>
      </c>
      <c r="R165" s="207">
        <v>41.96417</v>
      </c>
      <c r="S165" s="207">
        <v>32.0</v>
      </c>
      <c r="T165" s="207">
        <v>30.96876</v>
      </c>
      <c r="U165" s="207">
        <v>0.0</v>
      </c>
      <c r="V165" s="207">
        <v>100.0</v>
      </c>
      <c r="W165" s="208">
        <v>21.64583333</v>
      </c>
      <c r="X165" s="208">
        <v>22.5</v>
      </c>
      <c r="Y165" s="208">
        <v>20.0</v>
      </c>
      <c r="Z165" s="208">
        <v>0.94991776</v>
      </c>
      <c r="AA165" s="208">
        <v>0.90234375</v>
      </c>
      <c r="AB165" s="208">
        <v>27.33333333</v>
      </c>
      <c r="AC165" s="208">
        <v>31.0</v>
      </c>
      <c r="AD165" s="208">
        <v>23.25</v>
      </c>
      <c r="AE165" s="208">
        <v>3.228746612</v>
      </c>
      <c r="AF165" s="208">
        <v>10.42480469</v>
      </c>
      <c r="AG165" s="208">
        <v>23.85416667</v>
      </c>
      <c r="AH165" s="208">
        <v>26.875</v>
      </c>
      <c r="AI165" s="208">
        <v>20.75</v>
      </c>
      <c r="AJ165" s="208">
        <v>2.599767117</v>
      </c>
      <c r="AK165" s="208">
        <v>6.758789063</v>
      </c>
      <c r="AL165" s="207">
        <v>1059.777778</v>
      </c>
      <c r="AM165" s="207">
        <v>1066.0</v>
      </c>
      <c r="AN165" s="208">
        <v>1055.0</v>
      </c>
      <c r="AO165" s="207">
        <v>3.993049517</v>
      </c>
      <c r="AP165" s="207">
        <v>15.94444444</v>
      </c>
      <c r="AQ165" s="208">
        <v>9.177777778</v>
      </c>
      <c r="AR165" s="207">
        <v>9.3</v>
      </c>
      <c r="AS165" s="207">
        <v>9.1</v>
      </c>
      <c r="AT165" s="208">
        <v>0.083333333</v>
      </c>
      <c r="AU165" s="209">
        <v>0.006944444</v>
      </c>
      <c r="AV165" s="220" t="s">
        <v>1118</v>
      </c>
      <c r="AW165" s="211"/>
    </row>
    <row r="166" hidden="1">
      <c r="A166" s="49" t="s">
        <v>1119</v>
      </c>
      <c r="B166" s="203" t="s">
        <v>1111</v>
      </c>
      <c r="C166" s="204" t="s">
        <v>1120</v>
      </c>
      <c r="D166" s="204" t="s">
        <v>1121</v>
      </c>
      <c r="E166" s="204" t="s">
        <v>488</v>
      </c>
      <c r="F166" s="205">
        <v>51.3238168</v>
      </c>
      <c r="G166" s="205">
        <v>12.3181619</v>
      </c>
      <c r="H166" s="122" t="s">
        <v>1122</v>
      </c>
      <c r="I166" s="37" t="s">
        <v>179</v>
      </c>
      <c r="J166" s="122" t="s">
        <v>1114</v>
      </c>
      <c r="K166" s="132" t="s">
        <v>1115</v>
      </c>
      <c r="L166" s="132" t="s">
        <v>1116</v>
      </c>
      <c r="M166" s="132" t="s">
        <v>1123</v>
      </c>
      <c r="N166" s="206">
        <v>17.0</v>
      </c>
      <c r="O166" s="122" t="s">
        <v>80</v>
      </c>
      <c r="P166" s="122" t="s">
        <v>81</v>
      </c>
      <c r="Q166" s="218" t="s">
        <v>142</v>
      </c>
      <c r="R166" s="207">
        <v>35.66238</v>
      </c>
      <c r="S166" s="207">
        <v>26.0</v>
      </c>
      <c r="T166" s="207">
        <v>30.26345</v>
      </c>
      <c r="U166" s="207">
        <v>0.0</v>
      </c>
      <c r="V166" s="207">
        <v>100.0</v>
      </c>
      <c r="W166" s="208">
        <v>16.79861111</v>
      </c>
      <c r="X166" s="208">
        <v>16.875</v>
      </c>
      <c r="Y166" s="208">
        <v>16.625</v>
      </c>
      <c r="Z166" s="208">
        <v>0.092585359</v>
      </c>
      <c r="AA166" s="208">
        <v>0.008572049</v>
      </c>
      <c r="AB166" s="208">
        <v>19.3125</v>
      </c>
      <c r="AC166" s="208">
        <v>19.75</v>
      </c>
      <c r="AD166" s="208">
        <v>18.875</v>
      </c>
      <c r="AE166" s="208">
        <v>0.3365728</v>
      </c>
      <c r="AF166" s="208">
        <v>0.11328125</v>
      </c>
      <c r="AG166" s="208">
        <v>19.24305556</v>
      </c>
      <c r="AH166" s="208">
        <v>19.9375</v>
      </c>
      <c r="AI166" s="208">
        <v>18.625</v>
      </c>
      <c r="AJ166" s="208">
        <v>0.471289418</v>
      </c>
      <c r="AK166" s="208">
        <v>0.222113715</v>
      </c>
      <c r="AL166" s="207">
        <v>1657.222222</v>
      </c>
      <c r="AM166" s="207">
        <v>1662.0</v>
      </c>
      <c r="AN166" s="208">
        <v>1649.0</v>
      </c>
      <c r="AO166" s="207">
        <v>4.116363012</v>
      </c>
      <c r="AP166" s="207">
        <v>16.94444444</v>
      </c>
      <c r="AQ166" s="208">
        <v>21.9</v>
      </c>
      <c r="AR166" s="207">
        <v>22.0</v>
      </c>
      <c r="AS166" s="207">
        <v>21.7</v>
      </c>
      <c r="AT166" s="208">
        <v>0.1</v>
      </c>
      <c r="AU166" s="209">
        <v>0.01</v>
      </c>
      <c r="AV166" s="213"/>
      <c r="AW166" s="214" t="s">
        <v>1124</v>
      </c>
    </row>
    <row r="167" hidden="1">
      <c r="A167" s="49" t="s">
        <v>1125</v>
      </c>
      <c r="B167" s="203" t="s">
        <v>1111</v>
      </c>
      <c r="C167" s="204" t="s">
        <v>1126</v>
      </c>
      <c r="D167" s="204" t="s">
        <v>524</v>
      </c>
      <c r="E167" s="204" t="s">
        <v>913</v>
      </c>
      <c r="F167" s="205">
        <v>51.3237732</v>
      </c>
      <c r="G167" s="205">
        <v>12.3183326</v>
      </c>
      <c r="H167" s="122" t="s">
        <v>1127</v>
      </c>
      <c r="I167" s="37" t="s">
        <v>179</v>
      </c>
      <c r="J167" s="122" t="s">
        <v>1114</v>
      </c>
      <c r="K167" s="132" t="s">
        <v>1115</v>
      </c>
      <c r="L167" s="132" t="s">
        <v>1116</v>
      </c>
      <c r="M167" s="132" t="s">
        <v>1128</v>
      </c>
      <c r="N167" s="206">
        <v>18.0</v>
      </c>
      <c r="O167" s="122" t="s">
        <v>80</v>
      </c>
      <c r="P167" s="122" t="s">
        <v>81</v>
      </c>
      <c r="Q167" s="122" t="s">
        <v>95</v>
      </c>
      <c r="R167" s="207">
        <v>35.89869</v>
      </c>
      <c r="S167" s="207">
        <v>25.5</v>
      </c>
      <c r="T167" s="207">
        <v>30.19803</v>
      </c>
      <c r="U167" s="207">
        <v>0.0</v>
      </c>
      <c r="V167" s="207">
        <v>100.0</v>
      </c>
      <c r="W167" s="208">
        <v>17.22222222</v>
      </c>
      <c r="X167" s="208">
        <v>17.4375</v>
      </c>
      <c r="Y167" s="208">
        <v>17.0</v>
      </c>
      <c r="Z167" s="208">
        <v>0.140141917</v>
      </c>
      <c r="AA167" s="208">
        <v>0.019639757</v>
      </c>
      <c r="AB167" s="208">
        <v>18.21527778</v>
      </c>
      <c r="AC167" s="208">
        <v>18.6875</v>
      </c>
      <c r="AD167" s="208">
        <v>17.75</v>
      </c>
      <c r="AE167" s="208">
        <v>0.261663681</v>
      </c>
      <c r="AF167" s="208">
        <v>0.068467882</v>
      </c>
      <c r="AG167" s="208">
        <v>19.11805556</v>
      </c>
      <c r="AH167" s="208">
        <v>20.125</v>
      </c>
      <c r="AI167" s="208">
        <v>18.375</v>
      </c>
      <c r="AJ167" s="208">
        <v>0.468170939</v>
      </c>
      <c r="AK167" s="208">
        <v>0.219184028</v>
      </c>
      <c r="AL167" s="207">
        <v>1727.666667</v>
      </c>
      <c r="AM167" s="207">
        <v>1728.0</v>
      </c>
      <c r="AN167" s="208">
        <v>1727.0</v>
      </c>
      <c r="AO167" s="207">
        <v>0.5</v>
      </c>
      <c r="AP167" s="207">
        <v>0.25</v>
      </c>
      <c r="AQ167" s="208">
        <v>23.3</v>
      </c>
      <c r="AR167" s="207">
        <v>23.3</v>
      </c>
      <c r="AS167" s="207">
        <v>23.3</v>
      </c>
      <c r="AT167" s="208">
        <v>0.0</v>
      </c>
      <c r="AU167" s="209">
        <v>0.0</v>
      </c>
      <c r="AV167" s="213"/>
      <c r="AW167" s="211"/>
    </row>
    <row r="168" hidden="1">
      <c r="A168" s="49" t="s">
        <v>1129</v>
      </c>
      <c r="B168" s="203" t="s">
        <v>1111</v>
      </c>
      <c r="C168" s="204" t="s">
        <v>1130</v>
      </c>
      <c r="D168" s="204" t="s">
        <v>1131</v>
      </c>
      <c r="E168" s="204" t="s">
        <v>466</v>
      </c>
      <c r="F168" s="205">
        <v>51.3236571</v>
      </c>
      <c r="G168" s="205">
        <v>12.3183225</v>
      </c>
      <c r="H168" s="122" t="s">
        <v>1132</v>
      </c>
      <c r="I168" s="37" t="s">
        <v>179</v>
      </c>
      <c r="J168" s="122" t="s">
        <v>1114</v>
      </c>
      <c r="K168" s="132" t="s">
        <v>1115</v>
      </c>
      <c r="L168" s="132" t="s">
        <v>1116</v>
      </c>
      <c r="M168" s="132" t="s">
        <v>1133</v>
      </c>
      <c r="N168" s="206">
        <v>18.0</v>
      </c>
      <c r="O168" s="122" t="s">
        <v>80</v>
      </c>
      <c r="P168" s="122" t="s">
        <v>106</v>
      </c>
      <c r="Q168" s="122" t="s">
        <v>95</v>
      </c>
      <c r="R168" s="207">
        <v>42.29642</v>
      </c>
      <c r="S168" s="207">
        <v>31.0</v>
      </c>
      <c r="T168" s="207">
        <v>31.82249</v>
      </c>
      <c r="U168" s="207">
        <v>0.0</v>
      </c>
      <c r="V168" s="207">
        <v>100.0</v>
      </c>
      <c r="W168" s="208">
        <v>15.28472222</v>
      </c>
      <c r="X168" s="208">
        <v>15.4375</v>
      </c>
      <c r="Y168" s="208">
        <v>15.125</v>
      </c>
      <c r="Z168" s="208">
        <v>0.099368667</v>
      </c>
      <c r="AA168" s="208">
        <v>0.009874132</v>
      </c>
      <c r="AB168" s="208">
        <v>17.71527778</v>
      </c>
      <c r="AC168" s="208">
        <v>18.4375</v>
      </c>
      <c r="AD168" s="208">
        <v>17.1875</v>
      </c>
      <c r="AE168" s="208">
        <v>0.485242279</v>
      </c>
      <c r="AF168" s="208">
        <v>0.235460069</v>
      </c>
      <c r="AG168" s="208">
        <v>18.77777778</v>
      </c>
      <c r="AH168" s="208">
        <v>19.875</v>
      </c>
      <c r="AI168" s="208">
        <v>18.0</v>
      </c>
      <c r="AJ168" s="208">
        <v>0.695346636</v>
      </c>
      <c r="AK168" s="208">
        <v>0.483506944</v>
      </c>
      <c r="AL168" s="207">
        <v>1601.444444</v>
      </c>
      <c r="AM168" s="207">
        <v>1603.0</v>
      </c>
      <c r="AN168" s="208">
        <v>1600.0</v>
      </c>
      <c r="AO168" s="207">
        <v>1.333333333</v>
      </c>
      <c r="AP168" s="207">
        <v>1.777777778</v>
      </c>
      <c r="AQ168" s="208">
        <v>20.74444444</v>
      </c>
      <c r="AR168" s="207">
        <v>20.8</v>
      </c>
      <c r="AS168" s="207">
        <v>20.7</v>
      </c>
      <c r="AT168" s="208">
        <v>0.052704628</v>
      </c>
      <c r="AU168" s="209">
        <v>0.002777778</v>
      </c>
      <c r="AV168" s="210" t="s">
        <v>1080</v>
      </c>
      <c r="AW168" s="211"/>
    </row>
    <row r="169" hidden="1">
      <c r="A169" s="49" t="s">
        <v>1134</v>
      </c>
      <c r="B169" s="203" t="s">
        <v>1135</v>
      </c>
      <c r="C169" s="204" t="s">
        <v>456</v>
      </c>
      <c r="D169" s="204" t="s">
        <v>1136</v>
      </c>
      <c r="E169" s="204" t="s">
        <v>575</v>
      </c>
      <c r="F169" s="205">
        <v>51.2834429</v>
      </c>
      <c r="G169" s="205">
        <v>12.3470221</v>
      </c>
      <c r="H169" s="122" t="s">
        <v>1137</v>
      </c>
      <c r="I169" s="37" t="s">
        <v>179</v>
      </c>
      <c r="J169" s="122" t="s">
        <v>922</v>
      </c>
      <c r="K169" s="132" t="s">
        <v>923</v>
      </c>
      <c r="L169" s="37" t="s">
        <v>924</v>
      </c>
      <c r="M169" s="132" t="s">
        <v>1138</v>
      </c>
      <c r="N169" s="206">
        <v>24.0</v>
      </c>
      <c r="O169" s="122" t="s">
        <v>80</v>
      </c>
      <c r="P169" s="122" t="s">
        <v>153</v>
      </c>
      <c r="Q169" s="122" t="s">
        <v>95</v>
      </c>
      <c r="R169" s="207">
        <v>0.0</v>
      </c>
      <c r="S169" s="207">
        <v>0.0</v>
      </c>
      <c r="T169" s="207">
        <v>0.0</v>
      </c>
      <c r="U169" s="207">
        <v>0.0</v>
      </c>
      <c r="V169" s="207">
        <v>0.0</v>
      </c>
      <c r="W169" s="208">
        <v>25.0234375</v>
      </c>
      <c r="X169" s="208">
        <v>25.875</v>
      </c>
      <c r="Y169" s="208">
        <v>24.25</v>
      </c>
      <c r="Z169" s="208">
        <v>0.578577284</v>
      </c>
      <c r="AA169" s="208">
        <v>0.334751674</v>
      </c>
      <c r="AB169" s="208">
        <v>35.7890625</v>
      </c>
      <c r="AC169" s="208">
        <v>37.125</v>
      </c>
      <c r="AD169" s="208">
        <v>34.5</v>
      </c>
      <c r="AE169" s="208">
        <v>0.894512974</v>
      </c>
      <c r="AF169" s="208">
        <v>0.80015346</v>
      </c>
      <c r="AG169" s="208">
        <v>33.3828125</v>
      </c>
      <c r="AH169" s="208">
        <v>34.3125</v>
      </c>
      <c r="AI169" s="208">
        <v>32.625</v>
      </c>
      <c r="AJ169" s="208">
        <v>0.580022225</v>
      </c>
      <c r="AK169" s="208">
        <v>0.336425781</v>
      </c>
      <c r="AL169" s="207">
        <v>1490.0</v>
      </c>
      <c r="AM169" s="207">
        <v>1504.0</v>
      </c>
      <c r="AN169" s="208">
        <v>1470.0</v>
      </c>
      <c r="AO169" s="207">
        <v>11.61280082</v>
      </c>
      <c r="AP169" s="207">
        <v>134.8571429</v>
      </c>
      <c r="AQ169" s="208">
        <v>18.425</v>
      </c>
      <c r="AR169" s="207">
        <v>18.7</v>
      </c>
      <c r="AS169" s="207">
        <v>18.0</v>
      </c>
      <c r="AT169" s="208">
        <v>0.249284691</v>
      </c>
      <c r="AU169" s="209">
        <v>0.062142857</v>
      </c>
      <c r="AV169" s="210" t="s">
        <v>1139</v>
      </c>
      <c r="AW169" s="211"/>
    </row>
    <row r="170" hidden="1">
      <c r="A170" s="49" t="s">
        <v>1140</v>
      </c>
      <c r="B170" s="203" t="s">
        <v>1135</v>
      </c>
      <c r="C170" s="204" t="s">
        <v>1141</v>
      </c>
      <c r="D170" s="212" t="s">
        <v>1142</v>
      </c>
      <c r="E170" s="204" t="s">
        <v>193</v>
      </c>
      <c r="F170" s="205">
        <v>51.2832871</v>
      </c>
      <c r="G170" s="205">
        <v>12.346947</v>
      </c>
      <c r="H170" s="122" t="s">
        <v>1143</v>
      </c>
      <c r="I170" s="37" t="s">
        <v>179</v>
      </c>
      <c r="J170" s="122" t="s">
        <v>922</v>
      </c>
      <c r="K170" s="132" t="s">
        <v>923</v>
      </c>
      <c r="L170" s="37" t="s">
        <v>924</v>
      </c>
      <c r="M170" s="132" t="s">
        <v>1138</v>
      </c>
      <c r="N170" s="206">
        <v>25.0</v>
      </c>
      <c r="O170" s="122" t="s">
        <v>80</v>
      </c>
      <c r="P170" s="122" t="s">
        <v>153</v>
      </c>
      <c r="Q170" s="122" t="s">
        <v>95</v>
      </c>
      <c r="R170" s="207">
        <v>0.0</v>
      </c>
      <c r="S170" s="207">
        <v>0.0</v>
      </c>
      <c r="T170" s="207">
        <v>0.0</v>
      </c>
      <c r="U170" s="207">
        <v>0.0</v>
      </c>
      <c r="V170" s="207">
        <v>0.0</v>
      </c>
      <c r="W170" s="208">
        <v>24.63888889</v>
      </c>
      <c r="X170" s="208">
        <v>25.25</v>
      </c>
      <c r="Y170" s="208">
        <v>23.75</v>
      </c>
      <c r="Z170" s="208">
        <v>0.493886233</v>
      </c>
      <c r="AA170" s="208">
        <v>0.243923611</v>
      </c>
      <c r="AB170" s="208">
        <v>36.42361111</v>
      </c>
      <c r="AC170" s="208">
        <v>37.125</v>
      </c>
      <c r="AD170" s="208">
        <v>36.125</v>
      </c>
      <c r="AE170" s="208">
        <v>0.336250258</v>
      </c>
      <c r="AF170" s="208">
        <v>0.113064236</v>
      </c>
      <c r="AG170" s="208">
        <v>35.45138889</v>
      </c>
      <c r="AH170" s="208">
        <v>36.125</v>
      </c>
      <c r="AI170" s="208">
        <v>34.875</v>
      </c>
      <c r="AJ170" s="208">
        <v>0.495859593</v>
      </c>
      <c r="AK170" s="208">
        <v>0.245876736</v>
      </c>
      <c r="AL170" s="207">
        <v>1480.888889</v>
      </c>
      <c r="AM170" s="207">
        <v>1484.0</v>
      </c>
      <c r="AN170" s="208">
        <v>1475.0</v>
      </c>
      <c r="AO170" s="207">
        <v>2.848001248</v>
      </c>
      <c r="AP170" s="207">
        <v>8.111111111</v>
      </c>
      <c r="AQ170" s="208">
        <v>18.24444444</v>
      </c>
      <c r="AR170" s="207">
        <v>18.3</v>
      </c>
      <c r="AS170" s="207">
        <v>18.1</v>
      </c>
      <c r="AT170" s="208">
        <v>0.072648316</v>
      </c>
      <c r="AU170" s="209">
        <v>0.005277778</v>
      </c>
      <c r="AV170" s="210" t="s">
        <v>1144</v>
      </c>
      <c r="AW170" s="214" t="s">
        <v>1145</v>
      </c>
    </row>
    <row r="171" hidden="1">
      <c r="A171" s="49" t="s">
        <v>1146</v>
      </c>
      <c r="B171" s="203" t="s">
        <v>1135</v>
      </c>
      <c r="C171" s="204" t="s">
        <v>1147</v>
      </c>
      <c r="D171" s="204" t="s">
        <v>1148</v>
      </c>
      <c r="E171" s="204" t="s">
        <v>868</v>
      </c>
      <c r="F171" s="205">
        <v>51.2833863</v>
      </c>
      <c r="G171" s="205">
        <v>12.3472739</v>
      </c>
      <c r="H171" s="122" t="s">
        <v>1149</v>
      </c>
      <c r="I171" s="37" t="s">
        <v>179</v>
      </c>
      <c r="J171" s="122" t="s">
        <v>922</v>
      </c>
      <c r="K171" s="132" t="s">
        <v>923</v>
      </c>
      <c r="L171" s="37" t="s">
        <v>924</v>
      </c>
      <c r="M171" s="132" t="s">
        <v>1150</v>
      </c>
      <c r="N171" s="206">
        <v>25.0</v>
      </c>
      <c r="O171" s="122" t="s">
        <v>80</v>
      </c>
      <c r="P171" s="218" t="s">
        <v>81</v>
      </c>
      <c r="Q171" s="122" t="s">
        <v>95</v>
      </c>
      <c r="R171" s="207">
        <v>0.090323</v>
      </c>
      <c r="S171" s="207">
        <v>0.0</v>
      </c>
      <c r="T171" s="207">
        <v>1.123748</v>
      </c>
      <c r="U171" s="207">
        <v>0.0</v>
      </c>
      <c r="V171" s="207">
        <v>15.0</v>
      </c>
      <c r="W171" s="208">
        <v>24.51388889</v>
      </c>
      <c r="X171" s="208">
        <v>24.875</v>
      </c>
      <c r="Y171" s="208">
        <v>24.0</v>
      </c>
      <c r="Z171" s="208">
        <v>0.268418723</v>
      </c>
      <c r="AA171" s="208">
        <v>0.072048611</v>
      </c>
      <c r="AB171" s="208">
        <v>32.75</v>
      </c>
      <c r="AC171" s="208">
        <v>36.125</v>
      </c>
      <c r="AD171" s="208">
        <v>28.5</v>
      </c>
      <c r="AE171" s="208">
        <v>2.978929915</v>
      </c>
      <c r="AF171" s="208">
        <v>8.874023438</v>
      </c>
      <c r="AG171" s="208">
        <v>31.04861111</v>
      </c>
      <c r="AH171" s="208">
        <v>34.625</v>
      </c>
      <c r="AI171" s="208">
        <v>28.25</v>
      </c>
      <c r="AJ171" s="208">
        <v>2.20124649</v>
      </c>
      <c r="AK171" s="208">
        <v>4.845486111</v>
      </c>
      <c r="AL171" s="207">
        <v>1591.555556</v>
      </c>
      <c r="AM171" s="207">
        <v>1598.0</v>
      </c>
      <c r="AN171" s="208">
        <v>1584.0</v>
      </c>
      <c r="AO171" s="207">
        <v>5.703312877</v>
      </c>
      <c r="AP171" s="207">
        <v>32.52777778</v>
      </c>
      <c r="AQ171" s="208">
        <v>20.55555556</v>
      </c>
      <c r="AR171" s="207">
        <v>20.7</v>
      </c>
      <c r="AS171" s="207">
        <v>20.4</v>
      </c>
      <c r="AT171" s="208">
        <v>0.123603308</v>
      </c>
      <c r="AU171" s="209">
        <v>0.015277778</v>
      </c>
      <c r="AV171" s="210" t="s">
        <v>1151</v>
      </c>
      <c r="AW171" s="221" t="s">
        <v>1152</v>
      </c>
    </row>
    <row r="172" hidden="1">
      <c r="A172" s="49" t="s">
        <v>1153</v>
      </c>
      <c r="B172" s="203" t="s">
        <v>1135</v>
      </c>
      <c r="C172" s="204" t="s">
        <v>1154</v>
      </c>
      <c r="D172" s="204" t="s">
        <v>1155</v>
      </c>
      <c r="E172" s="204" t="s">
        <v>159</v>
      </c>
      <c r="F172" s="205">
        <v>51.2833712</v>
      </c>
      <c r="G172" s="205">
        <v>12.3472558</v>
      </c>
      <c r="H172" s="122" t="s">
        <v>1156</v>
      </c>
      <c r="I172" s="37" t="s">
        <v>179</v>
      </c>
      <c r="J172" s="122" t="s">
        <v>922</v>
      </c>
      <c r="K172" s="132" t="s">
        <v>923</v>
      </c>
      <c r="L172" s="37" t="s">
        <v>924</v>
      </c>
      <c r="M172" s="132" t="s">
        <v>1157</v>
      </c>
      <c r="N172" s="206">
        <v>25.0</v>
      </c>
      <c r="O172" s="122" t="s">
        <v>80</v>
      </c>
      <c r="P172" s="122" t="s">
        <v>153</v>
      </c>
      <c r="Q172" s="122" t="s">
        <v>95</v>
      </c>
      <c r="R172" s="207">
        <v>0.091503</v>
      </c>
      <c r="S172" s="207">
        <v>0.0</v>
      </c>
      <c r="T172" s="207">
        <v>1.131021</v>
      </c>
      <c r="U172" s="207">
        <v>0.0</v>
      </c>
      <c r="V172" s="207">
        <v>15.0</v>
      </c>
      <c r="W172" s="208">
        <v>25.95833333</v>
      </c>
      <c r="X172" s="208">
        <v>26.875</v>
      </c>
      <c r="Y172" s="208">
        <v>24.875</v>
      </c>
      <c r="Z172" s="208">
        <v>0.704339229</v>
      </c>
      <c r="AA172" s="208">
        <v>0.49609375</v>
      </c>
      <c r="AB172" s="208">
        <v>36.125</v>
      </c>
      <c r="AC172" s="208">
        <v>36.75</v>
      </c>
      <c r="AD172" s="208">
        <v>35.4375</v>
      </c>
      <c r="AE172" s="208">
        <v>0.47495888</v>
      </c>
      <c r="AF172" s="208">
        <v>0.225585938</v>
      </c>
      <c r="AG172" s="208">
        <v>35.27083333</v>
      </c>
      <c r="AH172" s="208">
        <v>36.375</v>
      </c>
      <c r="AI172" s="208">
        <v>34.0</v>
      </c>
      <c r="AJ172" s="208">
        <v>0.70641591</v>
      </c>
      <c r="AK172" s="208">
        <v>0.499023438</v>
      </c>
      <c r="AL172" s="207">
        <v>1843.555556</v>
      </c>
      <c r="AM172" s="207">
        <v>1845.0</v>
      </c>
      <c r="AN172" s="208">
        <v>1839.0</v>
      </c>
      <c r="AO172" s="207">
        <v>2.00693243</v>
      </c>
      <c r="AP172" s="207">
        <v>4.027777778</v>
      </c>
      <c r="AQ172" s="208">
        <v>25.67777778</v>
      </c>
      <c r="AR172" s="207">
        <v>25.7</v>
      </c>
      <c r="AS172" s="207">
        <v>25.6</v>
      </c>
      <c r="AT172" s="208">
        <v>0.044095855</v>
      </c>
      <c r="AU172" s="209">
        <v>0.001944444</v>
      </c>
      <c r="AV172" s="210" t="s">
        <v>1144</v>
      </c>
      <c r="AW172" s="211"/>
    </row>
    <row r="173" hidden="1">
      <c r="A173" s="49" t="s">
        <v>1158</v>
      </c>
      <c r="B173" s="203" t="s">
        <v>1159</v>
      </c>
      <c r="C173" s="204" t="s">
        <v>1160</v>
      </c>
      <c r="D173" s="204" t="s">
        <v>1161</v>
      </c>
      <c r="E173" s="204" t="s">
        <v>575</v>
      </c>
      <c r="F173" s="205">
        <v>51.4002618</v>
      </c>
      <c r="G173" s="205">
        <v>12.4055151</v>
      </c>
      <c r="H173" s="122" t="s">
        <v>1162</v>
      </c>
      <c r="I173" s="37" t="s">
        <v>179</v>
      </c>
      <c r="J173" s="122" t="s">
        <v>969</v>
      </c>
      <c r="K173" s="132" t="s">
        <v>970</v>
      </c>
      <c r="L173" s="37" t="s">
        <v>971</v>
      </c>
      <c r="M173" s="132" t="s">
        <v>1163</v>
      </c>
      <c r="N173" s="206">
        <v>22.0</v>
      </c>
      <c r="O173" s="122" t="s">
        <v>209</v>
      </c>
      <c r="P173" s="122" t="s">
        <v>153</v>
      </c>
      <c r="Q173" s="122" t="s">
        <v>95</v>
      </c>
      <c r="R173" s="207">
        <v>62.98387</v>
      </c>
      <c r="S173" s="207">
        <v>77.5</v>
      </c>
      <c r="T173" s="207">
        <v>39.01195</v>
      </c>
      <c r="U173" s="207">
        <v>0.0</v>
      </c>
      <c r="V173" s="207">
        <v>100.0</v>
      </c>
      <c r="W173" s="208">
        <v>23.97222222</v>
      </c>
      <c r="X173" s="208">
        <v>24.5</v>
      </c>
      <c r="Y173" s="208">
        <v>23.5</v>
      </c>
      <c r="Z173" s="208">
        <v>0.309534541</v>
      </c>
      <c r="AA173" s="208">
        <v>0.095811632</v>
      </c>
      <c r="AB173" s="208">
        <v>23.82638889</v>
      </c>
      <c r="AC173" s="208">
        <v>25.375</v>
      </c>
      <c r="AD173" s="208">
        <v>22.25</v>
      </c>
      <c r="AE173" s="208">
        <v>1.047587341</v>
      </c>
      <c r="AF173" s="208">
        <v>1.097439236</v>
      </c>
      <c r="AG173" s="208">
        <v>23.36805556</v>
      </c>
      <c r="AH173" s="208">
        <v>24.1875</v>
      </c>
      <c r="AI173" s="208">
        <v>21.8125</v>
      </c>
      <c r="AJ173" s="208">
        <v>0.839947708</v>
      </c>
      <c r="AK173" s="208">
        <v>0.705512153</v>
      </c>
      <c r="AL173" s="207">
        <v>1613.111111</v>
      </c>
      <c r="AM173" s="207">
        <v>1617.0</v>
      </c>
      <c r="AN173" s="208">
        <v>1599.0</v>
      </c>
      <c r="AO173" s="207">
        <v>6.333333333</v>
      </c>
      <c r="AP173" s="207">
        <v>40.11111111</v>
      </c>
      <c r="AQ173" s="208">
        <v>21.01111111</v>
      </c>
      <c r="AR173" s="207">
        <v>21.1</v>
      </c>
      <c r="AS173" s="207">
        <v>20.7</v>
      </c>
      <c r="AT173" s="208">
        <v>0.153659074</v>
      </c>
      <c r="AU173" s="209">
        <v>0.023611111</v>
      </c>
      <c r="AV173" s="210" t="s">
        <v>1164</v>
      </c>
      <c r="AW173" s="211"/>
    </row>
    <row r="174" hidden="1">
      <c r="A174" s="49" t="s">
        <v>1165</v>
      </c>
      <c r="B174" s="203" t="s">
        <v>1159</v>
      </c>
      <c r="C174" s="204" t="s">
        <v>1166</v>
      </c>
      <c r="D174" s="204" t="s">
        <v>1167</v>
      </c>
      <c r="E174" s="204" t="s">
        <v>868</v>
      </c>
      <c r="F174" s="205">
        <v>51.4002402</v>
      </c>
      <c r="G174" s="205">
        <v>12.4057099</v>
      </c>
      <c r="H174" s="122" t="s">
        <v>1168</v>
      </c>
      <c r="I174" s="37" t="s">
        <v>179</v>
      </c>
      <c r="J174" s="122" t="s">
        <v>969</v>
      </c>
      <c r="K174" s="132" t="s">
        <v>970</v>
      </c>
      <c r="L174" s="37" t="s">
        <v>971</v>
      </c>
      <c r="M174" s="132" t="s">
        <v>1169</v>
      </c>
      <c r="N174" s="206">
        <v>22.0</v>
      </c>
      <c r="O174" s="122" t="s">
        <v>209</v>
      </c>
      <c r="P174" s="122" t="s">
        <v>153</v>
      </c>
      <c r="Q174" s="122" t="s">
        <v>95</v>
      </c>
      <c r="R174" s="207">
        <v>59.33333</v>
      </c>
      <c r="S174" s="207">
        <v>73.0</v>
      </c>
      <c r="T174" s="207">
        <v>40.26608</v>
      </c>
      <c r="U174" s="207">
        <v>0.0</v>
      </c>
      <c r="V174" s="207">
        <v>100.0</v>
      </c>
      <c r="W174" s="208">
        <v>23.125</v>
      </c>
      <c r="X174" s="208">
        <v>23.5625</v>
      </c>
      <c r="Y174" s="208">
        <v>22.5</v>
      </c>
      <c r="Z174" s="208">
        <v>0.416927002</v>
      </c>
      <c r="AA174" s="208">
        <v>0.173828125</v>
      </c>
      <c r="AB174" s="208">
        <v>24.41666667</v>
      </c>
      <c r="AC174" s="208">
        <v>26.25</v>
      </c>
      <c r="AD174" s="208">
        <v>22.875</v>
      </c>
      <c r="AE174" s="208">
        <v>1.026979795</v>
      </c>
      <c r="AF174" s="208">
        <v>1.0546875</v>
      </c>
      <c r="AG174" s="208">
        <v>24.31944444</v>
      </c>
      <c r="AH174" s="208">
        <v>25.6875</v>
      </c>
      <c r="AI174" s="208">
        <v>22.875</v>
      </c>
      <c r="AJ174" s="208">
        <v>0.892921625</v>
      </c>
      <c r="AK174" s="208">
        <v>0.797309028</v>
      </c>
      <c r="AL174" s="207">
        <v>1289.444444</v>
      </c>
      <c r="AM174" s="207">
        <v>1294.0</v>
      </c>
      <c r="AN174" s="208">
        <v>1284.0</v>
      </c>
      <c r="AO174" s="207">
        <v>3.35824028</v>
      </c>
      <c r="AP174" s="207">
        <v>11.27777778</v>
      </c>
      <c r="AQ174" s="208">
        <v>14.17777778</v>
      </c>
      <c r="AR174" s="207">
        <v>14.3</v>
      </c>
      <c r="AS174" s="207">
        <v>14.1</v>
      </c>
      <c r="AT174" s="208">
        <v>0.066666667</v>
      </c>
      <c r="AU174" s="209">
        <v>0.004444444</v>
      </c>
      <c r="AV174" s="210" t="s">
        <v>1170</v>
      </c>
      <c r="AW174" s="211"/>
    </row>
    <row r="175" hidden="1">
      <c r="A175" s="49" t="s">
        <v>1171</v>
      </c>
      <c r="B175" s="203" t="s">
        <v>1159</v>
      </c>
      <c r="C175" s="204" t="s">
        <v>1172</v>
      </c>
      <c r="D175" s="204" t="s">
        <v>1173</v>
      </c>
      <c r="E175" s="204" t="s">
        <v>159</v>
      </c>
      <c r="F175" s="205">
        <v>51.4001321</v>
      </c>
      <c r="G175" s="205">
        <v>12.4057833</v>
      </c>
      <c r="H175" s="122" t="s">
        <v>1174</v>
      </c>
      <c r="I175" s="37" t="s">
        <v>179</v>
      </c>
      <c r="J175" s="122" t="s">
        <v>969</v>
      </c>
      <c r="K175" s="132" t="s">
        <v>970</v>
      </c>
      <c r="L175" s="37" t="s">
        <v>971</v>
      </c>
      <c r="M175" s="132" t="s">
        <v>1175</v>
      </c>
      <c r="N175" s="206">
        <v>21.0</v>
      </c>
      <c r="O175" s="122" t="s">
        <v>209</v>
      </c>
      <c r="P175" s="122" t="s">
        <v>153</v>
      </c>
      <c r="Q175" s="122" t="s">
        <v>95</v>
      </c>
      <c r="R175" s="207">
        <v>61.90909</v>
      </c>
      <c r="S175" s="207">
        <v>79.0</v>
      </c>
      <c r="T175" s="207">
        <v>41.07988</v>
      </c>
      <c r="U175" s="207">
        <v>0.0</v>
      </c>
      <c r="V175" s="207">
        <v>100.0</v>
      </c>
      <c r="W175" s="208">
        <v>22.79861111</v>
      </c>
      <c r="X175" s="208">
        <v>23.6875</v>
      </c>
      <c r="Y175" s="208">
        <v>21.9375</v>
      </c>
      <c r="Z175" s="208">
        <v>0.573484567</v>
      </c>
      <c r="AA175" s="208">
        <v>0.328884549</v>
      </c>
      <c r="AB175" s="208">
        <v>22.625</v>
      </c>
      <c r="AC175" s="208">
        <v>24.4375</v>
      </c>
      <c r="AD175" s="208">
        <v>21.4375</v>
      </c>
      <c r="AE175" s="208">
        <v>0.936457754</v>
      </c>
      <c r="AF175" s="208">
        <v>0.876953125</v>
      </c>
      <c r="AG175" s="208">
        <v>22.58333333</v>
      </c>
      <c r="AH175" s="208">
        <v>23.625</v>
      </c>
      <c r="AI175" s="208">
        <v>21.625</v>
      </c>
      <c r="AJ175" s="208">
        <v>0.660699203</v>
      </c>
      <c r="AK175" s="208">
        <v>0.436523438</v>
      </c>
      <c r="AL175" s="207">
        <v>1443.666667</v>
      </c>
      <c r="AM175" s="207">
        <v>1447.0</v>
      </c>
      <c r="AN175" s="208">
        <v>1440.0</v>
      </c>
      <c r="AO175" s="207">
        <v>2.236067977</v>
      </c>
      <c r="AP175" s="207">
        <v>5.0</v>
      </c>
      <c r="AQ175" s="208">
        <v>17.45555556</v>
      </c>
      <c r="AR175" s="207">
        <v>17.5</v>
      </c>
      <c r="AS175" s="207">
        <v>17.4</v>
      </c>
      <c r="AT175" s="208">
        <v>0.052704628</v>
      </c>
      <c r="AU175" s="209">
        <v>0.002777778</v>
      </c>
      <c r="AV175" s="210" t="s">
        <v>1176</v>
      </c>
      <c r="AW175" s="211"/>
    </row>
    <row r="176" hidden="1">
      <c r="A176" s="49" t="s">
        <v>1177</v>
      </c>
      <c r="B176" s="203" t="s">
        <v>1159</v>
      </c>
      <c r="C176" s="204" t="s">
        <v>1178</v>
      </c>
      <c r="D176" s="204" t="s">
        <v>1179</v>
      </c>
      <c r="E176" s="204" t="s">
        <v>193</v>
      </c>
      <c r="F176" s="205">
        <v>51.4001925</v>
      </c>
      <c r="G176" s="205">
        <v>12.4055352</v>
      </c>
      <c r="H176" s="122" t="s">
        <v>1180</v>
      </c>
      <c r="I176" s="37" t="s">
        <v>179</v>
      </c>
      <c r="J176" s="122" t="s">
        <v>969</v>
      </c>
      <c r="K176" s="132" t="s">
        <v>970</v>
      </c>
      <c r="L176" s="37" t="s">
        <v>971</v>
      </c>
      <c r="M176" s="132" t="s">
        <v>1181</v>
      </c>
      <c r="N176" s="206">
        <v>21.0</v>
      </c>
      <c r="O176" s="122" t="s">
        <v>209</v>
      </c>
      <c r="P176" s="122" t="s">
        <v>153</v>
      </c>
      <c r="Q176" s="122" t="s">
        <v>95</v>
      </c>
      <c r="R176" s="207">
        <v>64.58521</v>
      </c>
      <c r="S176" s="207">
        <v>80.0</v>
      </c>
      <c r="T176" s="207">
        <v>38.93029</v>
      </c>
      <c r="U176" s="207">
        <v>0.0</v>
      </c>
      <c r="V176" s="207">
        <v>100.0</v>
      </c>
      <c r="W176" s="208">
        <v>22.75694444</v>
      </c>
      <c r="X176" s="208">
        <v>23.6875</v>
      </c>
      <c r="Y176" s="208">
        <v>21.8125</v>
      </c>
      <c r="Z176" s="208">
        <v>0.630014605</v>
      </c>
      <c r="AA176" s="208">
        <v>0.396918403</v>
      </c>
      <c r="AB176" s="208">
        <v>22.1875</v>
      </c>
      <c r="AC176" s="208">
        <v>23.0</v>
      </c>
      <c r="AD176" s="208">
        <v>21.25</v>
      </c>
      <c r="AE176" s="208">
        <v>0.652519157</v>
      </c>
      <c r="AF176" s="208">
        <v>0.42578125</v>
      </c>
      <c r="AG176" s="208">
        <v>22.41666667</v>
      </c>
      <c r="AH176" s="208">
        <v>23.1875</v>
      </c>
      <c r="AI176" s="208">
        <v>21.625</v>
      </c>
      <c r="AJ176" s="208">
        <v>0.534913837</v>
      </c>
      <c r="AK176" s="208">
        <v>0.286132813</v>
      </c>
      <c r="AL176" s="207">
        <v>1523.777778</v>
      </c>
      <c r="AM176" s="207">
        <v>1532.0</v>
      </c>
      <c r="AN176" s="208">
        <v>1517.0</v>
      </c>
      <c r="AO176" s="207">
        <v>5.309844107</v>
      </c>
      <c r="AP176" s="207">
        <v>28.19444444</v>
      </c>
      <c r="AQ176" s="208">
        <v>19.13333333</v>
      </c>
      <c r="AR176" s="207">
        <v>19.3</v>
      </c>
      <c r="AS176" s="207">
        <v>19.0</v>
      </c>
      <c r="AT176" s="208">
        <v>0.122474487</v>
      </c>
      <c r="AU176" s="209">
        <v>0.015</v>
      </c>
      <c r="AV176" s="210" t="s">
        <v>1182</v>
      </c>
      <c r="AW176" s="211"/>
    </row>
    <row r="177" hidden="1">
      <c r="A177" s="49" t="s">
        <v>1183</v>
      </c>
      <c r="B177" s="203" t="s">
        <v>1159</v>
      </c>
      <c r="C177" s="204" t="s">
        <v>168</v>
      </c>
      <c r="D177" s="204" t="s">
        <v>425</v>
      </c>
      <c r="E177" s="204" t="s">
        <v>159</v>
      </c>
      <c r="F177" s="205">
        <v>51.3419962</v>
      </c>
      <c r="G177" s="205">
        <v>12.3812686</v>
      </c>
      <c r="H177" s="122" t="s">
        <v>1184</v>
      </c>
      <c r="I177" s="37" t="s">
        <v>179</v>
      </c>
      <c r="J177" s="122" t="s">
        <v>1094</v>
      </c>
      <c r="K177" s="132" t="s">
        <v>1095</v>
      </c>
      <c r="L177" s="37" t="s">
        <v>1096</v>
      </c>
      <c r="M177" s="132" t="s">
        <v>1185</v>
      </c>
      <c r="N177" s="206">
        <v>15.0</v>
      </c>
      <c r="O177" s="122" t="s">
        <v>209</v>
      </c>
      <c r="P177" s="122" t="s">
        <v>81</v>
      </c>
      <c r="Q177" s="122" t="s">
        <v>142</v>
      </c>
      <c r="R177" s="207">
        <v>48.38889</v>
      </c>
      <c r="S177" s="207">
        <v>32.0</v>
      </c>
      <c r="T177" s="207">
        <v>42.84723</v>
      </c>
      <c r="U177" s="207">
        <v>0.0</v>
      </c>
      <c r="V177" s="207">
        <v>100.0</v>
      </c>
      <c r="W177" s="208">
        <v>16.91666667</v>
      </c>
      <c r="X177" s="208">
        <v>18.875</v>
      </c>
      <c r="Y177" s="208">
        <v>16.5</v>
      </c>
      <c r="Z177" s="208">
        <v>0.750650759</v>
      </c>
      <c r="AA177" s="208">
        <v>0.563476563</v>
      </c>
      <c r="AB177" s="208">
        <v>17.22222222</v>
      </c>
      <c r="AC177" s="208">
        <v>22.375</v>
      </c>
      <c r="AD177" s="208">
        <v>15.875</v>
      </c>
      <c r="AE177" s="208">
        <v>2.008553757</v>
      </c>
      <c r="AF177" s="208">
        <v>4.034288194</v>
      </c>
      <c r="AG177" s="208">
        <v>16.66666667</v>
      </c>
      <c r="AH177" s="208">
        <v>20.3125</v>
      </c>
      <c r="AI177" s="208">
        <v>15.375</v>
      </c>
      <c r="AJ177" s="208">
        <v>1.562812469</v>
      </c>
      <c r="AK177" s="208">
        <v>2.442382813</v>
      </c>
      <c r="AL177" s="207">
        <v>1845.333333</v>
      </c>
      <c r="AM177" s="207">
        <v>1858.0</v>
      </c>
      <c r="AN177" s="208">
        <v>1830.0</v>
      </c>
      <c r="AO177" s="207">
        <v>9.733961167</v>
      </c>
      <c r="AP177" s="207">
        <v>94.75</v>
      </c>
      <c r="AQ177" s="208">
        <v>25.7</v>
      </c>
      <c r="AR177" s="207">
        <v>26.0</v>
      </c>
      <c r="AS177" s="207">
        <v>25.4</v>
      </c>
      <c r="AT177" s="208">
        <v>0.212132034</v>
      </c>
      <c r="AU177" s="209">
        <v>0.045</v>
      </c>
      <c r="AV177" s="210" t="s">
        <v>1186</v>
      </c>
      <c r="AW177" s="211"/>
    </row>
    <row r="178" hidden="1">
      <c r="A178" s="49" t="s">
        <v>1187</v>
      </c>
      <c r="B178" s="203" t="s">
        <v>1159</v>
      </c>
      <c r="C178" s="204" t="s">
        <v>71</v>
      </c>
      <c r="D178" s="204" t="s">
        <v>1024</v>
      </c>
      <c r="E178" s="204" t="s">
        <v>193</v>
      </c>
      <c r="F178" s="205">
        <v>51.3419652</v>
      </c>
      <c r="G178" s="205">
        <v>12.3814915</v>
      </c>
      <c r="H178" s="122" t="s">
        <v>1188</v>
      </c>
      <c r="I178" s="37" t="s">
        <v>179</v>
      </c>
      <c r="J178" s="122" t="s">
        <v>1094</v>
      </c>
      <c r="K178" s="132" t="s">
        <v>1095</v>
      </c>
      <c r="L178" s="37" t="s">
        <v>1096</v>
      </c>
      <c r="M178" s="132" t="s">
        <v>1189</v>
      </c>
      <c r="N178" s="206">
        <v>15.0</v>
      </c>
      <c r="O178" s="122" t="s">
        <v>209</v>
      </c>
      <c r="P178" s="122" t="s">
        <v>153</v>
      </c>
      <c r="Q178" s="122" t="s">
        <v>95</v>
      </c>
      <c r="R178" s="207">
        <v>44.64103</v>
      </c>
      <c r="S178" s="207">
        <v>25.0</v>
      </c>
      <c r="T178" s="207">
        <v>41.76705</v>
      </c>
      <c r="U178" s="207">
        <v>0.0</v>
      </c>
      <c r="V178" s="207">
        <v>100.0</v>
      </c>
      <c r="W178" s="208">
        <v>17.27083333</v>
      </c>
      <c r="X178" s="208">
        <v>17.5</v>
      </c>
      <c r="Y178" s="208">
        <v>17.125</v>
      </c>
      <c r="Z178" s="208">
        <v>0.136215592</v>
      </c>
      <c r="AA178" s="208">
        <v>0.018554688</v>
      </c>
      <c r="AB178" s="208">
        <v>17.73611111</v>
      </c>
      <c r="AC178" s="208">
        <v>19.75</v>
      </c>
      <c r="AD178" s="208">
        <v>16.125</v>
      </c>
      <c r="AE178" s="208">
        <v>1.306824701</v>
      </c>
      <c r="AF178" s="208">
        <v>1.707790799</v>
      </c>
      <c r="AG178" s="208">
        <v>17.31944444</v>
      </c>
      <c r="AH178" s="208">
        <v>19.5</v>
      </c>
      <c r="AI178" s="208">
        <v>15.625</v>
      </c>
      <c r="AJ178" s="208">
        <v>1.446116987</v>
      </c>
      <c r="AK178" s="208">
        <v>2.09125434</v>
      </c>
      <c r="AL178" s="207">
        <v>1455.777778</v>
      </c>
      <c r="AM178" s="207">
        <v>1470.0</v>
      </c>
      <c r="AN178" s="208">
        <v>1440.0</v>
      </c>
      <c r="AO178" s="207">
        <v>10.40165585</v>
      </c>
      <c r="AP178" s="207">
        <v>108.1944444</v>
      </c>
      <c r="AQ178" s="208">
        <v>17.71111111</v>
      </c>
      <c r="AR178" s="207">
        <v>18.0</v>
      </c>
      <c r="AS178" s="207">
        <v>17.4</v>
      </c>
      <c r="AT178" s="208">
        <v>0.214734979</v>
      </c>
      <c r="AU178" s="209">
        <v>0.046111111</v>
      </c>
      <c r="AV178" s="210" t="s">
        <v>1190</v>
      </c>
      <c r="AW178" s="211"/>
    </row>
    <row r="179" hidden="1">
      <c r="A179" s="49" t="s">
        <v>1191</v>
      </c>
      <c r="B179" s="203" t="s">
        <v>1159</v>
      </c>
      <c r="C179" s="204" t="s">
        <v>87</v>
      </c>
      <c r="D179" s="204" t="s">
        <v>720</v>
      </c>
      <c r="E179" s="204" t="s">
        <v>575</v>
      </c>
      <c r="F179" s="205">
        <v>51.3418441</v>
      </c>
      <c r="G179" s="205">
        <v>12.381447</v>
      </c>
      <c r="H179" s="122" t="s">
        <v>1192</v>
      </c>
      <c r="I179" s="37" t="s">
        <v>179</v>
      </c>
      <c r="J179" s="122" t="s">
        <v>1094</v>
      </c>
      <c r="K179" s="132" t="s">
        <v>1095</v>
      </c>
      <c r="L179" s="37" t="s">
        <v>1096</v>
      </c>
      <c r="M179" s="132" t="s">
        <v>1193</v>
      </c>
      <c r="N179" s="206">
        <v>15.0</v>
      </c>
      <c r="O179" s="122" t="s">
        <v>209</v>
      </c>
      <c r="P179" s="122" t="s">
        <v>153</v>
      </c>
      <c r="Q179" s="122" t="s">
        <v>95</v>
      </c>
      <c r="R179" s="207">
        <v>45.1732</v>
      </c>
      <c r="S179" s="207">
        <v>28.0</v>
      </c>
      <c r="T179" s="207">
        <v>41.44584</v>
      </c>
      <c r="U179" s="207">
        <v>0.0</v>
      </c>
      <c r="V179" s="207">
        <v>100.0</v>
      </c>
      <c r="W179" s="208">
        <v>17.17361111</v>
      </c>
      <c r="X179" s="208">
        <v>17.75</v>
      </c>
      <c r="Y179" s="208">
        <v>16.8125</v>
      </c>
      <c r="Z179" s="208">
        <v>0.321401013</v>
      </c>
      <c r="AA179" s="208">
        <v>0.103298611</v>
      </c>
      <c r="AB179" s="208">
        <v>17.96527778</v>
      </c>
      <c r="AC179" s="208">
        <v>20.375</v>
      </c>
      <c r="AD179" s="208">
        <v>15.8125</v>
      </c>
      <c r="AE179" s="208">
        <v>1.481365736</v>
      </c>
      <c r="AF179" s="208">
        <v>2.194444444</v>
      </c>
      <c r="AG179" s="208">
        <v>18.15972222</v>
      </c>
      <c r="AH179" s="208">
        <v>21.0</v>
      </c>
      <c r="AI179" s="208">
        <v>15.5</v>
      </c>
      <c r="AJ179" s="208">
        <v>1.792756452</v>
      </c>
      <c r="AK179" s="208">
        <v>3.213975694</v>
      </c>
      <c r="AL179" s="207">
        <v>1255.555556</v>
      </c>
      <c r="AM179" s="207">
        <v>1266.0</v>
      </c>
      <c r="AN179" s="208">
        <v>1244.0</v>
      </c>
      <c r="AO179" s="207">
        <v>7.108289371</v>
      </c>
      <c r="AP179" s="207">
        <v>50.52777778</v>
      </c>
      <c r="AQ179" s="208">
        <v>13.43333333</v>
      </c>
      <c r="AR179" s="207">
        <v>13.7</v>
      </c>
      <c r="AS179" s="207">
        <v>13.2</v>
      </c>
      <c r="AT179" s="208">
        <v>0.158113883</v>
      </c>
      <c r="AU179" s="209">
        <v>0.025</v>
      </c>
      <c r="AV179" s="210" t="s">
        <v>1194</v>
      </c>
      <c r="AW179" s="211"/>
    </row>
    <row r="180" hidden="1">
      <c r="A180" s="49" t="s">
        <v>1195</v>
      </c>
      <c r="B180" s="203" t="s">
        <v>1159</v>
      </c>
      <c r="C180" s="204" t="s">
        <v>1196</v>
      </c>
      <c r="D180" s="204" t="s">
        <v>1197</v>
      </c>
      <c r="E180" s="204" t="s">
        <v>868</v>
      </c>
      <c r="F180" s="205">
        <v>51.3418669</v>
      </c>
      <c r="G180" s="205">
        <v>12.3812783</v>
      </c>
      <c r="H180" s="122" t="s">
        <v>1198</v>
      </c>
      <c r="I180" s="37" t="s">
        <v>179</v>
      </c>
      <c r="J180" s="122" t="s">
        <v>1094</v>
      </c>
      <c r="K180" s="132" t="s">
        <v>1095</v>
      </c>
      <c r="L180" s="37" t="s">
        <v>1096</v>
      </c>
      <c r="M180" s="132" t="s">
        <v>1199</v>
      </c>
      <c r="N180" s="206">
        <v>15.0</v>
      </c>
      <c r="O180" s="122" t="s">
        <v>209</v>
      </c>
      <c r="P180" s="122" t="s">
        <v>106</v>
      </c>
      <c r="Q180" s="122" t="s">
        <v>95</v>
      </c>
      <c r="R180" s="207">
        <v>48.01623</v>
      </c>
      <c r="S180" s="207">
        <v>32.0</v>
      </c>
      <c r="T180" s="207">
        <v>42.24492</v>
      </c>
      <c r="U180" s="207">
        <v>0.0</v>
      </c>
      <c r="V180" s="207">
        <v>100.0</v>
      </c>
      <c r="W180" s="208">
        <v>15.51388889</v>
      </c>
      <c r="X180" s="208">
        <v>15.8125</v>
      </c>
      <c r="Y180" s="208">
        <v>15.25</v>
      </c>
      <c r="Z180" s="208">
        <v>0.192073843</v>
      </c>
      <c r="AA180" s="208">
        <v>0.036892361</v>
      </c>
      <c r="AB180" s="208">
        <v>16.75694444</v>
      </c>
      <c r="AC180" s="208">
        <v>18.125</v>
      </c>
      <c r="AD180" s="208">
        <v>15.375</v>
      </c>
      <c r="AE180" s="208">
        <v>0.905950621</v>
      </c>
      <c r="AF180" s="208">
        <v>0.820746528</v>
      </c>
      <c r="AG180" s="208">
        <v>16.8125</v>
      </c>
      <c r="AH180" s="208">
        <v>18.4375</v>
      </c>
      <c r="AI180" s="208">
        <v>15.125</v>
      </c>
      <c r="AJ180" s="208">
        <v>1.054195487</v>
      </c>
      <c r="AK180" s="208">
        <v>1.111328125</v>
      </c>
      <c r="AL180" s="207">
        <v>1535.222222</v>
      </c>
      <c r="AM180" s="207">
        <v>1539.0</v>
      </c>
      <c r="AN180" s="208">
        <v>1531.0</v>
      </c>
      <c r="AO180" s="207">
        <v>2.728450924</v>
      </c>
      <c r="AP180" s="207">
        <v>7.444444444</v>
      </c>
      <c r="AQ180" s="208">
        <v>19.37777778</v>
      </c>
      <c r="AR180" s="207">
        <v>19.5</v>
      </c>
      <c r="AS180" s="207">
        <v>19.3</v>
      </c>
      <c r="AT180" s="208">
        <v>0.066666667</v>
      </c>
      <c r="AU180" s="209">
        <v>0.004444444</v>
      </c>
      <c r="AV180" s="213"/>
      <c r="AW180" s="211"/>
    </row>
    <row r="181" hidden="1">
      <c r="A181" s="49" t="s">
        <v>1200</v>
      </c>
      <c r="B181" s="203" t="s">
        <v>1201</v>
      </c>
      <c r="C181" s="204" t="s">
        <v>120</v>
      </c>
      <c r="D181" s="204" t="s">
        <v>1202</v>
      </c>
      <c r="E181" s="204" t="s">
        <v>868</v>
      </c>
      <c r="F181" s="205">
        <v>51.3504399</v>
      </c>
      <c r="G181" s="205">
        <v>12.42086</v>
      </c>
      <c r="H181" s="122" t="s">
        <v>1203</v>
      </c>
      <c r="I181" s="37" t="s">
        <v>179</v>
      </c>
      <c r="J181" s="122" t="s">
        <v>944</v>
      </c>
      <c r="K181" s="132" t="s">
        <v>945</v>
      </c>
      <c r="L181" s="37" t="s">
        <v>946</v>
      </c>
      <c r="M181" s="132" t="s">
        <v>947</v>
      </c>
      <c r="N181" s="206">
        <v>21.0</v>
      </c>
      <c r="O181" s="122" t="s">
        <v>80</v>
      </c>
      <c r="P181" s="122" t="s">
        <v>81</v>
      </c>
      <c r="Q181" s="122" t="s">
        <v>95</v>
      </c>
      <c r="R181" s="207">
        <v>6.067524</v>
      </c>
      <c r="S181" s="207">
        <v>0.0</v>
      </c>
      <c r="T181" s="207">
        <v>10.29182</v>
      </c>
      <c r="U181" s="207">
        <v>0.0</v>
      </c>
      <c r="V181" s="207">
        <v>50.0</v>
      </c>
      <c r="W181" s="208">
        <v>23.84027778</v>
      </c>
      <c r="X181" s="208">
        <v>24.25</v>
      </c>
      <c r="Y181" s="208">
        <v>23.375</v>
      </c>
      <c r="Z181" s="208">
        <v>0.329403923</v>
      </c>
      <c r="AA181" s="208">
        <v>0.108506944</v>
      </c>
      <c r="AB181" s="208">
        <v>23.97222222</v>
      </c>
      <c r="AC181" s="208">
        <v>26.875</v>
      </c>
      <c r="AD181" s="208">
        <v>22.625</v>
      </c>
      <c r="AE181" s="208">
        <v>1.283576817</v>
      </c>
      <c r="AF181" s="208">
        <v>1.647569444</v>
      </c>
      <c r="AG181" s="208">
        <v>23.49305556</v>
      </c>
      <c r="AH181" s="208">
        <v>27.0</v>
      </c>
      <c r="AI181" s="208">
        <v>22.0</v>
      </c>
      <c r="AJ181" s="208">
        <v>1.464903355</v>
      </c>
      <c r="AK181" s="208">
        <v>2.14594184</v>
      </c>
      <c r="AL181" s="207">
        <v>1136.0</v>
      </c>
      <c r="AM181" s="207">
        <v>1148.0</v>
      </c>
      <c r="AN181" s="208">
        <v>1123.0</v>
      </c>
      <c r="AO181" s="207">
        <v>8.774964387</v>
      </c>
      <c r="AP181" s="207">
        <v>77.0</v>
      </c>
      <c r="AQ181" s="208">
        <v>10.85555556</v>
      </c>
      <c r="AR181" s="207">
        <v>11.1</v>
      </c>
      <c r="AS181" s="207">
        <v>10.6</v>
      </c>
      <c r="AT181" s="208">
        <v>0.200693243</v>
      </c>
      <c r="AU181" s="209">
        <v>0.040277778</v>
      </c>
      <c r="AV181" s="210" t="s">
        <v>1080</v>
      </c>
      <c r="AW181" s="211"/>
    </row>
    <row r="182" hidden="1">
      <c r="A182" s="49" t="s">
        <v>1204</v>
      </c>
      <c r="B182" s="203" t="s">
        <v>1201</v>
      </c>
      <c r="C182" s="204" t="s">
        <v>1205</v>
      </c>
      <c r="D182" s="204" t="s">
        <v>1206</v>
      </c>
      <c r="E182" s="204" t="s">
        <v>193</v>
      </c>
      <c r="F182" s="205">
        <v>51.3503473</v>
      </c>
      <c r="G182" s="205">
        <v>12.4207886</v>
      </c>
      <c r="H182" s="122" t="s">
        <v>1207</v>
      </c>
      <c r="I182" s="37" t="s">
        <v>179</v>
      </c>
      <c r="J182" s="122" t="s">
        <v>944</v>
      </c>
      <c r="K182" s="132" t="s">
        <v>945</v>
      </c>
      <c r="L182" s="37" t="s">
        <v>946</v>
      </c>
      <c r="M182" s="132" t="s">
        <v>947</v>
      </c>
      <c r="N182" s="206">
        <v>21.0</v>
      </c>
      <c r="O182" s="122" t="s">
        <v>80</v>
      </c>
      <c r="P182" s="122" t="s">
        <v>81</v>
      </c>
      <c r="Q182" s="122" t="s">
        <v>95</v>
      </c>
      <c r="R182" s="207">
        <v>5.162338</v>
      </c>
      <c r="S182" s="207">
        <v>0.0</v>
      </c>
      <c r="T182" s="207">
        <v>9.896196</v>
      </c>
      <c r="U182" s="207">
        <v>0.0</v>
      </c>
      <c r="V182" s="207">
        <v>50.0</v>
      </c>
      <c r="W182" s="208">
        <v>21.40972222</v>
      </c>
      <c r="X182" s="208">
        <v>21.625</v>
      </c>
      <c r="Y182" s="208">
        <v>21.25</v>
      </c>
      <c r="Z182" s="208">
        <v>0.129267434</v>
      </c>
      <c r="AA182" s="208">
        <v>0.016710069</v>
      </c>
      <c r="AB182" s="208">
        <v>22.41666667</v>
      </c>
      <c r="AC182" s="208">
        <v>23.1875</v>
      </c>
      <c r="AD182" s="208">
        <v>21.625</v>
      </c>
      <c r="AE182" s="208">
        <v>0.431883593</v>
      </c>
      <c r="AF182" s="208">
        <v>0.186523438</v>
      </c>
      <c r="AG182" s="208">
        <v>22.75</v>
      </c>
      <c r="AH182" s="208">
        <v>23.625</v>
      </c>
      <c r="AI182" s="208">
        <v>22.0</v>
      </c>
      <c r="AJ182" s="208">
        <v>0.597030412</v>
      </c>
      <c r="AK182" s="208">
        <v>0.356445313</v>
      </c>
      <c r="AL182" s="207">
        <v>1719.0</v>
      </c>
      <c r="AM182" s="207">
        <v>1721.0</v>
      </c>
      <c r="AN182" s="208">
        <v>1715.0</v>
      </c>
      <c r="AO182" s="207">
        <v>2.179449472</v>
      </c>
      <c r="AP182" s="207">
        <v>4.75</v>
      </c>
      <c r="AQ182" s="208">
        <v>23.16666667</v>
      </c>
      <c r="AR182" s="207">
        <v>23.2</v>
      </c>
      <c r="AS182" s="207">
        <v>23.1</v>
      </c>
      <c r="AT182" s="208">
        <v>0.05</v>
      </c>
      <c r="AU182" s="209">
        <v>0.0025</v>
      </c>
      <c r="AV182" s="210" t="s">
        <v>1208</v>
      </c>
      <c r="AW182" s="214" t="s">
        <v>1209</v>
      </c>
    </row>
    <row r="183" hidden="1">
      <c r="A183" s="49" t="s">
        <v>1210</v>
      </c>
      <c r="B183" s="203" t="s">
        <v>1201</v>
      </c>
      <c r="C183" s="204" t="s">
        <v>450</v>
      </c>
      <c r="D183" s="204" t="s">
        <v>1211</v>
      </c>
      <c r="E183" s="204" t="s">
        <v>159</v>
      </c>
      <c r="F183" s="205">
        <v>51.3503348</v>
      </c>
      <c r="G183" s="205">
        <v>12.4210481</v>
      </c>
      <c r="H183" s="122" t="s">
        <v>1212</v>
      </c>
      <c r="I183" s="37" t="s">
        <v>179</v>
      </c>
      <c r="J183" s="122" t="s">
        <v>944</v>
      </c>
      <c r="K183" s="132" t="s">
        <v>945</v>
      </c>
      <c r="L183" s="37" t="s">
        <v>946</v>
      </c>
      <c r="M183" s="132" t="s">
        <v>947</v>
      </c>
      <c r="N183" s="206">
        <v>22.0</v>
      </c>
      <c r="O183" s="122" t="s">
        <v>80</v>
      </c>
      <c r="P183" s="122" t="s">
        <v>153</v>
      </c>
      <c r="Q183" s="122" t="s">
        <v>95</v>
      </c>
      <c r="R183" s="207">
        <v>4.213592</v>
      </c>
      <c r="S183" s="207">
        <v>0.0</v>
      </c>
      <c r="T183" s="207">
        <v>8.722604</v>
      </c>
      <c r="U183" s="207">
        <v>0.0</v>
      </c>
      <c r="V183" s="207">
        <v>36.0</v>
      </c>
      <c r="W183" s="208">
        <v>27.47222222</v>
      </c>
      <c r="X183" s="208">
        <v>27.875</v>
      </c>
      <c r="Y183" s="208">
        <v>26.9375</v>
      </c>
      <c r="Z183" s="208">
        <v>0.359186243</v>
      </c>
      <c r="AA183" s="208">
        <v>0.129014757</v>
      </c>
      <c r="AB183" s="208">
        <v>26.21527778</v>
      </c>
      <c r="AC183" s="208">
        <v>29.5</v>
      </c>
      <c r="AD183" s="208">
        <v>23.1875</v>
      </c>
      <c r="AE183" s="208">
        <v>2.031517076</v>
      </c>
      <c r="AF183" s="208">
        <v>4.127061632</v>
      </c>
      <c r="AG183" s="208">
        <v>24.81944444</v>
      </c>
      <c r="AH183" s="208">
        <v>28.25</v>
      </c>
      <c r="AI183" s="208">
        <v>22.0625</v>
      </c>
      <c r="AJ183" s="208">
        <v>2.004741558</v>
      </c>
      <c r="AK183" s="208">
        <v>4.018988715</v>
      </c>
      <c r="AL183" s="207">
        <v>1435.111111</v>
      </c>
      <c r="AM183" s="207">
        <v>1439.0</v>
      </c>
      <c r="AN183" s="208">
        <v>1426.0</v>
      </c>
      <c r="AO183" s="207">
        <v>3.723051317</v>
      </c>
      <c r="AP183" s="207">
        <v>13.86111111</v>
      </c>
      <c r="AQ183" s="208">
        <v>17.28888889</v>
      </c>
      <c r="AR183" s="207">
        <v>17.4</v>
      </c>
      <c r="AS183" s="207">
        <v>17.1</v>
      </c>
      <c r="AT183" s="208">
        <v>0.078173596</v>
      </c>
      <c r="AU183" s="209">
        <v>0.006111111</v>
      </c>
      <c r="AV183" s="210" t="s">
        <v>1208</v>
      </c>
      <c r="AW183" s="214" t="s">
        <v>1213</v>
      </c>
    </row>
    <row r="184" hidden="1">
      <c r="A184" s="49" t="s">
        <v>1214</v>
      </c>
      <c r="B184" s="203" t="s">
        <v>1201</v>
      </c>
      <c r="C184" s="204" t="s">
        <v>1215</v>
      </c>
      <c r="D184" s="204" t="s">
        <v>176</v>
      </c>
      <c r="E184" s="204" t="s">
        <v>575</v>
      </c>
      <c r="F184" s="205">
        <v>51.3504223</v>
      </c>
      <c r="G184" s="205">
        <v>12.421087</v>
      </c>
      <c r="H184" s="122" t="s">
        <v>1216</v>
      </c>
      <c r="I184" s="37" t="s">
        <v>179</v>
      </c>
      <c r="J184" s="122" t="s">
        <v>944</v>
      </c>
      <c r="K184" s="132" t="s">
        <v>945</v>
      </c>
      <c r="L184" s="37" t="s">
        <v>946</v>
      </c>
      <c r="M184" s="132" t="s">
        <v>947</v>
      </c>
      <c r="N184" s="206">
        <v>22.0</v>
      </c>
      <c r="O184" s="218" t="s">
        <v>209</v>
      </c>
      <c r="P184" s="122" t="s">
        <v>153</v>
      </c>
      <c r="Q184" s="122" t="s">
        <v>95</v>
      </c>
      <c r="R184" s="207">
        <v>4.590323</v>
      </c>
      <c r="S184" s="207">
        <v>0.0</v>
      </c>
      <c r="T184" s="207">
        <v>8.831573</v>
      </c>
      <c r="U184" s="207">
        <v>0.0</v>
      </c>
      <c r="V184" s="207">
        <v>36.0</v>
      </c>
      <c r="W184" s="208">
        <v>26.90277778</v>
      </c>
      <c r="X184" s="208">
        <v>27.25</v>
      </c>
      <c r="Y184" s="208">
        <v>26.3125</v>
      </c>
      <c r="Z184" s="208">
        <v>0.296646476</v>
      </c>
      <c r="AA184" s="208">
        <v>0.087999132</v>
      </c>
      <c r="AB184" s="208">
        <v>25.70833333</v>
      </c>
      <c r="AC184" s="208">
        <v>28.125</v>
      </c>
      <c r="AD184" s="208">
        <v>23.375</v>
      </c>
      <c r="AE184" s="208">
        <v>1.558432205</v>
      </c>
      <c r="AF184" s="208">
        <v>2.428710938</v>
      </c>
      <c r="AG184" s="208">
        <v>24.63888889</v>
      </c>
      <c r="AH184" s="208">
        <v>28.3125</v>
      </c>
      <c r="AI184" s="208">
        <v>21.9375</v>
      </c>
      <c r="AJ184" s="208">
        <v>2.052717753</v>
      </c>
      <c r="AK184" s="208">
        <v>4.213650174</v>
      </c>
      <c r="AL184" s="207">
        <v>1813.0</v>
      </c>
      <c r="AM184" s="207">
        <v>1818.0</v>
      </c>
      <c r="AN184" s="208">
        <v>1804.0</v>
      </c>
      <c r="AO184" s="207">
        <v>5.024937811</v>
      </c>
      <c r="AP184" s="207">
        <v>25.25</v>
      </c>
      <c r="AQ184" s="208">
        <v>25.06666667</v>
      </c>
      <c r="AR184" s="207">
        <v>25.2</v>
      </c>
      <c r="AS184" s="207">
        <v>24.9</v>
      </c>
      <c r="AT184" s="208">
        <v>0.1</v>
      </c>
      <c r="AU184" s="209">
        <v>0.01</v>
      </c>
      <c r="AV184" s="210" t="s">
        <v>1208</v>
      </c>
      <c r="AW184" s="214" t="s">
        <v>1217</v>
      </c>
    </row>
    <row r="185" hidden="1">
      <c r="A185" s="49" t="s">
        <v>1218</v>
      </c>
      <c r="B185" s="203" t="s">
        <v>1219</v>
      </c>
      <c r="C185" s="204" t="s">
        <v>1220</v>
      </c>
      <c r="D185" s="204" t="s">
        <v>773</v>
      </c>
      <c r="E185" s="204" t="s">
        <v>575</v>
      </c>
      <c r="F185" s="205">
        <v>51.3364432</v>
      </c>
      <c r="G185" s="205">
        <v>12.3753932</v>
      </c>
      <c r="H185" s="122" t="s">
        <v>1221</v>
      </c>
      <c r="I185" s="37" t="s">
        <v>179</v>
      </c>
      <c r="J185" s="122" t="s">
        <v>1071</v>
      </c>
      <c r="K185" s="132" t="s">
        <v>1072</v>
      </c>
      <c r="L185" s="37" t="s">
        <v>1073</v>
      </c>
      <c r="M185" s="132" t="s">
        <v>1074</v>
      </c>
      <c r="N185" s="206">
        <v>25.0</v>
      </c>
      <c r="O185" s="122" t="s">
        <v>165</v>
      </c>
      <c r="P185" s="122" t="s">
        <v>153</v>
      </c>
      <c r="Q185" s="218" t="s">
        <v>82</v>
      </c>
      <c r="R185" s="207">
        <v>76.2549</v>
      </c>
      <c r="S185" s="207">
        <v>100.0</v>
      </c>
      <c r="T185" s="207">
        <v>37.34717</v>
      </c>
      <c r="U185" s="207">
        <v>0.0</v>
      </c>
      <c r="V185" s="207">
        <v>100.0</v>
      </c>
      <c r="W185" s="208">
        <v>30.48611111</v>
      </c>
      <c r="X185" s="208">
        <v>31.625</v>
      </c>
      <c r="Y185" s="208">
        <v>29.5</v>
      </c>
      <c r="Z185" s="208">
        <v>0.76148612</v>
      </c>
      <c r="AA185" s="208">
        <v>0.579861111</v>
      </c>
      <c r="AB185" s="208">
        <v>31.52777778</v>
      </c>
      <c r="AC185" s="208">
        <v>33.3125</v>
      </c>
      <c r="AD185" s="208">
        <v>26.1875</v>
      </c>
      <c r="AE185" s="208">
        <v>2.154009504</v>
      </c>
      <c r="AF185" s="208">
        <v>4.639756944</v>
      </c>
      <c r="AG185" s="208">
        <v>31.09027778</v>
      </c>
      <c r="AH185" s="208">
        <v>32.5</v>
      </c>
      <c r="AI185" s="208">
        <v>27.625</v>
      </c>
      <c r="AJ185" s="208">
        <v>1.482024821</v>
      </c>
      <c r="AK185" s="208">
        <v>2.196397569</v>
      </c>
      <c r="AL185" s="207">
        <v>2046.444444</v>
      </c>
      <c r="AM185" s="207">
        <v>2072.0</v>
      </c>
      <c r="AN185" s="208">
        <v>2004.0</v>
      </c>
      <c r="AO185" s="207">
        <v>23.47930531</v>
      </c>
      <c r="AP185" s="207">
        <v>551.2777778</v>
      </c>
      <c r="AQ185" s="208">
        <v>29.68888889</v>
      </c>
      <c r="AR185" s="207">
        <v>30.2</v>
      </c>
      <c r="AS185" s="207">
        <v>28.9</v>
      </c>
      <c r="AT185" s="208">
        <v>0.451232879</v>
      </c>
      <c r="AU185" s="209">
        <v>0.203611111</v>
      </c>
      <c r="AV185" s="210" t="s">
        <v>1222</v>
      </c>
      <c r="AW185" s="214" t="s">
        <v>1223</v>
      </c>
    </row>
    <row r="186" hidden="1">
      <c r="A186" s="49" t="s">
        <v>1224</v>
      </c>
      <c r="B186" s="203" t="s">
        <v>1219</v>
      </c>
      <c r="C186" s="204" t="s">
        <v>802</v>
      </c>
      <c r="D186" s="204" t="s">
        <v>999</v>
      </c>
      <c r="E186" s="204" t="s">
        <v>159</v>
      </c>
      <c r="F186" s="205">
        <v>51.3364866</v>
      </c>
      <c r="G186" s="205">
        <v>12.3756427</v>
      </c>
      <c r="H186" s="122" t="s">
        <v>1225</v>
      </c>
      <c r="I186" s="37" t="s">
        <v>179</v>
      </c>
      <c r="J186" s="122" t="s">
        <v>1071</v>
      </c>
      <c r="K186" s="132" t="s">
        <v>1072</v>
      </c>
      <c r="L186" s="37" t="s">
        <v>1073</v>
      </c>
      <c r="M186" s="132" t="s">
        <v>1079</v>
      </c>
      <c r="N186" s="206">
        <v>25.0</v>
      </c>
      <c r="O186" s="122" t="s">
        <v>165</v>
      </c>
      <c r="P186" s="122" t="s">
        <v>106</v>
      </c>
      <c r="Q186" s="218" t="s">
        <v>82</v>
      </c>
      <c r="R186" s="207">
        <v>72.39482</v>
      </c>
      <c r="S186" s="207">
        <v>100.0</v>
      </c>
      <c r="T186" s="207">
        <v>39.65481</v>
      </c>
      <c r="U186" s="207">
        <v>0.0</v>
      </c>
      <c r="V186" s="207">
        <v>100.0</v>
      </c>
      <c r="W186" s="208">
        <v>20.25</v>
      </c>
      <c r="X186" s="208">
        <v>20.375</v>
      </c>
      <c r="Y186" s="208">
        <v>20.125</v>
      </c>
      <c r="Z186" s="208">
        <v>0.088388348</v>
      </c>
      <c r="AA186" s="208">
        <v>0.0078125</v>
      </c>
      <c r="AB186" s="208">
        <v>25.08333333</v>
      </c>
      <c r="AC186" s="208">
        <v>25.75</v>
      </c>
      <c r="AD186" s="208">
        <v>24.25</v>
      </c>
      <c r="AE186" s="208">
        <v>0.510629207</v>
      </c>
      <c r="AF186" s="208">
        <v>0.260742188</v>
      </c>
      <c r="AG186" s="208">
        <v>26.01388889</v>
      </c>
      <c r="AH186" s="208">
        <v>26.75</v>
      </c>
      <c r="AI186" s="208">
        <v>25.0</v>
      </c>
      <c r="AJ186" s="208">
        <v>0.622477549</v>
      </c>
      <c r="AK186" s="208">
        <v>0.387478299</v>
      </c>
      <c r="AL186" s="207">
        <v>1373.444444</v>
      </c>
      <c r="AM186" s="207">
        <v>1379.0</v>
      </c>
      <c r="AN186" s="208">
        <v>1365.0</v>
      </c>
      <c r="AO186" s="207">
        <v>4.719934086</v>
      </c>
      <c r="AP186" s="207">
        <v>22.27777778</v>
      </c>
      <c r="AQ186" s="208">
        <v>15.97777778</v>
      </c>
      <c r="AR186" s="207">
        <v>16.1</v>
      </c>
      <c r="AS186" s="207">
        <v>15.8</v>
      </c>
      <c r="AT186" s="208">
        <v>0.097182532</v>
      </c>
      <c r="AU186" s="209">
        <v>0.009444444</v>
      </c>
      <c r="AV186" s="210" t="s">
        <v>1226</v>
      </c>
      <c r="AW186" s="214" t="s">
        <v>1223</v>
      </c>
    </row>
    <row r="187" hidden="1">
      <c r="A187" s="49" t="s">
        <v>1227</v>
      </c>
      <c r="B187" s="203" t="s">
        <v>1219</v>
      </c>
      <c r="C187" s="204" t="s">
        <v>203</v>
      </c>
      <c r="D187" s="212" t="s">
        <v>659</v>
      </c>
      <c r="E187" s="204" t="s">
        <v>868</v>
      </c>
      <c r="F187" s="205">
        <v>51.3362815</v>
      </c>
      <c r="G187" s="205">
        <v>12.3757607</v>
      </c>
      <c r="H187" s="122" t="s">
        <v>1228</v>
      </c>
      <c r="I187" s="37" t="s">
        <v>179</v>
      </c>
      <c r="J187" s="122" t="s">
        <v>1071</v>
      </c>
      <c r="K187" s="132" t="s">
        <v>1072</v>
      </c>
      <c r="L187" s="37" t="s">
        <v>1073</v>
      </c>
      <c r="M187" s="132" t="s">
        <v>1084</v>
      </c>
      <c r="N187" s="206">
        <v>25.0</v>
      </c>
      <c r="O187" s="122" t="s">
        <v>165</v>
      </c>
      <c r="P187" s="122" t="s">
        <v>106</v>
      </c>
      <c r="Q187" s="122" t="s">
        <v>82</v>
      </c>
      <c r="R187" s="207">
        <v>67.81877</v>
      </c>
      <c r="S187" s="207">
        <v>100.0</v>
      </c>
      <c r="T187" s="207">
        <v>40.09285</v>
      </c>
      <c r="U187" s="207">
        <v>0.0</v>
      </c>
      <c r="V187" s="207">
        <v>100.0</v>
      </c>
      <c r="W187" s="208">
        <v>19.0625</v>
      </c>
      <c r="X187" s="208">
        <v>19.0625</v>
      </c>
      <c r="Y187" s="208">
        <v>19.0625</v>
      </c>
      <c r="Z187" s="208">
        <v>0.0</v>
      </c>
      <c r="AA187" s="208">
        <v>0.0</v>
      </c>
      <c r="AB187" s="208">
        <v>24.04166667</v>
      </c>
      <c r="AC187" s="208">
        <v>24.25</v>
      </c>
      <c r="AD187" s="208">
        <v>23.75</v>
      </c>
      <c r="AE187" s="208">
        <v>0.136215592</v>
      </c>
      <c r="AF187" s="208">
        <v>0.018554688</v>
      </c>
      <c r="AG187" s="208">
        <v>24.98611111</v>
      </c>
      <c r="AH187" s="208">
        <v>25.25</v>
      </c>
      <c r="AI187" s="208">
        <v>24.5</v>
      </c>
      <c r="AJ187" s="208">
        <v>0.222682899</v>
      </c>
      <c r="AK187" s="208">
        <v>0.049587674</v>
      </c>
      <c r="AL187" s="207">
        <v>1551.777778</v>
      </c>
      <c r="AM187" s="207">
        <v>1553.0</v>
      </c>
      <c r="AN187" s="208">
        <v>1550.0</v>
      </c>
      <c r="AO187" s="207">
        <v>0.971825316</v>
      </c>
      <c r="AP187" s="207">
        <v>0.944444444</v>
      </c>
      <c r="AQ187" s="208">
        <v>19.7</v>
      </c>
      <c r="AR187" s="207">
        <v>19.7</v>
      </c>
      <c r="AS187" s="207">
        <v>19.7</v>
      </c>
      <c r="AT187" s="208">
        <v>0.0</v>
      </c>
      <c r="AU187" s="209">
        <v>0.0</v>
      </c>
      <c r="AV187" s="210" t="s">
        <v>1229</v>
      </c>
      <c r="AW187" s="214" t="s">
        <v>1230</v>
      </c>
    </row>
    <row r="188" hidden="1">
      <c r="A188" s="49" t="s">
        <v>1231</v>
      </c>
      <c r="B188" s="203" t="s">
        <v>1219</v>
      </c>
      <c r="C188" s="204" t="s">
        <v>1232</v>
      </c>
      <c r="D188" s="212" t="s">
        <v>1233</v>
      </c>
      <c r="E188" s="204" t="s">
        <v>193</v>
      </c>
      <c r="F188" s="205">
        <v>51.3362767</v>
      </c>
      <c r="G188" s="205">
        <v>12.3754586</v>
      </c>
      <c r="H188" s="122" t="s">
        <v>1234</v>
      </c>
      <c r="I188" s="37" t="s">
        <v>179</v>
      </c>
      <c r="J188" s="122" t="s">
        <v>1071</v>
      </c>
      <c r="K188" s="132" t="s">
        <v>1072</v>
      </c>
      <c r="L188" s="37" t="s">
        <v>1073</v>
      </c>
      <c r="M188" s="132" t="s">
        <v>1089</v>
      </c>
      <c r="N188" s="206">
        <v>25.0</v>
      </c>
      <c r="O188" s="122" t="s">
        <v>165</v>
      </c>
      <c r="P188" s="122" t="s">
        <v>81</v>
      </c>
      <c r="Q188" s="122" t="s">
        <v>82</v>
      </c>
      <c r="R188" s="207">
        <v>72.52751</v>
      </c>
      <c r="S188" s="207">
        <v>100.0</v>
      </c>
      <c r="T188" s="207">
        <v>38.14124</v>
      </c>
      <c r="U188" s="207">
        <v>0.0</v>
      </c>
      <c r="V188" s="207">
        <v>100.0</v>
      </c>
      <c r="W188" s="208">
        <v>21.15972222</v>
      </c>
      <c r="X188" s="208">
        <v>21.375</v>
      </c>
      <c r="Y188" s="208">
        <v>20.25</v>
      </c>
      <c r="Z188" s="208">
        <v>0.39169991</v>
      </c>
      <c r="AA188" s="208">
        <v>0.153428819</v>
      </c>
      <c r="AB188" s="208">
        <v>25.18055556</v>
      </c>
      <c r="AC188" s="208">
        <v>27.375</v>
      </c>
      <c r="AD188" s="208">
        <v>24.375</v>
      </c>
      <c r="AE188" s="208">
        <v>0.978002411</v>
      </c>
      <c r="AF188" s="208">
        <v>0.956488715</v>
      </c>
      <c r="AG188" s="208">
        <v>26.22916667</v>
      </c>
      <c r="AH188" s="208">
        <v>27.75</v>
      </c>
      <c r="AI188" s="208">
        <v>25.625</v>
      </c>
      <c r="AJ188" s="208">
        <v>0.633535467</v>
      </c>
      <c r="AK188" s="208">
        <v>0.401367188</v>
      </c>
      <c r="AL188" s="207">
        <v>1490.555556</v>
      </c>
      <c r="AM188" s="207">
        <v>1492.0</v>
      </c>
      <c r="AN188" s="208">
        <v>1486.0</v>
      </c>
      <c r="AO188" s="207">
        <v>1.943650632</v>
      </c>
      <c r="AP188" s="207">
        <v>3.777777778</v>
      </c>
      <c r="AQ188" s="208">
        <v>18.46666667</v>
      </c>
      <c r="AR188" s="207">
        <v>18.5</v>
      </c>
      <c r="AS188" s="207">
        <v>18.3</v>
      </c>
      <c r="AT188" s="208">
        <v>0.070710678</v>
      </c>
      <c r="AU188" s="209">
        <v>0.005</v>
      </c>
      <c r="AV188" s="210" t="s">
        <v>1235</v>
      </c>
      <c r="AW188" s="214" t="s">
        <v>1236</v>
      </c>
    </row>
    <row r="189" hidden="1">
      <c r="A189" s="49" t="s">
        <v>1237</v>
      </c>
      <c r="B189" s="203" t="s">
        <v>1238</v>
      </c>
      <c r="C189" s="204" t="s">
        <v>1239</v>
      </c>
      <c r="D189" s="204" t="s">
        <v>1240</v>
      </c>
      <c r="E189" s="204" t="s">
        <v>868</v>
      </c>
      <c r="F189" s="205">
        <v>51.3304403</v>
      </c>
      <c r="G189" s="205">
        <v>12.3613244</v>
      </c>
      <c r="H189" s="122" t="s">
        <v>1241</v>
      </c>
      <c r="I189" s="37" t="s">
        <v>179</v>
      </c>
      <c r="J189" s="122" t="s">
        <v>992</v>
      </c>
      <c r="K189" s="132" t="s">
        <v>993</v>
      </c>
      <c r="L189" s="37" t="s">
        <v>994</v>
      </c>
      <c r="M189" s="132" t="s">
        <v>995</v>
      </c>
      <c r="N189" s="206">
        <v>21.0</v>
      </c>
      <c r="O189" s="122" t="s">
        <v>165</v>
      </c>
      <c r="P189" s="122" t="s">
        <v>81</v>
      </c>
      <c r="Q189" s="122" t="s">
        <v>95</v>
      </c>
      <c r="R189" s="207">
        <v>0.358306</v>
      </c>
      <c r="S189" s="207">
        <v>0.0</v>
      </c>
      <c r="T189" s="207">
        <v>2.750532</v>
      </c>
      <c r="U189" s="207">
        <v>0.0</v>
      </c>
      <c r="V189" s="207">
        <v>32.0</v>
      </c>
      <c r="W189" s="208">
        <v>21.4296875</v>
      </c>
      <c r="X189" s="208">
        <v>22.0625</v>
      </c>
      <c r="Y189" s="208">
        <v>20.375</v>
      </c>
      <c r="Z189" s="208">
        <v>0.631605717</v>
      </c>
      <c r="AA189" s="208">
        <v>0.398925781</v>
      </c>
      <c r="AB189" s="208">
        <v>27.2109375</v>
      </c>
      <c r="AC189" s="208">
        <v>29.625</v>
      </c>
      <c r="AD189" s="208">
        <v>26.0</v>
      </c>
      <c r="AE189" s="208">
        <v>1.2672636</v>
      </c>
      <c r="AF189" s="208">
        <v>1.605957031</v>
      </c>
      <c r="AG189" s="208">
        <v>26.5546875</v>
      </c>
      <c r="AH189" s="208">
        <v>28.625</v>
      </c>
      <c r="AI189" s="208">
        <v>25.875</v>
      </c>
      <c r="AJ189" s="208">
        <v>0.86243368</v>
      </c>
      <c r="AK189" s="208">
        <v>0.743791853</v>
      </c>
      <c r="AL189" s="207">
        <v>1983.125</v>
      </c>
      <c r="AM189" s="207">
        <v>1990.0</v>
      </c>
      <c r="AN189" s="208">
        <v>1978.0</v>
      </c>
      <c r="AO189" s="207">
        <v>3.979860012</v>
      </c>
      <c r="AP189" s="207">
        <v>15.83928571</v>
      </c>
      <c r="AQ189" s="208">
        <v>28.4375</v>
      </c>
      <c r="AR189" s="207">
        <v>28.6</v>
      </c>
      <c r="AS189" s="207">
        <v>28.3</v>
      </c>
      <c r="AT189" s="208">
        <v>0.091612538</v>
      </c>
      <c r="AU189" s="209">
        <v>0.008392857</v>
      </c>
      <c r="AV189" s="210" t="s">
        <v>1164</v>
      </c>
      <c r="AW189" s="211"/>
    </row>
    <row r="190" hidden="1">
      <c r="A190" s="49" t="s">
        <v>1242</v>
      </c>
      <c r="B190" s="203" t="s">
        <v>1238</v>
      </c>
      <c r="C190" s="204" t="s">
        <v>602</v>
      </c>
      <c r="D190" s="204" t="s">
        <v>1243</v>
      </c>
      <c r="E190" s="204" t="s">
        <v>159</v>
      </c>
      <c r="F190" s="205">
        <v>51.3306391</v>
      </c>
      <c r="G190" s="205">
        <v>12.3614156</v>
      </c>
      <c r="H190" s="122" t="s">
        <v>1244</v>
      </c>
      <c r="I190" s="37" t="s">
        <v>179</v>
      </c>
      <c r="J190" s="122" t="s">
        <v>992</v>
      </c>
      <c r="K190" s="132" t="s">
        <v>993</v>
      </c>
      <c r="L190" s="37" t="s">
        <v>994</v>
      </c>
      <c r="M190" s="132" t="s">
        <v>1001</v>
      </c>
      <c r="N190" s="206">
        <v>24.0</v>
      </c>
      <c r="O190" s="122" t="s">
        <v>165</v>
      </c>
      <c r="P190" s="122" t="s">
        <v>81</v>
      </c>
      <c r="Q190" s="218" t="s">
        <v>95</v>
      </c>
      <c r="R190" s="207">
        <v>0.912338</v>
      </c>
      <c r="S190" s="207">
        <v>0.0</v>
      </c>
      <c r="T190" s="207">
        <v>4.636331</v>
      </c>
      <c r="U190" s="207">
        <v>0.0</v>
      </c>
      <c r="V190" s="207">
        <v>42.0</v>
      </c>
      <c r="W190" s="208">
        <v>21.03472222</v>
      </c>
      <c r="X190" s="208">
        <v>21.8125</v>
      </c>
      <c r="Y190" s="208">
        <v>20.0</v>
      </c>
      <c r="Z190" s="208">
        <v>0.657818892</v>
      </c>
      <c r="AA190" s="208">
        <v>0.432725694</v>
      </c>
      <c r="AB190" s="208">
        <v>28.78472222</v>
      </c>
      <c r="AC190" s="208">
        <v>30.5</v>
      </c>
      <c r="AD190" s="208">
        <v>27.5</v>
      </c>
      <c r="AE190" s="208">
        <v>1.111512514</v>
      </c>
      <c r="AF190" s="208">
        <v>1.235460069</v>
      </c>
      <c r="AG190" s="208">
        <v>28.86111111</v>
      </c>
      <c r="AH190" s="208">
        <v>31.0</v>
      </c>
      <c r="AI190" s="208">
        <v>27.5</v>
      </c>
      <c r="AJ190" s="208">
        <v>1.193151755</v>
      </c>
      <c r="AK190" s="208">
        <v>1.423611111</v>
      </c>
      <c r="AL190" s="207">
        <v>2059.777778</v>
      </c>
      <c r="AM190" s="207">
        <v>2065.0</v>
      </c>
      <c r="AN190" s="208">
        <v>2055.0</v>
      </c>
      <c r="AO190" s="207">
        <v>3.113590282</v>
      </c>
      <c r="AP190" s="207">
        <v>9.694444444</v>
      </c>
      <c r="AQ190" s="208">
        <v>29.91111111</v>
      </c>
      <c r="AR190" s="207">
        <v>30.0</v>
      </c>
      <c r="AS190" s="207">
        <v>29.8</v>
      </c>
      <c r="AT190" s="208">
        <v>0.060092521</v>
      </c>
      <c r="AU190" s="209">
        <v>0.003611111</v>
      </c>
      <c r="AV190" s="210" t="s">
        <v>1245</v>
      </c>
      <c r="AW190" s="214" t="s">
        <v>1246</v>
      </c>
    </row>
    <row r="191" hidden="1">
      <c r="A191" s="49" t="s">
        <v>1247</v>
      </c>
      <c r="B191" s="203" t="s">
        <v>1238</v>
      </c>
      <c r="C191" s="204" t="s">
        <v>1248</v>
      </c>
      <c r="D191" s="204" t="s">
        <v>1249</v>
      </c>
      <c r="E191" s="204" t="s">
        <v>575</v>
      </c>
      <c r="F191" s="205">
        <v>51.3304958</v>
      </c>
      <c r="G191" s="205">
        <v>12.3615624</v>
      </c>
      <c r="H191" s="122" t="s">
        <v>1250</v>
      </c>
      <c r="I191" s="37" t="s">
        <v>179</v>
      </c>
      <c r="J191" s="122" t="s">
        <v>992</v>
      </c>
      <c r="K191" s="132" t="s">
        <v>993</v>
      </c>
      <c r="L191" s="37" t="s">
        <v>994</v>
      </c>
      <c r="M191" s="132" t="s">
        <v>1007</v>
      </c>
      <c r="N191" s="206">
        <v>24.0</v>
      </c>
      <c r="O191" s="122" t="s">
        <v>165</v>
      </c>
      <c r="P191" s="122" t="s">
        <v>153</v>
      </c>
      <c r="Q191" s="122" t="s">
        <v>95</v>
      </c>
      <c r="R191" s="207">
        <v>1.935484</v>
      </c>
      <c r="S191" s="207">
        <v>0.0</v>
      </c>
      <c r="T191" s="207">
        <v>9.810907</v>
      </c>
      <c r="U191" s="207">
        <v>0.0</v>
      </c>
      <c r="V191" s="207">
        <v>91.0</v>
      </c>
      <c r="W191" s="208">
        <v>24.80555556</v>
      </c>
      <c r="X191" s="208">
        <v>26.75</v>
      </c>
      <c r="Y191" s="208">
        <v>23.0625</v>
      </c>
      <c r="Z191" s="208">
        <v>1.291288587</v>
      </c>
      <c r="AA191" s="208">
        <v>1.667426215</v>
      </c>
      <c r="AB191" s="208">
        <v>33.15277778</v>
      </c>
      <c r="AC191" s="208">
        <v>35.375</v>
      </c>
      <c r="AD191" s="208">
        <v>29.875</v>
      </c>
      <c r="AE191" s="208">
        <v>1.792756452</v>
      </c>
      <c r="AF191" s="208">
        <v>3.213975694</v>
      </c>
      <c r="AG191" s="208">
        <v>31.34722222</v>
      </c>
      <c r="AH191" s="208">
        <v>32.9375</v>
      </c>
      <c r="AI191" s="208">
        <v>29.625</v>
      </c>
      <c r="AJ191" s="208">
        <v>1.192469499</v>
      </c>
      <c r="AK191" s="208">
        <v>1.421983507</v>
      </c>
      <c r="AL191" s="207">
        <v>1469.666667</v>
      </c>
      <c r="AM191" s="207">
        <v>1510.0</v>
      </c>
      <c r="AN191" s="208">
        <v>1425.0</v>
      </c>
      <c r="AO191" s="207">
        <v>28.08469334</v>
      </c>
      <c r="AP191" s="207">
        <v>788.75</v>
      </c>
      <c r="AQ191" s="208">
        <v>17.98888889</v>
      </c>
      <c r="AR191" s="207">
        <v>18.8</v>
      </c>
      <c r="AS191" s="207">
        <v>17.1</v>
      </c>
      <c r="AT191" s="208">
        <v>0.566666667</v>
      </c>
      <c r="AU191" s="209">
        <v>0.321111111</v>
      </c>
      <c r="AV191" s="213"/>
      <c r="AW191" s="211"/>
    </row>
    <row r="192" hidden="1">
      <c r="A192" s="49" t="s">
        <v>1251</v>
      </c>
      <c r="B192" s="203" t="s">
        <v>1238</v>
      </c>
      <c r="C192" s="204" t="s">
        <v>1252</v>
      </c>
      <c r="D192" s="204" t="s">
        <v>1253</v>
      </c>
      <c r="E192" s="204" t="s">
        <v>193</v>
      </c>
      <c r="F192" s="205">
        <v>51.330345</v>
      </c>
      <c r="G192" s="205">
        <v>12.3614655</v>
      </c>
      <c r="H192" s="122" t="s">
        <v>1254</v>
      </c>
      <c r="I192" s="37" t="s">
        <v>179</v>
      </c>
      <c r="J192" s="122" t="s">
        <v>992</v>
      </c>
      <c r="K192" s="132" t="s">
        <v>993</v>
      </c>
      <c r="L192" s="37" t="s">
        <v>994</v>
      </c>
      <c r="M192" s="132" t="s">
        <v>1013</v>
      </c>
      <c r="N192" s="206">
        <v>25.0</v>
      </c>
      <c r="O192" s="122" t="s">
        <v>165</v>
      </c>
      <c r="P192" s="122" t="s">
        <v>106</v>
      </c>
      <c r="Q192" s="218" t="s">
        <v>95</v>
      </c>
      <c r="R192" s="207">
        <v>0.537705</v>
      </c>
      <c r="S192" s="207">
        <v>0.0</v>
      </c>
      <c r="T192" s="207">
        <v>3.919609</v>
      </c>
      <c r="U192" s="207">
        <v>0.0</v>
      </c>
      <c r="V192" s="207">
        <v>42.0</v>
      </c>
      <c r="W192" s="208">
        <v>17.52083333</v>
      </c>
      <c r="X192" s="208">
        <v>17.625</v>
      </c>
      <c r="Y192" s="208">
        <v>17.4375</v>
      </c>
      <c r="Z192" s="208">
        <v>0.069877124</v>
      </c>
      <c r="AA192" s="208">
        <v>0.004882813</v>
      </c>
      <c r="AB192" s="208">
        <v>23.90277778</v>
      </c>
      <c r="AC192" s="208">
        <v>24.75</v>
      </c>
      <c r="AD192" s="208">
        <v>23.125</v>
      </c>
      <c r="AE192" s="208">
        <v>0.624305169</v>
      </c>
      <c r="AF192" s="208">
        <v>0.389756944</v>
      </c>
      <c r="AG192" s="208">
        <v>26.20138889</v>
      </c>
      <c r="AH192" s="208">
        <v>27.25</v>
      </c>
      <c r="AI192" s="208">
        <v>24.875</v>
      </c>
      <c r="AJ192" s="208">
        <v>0.870399613</v>
      </c>
      <c r="AK192" s="208">
        <v>0.757595486</v>
      </c>
      <c r="AL192" s="207">
        <v>1179.666667</v>
      </c>
      <c r="AM192" s="207">
        <v>1199.0</v>
      </c>
      <c r="AN192" s="208">
        <v>1159.0</v>
      </c>
      <c r="AO192" s="207">
        <v>13.2476413</v>
      </c>
      <c r="AP192" s="207">
        <v>175.5</v>
      </c>
      <c r="AQ192" s="208">
        <v>11.78888889</v>
      </c>
      <c r="AR192" s="207">
        <v>12.2</v>
      </c>
      <c r="AS192" s="207">
        <v>11.3</v>
      </c>
      <c r="AT192" s="208">
        <v>0.293446948</v>
      </c>
      <c r="AU192" s="209">
        <v>0.086111111</v>
      </c>
      <c r="AV192" s="210" t="s">
        <v>1255</v>
      </c>
      <c r="AW192" s="214" t="s">
        <v>1256</v>
      </c>
    </row>
    <row r="193" hidden="1">
      <c r="A193" s="49" t="s">
        <v>1257</v>
      </c>
      <c r="B193" s="203" t="s">
        <v>1238</v>
      </c>
      <c r="C193" s="204" t="s">
        <v>1160</v>
      </c>
      <c r="D193" s="212" t="s">
        <v>1161</v>
      </c>
      <c r="E193" s="204" t="s">
        <v>575</v>
      </c>
      <c r="F193" s="205">
        <v>51.307604</v>
      </c>
      <c r="G193" s="205">
        <v>12.375073</v>
      </c>
      <c r="H193" s="122" t="s">
        <v>1258</v>
      </c>
      <c r="I193" s="37" t="s">
        <v>179</v>
      </c>
      <c r="J193" s="122" t="s">
        <v>1017</v>
      </c>
      <c r="K193" s="132" t="s">
        <v>1018</v>
      </c>
      <c r="L193" s="37" t="s">
        <v>1019</v>
      </c>
      <c r="M193" s="132" t="s">
        <v>1020</v>
      </c>
      <c r="N193" s="206">
        <v>30.0</v>
      </c>
      <c r="O193" s="122" t="s">
        <v>80</v>
      </c>
      <c r="P193" s="122" t="s">
        <v>106</v>
      </c>
      <c r="Q193" s="122" t="s">
        <v>95</v>
      </c>
      <c r="R193" s="207">
        <v>62.51307</v>
      </c>
      <c r="S193" s="207">
        <v>69.5</v>
      </c>
      <c r="T193" s="207">
        <v>34.44074</v>
      </c>
      <c r="U193" s="207">
        <v>0.0</v>
      </c>
      <c r="V193" s="207">
        <v>100.0</v>
      </c>
      <c r="W193" s="208">
        <v>25.11805556</v>
      </c>
      <c r="X193" s="208">
        <v>25.625</v>
      </c>
      <c r="Y193" s="208">
        <v>24.8125</v>
      </c>
      <c r="Z193" s="208">
        <v>0.260416667</v>
      </c>
      <c r="AA193" s="208">
        <v>0.06781684</v>
      </c>
      <c r="AB193" s="208">
        <v>29.8125</v>
      </c>
      <c r="AC193" s="208">
        <v>30.375</v>
      </c>
      <c r="AD193" s="208">
        <v>28.25</v>
      </c>
      <c r="AE193" s="208">
        <v>0.617138052</v>
      </c>
      <c r="AF193" s="208">
        <v>0.380859375</v>
      </c>
      <c r="AG193" s="208">
        <v>31.11805556</v>
      </c>
      <c r="AH193" s="208">
        <v>31.625</v>
      </c>
      <c r="AI193" s="208">
        <v>30.25</v>
      </c>
      <c r="AJ193" s="208">
        <v>0.468170939</v>
      </c>
      <c r="AK193" s="208">
        <v>0.219184028</v>
      </c>
      <c r="AL193" s="207">
        <v>1170.444444</v>
      </c>
      <c r="AM193" s="207">
        <v>1174.0</v>
      </c>
      <c r="AN193" s="208">
        <v>1156.0</v>
      </c>
      <c r="AO193" s="207">
        <v>5.790317589</v>
      </c>
      <c r="AP193" s="207">
        <v>33.52777778</v>
      </c>
      <c r="AQ193" s="208">
        <v>11.58888889</v>
      </c>
      <c r="AR193" s="207">
        <v>11.7</v>
      </c>
      <c r="AS193" s="207">
        <v>11.3</v>
      </c>
      <c r="AT193" s="208">
        <v>0.126929552</v>
      </c>
      <c r="AU193" s="209">
        <v>0.016111111</v>
      </c>
      <c r="AV193" s="210" t="s">
        <v>1080</v>
      </c>
      <c r="AW193" s="214" t="s">
        <v>1259</v>
      </c>
    </row>
    <row r="194" hidden="1">
      <c r="A194" s="49" t="s">
        <v>1260</v>
      </c>
      <c r="B194" s="203" t="s">
        <v>1238</v>
      </c>
      <c r="C194" s="204" t="s">
        <v>1261</v>
      </c>
      <c r="D194" s="212" t="s">
        <v>1056</v>
      </c>
      <c r="E194" s="204" t="s">
        <v>193</v>
      </c>
      <c r="F194" s="205">
        <v>51.307656</v>
      </c>
      <c r="G194" s="205">
        <v>12.37486</v>
      </c>
      <c r="H194" s="122" t="s">
        <v>1262</v>
      </c>
      <c r="I194" s="37" t="s">
        <v>179</v>
      </c>
      <c r="J194" s="122" t="s">
        <v>1017</v>
      </c>
      <c r="K194" s="132" t="s">
        <v>1018</v>
      </c>
      <c r="L194" s="37" t="s">
        <v>1019</v>
      </c>
      <c r="M194" s="132" t="s">
        <v>1026</v>
      </c>
      <c r="N194" s="206">
        <v>30.0</v>
      </c>
      <c r="O194" s="122" t="s">
        <v>80</v>
      </c>
      <c r="P194" s="122" t="s">
        <v>81</v>
      </c>
      <c r="Q194" s="122" t="s">
        <v>95</v>
      </c>
      <c r="R194" s="207">
        <v>63.31833</v>
      </c>
      <c r="S194" s="207">
        <v>72.0</v>
      </c>
      <c r="T194" s="207">
        <v>34.30577</v>
      </c>
      <c r="U194" s="207">
        <v>0.0</v>
      </c>
      <c r="V194" s="207">
        <v>100.0</v>
      </c>
      <c r="W194" s="208">
        <v>30.22222222</v>
      </c>
      <c r="X194" s="208">
        <v>30.375</v>
      </c>
      <c r="Y194" s="208">
        <v>30.0</v>
      </c>
      <c r="Z194" s="208">
        <v>0.153447082</v>
      </c>
      <c r="AA194" s="208">
        <v>0.023546007</v>
      </c>
      <c r="AB194" s="208">
        <v>35.94444444</v>
      </c>
      <c r="AC194" s="208">
        <v>38.25</v>
      </c>
      <c r="AD194" s="208">
        <v>33.9375</v>
      </c>
      <c r="AE194" s="208">
        <v>1.42297157</v>
      </c>
      <c r="AF194" s="208">
        <v>2.02484809</v>
      </c>
      <c r="AG194" s="208">
        <v>34.66666667</v>
      </c>
      <c r="AH194" s="208">
        <v>37.0625</v>
      </c>
      <c r="AI194" s="208">
        <v>32.5</v>
      </c>
      <c r="AJ194" s="208">
        <v>1.513932689</v>
      </c>
      <c r="AK194" s="208">
        <v>2.291992188</v>
      </c>
      <c r="AL194" s="207">
        <v>1325.0</v>
      </c>
      <c r="AM194" s="207">
        <v>1330.0</v>
      </c>
      <c r="AN194" s="208">
        <v>1315.0</v>
      </c>
      <c r="AO194" s="207">
        <v>4.330127019</v>
      </c>
      <c r="AP194" s="207">
        <v>18.75</v>
      </c>
      <c r="AQ194" s="208">
        <v>14.94444444</v>
      </c>
      <c r="AR194" s="207">
        <v>15.0</v>
      </c>
      <c r="AS194" s="207">
        <v>14.7</v>
      </c>
      <c r="AT194" s="208">
        <v>0.101379376</v>
      </c>
      <c r="AU194" s="209">
        <v>0.010277778</v>
      </c>
      <c r="AV194" s="210" t="s">
        <v>1080</v>
      </c>
      <c r="AW194" s="214" t="s">
        <v>1263</v>
      </c>
    </row>
    <row r="195" hidden="1">
      <c r="A195" s="49" t="s">
        <v>1264</v>
      </c>
      <c r="B195" s="203" t="s">
        <v>1238</v>
      </c>
      <c r="C195" s="204" t="s">
        <v>1265</v>
      </c>
      <c r="D195" s="204" t="s">
        <v>1266</v>
      </c>
      <c r="E195" s="204" t="s">
        <v>868</v>
      </c>
      <c r="F195" s="205">
        <v>51.307625</v>
      </c>
      <c r="G195" s="205">
        <v>12.374776</v>
      </c>
      <c r="H195" s="122" t="s">
        <v>1267</v>
      </c>
      <c r="I195" s="37" t="s">
        <v>179</v>
      </c>
      <c r="J195" s="122" t="s">
        <v>1017</v>
      </c>
      <c r="K195" s="132" t="s">
        <v>1018</v>
      </c>
      <c r="L195" s="37" t="s">
        <v>1019</v>
      </c>
      <c r="M195" s="132" t="s">
        <v>1032</v>
      </c>
      <c r="N195" s="206">
        <v>30.0</v>
      </c>
      <c r="O195" s="122" t="s">
        <v>80</v>
      </c>
      <c r="P195" s="122" t="s">
        <v>153</v>
      </c>
      <c r="Q195" s="122" t="s">
        <v>95</v>
      </c>
      <c r="R195" s="207">
        <v>62.3268</v>
      </c>
      <c r="S195" s="207">
        <v>68.0</v>
      </c>
      <c r="T195" s="207">
        <v>34.40148</v>
      </c>
      <c r="U195" s="207">
        <v>0.0</v>
      </c>
      <c r="V195" s="207">
        <v>100.0</v>
      </c>
      <c r="W195" s="208">
        <v>34.11111111</v>
      </c>
      <c r="X195" s="208">
        <v>35.1875</v>
      </c>
      <c r="Y195" s="208">
        <v>32.8125</v>
      </c>
      <c r="Z195" s="208">
        <v>0.782360322</v>
      </c>
      <c r="AA195" s="208">
        <v>0.612087674</v>
      </c>
      <c r="AB195" s="208">
        <v>34.86805556</v>
      </c>
      <c r="AC195" s="208">
        <v>37.625</v>
      </c>
      <c r="AD195" s="208">
        <v>32.0</v>
      </c>
      <c r="AE195" s="208">
        <v>1.885502991</v>
      </c>
      <c r="AF195" s="208">
        <v>3.555121528</v>
      </c>
      <c r="AG195" s="208">
        <v>33.06944444</v>
      </c>
      <c r="AH195" s="208">
        <v>35.625</v>
      </c>
      <c r="AI195" s="208">
        <v>31.0</v>
      </c>
      <c r="AJ195" s="208">
        <v>1.688785519</v>
      </c>
      <c r="AK195" s="208">
        <v>2.851996528</v>
      </c>
      <c r="AL195" s="207">
        <v>1691.666667</v>
      </c>
      <c r="AM195" s="207">
        <v>1701.0</v>
      </c>
      <c r="AN195" s="208">
        <v>1660.0</v>
      </c>
      <c r="AO195" s="207">
        <v>13.40708768</v>
      </c>
      <c r="AP195" s="207">
        <v>179.75</v>
      </c>
      <c r="AQ195" s="208">
        <v>22.62222222</v>
      </c>
      <c r="AR195" s="207">
        <v>22.8</v>
      </c>
      <c r="AS195" s="207">
        <v>22.0</v>
      </c>
      <c r="AT195" s="208">
        <v>0.268224616</v>
      </c>
      <c r="AU195" s="209">
        <v>0.071944444</v>
      </c>
      <c r="AV195" s="210" t="s">
        <v>1268</v>
      </c>
      <c r="AW195" s="211"/>
    </row>
    <row r="196" hidden="1">
      <c r="A196" s="49" t="s">
        <v>1269</v>
      </c>
      <c r="B196" s="203" t="s">
        <v>1238</v>
      </c>
      <c r="C196" s="204" t="s">
        <v>941</v>
      </c>
      <c r="D196" s="204" t="s">
        <v>1270</v>
      </c>
      <c r="E196" s="204" t="s">
        <v>159</v>
      </c>
      <c r="F196" s="205">
        <v>51.307519</v>
      </c>
      <c r="G196" s="205">
        <v>12.374846</v>
      </c>
      <c r="H196" s="122" t="s">
        <v>1271</v>
      </c>
      <c r="I196" s="37" t="s">
        <v>179</v>
      </c>
      <c r="J196" s="122" t="s">
        <v>1017</v>
      </c>
      <c r="K196" s="132" t="s">
        <v>1018</v>
      </c>
      <c r="L196" s="37" t="s">
        <v>1019</v>
      </c>
      <c r="M196" s="132" t="s">
        <v>1038</v>
      </c>
      <c r="N196" s="206">
        <v>31.0</v>
      </c>
      <c r="O196" s="122" t="s">
        <v>80</v>
      </c>
      <c r="P196" s="122" t="s">
        <v>81</v>
      </c>
      <c r="Q196" s="122" t="s">
        <v>95</v>
      </c>
      <c r="R196" s="207">
        <v>59.94156</v>
      </c>
      <c r="S196" s="207">
        <v>60.0</v>
      </c>
      <c r="T196" s="207">
        <v>35.05557</v>
      </c>
      <c r="U196" s="207">
        <v>0.0</v>
      </c>
      <c r="V196" s="207">
        <v>100.0</v>
      </c>
      <c r="W196" s="208">
        <v>28.34027778</v>
      </c>
      <c r="X196" s="208">
        <v>28.5625</v>
      </c>
      <c r="Y196" s="208">
        <v>27.9375</v>
      </c>
      <c r="Z196" s="208">
        <v>0.202790858</v>
      </c>
      <c r="AA196" s="208">
        <v>0.041124132</v>
      </c>
      <c r="AB196" s="208">
        <v>32.29861111</v>
      </c>
      <c r="AC196" s="208">
        <v>35.25</v>
      </c>
      <c r="AD196" s="208">
        <v>30.125</v>
      </c>
      <c r="AE196" s="208">
        <v>1.770465648</v>
      </c>
      <c r="AF196" s="208">
        <v>3.134548611</v>
      </c>
      <c r="AG196" s="208">
        <v>32.34722222</v>
      </c>
      <c r="AH196" s="208">
        <v>34.625</v>
      </c>
      <c r="AI196" s="208">
        <v>30.125</v>
      </c>
      <c r="AJ196" s="208">
        <v>1.600204794</v>
      </c>
      <c r="AK196" s="208">
        <v>2.560655382</v>
      </c>
      <c r="AL196" s="207">
        <v>1389.0</v>
      </c>
      <c r="AM196" s="207">
        <v>1392.0</v>
      </c>
      <c r="AN196" s="208">
        <v>1384.0</v>
      </c>
      <c r="AO196" s="207">
        <v>2.783882181</v>
      </c>
      <c r="AP196" s="207">
        <v>7.75</v>
      </c>
      <c r="AQ196" s="208">
        <v>16.28888889</v>
      </c>
      <c r="AR196" s="207">
        <v>16.4</v>
      </c>
      <c r="AS196" s="207">
        <v>16.2</v>
      </c>
      <c r="AT196" s="208">
        <v>0.060092521</v>
      </c>
      <c r="AU196" s="209">
        <v>0.003611111</v>
      </c>
      <c r="AV196" s="210" t="s">
        <v>1164</v>
      </c>
      <c r="AW196" s="211"/>
    </row>
    <row r="197" hidden="1">
      <c r="A197" s="49" t="s">
        <v>1272</v>
      </c>
      <c r="B197" s="203" t="s">
        <v>1273</v>
      </c>
      <c r="C197" s="204" t="s">
        <v>1274</v>
      </c>
      <c r="D197" s="204" t="s">
        <v>1275</v>
      </c>
      <c r="E197" s="204" t="s">
        <v>159</v>
      </c>
      <c r="F197" s="205">
        <v>51.364275</v>
      </c>
      <c r="G197" s="205">
        <v>12.285825</v>
      </c>
      <c r="H197" s="122" t="s">
        <v>1276</v>
      </c>
      <c r="I197" s="37" t="s">
        <v>179</v>
      </c>
      <c r="J197" s="122" t="s">
        <v>1044</v>
      </c>
      <c r="K197" s="132" t="s">
        <v>1045</v>
      </c>
      <c r="L197" s="37" t="s">
        <v>1046</v>
      </c>
      <c r="M197" s="132" t="s">
        <v>1047</v>
      </c>
      <c r="N197" s="206">
        <v>22.0</v>
      </c>
      <c r="O197" s="122" t="s">
        <v>165</v>
      </c>
      <c r="P197" s="122" t="s">
        <v>153</v>
      </c>
      <c r="Q197" s="122" t="s">
        <v>95</v>
      </c>
      <c r="R197" s="207">
        <v>1.425806</v>
      </c>
      <c r="S197" s="207">
        <v>0.0</v>
      </c>
      <c r="T197" s="207">
        <v>7.157625</v>
      </c>
      <c r="U197" s="207">
        <v>0.0</v>
      </c>
      <c r="V197" s="207">
        <v>59.0</v>
      </c>
      <c r="W197" s="208">
        <v>24.90277778</v>
      </c>
      <c r="X197" s="208">
        <v>26.0</v>
      </c>
      <c r="Y197" s="208">
        <v>24.25</v>
      </c>
      <c r="Z197" s="208">
        <v>0.617225957</v>
      </c>
      <c r="AA197" s="208">
        <v>0.380967882</v>
      </c>
      <c r="AB197" s="208">
        <v>30.13194444</v>
      </c>
      <c r="AC197" s="208">
        <v>34.25</v>
      </c>
      <c r="AD197" s="208">
        <v>27.3125</v>
      </c>
      <c r="AE197" s="208">
        <v>2.537115974</v>
      </c>
      <c r="AF197" s="208">
        <v>6.436957465</v>
      </c>
      <c r="AG197" s="208">
        <v>29.10416667</v>
      </c>
      <c r="AH197" s="208">
        <v>31.0</v>
      </c>
      <c r="AI197" s="208">
        <v>26.875</v>
      </c>
      <c r="AJ197" s="208">
        <v>1.433077436</v>
      </c>
      <c r="AK197" s="208">
        <v>2.053710938</v>
      </c>
      <c r="AL197" s="207">
        <v>1274.0</v>
      </c>
      <c r="AM197" s="207">
        <v>1299.0</v>
      </c>
      <c r="AN197" s="208">
        <v>1244.0</v>
      </c>
      <c r="AO197" s="207">
        <v>17.79747173</v>
      </c>
      <c r="AP197" s="207">
        <v>316.75</v>
      </c>
      <c r="AQ197" s="208">
        <v>13.83333333</v>
      </c>
      <c r="AR197" s="207">
        <v>14.4</v>
      </c>
      <c r="AS197" s="207">
        <v>13.2</v>
      </c>
      <c r="AT197" s="208">
        <v>0.396862697</v>
      </c>
      <c r="AU197" s="209">
        <v>0.1575</v>
      </c>
      <c r="AV197" s="210" t="s">
        <v>1277</v>
      </c>
      <c r="AW197" s="211"/>
    </row>
    <row r="198" hidden="1">
      <c r="A198" s="49" t="s">
        <v>1278</v>
      </c>
      <c r="B198" s="203" t="s">
        <v>1273</v>
      </c>
      <c r="C198" s="204" t="s">
        <v>1279</v>
      </c>
      <c r="D198" s="204" t="s">
        <v>1280</v>
      </c>
      <c r="E198" s="204" t="s">
        <v>575</v>
      </c>
      <c r="F198" s="205">
        <v>51.364305</v>
      </c>
      <c r="G198" s="205">
        <v>12.285706</v>
      </c>
      <c r="H198" s="122" t="s">
        <v>1281</v>
      </c>
      <c r="I198" s="37" t="s">
        <v>179</v>
      </c>
      <c r="J198" s="122" t="s">
        <v>1044</v>
      </c>
      <c r="K198" s="132" t="s">
        <v>1045</v>
      </c>
      <c r="L198" s="37" t="s">
        <v>1046</v>
      </c>
      <c r="M198" s="132" t="s">
        <v>1053</v>
      </c>
      <c r="N198" s="206">
        <v>22.0</v>
      </c>
      <c r="O198" s="122" t="s">
        <v>165</v>
      </c>
      <c r="P198" s="122" t="s">
        <v>153</v>
      </c>
      <c r="Q198" s="122" t="s">
        <v>95</v>
      </c>
      <c r="R198" s="207">
        <v>1.461039</v>
      </c>
      <c r="S198" s="207">
        <v>0.0</v>
      </c>
      <c r="T198" s="207">
        <v>7.214373</v>
      </c>
      <c r="U198" s="207">
        <v>0.0</v>
      </c>
      <c r="V198" s="207">
        <v>59.0</v>
      </c>
      <c r="W198" s="208">
        <v>25.14583333</v>
      </c>
      <c r="X198" s="208">
        <v>26.875</v>
      </c>
      <c r="Y198" s="208">
        <v>23.5</v>
      </c>
      <c r="Z198" s="208">
        <v>1.193651828</v>
      </c>
      <c r="AA198" s="208">
        <v>1.424804688</v>
      </c>
      <c r="AB198" s="208">
        <v>29.16666667</v>
      </c>
      <c r="AC198" s="208">
        <v>30.375</v>
      </c>
      <c r="AD198" s="208">
        <v>26.8125</v>
      </c>
      <c r="AE198" s="208">
        <v>1.200179023</v>
      </c>
      <c r="AF198" s="208">
        <v>1.440429688</v>
      </c>
      <c r="AG198" s="208">
        <v>29.02777778</v>
      </c>
      <c r="AH198" s="208">
        <v>30.1875</v>
      </c>
      <c r="AI198" s="208">
        <v>26.25</v>
      </c>
      <c r="AJ198" s="208">
        <v>1.322916667</v>
      </c>
      <c r="AK198" s="208">
        <v>1.750108507</v>
      </c>
      <c r="AL198" s="207">
        <v>1184.222222</v>
      </c>
      <c r="AM198" s="207">
        <v>1196.0</v>
      </c>
      <c r="AN198" s="208">
        <v>1164.0</v>
      </c>
      <c r="AO198" s="207">
        <v>11.33333333</v>
      </c>
      <c r="AP198" s="207">
        <v>128.4444444</v>
      </c>
      <c r="AQ198" s="208">
        <v>11.87777778</v>
      </c>
      <c r="AR198" s="207">
        <v>12.1</v>
      </c>
      <c r="AS198" s="207">
        <v>11.5</v>
      </c>
      <c r="AT198" s="208">
        <v>0.233333333</v>
      </c>
      <c r="AU198" s="209">
        <v>0.054444444</v>
      </c>
      <c r="AV198" s="210" t="s">
        <v>1282</v>
      </c>
      <c r="AW198" s="211"/>
    </row>
    <row r="199" hidden="1">
      <c r="A199" s="49" t="s">
        <v>1283</v>
      </c>
      <c r="B199" s="203" t="s">
        <v>1273</v>
      </c>
      <c r="C199" s="204" t="s">
        <v>618</v>
      </c>
      <c r="D199" s="204" t="s">
        <v>1284</v>
      </c>
      <c r="E199" s="204" t="s">
        <v>868</v>
      </c>
      <c r="F199" s="205">
        <v>51.364365</v>
      </c>
      <c r="G199" s="205">
        <v>12.28563</v>
      </c>
      <c r="H199" s="122" t="s">
        <v>1285</v>
      </c>
      <c r="I199" s="37" t="s">
        <v>179</v>
      </c>
      <c r="J199" s="122" t="s">
        <v>1044</v>
      </c>
      <c r="K199" s="132" t="s">
        <v>1045</v>
      </c>
      <c r="L199" s="37" t="s">
        <v>1046</v>
      </c>
      <c r="M199" s="132" t="s">
        <v>1059</v>
      </c>
      <c r="N199" s="206">
        <v>23.0</v>
      </c>
      <c r="O199" s="122" t="s">
        <v>165</v>
      </c>
      <c r="P199" s="122" t="s">
        <v>153</v>
      </c>
      <c r="Q199" s="122" t="s">
        <v>95</v>
      </c>
      <c r="R199" s="207">
        <v>0.954984</v>
      </c>
      <c r="S199" s="207">
        <v>0.0</v>
      </c>
      <c r="T199" s="207">
        <v>5.149648</v>
      </c>
      <c r="U199" s="207">
        <v>0.0</v>
      </c>
      <c r="V199" s="207">
        <v>46.0</v>
      </c>
      <c r="W199" s="208">
        <v>26.1796875</v>
      </c>
      <c r="X199" s="208">
        <v>27.75</v>
      </c>
      <c r="Y199" s="208">
        <v>24.5</v>
      </c>
      <c r="Z199" s="208">
        <v>1.196832454</v>
      </c>
      <c r="AA199" s="208">
        <v>1.432407924</v>
      </c>
      <c r="AB199" s="208">
        <v>32.390625</v>
      </c>
      <c r="AC199" s="208">
        <v>33.375</v>
      </c>
      <c r="AD199" s="208">
        <v>30.0</v>
      </c>
      <c r="AE199" s="208">
        <v>1.193242693</v>
      </c>
      <c r="AF199" s="208">
        <v>1.423828125</v>
      </c>
      <c r="AG199" s="208">
        <v>30.4921875</v>
      </c>
      <c r="AH199" s="208">
        <v>31.5</v>
      </c>
      <c r="AI199" s="208">
        <v>28.375</v>
      </c>
      <c r="AJ199" s="208">
        <v>1.105201531</v>
      </c>
      <c r="AK199" s="208">
        <v>1.221470424</v>
      </c>
      <c r="AL199" s="207">
        <v>1213.125</v>
      </c>
      <c r="AM199" s="207">
        <v>1233.0</v>
      </c>
      <c r="AN199" s="208">
        <v>1186.0</v>
      </c>
      <c r="AO199" s="207">
        <v>15.751984</v>
      </c>
      <c r="AP199" s="207">
        <v>248.125</v>
      </c>
      <c r="AQ199" s="208">
        <v>12.525</v>
      </c>
      <c r="AR199" s="207">
        <v>13.0</v>
      </c>
      <c r="AS199" s="207">
        <v>11.9</v>
      </c>
      <c r="AT199" s="208">
        <v>0.373210014</v>
      </c>
      <c r="AU199" s="209">
        <v>0.139285714</v>
      </c>
      <c r="AV199" s="210" t="s">
        <v>1286</v>
      </c>
      <c r="AW199" s="211"/>
    </row>
    <row r="200" hidden="1">
      <c r="A200" s="49" t="s">
        <v>1287</v>
      </c>
      <c r="B200" s="203" t="s">
        <v>1273</v>
      </c>
      <c r="C200" s="204" t="s">
        <v>109</v>
      </c>
      <c r="D200" s="204" t="s">
        <v>225</v>
      </c>
      <c r="E200" s="204" t="s">
        <v>193</v>
      </c>
      <c r="F200" s="205">
        <v>51.364343</v>
      </c>
      <c r="G200" s="205">
        <v>12.285769</v>
      </c>
      <c r="H200" s="122" t="s">
        <v>1288</v>
      </c>
      <c r="I200" s="37" t="s">
        <v>179</v>
      </c>
      <c r="J200" s="122" t="s">
        <v>1044</v>
      </c>
      <c r="K200" s="132" t="s">
        <v>1045</v>
      </c>
      <c r="L200" s="37" t="s">
        <v>1046</v>
      </c>
      <c r="M200" s="132" t="s">
        <v>1059</v>
      </c>
      <c r="N200" s="206">
        <v>24.0</v>
      </c>
      <c r="O200" s="122" t="s">
        <v>165</v>
      </c>
      <c r="P200" s="122" t="s">
        <v>153</v>
      </c>
      <c r="Q200" s="122" t="s">
        <v>95</v>
      </c>
      <c r="R200" s="207">
        <v>0.562914</v>
      </c>
      <c r="S200" s="207">
        <v>0.0</v>
      </c>
      <c r="T200" s="207">
        <v>3.654945</v>
      </c>
      <c r="U200" s="207">
        <v>0.0</v>
      </c>
      <c r="V200" s="207">
        <v>33.0</v>
      </c>
      <c r="W200" s="208">
        <v>27.46527778</v>
      </c>
      <c r="X200" s="208">
        <v>29.0</v>
      </c>
      <c r="Y200" s="208">
        <v>25.625</v>
      </c>
      <c r="Z200" s="208">
        <v>1.172233741</v>
      </c>
      <c r="AA200" s="208">
        <v>1.374131944</v>
      </c>
      <c r="AB200" s="208">
        <v>33.3125</v>
      </c>
      <c r="AC200" s="208">
        <v>36.0</v>
      </c>
      <c r="AD200" s="208">
        <v>31.125</v>
      </c>
      <c r="AE200" s="208">
        <v>1.423848219</v>
      </c>
      <c r="AF200" s="208">
        <v>2.02734375</v>
      </c>
      <c r="AG200" s="208">
        <v>30.91666667</v>
      </c>
      <c r="AH200" s="208">
        <v>33.25</v>
      </c>
      <c r="AI200" s="208">
        <v>29.0</v>
      </c>
      <c r="AJ200" s="208">
        <v>1.263984276</v>
      </c>
      <c r="AK200" s="208">
        <v>1.59765625</v>
      </c>
      <c r="AL200" s="207">
        <v>1153.777778</v>
      </c>
      <c r="AM200" s="207">
        <v>1175.0</v>
      </c>
      <c r="AN200" s="208">
        <v>1126.0</v>
      </c>
      <c r="AO200" s="207">
        <v>15.27070543</v>
      </c>
      <c r="AP200" s="207">
        <v>233.1944444</v>
      </c>
      <c r="AQ200" s="208">
        <v>11.22222222</v>
      </c>
      <c r="AR200" s="207">
        <v>11.7</v>
      </c>
      <c r="AS200" s="207">
        <v>10.6</v>
      </c>
      <c r="AT200" s="208">
        <v>0.327023615</v>
      </c>
      <c r="AU200" s="209">
        <v>0.106944444</v>
      </c>
      <c r="AV200" s="210" t="s">
        <v>1289</v>
      </c>
      <c r="AW200" s="211"/>
    </row>
    <row r="201" hidden="1">
      <c r="A201" s="49" t="s">
        <v>1290</v>
      </c>
      <c r="B201" s="203" t="s">
        <v>1273</v>
      </c>
      <c r="C201" s="204" t="s">
        <v>1291</v>
      </c>
      <c r="D201" s="204" t="s">
        <v>1292</v>
      </c>
      <c r="E201" s="204" t="s">
        <v>575</v>
      </c>
      <c r="F201" s="205">
        <v>51.323689</v>
      </c>
      <c r="G201" s="205">
        <v>12.318175</v>
      </c>
      <c r="H201" s="122" t="s">
        <v>1293</v>
      </c>
      <c r="I201" s="37" t="s">
        <v>179</v>
      </c>
      <c r="J201" s="122" t="s">
        <v>1114</v>
      </c>
      <c r="K201" s="132" t="s">
        <v>1115</v>
      </c>
      <c r="L201" s="132" t="s">
        <v>1116</v>
      </c>
      <c r="M201" s="132" t="s">
        <v>1117</v>
      </c>
      <c r="N201" s="206">
        <v>29.0</v>
      </c>
      <c r="O201" s="122" t="s">
        <v>80</v>
      </c>
      <c r="P201" s="122" t="s">
        <v>153</v>
      </c>
      <c r="Q201" s="122" t="s">
        <v>95</v>
      </c>
      <c r="R201" s="207">
        <v>40.43421</v>
      </c>
      <c r="S201" s="207">
        <v>31.0</v>
      </c>
      <c r="T201" s="207">
        <v>30.72922</v>
      </c>
      <c r="U201" s="207">
        <v>0.0</v>
      </c>
      <c r="V201" s="207">
        <v>100.0</v>
      </c>
      <c r="W201" s="208">
        <v>30.94444444</v>
      </c>
      <c r="X201" s="208">
        <v>31.5</v>
      </c>
      <c r="Y201" s="208">
        <v>30.5</v>
      </c>
      <c r="Z201" s="208">
        <v>0.297194638</v>
      </c>
      <c r="AA201" s="208">
        <v>0.088324653</v>
      </c>
      <c r="AB201" s="208">
        <v>32.90972222</v>
      </c>
      <c r="AC201" s="208">
        <v>36.0</v>
      </c>
      <c r="AD201" s="208">
        <v>30.125</v>
      </c>
      <c r="AE201" s="208">
        <v>1.901662285</v>
      </c>
      <c r="AF201" s="208">
        <v>3.616319444</v>
      </c>
      <c r="AG201" s="208">
        <v>31.09027778</v>
      </c>
      <c r="AH201" s="208">
        <v>33.5</v>
      </c>
      <c r="AI201" s="208">
        <v>29.0</v>
      </c>
      <c r="AJ201" s="208">
        <v>1.609939558</v>
      </c>
      <c r="AK201" s="208">
        <v>2.591905382</v>
      </c>
      <c r="AL201" s="207">
        <v>1242.333333</v>
      </c>
      <c r="AM201" s="207">
        <v>1248.0</v>
      </c>
      <c r="AN201" s="208">
        <v>1232.0</v>
      </c>
      <c r="AO201" s="207">
        <v>5.315072906</v>
      </c>
      <c r="AP201" s="207">
        <v>28.25</v>
      </c>
      <c r="AQ201" s="208">
        <v>13.14444444</v>
      </c>
      <c r="AR201" s="207">
        <v>13.3</v>
      </c>
      <c r="AS201" s="207">
        <v>12.9</v>
      </c>
      <c r="AT201" s="208">
        <v>0.142400062</v>
      </c>
      <c r="AU201" s="209">
        <v>0.020277778</v>
      </c>
      <c r="AV201" s="210" t="s">
        <v>1294</v>
      </c>
      <c r="AW201" s="211"/>
    </row>
    <row r="202" hidden="1">
      <c r="A202" s="49" t="s">
        <v>1295</v>
      </c>
      <c r="B202" s="203" t="s">
        <v>1273</v>
      </c>
      <c r="C202" s="204" t="s">
        <v>1296</v>
      </c>
      <c r="D202" s="204" t="s">
        <v>956</v>
      </c>
      <c r="E202" s="204" t="s">
        <v>868</v>
      </c>
      <c r="F202" s="205">
        <v>51.323758</v>
      </c>
      <c r="G202" s="205">
        <v>12.318148</v>
      </c>
      <c r="H202" s="122" t="s">
        <v>1297</v>
      </c>
      <c r="I202" s="37" t="s">
        <v>179</v>
      </c>
      <c r="J202" s="122" t="s">
        <v>1114</v>
      </c>
      <c r="K202" s="132" t="s">
        <v>1115</v>
      </c>
      <c r="L202" s="132" t="s">
        <v>1116</v>
      </c>
      <c r="M202" s="132" t="s">
        <v>1123</v>
      </c>
      <c r="N202" s="206">
        <v>29.0</v>
      </c>
      <c r="O202" s="122" t="s">
        <v>80</v>
      </c>
      <c r="P202" s="122" t="s">
        <v>81</v>
      </c>
      <c r="Q202" s="122" t="s">
        <v>95</v>
      </c>
      <c r="R202" s="207">
        <v>37.81494</v>
      </c>
      <c r="S202" s="207">
        <v>28.0</v>
      </c>
      <c r="T202" s="207">
        <v>30.30304</v>
      </c>
      <c r="U202" s="207">
        <v>0.0</v>
      </c>
      <c r="V202" s="207">
        <v>100.0</v>
      </c>
      <c r="W202" s="208">
        <v>26.23611111</v>
      </c>
      <c r="X202" s="208">
        <v>26.75</v>
      </c>
      <c r="Y202" s="208">
        <v>25.375</v>
      </c>
      <c r="Z202" s="208">
        <v>0.585283199</v>
      </c>
      <c r="AA202" s="208">
        <v>0.342556424</v>
      </c>
      <c r="AB202" s="208">
        <v>32.3125</v>
      </c>
      <c r="AC202" s="208">
        <v>36.25</v>
      </c>
      <c r="AD202" s="208">
        <v>30.125</v>
      </c>
      <c r="AE202" s="208">
        <v>2.172717912</v>
      </c>
      <c r="AF202" s="208">
        <v>4.720703125</v>
      </c>
      <c r="AG202" s="208">
        <v>32.02777778</v>
      </c>
      <c r="AH202" s="208">
        <v>36.0</v>
      </c>
      <c r="AI202" s="208">
        <v>29.5625</v>
      </c>
      <c r="AJ202" s="208">
        <v>2.370907475</v>
      </c>
      <c r="AK202" s="208">
        <v>5.621202257</v>
      </c>
      <c r="AL202" s="207">
        <v>1560.666667</v>
      </c>
      <c r="AM202" s="207">
        <v>1566.0</v>
      </c>
      <c r="AN202" s="208">
        <v>1549.0</v>
      </c>
      <c r="AO202" s="207">
        <v>5.408326913</v>
      </c>
      <c r="AP202" s="207">
        <v>29.25</v>
      </c>
      <c r="AQ202" s="208">
        <v>19.91111111</v>
      </c>
      <c r="AR202" s="207">
        <v>20.0</v>
      </c>
      <c r="AS202" s="207">
        <v>19.7</v>
      </c>
      <c r="AT202" s="208">
        <v>0.105409255</v>
      </c>
      <c r="AU202" s="209">
        <v>0.011111111</v>
      </c>
      <c r="AV202" s="213"/>
      <c r="AW202" s="211"/>
    </row>
    <row r="203" hidden="1">
      <c r="A203" s="49" t="s">
        <v>1298</v>
      </c>
      <c r="B203" s="203" t="s">
        <v>1273</v>
      </c>
      <c r="C203" s="204" t="s">
        <v>1299</v>
      </c>
      <c r="D203" s="204" t="s">
        <v>1300</v>
      </c>
      <c r="E203" s="204" t="s">
        <v>159</v>
      </c>
      <c r="F203" s="205">
        <v>51.32378</v>
      </c>
      <c r="G203" s="205">
        <v>12.318347</v>
      </c>
      <c r="H203" s="122" t="s">
        <v>1301</v>
      </c>
      <c r="I203" s="37" t="s">
        <v>179</v>
      </c>
      <c r="J203" s="122" t="s">
        <v>1114</v>
      </c>
      <c r="K203" s="132" t="s">
        <v>1115</v>
      </c>
      <c r="L203" s="132" t="s">
        <v>1116</v>
      </c>
      <c r="M203" s="132" t="s">
        <v>1128</v>
      </c>
      <c r="N203" s="206">
        <v>28.0</v>
      </c>
      <c r="O203" s="122" t="s">
        <v>80</v>
      </c>
      <c r="P203" s="122" t="s">
        <v>106</v>
      </c>
      <c r="Q203" s="122" t="s">
        <v>95</v>
      </c>
      <c r="R203" s="207">
        <v>35.85902</v>
      </c>
      <c r="S203" s="207">
        <v>25.0</v>
      </c>
      <c r="T203" s="207">
        <v>30.29867</v>
      </c>
      <c r="U203" s="207">
        <v>0.0</v>
      </c>
      <c r="V203" s="207">
        <v>100.0</v>
      </c>
      <c r="W203" s="208">
        <v>24.9375</v>
      </c>
      <c r="X203" s="208">
        <v>25.125</v>
      </c>
      <c r="Y203" s="208">
        <v>24.625</v>
      </c>
      <c r="Z203" s="208">
        <v>0.182217247</v>
      </c>
      <c r="AA203" s="208">
        <v>0.033203125</v>
      </c>
      <c r="AB203" s="208">
        <v>28.23611111</v>
      </c>
      <c r="AC203" s="208">
        <v>29.75</v>
      </c>
      <c r="AD203" s="208">
        <v>27.25</v>
      </c>
      <c r="AE203" s="208">
        <v>0.87543392</v>
      </c>
      <c r="AF203" s="208">
        <v>0.766384549</v>
      </c>
      <c r="AG203" s="208">
        <v>28.72916667</v>
      </c>
      <c r="AH203" s="208">
        <v>30.5625</v>
      </c>
      <c r="AI203" s="208">
        <v>27.75</v>
      </c>
      <c r="AJ203" s="208">
        <v>0.976781226</v>
      </c>
      <c r="AK203" s="208">
        <v>0.954101563</v>
      </c>
      <c r="AL203" s="207">
        <v>1502.222222</v>
      </c>
      <c r="AM203" s="207">
        <v>1503.0</v>
      </c>
      <c r="AN203" s="208">
        <v>1501.0</v>
      </c>
      <c r="AO203" s="207">
        <v>0.666666667</v>
      </c>
      <c r="AP203" s="207">
        <v>0.444444444</v>
      </c>
      <c r="AQ203" s="208">
        <v>18.7</v>
      </c>
      <c r="AR203" s="207">
        <v>18.7</v>
      </c>
      <c r="AS203" s="207">
        <v>18.7</v>
      </c>
      <c r="AT203" s="208">
        <v>0.0</v>
      </c>
      <c r="AU203" s="209">
        <v>0.0</v>
      </c>
      <c r="AV203" s="210" t="s">
        <v>1080</v>
      </c>
      <c r="AW203" s="211"/>
    </row>
    <row r="204" hidden="1">
      <c r="A204" s="49" t="s">
        <v>1302</v>
      </c>
      <c r="B204" s="203" t="s">
        <v>1273</v>
      </c>
      <c r="C204" s="204" t="s">
        <v>1303</v>
      </c>
      <c r="D204" s="212" t="s">
        <v>1304</v>
      </c>
      <c r="E204" s="204" t="s">
        <v>193</v>
      </c>
      <c r="F204" s="205">
        <v>51.323664</v>
      </c>
      <c r="G204" s="205">
        <v>12.318347</v>
      </c>
      <c r="H204" s="122" t="s">
        <v>1305</v>
      </c>
      <c r="I204" s="37" t="s">
        <v>179</v>
      </c>
      <c r="J204" s="122" t="s">
        <v>1114</v>
      </c>
      <c r="K204" s="132" t="s">
        <v>1115</v>
      </c>
      <c r="L204" s="132" t="s">
        <v>1116</v>
      </c>
      <c r="M204" s="132" t="s">
        <v>1133</v>
      </c>
      <c r="N204" s="206">
        <v>28.0</v>
      </c>
      <c r="O204" s="122" t="s">
        <v>80</v>
      </c>
      <c r="P204" s="122" t="s">
        <v>106</v>
      </c>
      <c r="Q204" s="122" t="s">
        <v>95</v>
      </c>
      <c r="R204" s="207">
        <v>41.36039</v>
      </c>
      <c r="S204" s="207">
        <v>31.0</v>
      </c>
      <c r="T204" s="207">
        <v>31.7736</v>
      </c>
      <c r="U204" s="207">
        <v>0.0</v>
      </c>
      <c r="V204" s="207">
        <v>100.0</v>
      </c>
      <c r="W204" s="208">
        <v>22.78472222</v>
      </c>
      <c r="X204" s="208">
        <v>22.875</v>
      </c>
      <c r="Y204" s="208">
        <v>22.5</v>
      </c>
      <c r="Z204" s="208">
        <v>0.113153963</v>
      </c>
      <c r="AA204" s="208">
        <v>0.012803819</v>
      </c>
      <c r="AB204" s="208">
        <v>27.75</v>
      </c>
      <c r="AC204" s="208">
        <v>30.375</v>
      </c>
      <c r="AD204" s="208">
        <v>26.75</v>
      </c>
      <c r="AE204" s="208">
        <v>1.145643924</v>
      </c>
      <c r="AF204" s="208">
        <v>1.3125</v>
      </c>
      <c r="AG204" s="208">
        <v>28.74305556</v>
      </c>
      <c r="AH204" s="208">
        <v>30.9375</v>
      </c>
      <c r="AI204" s="208">
        <v>27.875</v>
      </c>
      <c r="AJ204" s="208">
        <v>0.951686642</v>
      </c>
      <c r="AK204" s="208">
        <v>0.905707465</v>
      </c>
      <c r="AL204" s="207">
        <v>1630.777778</v>
      </c>
      <c r="AM204" s="207">
        <v>1633.0</v>
      </c>
      <c r="AN204" s="208">
        <v>1629.0</v>
      </c>
      <c r="AO204" s="207">
        <v>1.201850425</v>
      </c>
      <c r="AP204" s="207">
        <v>1.444444444</v>
      </c>
      <c r="AQ204" s="208">
        <v>21.35555556</v>
      </c>
      <c r="AR204" s="207">
        <v>21.4</v>
      </c>
      <c r="AS204" s="207">
        <v>21.3</v>
      </c>
      <c r="AT204" s="208">
        <v>0.052704628</v>
      </c>
      <c r="AU204" s="209">
        <v>0.002777778</v>
      </c>
      <c r="AV204" s="210" t="s">
        <v>1306</v>
      </c>
      <c r="AW204" s="214" t="s">
        <v>1307</v>
      </c>
    </row>
    <row r="205" hidden="1">
      <c r="A205" s="49" t="s">
        <v>1308</v>
      </c>
      <c r="B205" s="203" t="s">
        <v>1309</v>
      </c>
      <c r="C205" s="204" t="s">
        <v>1310</v>
      </c>
      <c r="D205" s="212" t="s">
        <v>1311</v>
      </c>
      <c r="E205" s="204" t="s">
        <v>785</v>
      </c>
      <c r="F205" s="205">
        <v>51.3419526</v>
      </c>
      <c r="G205" s="205">
        <v>12.381341</v>
      </c>
      <c r="H205" s="122" t="s">
        <v>1312</v>
      </c>
      <c r="I205" s="37" t="s">
        <v>179</v>
      </c>
      <c r="J205" s="122" t="s">
        <v>1094</v>
      </c>
      <c r="K205" s="132" t="s">
        <v>1095</v>
      </c>
      <c r="L205" s="37" t="s">
        <v>1096</v>
      </c>
      <c r="M205" s="132" t="s">
        <v>1074</v>
      </c>
      <c r="N205" s="206">
        <v>26.0</v>
      </c>
      <c r="O205" s="122" t="s">
        <v>80</v>
      </c>
      <c r="P205" s="122" t="s">
        <v>153</v>
      </c>
      <c r="Q205" s="122" t="s">
        <v>142</v>
      </c>
      <c r="R205" s="207">
        <v>47.33441</v>
      </c>
      <c r="S205" s="207">
        <v>29.0</v>
      </c>
      <c r="T205" s="207">
        <v>42.47228</v>
      </c>
      <c r="U205" s="207">
        <v>0.0</v>
      </c>
      <c r="V205" s="207">
        <v>100.0</v>
      </c>
      <c r="W205" s="208">
        <v>25.671875</v>
      </c>
      <c r="X205" s="208">
        <v>26.125</v>
      </c>
      <c r="Y205" s="208">
        <v>25.3125</v>
      </c>
      <c r="Z205" s="208">
        <v>0.274979707</v>
      </c>
      <c r="AA205" s="208">
        <v>0.075613839</v>
      </c>
      <c r="AB205" s="208">
        <v>30.84375</v>
      </c>
      <c r="AC205" s="208">
        <v>34.0625</v>
      </c>
      <c r="AD205" s="208">
        <v>28.75</v>
      </c>
      <c r="AE205" s="208">
        <v>1.862458053</v>
      </c>
      <c r="AF205" s="208">
        <v>3.46875</v>
      </c>
      <c r="AG205" s="208">
        <v>30.4609375</v>
      </c>
      <c r="AH205" s="208">
        <v>34.0</v>
      </c>
      <c r="AI205" s="208">
        <v>27.375</v>
      </c>
      <c r="AJ205" s="208">
        <v>2.452890401</v>
      </c>
      <c r="AK205" s="208">
        <v>6.016671317</v>
      </c>
      <c r="AL205" s="207">
        <v>1523.75</v>
      </c>
      <c r="AM205" s="207">
        <v>1535.0</v>
      </c>
      <c r="AN205" s="208">
        <v>1508.0</v>
      </c>
      <c r="AO205" s="207">
        <v>9.881440034</v>
      </c>
      <c r="AP205" s="207">
        <v>97.64285714</v>
      </c>
      <c r="AQ205" s="208">
        <v>19.1125</v>
      </c>
      <c r="AR205" s="207">
        <v>19.4</v>
      </c>
      <c r="AS205" s="207">
        <v>18.8</v>
      </c>
      <c r="AT205" s="208">
        <v>0.210017006</v>
      </c>
      <c r="AU205" s="209">
        <v>0.044107143</v>
      </c>
      <c r="AV205" s="210" t="s">
        <v>1313</v>
      </c>
      <c r="AW205" s="214" t="s">
        <v>1314</v>
      </c>
    </row>
    <row r="206" hidden="1">
      <c r="A206" s="49" t="s">
        <v>1315</v>
      </c>
      <c r="B206" s="203" t="s">
        <v>1309</v>
      </c>
      <c r="C206" s="204" t="s">
        <v>450</v>
      </c>
      <c r="D206" s="204" t="s">
        <v>1316</v>
      </c>
      <c r="E206" s="204" t="s">
        <v>457</v>
      </c>
      <c r="F206" s="205">
        <v>51.3419168</v>
      </c>
      <c r="G206" s="205">
        <v>12.3814835</v>
      </c>
      <c r="H206" s="122" t="s">
        <v>1317</v>
      </c>
      <c r="I206" s="37" t="s">
        <v>179</v>
      </c>
      <c r="J206" s="122" t="s">
        <v>1094</v>
      </c>
      <c r="K206" s="132" t="s">
        <v>1095</v>
      </c>
      <c r="L206" s="37" t="s">
        <v>1096</v>
      </c>
      <c r="M206" s="132" t="s">
        <v>1079</v>
      </c>
      <c r="N206" s="206">
        <v>26.0</v>
      </c>
      <c r="O206" s="122" t="s">
        <v>80</v>
      </c>
      <c r="P206" s="122" t="s">
        <v>153</v>
      </c>
      <c r="Q206" s="122" t="s">
        <v>95</v>
      </c>
      <c r="R206" s="207">
        <v>45.22977</v>
      </c>
      <c r="S206" s="207">
        <v>27.0</v>
      </c>
      <c r="T206" s="207">
        <v>41.86868</v>
      </c>
      <c r="U206" s="207">
        <v>0.0</v>
      </c>
      <c r="V206" s="207">
        <v>100.0</v>
      </c>
      <c r="W206" s="208">
        <v>31.18055556</v>
      </c>
      <c r="X206" s="208">
        <v>31.625</v>
      </c>
      <c r="Y206" s="208">
        <v>31.0</v>
      </c>
      <c r="Z206" s="208">
        <v>0.208333333</v>
      </c>
      <c r="AA206" s="208">
        <v>0.043402778</v>
      </c>
      <c r="AB206" s="208">
        <v>32.83333333</v>
      </c>
      <c r="AC206" s="208">
        <v>36.625</v>
      </c>
      <c r="AD206" s="208">
        <v>30.0</v>
      </c>
      <c r="AE206" s="208">
        <v>2.10305767</v>
      </c>
      <c r="AF206" s="208">
        <v>4.422851563</v>
      </c>
      <c r="AG206" s="208">
        <v>30.74305556</v>
      </c>
      <c r="AH206" s="208">
        <v>35.75</v>
      </c>
      <c r="AI206" s="208">
        <v>28.0625</v>
      </c>
      <c r="AJ206" s="208">
        <v>2.79865419</v>
      </c>
      <c r="AK206" s="208">
        <v>7.832465278</v>
      </c>
      <c r="AL206" s="207">
        <v>1406.777778</v>
      </c>
      <c r="AM206" s="207">
        <v>1416.0</v>
      </c>
      <c r="AN206" s="208">
        <v>1381.0</v>
      </c>
      <c r="AO206" s="207">
        <v>12.24518046</v>
      </c>
      <c r="AP206" s="207">
        <v>149.9444444</v>
      </c>
      <c r="AQ206" s="208">
        <v>16.65555556</v>
      </c>
      <c r="AR206" s="207">
        <v>16.9</v>
      </c>
      <c r="AS206" s="207">
        <v>16.1</v>
      </c>
      <c r="AT206" s="208">
        <v>0.269773568</v>
      </c>
      <c r="AU206" s="209">
        <v>0.072777778</v>
      </c>
      <c r="AV206" s="210" t="s">
        <v>1318</v>
      </c>
      <c r="AW206" s="214" t="s">
        <v>1319</v>
      </c>
    </row>
    <row r="207" hidden="1">
      <c r="A207" s="49" t="s">
        <v>1320</v>
      </c>
      <c r="B207" s="203" t="s">
        <v>1309</v>
      </c>
      <c r="C207" s="204" t="s">
        <v>1321</v>
      </c>
      <c r="D207" s="204" t="s">
        <v>1160</v>
      </c>
      <c r="E207" s="204" t="s">
        <v>1322</v>
      </c>
      <c r="F207" s="205">
        <v>51.341793</v>
      </c>
      <c r="G207" s="205">
        <v>12.3814517</v>
      </c>
      <c r="H207" s="122" t="s">
        <v>1323</v>
      </c>
      <c r="I207" s="37" t="s">
        <v>179</v>
      </c>
      <c r="J207" s="122" t="s">
        <v>1094</v>
      </c>
      <c r="K207" s="132" t="s">
        <v>1095</v>
      </c>
      <c r="L207" s="37" t="s">
        <v>1096</v>
      </c>
      <c r="M207" s="132" t="s">
        <v>1084</v>
      </c>
      <c r="N207" s="206">
        <v>27.0</v>
      </c>
      <c r="O207" s="218" t="s">
        <v>209</v>
      </c>
      <c r="P207" s="122" t="s">
        <v>81</v>
      </c>
      <c r="Q207" s="122" t="s">
        <v>95</v>
      </c>
      <c r="R207" s="207">
        <v>45.6891</v>
      </c>
      <c r="S207" s="207">
        <v>30.0</v>
      </c>
      <c r="T207" s="207">
        <v>41.13832</v>
      </c>
      <c r="U207" s="207">
        <v>0.0</v>
      </c>
      <c r="V207" s="207">
        <v>100.0</v>
      </c>
      <c r="W207" s="208">
        <v>29.09722222</v>
      </c>
      <c r="X207" s="208">
        <v>30.0</v>
      </c>
      <c r="Y207" s="208">
        <v>28.25</v>
      </c>
      <c r="Z207" s="208">
        <v>0.614053444</v>
      </c>
      <c r="AA207" s="208">
        <v>0.377061632</v>
      </c>
      <c r="AB207" s="208">
        <v>28.32638889</v>
      </c>
      <c r="AC207" s="208">
        <v>29.375</v>
      </c>
      <c r="AD207" s="208">
        <v>27.625</v>
      </c>
      <c r="AE207" s="208">
        <v>0.695814621</v>
      </c>
      <c r="AF207" s="208">
        <v>0.484157986</v>
      </c>
      <c r="AG207" s="208">
        <v>27.95138889</v>
      </c>
      <c r="AH207" s="208">
        <v>29.0</v>
      </c>
      <c r="AI207" s="208">
        <v>27.5</v>
      </c>
      <c r="AJ207" s="208">
        <v>0.555316789</v>
      </c>
      <c r="AK207" s="208">
        <v>0.308376736</v>
      </c>
      <c r="AL207" s="207">
        <v>1204.555556</v>
      </c>
      <c r="AM207" s="207">
        <v>1208.0</v>
      </c>
      <c r="AN207" s="208">
        <v>1202.0</v>
      </c>
      <c r="AO207" s="207">
        <v>2.068278941</v>
      </c>
      <c r="AP207" s="207">
        <v>4.277777778</v>
      </c>
      <c r="AQ207" s="208">
        <v>12.33333333</v>
      </c>
      <c r="AR207" s="207">
        <v>12.4</v>
      </c>
      <c r="AS207" s="207">
        <v>12.3</v>
      </c>
      <c r="AT207" s="208">
        <v>0.05</v>
      </c>
      <c r="AU207" s="209">
        <v>0.0025</v>
      </c>
      <c r="AV207" s="210" t="s">
        <v>1324</v>
      </c>
      <c r="AW207" s="214" t="s">
        <v>1325</v>
      </c>
    </row>
    <row r="208" hidden="1">
      <c r="A208" s="49" t="s">
        <v>1326</v>
      </c>
      <c r="B208" s="203" t="s">
        <v>1309</v>
      </c>
      <c r="C208" s="204" t="s">
        <v>1327</v>
      </c>
      <c r="D208" s="204" t="s">
        <v>1328</v>
      </c>
      <c r="E208" s="204" t="s">
        <v>1329</v>
      </c>
      <c r="F208" s="205">
        <v>51.3418561</v>
      </c>
      <c r="G208" s="205">
        <v>12.3812441</v>
      </c>
      <c r="H208" s="122" t="s">
        <v>1330</v>
      </c>
      <c r="I208" s="37" t="s">
        <v>179</v>
      </c>
      <c r="J208" s="122" t="s">
        <v>1094</v>
      </c>
      <c r="K208" s="132" t="s">
        <v>1095</v>
      </c>
      <c r="L208" s="37" t="s">
        <v>1096</v>
      </c>
      <c r="M208" s="132" t="s">
        <v>1089</v>
      </c>
      <c r="N208" s="206">
        <v>27.0</v>
      </c>
      <c r="O208" s="218" t="s">
        <v>209</v>
      </c>
      <c r="P208" s="122" t="s">
        <v>106</v>
      </c>
      <c r="Q208" s="122" t="s">
        <v>95</v>
      </c>
      <c r="R208" s="207">
        <v>48.65806</v>
      </c>
      <c r="S208" s="207">
        <v>33.5</v>
      </c>
      <c r="T208" s="207">
        <v>42.34253</v>
      </c>
      <c r="U208" s="207">
        <v>0.0</v>
      </c>
      <c r="V208" s="207">
        <v>100.0</v>
      </c>
      <c r="W208" s="208">
        <v>22.29861111</v>
      </c>
      <c r="X208" s="208">
        <v>22.375</v>
      </c>
      <c r="Y208" s="208">
        <v>22.1875</v>
      </c>
      <c r="Z208" s="208">
        <v>0.060739082</v>
      </c>
      <c r="AA208" s="208">
        <v>0.003689236</v>
      </c>
      <c r="AB208" s="208">
        <v>26.34027778</v>
      </c>
      <c r="AC208" s="208">
        <v>26.875</v>
      </c>
      <c r="AD208" s="208">
        <v>25.8125</v>
      </c>
      <c r="AE208" s="208">
        <v>0.373840801</v>
      </c>
      <c r="AF208" s="208">
        <v>0.139756944</v>
      </c>
      <c r="AG208" s="208">
        <v>27.08333333</v>
      </c>
      <c r="AH208" s="208">
        <v>27.625</v>
      </c>
      <c r="AI208" s="208">
        <v>26.375</v>
      </c>
      <c r="AJ208" s="208">
        <v>0.493116682</v>
      </c>
      <c r="AK208" s="208">
        <v>0.243164063</v>
      </c>
      <c r="AL208" s="207">
        <v>1466.444444</v>
      </c>
      <c r="AM208" s="207">
        <v>1468.0</v>
      </c>
      <c r="AN208" s="208">
        <v>1464.0</v>
      </c>
      <c r="AO208" s="207">
        <v>1.236033081</v>
      </c>
      <c r="AP208" s="207">
        <v>1.527777778</v>
      </c>
      <c r="AQ208" s="208">
        <v>17.92222222</v>
      </c>
      <c r="AR208" s="207">
        <v>18.0</v>
      </c>
      <c r="AS208" s="207">
        <v>17.9</v>
      </c>
      <c r="AT208" s="208">
        <v>0.044095855</v>
      </c>
      <c r="AU208" s="209">
        <v>0.001944444</v>
      </c>
      <c r="AV208" s="210" t="s">
        <v>1331</v>
      </c>
      <c r="AW208" s="214" t="s">
        <v>1332</v>
      </c>
    </row>
    <row r="209" hidden="1">
      <c r="A209" s="49" t="s">
        <v>1333</v>
      </c>
      <c r="B209" s="203" t="s">
        <v>1334</v>
      </c>
      <c r="C209" s="204" t="s">
        <v>1335</v>
      </c>
      <c r="D209" s="204" t="s">
        <v>983</v>
      </c>
      <c r="E209" s="204" t="s">
        <v>1322</v>
      </c>
      <c r="F209" s="205">
        <v>51.3642836</v>
      </c>
      <c r="G209" s="205">
        <v>12.2858597</v>
      </c>
      <c r="H209" s="122" t="s">
        <v>1336</v>
      </c>
      <c r="I209" s="37" t="s">
        <v>179</v>
      </c>
      <c r="J209" s="122" t="s">
        <v>1044</v>
      </c>
      <c r="K209" s="132" t="s">
        <v>1045</v>
      </c>
      <c r="L209" s="37" t="s">
        <v>1046</v>
      </c>
      <c r="M209" s="132" t="s">
        <v>1047</v>
      </c>
      <c r="N209" s="206">
        <v>21.0</v>
      </c>
      <c r="O209" s="122" t="s">
        <v>80</v>
      </c>
      <c r="P209" s="122" t="s">
        <v>153</v>
      </c>
      <c r="Q209" s="122" t="s">
        <v>82</v>
      </c>
      <c r="R209" s="207">
        <v>1.211538</v>
      </c>
      <c r="S209" s="207">
        <v>0.0</v>
      </c>
      <c r="T209" s="207">
        <v>6.698172</v>
      </c>
      <c r="U209" s="207">
        <v>0.0</v>
      </c>
      <c r="V209" s="207">
        <v>59.0</v>
      </c>
      <c r="W209" s="208">
        <v>26.48611111</v>
      </c>
      <c r="X209" s="208">
        <v>26.875</v>
      </c>
      <c r="Y209" s="208">
        <v>26.25</v>
      </c>
      <c r="Z209" s="208">
        <v>0.229166667</v>
      </c>
      <c r="AA209" s="208">
        <v>0.052517361</v>
      </c>
      <c r="AB209" s="208">
        <v>29.41666667</v>
      </c>
      <c r="AC209" s="208">
        <v>30.4375</v>
      </c>
      <c r="AD209" s="208">
        <v>26.375</v>
      </c>
      <c r="AE209" s="208">
        <v>1.365378267</v>
      </c>
      <c r="AF209" s="208">
        <v>1.864257813</v>
      </c>
      <c r="AG209" s="208">
        <v>27.56944444</v>
      </c>
      <c r="AH209" s="208">
        <v>28.625</v>
      </c>
      <c r="AI209" s="208">
        <v>24.9375</v>
      </c>
      <c r="AJ209" s="208">
        <v>1.161072899</v>
      </c>
      <c r="AK209" s="208">
        <v>1.348090278</v>
      </c>
      <c r="AL209" s="207">
        <v>1102.111111</v>
      </c>
      <c r="AM209" s="207">
        <v>1105.0</v>
      </c>
      <c r="AN209" s="208">
        <v>1097.0</v>
      </c>
      <c r="AO209" s="207">
        <v>2.848001248</v>
      </c>
      <c r="AP209" s="207">
        <v>8.111111111</v>
      </c>
      <c r="AQ209" s="208">
        <v>10.1</v>
      </c>
      <c r="AR209" s="207">
        <v>10.2</v>
      </c>
      <c r="AS209" s="207">
        <v>10.0</v>
      </c>
      <c r="AT209" s="208">
        <v>0.08660254</v>
      </c>
      <c r="AU209" s="209">
        <v>0.0075</v>
      </c>
      <c r="AV209" s="210" t="s">
        <v>1337</v>
      </c>
      <c r="AW209" s="214" t="s">
        <v>1338</v>
      </c>
    </row>
    <row r="210" hidden="1">
      <c r="A210" s="49" t="s">
        <v>1339</v>
      </c>
      <c r="B210" s="203" t="s">
        <v>1334</v>
      </c>
      <c r="C210" s="204" t="s">
        <v>756</v>
      </c>
      <c r="D210" s="204" t="s">
        <v>1340</v>
      </c>
      <c r="E210" s="204" t="s">
        <v>1329</v>
      </c>
      <c r="F210" s="205">
        <v>51.3642598</v>
      </c>
      <c r="G210" s="205">
        <v>12.2857008</v>
      </c>
      <c r="H210" s="122" t="s">
        <v>1341</v>
      </c>
      <c r="I210" s="37" t="s">
        <v>179</v>
      </c>
      <c r="J210" s="122" t="s">
        <v>1044</v>
      </c>
      <c r="K210" s="132" t="s">
        <v>1045</v>
      </c>
      <c r="L210" s="37" t="s">
        <v>1046</v>
      </c>
      <c r="M210" s="132" t="s">
        <v>1053</v>
      </c>
      <c r="N210" s="206">
        <v>21.0</v>
      </c>
      <c r="O210" s="122" t="s">
        <v>80</v>
      </c>
      <c r="P210" s="122" t="s">
        <v>81</v>
      </c>
      <c r="Q210" s="122" t="s">
        <v>82</v>
      </c>
      <c r="R210" s="207">
        <v>2.280645</v>
      </c>
      <c r="S210" s="207">
        <v>0.0</v>
      </c>
      <c r="T210" s="207">
        <v>9.175807</v>
      </c>
      <c r="U210" s="207">
        <v>0.0</v>
      </c>
      <c r="V210" s="207">
        <v>59.0</v>
      </c>
      <c r="W210" s="208">
        <v>22.90277778</v>
      </c>
      <c r="X210" s="208">
        <v>23.5</v>
      </c>
      <c r="Y210" s="208">
        <v>22.625</v>
      </c>
      <c r="Z210" s="208">
        <v>0.315781383</v>
      </c>
      <c r="AA210" s="208">
        <v>0.099717882</v>
      </c>
      <c r="AB210" s="208">
        <v>26.63194444</v>
      </c>
      <c r="AC210" s="208">
        <v>28.375</v>
      </c>
      <c r="AD210" s="208">
        <v>25.375</v>
      </c>
      <c r="AE210" s="208">
        <v>1.151359779</v>
      </c>
      <c r="AF210" s="208">
        <v>1.32562934</v>
      </c>
      <c r="AG210" s="208">
        <v>26.38194444</v>
      </c>
      <c r="AH210" s="208">
        <v>27.625</v>
      </c>
      <c r="AI210" s="208">
        <v>24.5625</v>
      </c>
      <c r="AJ210" s="208">
        <v>0.87189429</v>
      </c>
      <c r="AK210" s="208">
        <v>0.760199653</v>
      </c>
      <c r="AL210" s="207">
        <v>1087.777778</v>
      </c>
      <c r="AM210" s="207">
        <v>1100.0</v>
      </c>
      <c r="AN210" s="208">
        <v>1069.0</v>
      </c>
      <c r="AO210" s="207">
        <v>10.43764554</v>
      </c>
      <c r="AP210" s="207">
        <v>108.9444444</v>
      </c>
      <c r="AQ210" s="208">
        <v>9.788888889</v>
      </c>
      <c r="AR210" s="207">
        <v>10.0</v>
      </c>
      <c r="AS210" s="207">
        <v>9.4</v>
      </c>
      <c r="AT210" s="208">
        <v>0.208832735</v>
      </c>
      <c r="AU210" s="209">
        <v>0.043611111</v>
      </c>
      <c r="AV210" s="210" t="s">
        <v>1342</v>
      </c>
      <c r="AW210" s="214" t="s">
        <v>1338</v>
      </c>
    </row>
    <row r="211" hidden="1">
      <c r="A211" s="49" t="s">
        <v>1343</v>
      </c>
      <c r="B211" s="203" t="s">
        <v>1334</v>
      </c>
      <c r="C211" s="204" t="s">
        <v>1344</v>
      </c>
      <c r="D211" s="204" t="s">
        <v>1345</v>
      </c>
      <c r="E211" s="204" t="s">
        <v>785</v>
      </c>
      <c r="F211" s="205">
        <v>51.3643418</v>
      </c>
      <c r="G211" s="205">
        <v>12.2856559</v>
      </c>
      <c r="H211" s="122" t="s">
        <v>1346</v>
      </c>
      <c r="I211" s="37" t="s">
        <v>179</v>
      </c>
      <c r="J211" s="122" t="s">
        <v>1044</v>
      </c>
      <c r="K211" s="132" t="s">
        <v>1045</v>
      </c>
      <c r="L211" s="37" t="s">
        <v>1046</v>
      </c>
      <c r="M211" s="132" t="s">
        <v>1059</v>
      </c>
      <c r="N211" s="206">
        <v>22.0</v>
      </c>
      <c r="O211" s="122" t="s">
        <v>80</v>
      </c>
      <c r="P211" s="122" t="s">
        <v>153</v>
      </c>
      <c r="Q211" s="122" t="s">
        <v>95</v>
      </c>
      <c r="R211" s="207">
        <v>0.961165</v>
      </c>
      <c r="S211" s="207">
        <v>0.0</v>
      </c>
      <c r="T211" s="207">
        <v>5.165712</v>
      </c>
      <c r="U211" s="207">
        <v>0.0</v>
      </c>
      <c r="V211" s="207">
        <v>46.0</v>
      </c>
      <c r="W211" s="208">
        <v>28.125</v>
      </c>
      <c r="X211" s="208">
        <v>28.75</v>
      </c>
      <c r="Y211" s="208">
        <v>27.875</v>
      </c>
      <c r="Z211" s="208">
        <v>0.279508497</v>
      </c>
      <c r="AA211" s="208">
        <v>0.078125</v>
      </c>
      <c r="AB211" s="208">
        <v>31.19444444</v>
      </c>
      <c r="AC211" s="208">
        <v>32.8125</v>
      </c>
      <c r="AD211" s="208">
        <v>29.75</v>
      </c>
      <c r="AE211" s="208">
        <v>0.889085536</v>
      </c>
      <c r="AF211" s="208">
        <v>0.79047309</v>
      </c>
      <c r="AG211" s="208">
        <v>28.3125</v>
      </c>
      <c r="AH211" s="208">
        <v>29.125</v>
      </c>
      <c r="AI211" s="208">
        <v>27.5</v>
      </c>
      <c r="AJ211" s="208">
        <v>0.53125</v>
      </c>
      <c r="AK211" s="208">
        <v>0.282226563</v>
      </c>
      <c r="AL211" s="207">
        <v>1391.555556</v>
      </c>
      <c r="AM211" s="207">
        <v>1396.0</v>
      </c>
      <c r="AN211" s="208">
        <v>1383.0</v>
      </c>
      <c r="AO211" s="207">
        <v>4.245913068</v>
      </c>
      <c r="AP211" s="207">
        <v>18.02777778</v>
      </c>
      <c r="AQ211" s="208">
        <v>16.34444444</v>
      </c>
      <c r="AR211" s="207">
        <v>16.4</v>
      </c>
      <c r="AS211" s="207">
        <v>16.2</v>
      </c>
      <c r="AT211" s="208">
        <v>0.072648316</v>
      </c>
      <c r="AU211" s="209">
        <v>0.005277778</v>
      </c>
      <c r="AV211" s="210" t="s">
        <v>1347</v>
      </c>
      <c r="AW211" s="214" t="s">
        <v>1338</v>
      </c>
    </row>
    <row r="212" hidden="1">
      <c r="A212" s="49" t="s">
        <v>1348</v>
      </c>
      <c r="B212" s="203" t="s">
        <v>1334</v>
      </c>
      <c r="C212" s="204" t="s">
        <v>1349</v>
      </c>
      <c r="D212" s="204" t="s">
        <v>1092</v>
      </c>
      <c r="E212" s="204" t="s">
        <v>457</v>
      </c>
      <c r="F212" s="205">
        <v>51.3643584</v>
      </c>
      <c r="G212" s="205">
        <v>12.2857893</v>
      </c>
      <c r="H212" s="122" t="s">
        <v>1350</v>
      </c>
      <c r="I212" s="37" t="s">
        <v>179</v>
      </c>
      <c r="J212" s="122" t="s">
        <v>1044</v>
      </c>
      <c r="K212" s="132" t="s">
        <v>1045</v>
      </c>
      <c r="L212" s="37" t="s">
        <v>1046</v>
      </c>
      <c r="M212" s="132" t="s">
        <v>1059</v>
      </c>
      <c r="N212" s="206">
        <v>22.0</v>
      </c>
      <c r="O212" s="122" t="s">
        <v>80</v>
      </c>
      <c r="P212" s="122" t="s">
        <v>153</v>
      </c>
      <c r="Q212" s="122" t="s">
        <v>82</v>
      </c>
      <c r="R212" s="207">
        <v>0.550162</v>
      </c>
      <c r="S212" s="207">
        <v>0.0</v>
      </c>
      <c r="T212" s="207">
        <v>3.61428</v>
      </c>
      <c r="U212" s="207">
        <v>0.0</v>
      </c>
      <c r="V212" s="207">
        <v>33.0</v>
      </c>
      <c r="W212" s="208">
        <v>30.91666667</v>
      </c>
      <c r="X212" s="208">
        <v>31.625</v>
      </c>
      <c r="Y212" s="208">
        <v>30.5625</v>
      </c>
      <c r="Z212" s="208">
        <v>0.367104379</v>
      </c>
      <c r="AA212" s="208">
        <v>0.134765625</v>
      </c>
      <c r="AB212" s="208">
        <v>31.23611111</v>
      </c>
      <c r="AC212" s="208">
        <v>32.0625</v>
      </c>
      <c r="AD212" s="208">
        <v>30.1875</v>
      </c>
      <c r="AE212" s="208">
        <v>0.624826365</v>
      </c>
      <c r="AF212" s="208">
        <v>0.390407986</v>
      </c>
      <c r="AG212" s="208">
        <v>29.27777778</v>
      </c>
      <c r="AH212" s="208">
        <v>30.625</v>
      </c>
      <c r="AI212" s="208">
        <v>28.375</v>
      </c>
      <c r="AJ212" s="208">
        <v>0.757199244</v>
      </c>
      <c r="AK212" s="208">
        <v>0.573350694</v>
      </c>
      <c r="AL212" s="207">
        <v>1186.222222</v>
      </c>
      <c r="AM212" s="207">
        <v>1195.0</v>
      </c>
      <c r="AN212" s="208">
        <v>1170.0</v>
      </c>
      <c r="AO212" s="207">
        <v>8.288211173</v>
      </c>
      <c r="AP212" s="207">
        <v>68.69444444</v>
      </c>
      <c r="AQ212" s="208">
        <v>11.93333333</v>
      </c>
      <c r="AR212" s="207">
        <v>12.1</v>
      </c>
      <c r="AS212" s="207">
        <v>11.6</v>
      </c>
      <c r="AT212" s="208">
        <v>0.173205081</v>
      </c>
      <c r="AU212" s="209">
        <v>0.03</v>
      </c>
      <c r="AV212" s="210" t="s">
        <v>1351</v>
      </c>
      <c r="AW212" s="214" t="s">
        <v>1338</v>
      </c>
    </row>
    <row r="213" hidden="1">
      <c r="A213" s="49" t="s">
        <v>1352</v>
      </c>
      <c r="B213" s="203" t="s">
        <v>1353</v>
      </c>
      <c r="C213" s="204" t="s">
        <v>1354</v>
      </c>
      <c r="D213" s="204" t="s">
        <v>146</v>
      </c>
      <c r="E213" s="204" t="s">
        <v>1329</v>
      </c>
      <c r="F213" s="205">
        <v>51.4002687</v>
      </c>
      <c r="G213" s="205">
        <v>12.4054202</v>
      </c>
      <c r="H213" s="122" t="s">
        <v>1355</v>
      </c>
      <c r="I213" s="37" t="s">
        <v>179</v>
      </c>
      <c r="J213" s="122" t="s">
        <v>969</v>
      </c>
      <c r="K213" s="132" t="s">
        <v>970</v>
      </c>
      <c r="L213" s="37" t="s">
        <v>971</v>
      </c>
      <c r="M213" s="132" t="s">
        <v>972</v>
      </c>
      <c r="N213" s="206">
        <v>21.0</v>
      </c>
      <c r="O213" s="218" t="s">
        <v>680</v>
      </c>
      <c r="P213" s="122" t="s">
        <v>153</v>
      </c>
      <c r="Q213" s="122" t="s">
        <v>95</v>
      </c>
      <c r="R213" s="207">
        <v>64.97756</v>
      </c>
      <c r="S213" s="207">
        <v>80.0</v>
      </c>
      <c r="T213" s="207">
        <v>38.4428</v>
      </c>
      <c r="U213" s="207">
        <v>0.0</v>
      </c>
      <c r="V213" s="207">
        <v>100.0</v>
      </c>
      <c r="W213" s="208">
        <v>23.61805556</v>
      </c>
      <c r="X213" s="208">
        <v>24.25</v>
      </c>
      <c r="Y213" s="208">
        <v>22.875</v>
      </c>
      <c r="Z213" s="208">
        <v>0.547048584</v>
      </c>
      <c r="AA213" s="208">
        <v>0.299262153</v>
      </c>
      <c r="AB213" s="208">
        <v>25.75694444</v>
      </c>
      <c r="AC213" s="208">
        <v>27.125</v>
      </c>
      <c r="AD213" s="208">
        <v>22.875</v>
      </c>
      <c r="AE213" s="208">
        <v>1.314152399</v>
      </c>
      <c r="AF213" s="208">
        <v>1.726996528</v>
      </c>
      <c r="AG213" s="208">
        <v>25.00694444</v>
      </c>
      <c r="AH213" s="208">
        <v>26.125</v>
      </c>
      <c r="AI213" s="208">
        <v>22.375</v>
      </c>
      <c r="AJ213" s="208">
        <v>1.202392003</v>
      </c>
      <c r="AK213" s="208">
        <v>1.445746528</v>
      </c>
      <c r="AL213" s="207">
        <v>1153.666667</v>
      </c>
      <c r="AM213" s="207">
        <v>1157.0</v>
      </c>
      <c r="AN213" s="208">
        <v>1149.0</v>
      </c>
      <c r="AO213" s="207">
        <v>2.738612788</v>
      </c>
      <c r="AP213" s="207">
        <v>7.5</v>
      </c>
      <c r="AQ213" s="208">
        <v>11.22222222</v>
      </c>
      <c r="AR213" s="207">
        <v>11.3</v>
      </c>
      <c r="AS213" s="207">
        <v>11.1</v>
      </c>
      <c r="AT213" s="208">
        <v>0.083333333</v>
      </c>
      <c r="AU213" s="209">
        <v>0.006944444</v>
      </c>
      <c r="AV213" s="210" t="s">
        <v>1356</v>
      </c>
      <c r="AW213" s="214" t="s">
        <v>1357</v>
      </c>
    </row>
    <row r="214" hidden="1">
      <c r="A214" s="49" t="s">
        <v>1358</v>
      </c>
      <c r="B214" s="203" t="s">
        <v>1353</v>
      </c>
      <c r="C214" s="204" t="s">
        <v>1359</v>
      </c>
      <c r="D214" s="204" t="s">
        <v>225</v>
      </c>
      <c r="E214" s="204" t="s">
        <v>1322</v>
      </c>
      <c r="F214" s="205">
        <v>51.4002386</v>
      </c>
      <c r="G214" s="205">
        <v>12.4057146</v>
      </c>
      <c r="H214" s="122" t="s">
        <v>1360</v>
      </c>
      <c r="I214" s="37" t="s">
        <v>179</v>
      </c>
      <c r="J214" s="122" t="s">
        <v>969</v>
      </c>
      <c r="K214" s="132" t="s">
        <v>970</v>
      </c>
      <c r="L214" s="37" t="s">
        <v>971</v>
      </c>
      <c r="M214" s="132" t="s">
        <v>972</v>
      </c>
      <c r="N214" s="206">
        <v>21.0</v>
      </c>
      <c r="O214" s="218" t="s">
        <v>680</v>
      </c>
      <c r="P214" s="122" t="s">
        <v>153</v>
      </c>
      <c r="Q214" s="122" t="s">
        <v>95</v>
      </c>
      <c r="R214" s="207">
        <v>59.0495</v>
      </c>
      <c r="S214" s="207">
        <v>73.0</v>
      </c>
      <c r="T214" s="207">
        <v>40.38005</v>
      </c>
      <c r="U214" s="207">
        <v>0.0</v>
      </c>
      <c r="V214" s="207">
        <v>100.0</v>
      </c>
      <c r="W214" s="208">
        <v>24.69444444</v>
      </c>
      <c r="X214" s="208">
        <v>24.9375</v>
      </c>
      <c r="Y214" s="208">
        <v>24.375</v>
      </c>
      <c r="Z214" s="208">
        <v>0.232690707</v>
      </c>
      <c r="AA214" s="208">
        <v>0.054144965</v>
      </c>
      <c r="AB214" s="208">
        <v>25.86805556</v>
      </c>
      <c r="AC214" s="208">
        <v>27.625</v>
      </c>
      <c r="AD214" s="208">
        <v>21.9375</v>
      </c>
      <c r="AE214" s="208">
        <v>2.036158599</v>
      </c>
      <c r="AF214" s="208">
        <v>4.14594184</v>
      </c>
      <c r="AG214" s="208">
        <v>25.23611111</v>
      </c>
      <c r="AH214" s="208">
        <v>26.875</v>
      </c>
      <c r="AI214" s="208">
        <v>22.25</v>
      </c>
      <c r="AJ214" s="208">
        <v>1.687725036</v>
      </c>
      <c r="AK214" s="208">
        <v>2.848415799</v>
      </c>
      <c r="AL214" s="207">
        <v>1136.222222</v>
      </c>
      <c r="AM214" s="207">
        <v>1142.0</v>
      </c>
      <c r="AN214" s="208">
        <v>1122.0</v>
      </c>
      <c r="AO214" s="207">
        <v>7.395569244</v>
      </c>
      <c r="AP214" s="207">
        <v>54.69444444</v>
      </c>
      <c r="AQ214" s="208">
        <v>10.83333333</v>
      </c>
      <c r="AR214" s="207">
        <v>11.0</v>
      </c>
      <c r="AS214" s="207">
        <v>10.5</v>
      </c>
      <c r="AT214" s="208">
        <v>0.173205081</v>
      </c>
      <c r="AU214" s="209">
        <v>0.03</v>
      </c>
      <c r="AV214" s="210" t="s">
        <v>1361</v>
      </c>
      <c r="AW214" s="214" t="s">
        <v>1357</v>
      </c>
    </row>
    <row r="215" hidden="1">
      <c r="A215" s="49" t="s">
        <v>1362</v>
      </c>
      <c r="B215" s="203" t="s">
        <v>1353</v>
      </c>
      <c r="C215" s="204" t="s">
        <v>1363</v>
      </c>
      <c r="D215" s="204" t="s">
        <v>756</v>
      </c>
      <c r="E215" s="204" t="s">
        <v>457</v>
      </c>
      <c r="F215" s="205">
        <v>51.400166</v>
      </c>
      <c r="G215" s="205">
        <v>12.4058091</v>
      </c>
      <c r="H215" s="122" t="s">
        <v>1364</v>
      </c>
      <c r="I215" s="37" t="s">
        <v>179</v>
      </c>
      <c r="J215" s="122" t="s">
        <v>969</v>
      </c>
      <c r="K215" s="132" t="s">
        <v>970</v>
      </c>
      <c r="L215" s="37" t="s">
        <v>971</v>
      </c>
      <c r="M215" s="132" t="s">
        <v>972</v>
      </c>
      <c r="N215" s="206">
        <v>21.0</v>
      </c>
      <c r="O215" s="218" t="s">
        <v>680</v>
      </c>
      <c r="P215" s="122" t="s">
        <v>153</v>
      </c>
      <c r="Q215" s="122" t="s">
        <v>95</v>
      </c>
      <c r="R215" s="207">
        <v>60.27419</v>
      </c>
      <c r="S215" s="207">
        <v>75.0</v>
      </c>
      <c r="T215" s="207">
        <v>41.22995</v>
      </c>
      <c r="U215" s="207">
        <v>0.0</v>
      </c>
      <c r="V215" s="207">
        <v>100.0</v>
      </c>
      <c r="W215" s="208">
        <v>23.57638889</v>
      </c>
      <c r="X215" s="208">
        <v>24.125</v>
      </c>
      <c r="Y215" s="208">
        <v>23.1875</v>
      </c>
      <c r="Z215" s="208">
        <v>0.287733902</v>
      </c>
      <c r="AA215" s="208">
        <v>0.082790799</v>
      </c>
      <c r="AB215" s="208">
        <v>23.5625</v>
      </c>
      <c r="AC215" s="208">
        <v>27.25</v>
      </c>
      <c r="AD215" s="208">
        <v>21.375</v>
      </c>
      <c r="AE215" s="208">
        <v>1.974940664</v>
      </c>
      <c r="AF215" s="208">
        <v>3.900390625</v>
      </c>
      <c r="AG215" s="208">
        <v>23.53472222</v>
      </c>
      <c r="AH215" s="208">
        <v>27.125</v>
      </c>
      <c r="AI215" s="208">
        <v>21.5</v>
      </c>
      <c r="AJ215" s="208">
        <v>1.855921454</v>
      </c>
      <c r="AK215" s="208">
        <v>3.444444444</v>
      </c>
      <c r="AL215" s="207">
        <v>1302.111111</v>
      </c>
      <c r="AM215" s="207">
        <v>1309.0</v>
      </c>
      <c r="AN215" s="208">
        <v>1294.0</v>
      </c>
      <c r="AO215" s="207">
        <v>4.01386486</v>
      </c>
      <c r="AP215" s="207">
        <v>16.11111111</v>
      </c>
      <c r="AQ215" s="208">
        <v>14.44444444</v>
      </c>
      <c r="AR215" s="207">
        <v>14.6</v>
      </c>
      <c r="AS215" s="207">
        <v>14.3</v>
      </c>
      <c r="AT215" s="208">
        <v>0.08819171</v>
      </c>
      <c r="AU215" s="209">
        <v>0.007777778</v>
      </c>
      <c r="AV215" s="210" t="s">
        <v>1365</v>
      </c>
      <c r="AW215" s="214" t="s">
        <v>1357</v>
      </c>
    </row>
    <row r="216" hidden="1">
      <c r="A216" s="49" t="s">
        <v>1366</v>
      </c>
      <c r="B216" s="203" t="s">
        <v>1353</v>
      </c>
      <c r="C216" s="204" t="s">
        <v>1367</v>
      </c>
      <c r="D216" s="204" t="s">
        <v>1368</v>
      </c>
      <c r="E216" s="204" t="s">
        <v>785</v>
      </c>
      <c r="F216" s="205">
        <v>51.4001641</v>
      </c>
      <c r="G216" s="205">
        <v>12.4055862</v>
      </c>
      <c r="H216" s="122" t="s">
        <v>1369</v>
      </c>
      <c r="I216" s="37" t="s">
        <v>179</v>
      </c>
      <c r="J216" s="122" t="s">
        <v>969</v>
      </c>
      <c r="K216" s="132" t="s">
        <v>970</v>
      </c>
      <c r="L216" s="37" t="s">
        <v>971</v>
      </c>
      <c r="M216" s="132" t="s">
        <v>972</v>
      </c>
      <c r="N216" s="206">
        <v>21.0</v>
      </c>
      <c r="O216" s="218" t="s">
        <v>680</v>
      </c>
      <c r="P216" s="122" t="s">
        <v>153</v>
      </c>
      <c r="Q216" s="122" t="s">
        <v>95</v>
      </c>
      <c r="R216" s="207">
        <v>64.22222</v>
      </c>
      <c r="S216" s="207">
        <v>80.5</v>
      </c>
      <c r="T216" s="207">
        <v>39.21955</v>
      </c>
      <c r="U216" s="207">
        <v>0.0</v>
      </c>
      <c r="V216" s="207">
        <v>100.0</v>
      </c>
      <c r="W216" s="208">
        <v>26.23611111</v>
      </c>
      <c r="X216" s="208">
        <v>28.0625</v>
      </c>
      <c r="Y216" s="208">
        <v>25.125</v>
      </c>
      <c r="Z216" s="208">
        <v>1.055018595</v>
      </c>
      <c r="AA216" s="208">
        <v>1.113064236</v>
      </c>
      <c r="AB216" s="208">
        <v>24.17361111</v>
      </c>
      <c r="AC216" s="208">
        <v>26.5</v>
      </c>
      <c r="AD216" s="208">
        <v>22.3125</v>
      </c>
      <c r="AE216" s="208">
        <v>1.365656385</v>
      </c>
      <c r="AF216" s="208">
        <v>1.865017361</v>
      </c>
      <c r="AG216" s="208">
        <v>23.20833333</v>
      </c>
      <c r="AH216" s="208">
        <v>24.9375</v>
      </c>
      <c r="AI216" s="208">
        <v>21.75</v>
      </c>
      <c r="AJ216" s="208">
        <v>1.107502822</v>
      </c>
      <c r="AK216" s="208">
        <v>1.2265625</v>
      </c>
      <c r="AL216" s="207">
        <v>912.0</v>
      </c>
      <c r="AM216" s="207">
        <v>916.0</v>
      </c>
      <c r="AN216" s="208">
        <v>907.0</v>
      </c>
      <c r="AO216" s="207">
        <v>3.391164992</v>
      </c>
      <c r="AP216" s="207">
        <v>11.5</v>
      </c>
      <c r="AQ216" s="208">
        <v>5.866666667</v>
      </c>
      <c r="AR216" s="207">
        <v>6.0</v>
      </c>
      <c r="AS216" s="207">
        <v>5.7</v>
      </c>
      <c r="AT216" s="208">
        <v>0.1</v>
      </c>
      <c r="AU216" s="209">
        <v>0.01</v>
      </c>
      <c r="AV216" s="210" t="s">
        <v>1370</v>
      </c>
      <c r="AW216" s="214" t="s">
        <v>1357</v>
      </c>
    </row>
    <row r="217" hidden="1">
      <c r="A217" s="49" t="s">
        <v>1371</v>
      </c>
      <c r="B217" s="203" t="s">
        <v>1372</v>
      </c>
      <c r="C217" s="204" t="s">
        <v>1373</v>
      </c>
      <c r="D217" s="204" t="s">
        <v>1374</v>
      </c>
      <c r="E217" s="204" t="s">
        <v>785</v>
      </c>
      <c r="F217" s="205">
        <v>51.2834345</v>
      </c>
      <c r="G217" s="205">
        <v>12.3470252</v>
      </c>
      <c r="H217" s="122" t="s">
        <v>1375</v>
      </c>
      <c r="I217" s="37" t="s">
        <v>179</v>
      </c>
      <c r="J217" s="122" t="s">
        <v>922</v>
      </c>
      <c r="K217" s="132" t="s">
        <v>923</v>
      </c>
      <c r="L217" s="37" t="s">
        <v>924</v>
      </c>
      <c r="M217" s="132" t="s">
        <v>925</v>
      </c>
      <c r="N217" s="206">
        <v>24.0</v>
      </c>
      <c r="O217" s="122" t="s">
        <v>80</v>
      </c>
      <c r="P217" s="122" t="s">
        <v>153</v>
      </c>
      <c r="Q217" s="122" t="s">
        <v>95</v>
      </c>
      <c r="R217" s="207">
        <v>0.0</v>
      </c>
      <c r="S217" s="207">
        <v>0.0</v>
      </c>
      <c r="T217" s="207">
        <v>0.0</v>
      </c>
      <c r="U217" s="207">
        <v>0.0</v>
      </c>
      <c r="V217" s="207">
        <v>0.0</v>
      </c>
      <c r="W217" s="208">
        <v>26.1875</v>
      </c>
      <c r="X217" s="208">
        <v>26.625</v>
      </c>
      <c r="Y217" s="208">
        <v>25.8125</v>
      </c>
      <c r="Z217" s="208">
        <v>0.289318781</v>
      </c>
      <c r="AA217" s="208">
        <v>0.083705357</v>
      </c>
      <c r="AB217" s="208">
        <v>29.953125</v>
      </c>
      <c r="AC217" s="208">
        <v>30.875</v>
      </c>
      <c r="AD217" s="208">
        <v>27.75</v>
      </c>
      <c r="AE217" s="208">
        <v>0.984109233</v>
      </c>
      <c r="AF217" s="208">
        <v>0.968470982</v>
      </c>
      <c r="AG217" s="208">
        <v>28.9453125</v>
      </c>
      <c r="AH217" s="208">
        <v>29.8125</v>
      </c>
      <c r="AI217" s="208">
        <v>26.0625</v>
      </c>
      <c r="AJ217" s="208">
        <v>1.205658858</v>
      </c>
      <c r="AK217" s="208">
        <v>1.453613281</v>
      </c>
      <c r="AL217" s="207">
        <v>1717.625</v>
      </c>
      <c r="AM217" s="207">
        <v>1722.0</v>
      </c>
      <c r="AN217" s="208">
        <v>1704.0</v>
      </c>
      <c r="AO217" s="207">
        <v>6.022280062</v>
      </c>
      <c r="AP217" s="207">
        <v>36.26785714</v>
      </c>
      <c r="AQ217" s="208">
        <v>23.15</v>
      </c>
      <c r="AR217" s="207">
        <v>23.2</v>
      </c>
      <c r="AS217" s="207">
        <v>22.9</v>
      </c>
      <c r="AT217" s="208">
        <v>0.106904497</v>
      </c>
      <c r="AU217" s="209">
        <v>0.011428571</v>
      </c>
      <c r="AV217" s="210" t="s">
        <v>1376</v>
      </c>
      <c r="AW217" s="214" t="s">
        <v>1377</v>
      </c>
    </row>
    <row r="218" hidden="1">
      <c r="A218" s="49" t="s">
        <v>1378</v>
      </c>
      <c r="B218" s="203" t="s">
        <v>1372</v>
      </c>
      <c r="C218" s="204" t="s">
        <v>1379</v>
      </c>
      <c r="D218" s="204" t="s">
        <v>1380</v>
      </c>
      <c r="E218" s="204" t="s">
        <v>457</v>
      </c>
      <c r="F218" s="205">
        <v>51.2833179</v>
      </c>
      <c r="G218" s="205">
        <v>12.3469534</v>
      </c>
      <c r="H218" s="122" t="s">
        <v>1381</v>
      </c>
      <c r="I218" s="37" t="s">
        <v>179</v>
      </c>
      <c r="J218" s="122" t="s">
        <v>922</v>
      </c>
      <c r="K218" s="132" t="s">
        <v>923</v>
      </c>
      <c r="L218" s="37" t="s">
        <v>924</v>
      </c>
      <c r="M218" s="132" t="s">
        <v>925</v>
      </c>
      <c r="N218" s="206">
        <v>24.0</v>
      </c>
      <c r="O218" s="122" t="s">
        <v>80</v>
      </c>
      <c r="P218" s="122" t="s">
        <v>153</v>
      </c>
      <c r="Q218" s="122" t="s">
        <v>95</v>
      </c>
      <c r="R218" s="207">
        <v>0.0</v>
      </c>
      <c r="S218" s="207">
        <v>0.0</v>
      </c>
      <c r="T218" s="207">
        <v>0.0</v>
      </c>
      <c r="U218" s="207">
        <v>0.0</v>
      </c>
      <c r="V218" s="207">
        <v>0.0</v>
      </c>
      <c r="W218" s="208">
        <v>25.96527778</v>
      </c>
      <c r="X218" s="208">
        <v>26.375</v>
      </c>
      <c r="Y218" s="208">
        <v>25.5</v>
      </c>
      <c r="Z218" s="208">
        <v>0.298287939</v>
      </c>
      <c r="AA218" s="208">
        <v>0.088975694</v>
      </c>
      <c r="AB218" s="208">
        <v>29.51388889</v>
      </c>
      <c r="AC218" s="208">
        <v>30.5</v>
      </c>
      <c r="AD218" s="208">
        <v>27.5625</v>
      </c>
      <c r="AE218" s="208">
        <v>0.910430969</v>
      </c>
      <c r="AF218" s="208">
        <v>0.828884549</v>
      </c>
      <c r="AG218" s="208">
        <v>27.92361111</v>
      </c>
      <c r="AH218" s="208">
        <v>28.4375</v>
      </c>
      <c r="AI218" s="208">
        <v>27.125</v>
      </c>
      <c r="AJ218" s="208">
        <v>0.374710536</v>
      </c>
      <c r="AK218" s="208">
        <v>0.140407986</v>
      </c>
      <c r="AL218" s="207">
        <v>1291.222222</v>
      </c>
      <c r="AM218" s="207">
        <v>1299.0</v>
      </c>
      <c r="AN218" s="208">
        <v>1278.0</v>
      </c>
      <c r="AO218" s="207">
        <v>7.822687802</v>
      </c>
      <c r="AP218" s="207">
        <v>61.19444444</v>
      </c>
      <c r="AQ218" s="208">
        <v>14.22222222</v>
      </c>
      <c r="AR218" s="207">
        <v>14.4</v>
      </c>
      <c r="AS218" s="207">
        <v>13.9</v>
      </c>
      <c r="AT218" s="208">
        <v>0.185592145</v>
      </c>
      <c r="AU218" s="209">
        <v>0.034444444</v>
      </c>
      <c r="AV218" s="210" t="s">
        <v>1382</v>
      </c>
      <c r="AW218" s="214" t="s">
        <v>1383</v>
      </c>
    </row>
    <row r="219" hidden="1">
      <c r="A219" s="49" t="s">
        <v>1384</v>
      </c>
      <c r="B219" s="203" t="s">
        <v>1372</v>
      </c>
      <c r="C219" s="204" t="s">
        <v>1385</v>
      </c>
      <c r="D219" s="204" t="s">
        <v>1386</v>
      </c>
      <c r="E219" s="204" t="s">
        <v>1329</v>
      </c>
      <c r="F219" s="205">
        <v>51.2832584</v>
      </c>
      <c r="G219" s="205">
        <v>12.347164</v>
      </c>
      <c r="H219" s="122" t="s">
        <v>1387</v>
      </c>
      <c r="I219" s="37" t="s">
        <v>179</v>
      </c>
      <c r="J219" s="122" t="s">
        <v>922</v>
      </c>
      <c r="K219" s="132" t="s">
        <v>923</v>
      </c>
      <c r="L219" s="37" t="s">
        <v>924</v>
      </c>
      <c r="M219" s="132" t="s">
        <v>934</v>
      </c>
      <c r="N219" s="206">
        <v>23.0</v>
      </c>
      <c r="O219" s="122" t="s">
        <v>165</v>
      </c>
      <c r="P219" s="122" t="s">
        <v>81</v>
      </c>
      <c r="Q219" s="122" t="s">
        <v>95</v>
      </c>
      <c r="R219" s="207">
        <v>0.0</v>
      </c>
      <c r="S219" s="207">
        <v>0.0</v>
      </c>
      <c r="T219" s="207">
        <v>0.0</v>
      </c>
      <c r="U219" s="207">
        <v>0.0</v>
      </c>
      <c r="V219" s="207">
        <v>0.0</v>
      </c>
      <c r="W219" s="208">
        <v>21.63888889</v>
      </c>
      <c r="X219" s="208">
        <v>21.8125</v>
      </c>
      <c r="Y219" s="208">
        <v>21.3125</v>
      </c>
      <c r="Z219" s="208">
        <v>0.181620789</v>
      </c>
      <c r="AA219" s="208">
        <v>0.032986111</v>
      </c>
      <c r="AB219" s="208">
        <v>25.70833333</v>
      </c>
      <c r="AC219" s="208">
        <v>27.25</v>
      </c>
      <c r="AD219" s="208">
        <v>23.5625</v>
      </c>
      <c r="AE219" s="208">
        <v>1.303166216</v>
      </c>
      <c r="AF219" s="208">
        <v>1.698242188</v>
      </c>
      <c r="AG219" s="208">
        <v>27.77083333</v>
      </c>
      <c r="AH219" s="208">
        <v>28.5</v>
      </c>
      <c r="AI219" s="208">
        <v>26.625</v>
      </c>
      <c r="AJ219" s="208">
        <v>0.638143058</v>
      </c>
      <c r="AK219" s="208">
        <v>0.407226563</v>
      </c>
      <c r="AL219" s="207">
        <v>1837.888889</v>
      </c>
      <c r="AM219" s="207">
        <v>1849.0</v>
      </c>
      <c r="AN219" s="208">
        <v>1828.0</v>
      </c>
      <c r="AO219" s="207">
        <v>5.754225501</v>
      </c>
      <c r="AP219" s="207">
        <v>33.11111111</v>
      </c>
      <c r="AQ219" s="208">
        <v>25.57777778</v>
      </c>
      <c r="AR219" s="207">
        <v>25.8</v>
      </c>
      <c r="AS219" s="207">
        <v>25.4</v>
      </c>
      <c r="AT219" s="208">
        <v>0.109290642</v>
      </c>
      <c r="AU219" s="209">
        <v>0.011944444</v>
      </c>
      <c r="AV219" s="210" t="s">
        <v>1388</v>
      </c>
      <c r="AW219" s="214" t="s">
        <v>1389</v>
      </c>
    </row>
    <row r="220" hidden="1">
      <c r="A220" s="49" t="s">
        <v>1390</v>
      </c>
      <c r="B220" s="203" t="s">
        <v>1372</v>
      </c>
      <c r="C220" s="204" t="s">
        <v>1391</v>
      </c>
      <c r="D220" s="204" t="s">
        <v>1392</v>
      </c>
      <c r="E220" s="204" t="s">
        <v>1322</v>
      </c>
      <c r="F220" s="205">
        <v>51.2833781</v>
      </c>
      <c r="G220" s="205">
        <v>12.3471723</v>
      </c>
      <c r="H220" s="122" t="s">
        <v>1393</v>
      </c>
      <c r="I220" s="37" t="s">
        <v>179</v>
      </c>
      <c r="J220" s="122" t="s">
        <v>922</v>
      </c>
      <c r="K220" s="132" t="s">
        <v>923</v>
      </c>
      <c r="L220" s="37" t="s">
        <v>924</v>
      </c>
      <c r="M220" s="132" t="s">
        <v>934</v>
      </c>
      <c r="N220" s="206">
        <v>23.0</v>
      </c>
      <c r="O220" s="122" t="s">
        <v>165</v>
      </c>
      <c r="P220" s="122" t="s">
        <v>153</v>
      </c>
      <c r="Q220" s="122" t="s">
        <v>95</v>
      </c>
      <c r="R220" s="207">
        <v>0.0</v>
      </c>
      <c r="S220" s="207">
        <v>0.0</v>
      </c>
      <c r="T220" s="207">
        <v>0.0</v>
      </c>
      <c r="U220" s="207">
        <v>0.0</v>
      </c>
      <c r="V220" s="207">
        <v>0.0</v>
      </c>
      <c r="W220" s="208">
        <v>26.33333333</v>
      </c>
      <c r="X220" s="208">
        <v>27.1875</v>
      </c>
      <c r="Y220" s="208">
        <v>25.5</v>
      </c>
      <c r="Z220" s="208">
        <v>0.585468562</v>
      </c>
      <c r="AA220" s="208">
        <v>0.342773438</v>
      </c>
      <c r="AB220" s="208">
        <v>28.00694444</v>
      </c>
      <c r="AC220" s="208">
        <v>31.3125</v>
      </c>
      <c r="AD220" s="208">
        <v>24.0625</v>
      </c>
      <c r="AE220" s="208">
        <v>2.339254949</v>
      </c>
      <c r="AF220" s="208">
        <v>5.472113715</v>
      </c>
      <c r="AG220" s="208">
        <v>29.3125</v>
      </c>
      <c r="AH220" s="208">
        <v>30.5625</v>
      </c>
      <c r="AI220" s="208">
        <v>26.1875</v>
      </c>
      <c r="AJ220" s="208">
        <v>1.332804257</v>
      </c>
      <c r="AK220" s="208">
        <v>1.776367188</v>
      </c>
      <c r="AL220" s="207">
        <v>1420.222222</v>
      </c>
      <c r="AM220" s="207">
        <v>1426.0</v>
      </c>
      <c r="AN220" s="208">
        <v>1415.0</v>
      </c>
      <c r="AO220" s="207">
        <v>3.562926388</v>
      </c>
      <c r="AP220" s="207">
        <v>12.69444444</v>
      </c>
      <c r="AQ220" s="208">
        <v>16.94444444</v>
      </c>
      <c r="AR220" s="207">
        <v>17.1</v>
      </c>
      <c r="AS220" s="207">
        <v>16.8</v>
      </c>
      <c r="AT220" s="208">
        <v>0.08819171</v>
      </c>
      <c r="AU220" s="209">
        <v>0.007777778</v>
      </c>
      <c r="AV220" s="210" t="s">
        <v>1394</v>
      </c>
      <c r="AW220" s="211"/>
    </row>
    <row r="221" hidden="1">
      <c r="A221" s="49" t="s">
        <v>1395</v>
      </c>
      <c r="B221" s="203" t="s">
        <v>1396</v>
      </c>
      <c r="C221" s="204" t="s">
        <v>846</v>
      </c>
      <c r="D221" s="204" t="s">
        <v>1397</v>
      </c>
      <c r="E221" s="204" t="s">
        <v>1329</v>
      </c>
      <c r="F221" s="205">
        <v>51.3076046</v>
      </c>
      <c r="G221" s="205">
        <v>12.375066</v>
      </c>
      <c r="H221" s="122" t="s">
        <v>1398</v>
      </c>
      <c r="I221" s="37" t="s">
        <v>179</v>
      </c>
      <c r="J221" s="122" t="s">
        <v>1017</v>
      </c>
      <c r="K221" s="132" t="s">
        <v>1018</v>
      </c>
      <c r="L221" s="37" t="s">
        <v>1019</v>
      </c>
      <c r="M221" s="132" t="s">
        <v>1020</v>
      </c>
      <c r="N221" s="206">
        <v>25.0</v>
      </c>
      <c r="O221" s="122" t="s">
        <v>165</v>
      </c>
      <c r="P221" s="122" t="s">
        <v>81</v>
      </c>
      <c r="Q221" s="122" t="s">
        <v>142</v>
      </c>
      <c r="R221" s="207">
        <v>62.26645</v>
      </c>
      <c r="S221" s="207">
        <v>68.5</v>
      </c>
      <c r="T221" s="207">
        <v>34.41893</v>
      </c>
      <c r="U221" s="207">
        <v>0.0</v>
      </c>
      <c r="V221" s="207">
        <v>100.0</v>
      </c>
      <c r="W221" s="208">
        <v>21.3359375</v>
      </c>
      <c r="X221" s="208">
        <v>21.375</v>
      </c>
      <c r="Y221" s="208">
        <v>21.25</v>
      </c>
      <c r="Z221" s="208">
        <v>0.057257836</v>
      </c>
      <c r="AA221" s="208">
        <v>0.00327846</v>
      </c>
      <c r="AB221" s="208">
        <v>25.625</v>
      </c>
      <c r="AC221" s="208">
        <v>26.125</v>
      </c>
      <c r="AD221" s="208">
        <v>25.125</v>
      </c>
      <c r="AE221" s="208">
        <v>0.37350894</v>
      </c>
      <c r="AF221" s="208">
        <v>0.139508929</v>
      </c>
      <c r="AG221" s="208">
        <v>27.4765625</v>
      </c>
      <c r="AH221" s="208">
        <v>28.625</v>
      </c>
      <c r="AI221" s="208">
        <v>26.75</v>
      </c>
      <c r="AJ221" s="208">
        <v>0.584335608</v>
      </c>
      <c r="AK221" s="208">
        <v>0.341448103</v>
      </c>
      <c r="AL221" s="207">
        <v>1313.125</v>
      </c>
      <c r="AM221" s="207">
        <v>1327.0</v>
      </c>
      <c r="AN221" s="208">
        <v>1292.0</v>
      </c>
      <c r="AO221" s="207">
        <v>12.1471631</v>
      </c>
      <c r="AP221" s="207">
        <v>147.5535714</v>
      </c>
      <c r="AQ221" s="208">
        <v>14.6875</v>
      </c>
      <c r="AR221" s="207">
        <v>15.0</v>
      </c>
      <c r="AS221" s="207">
        <v>14.2</v>
      </c>
      <c r="AT221" s="208">
        <v>0.274837614</v>
      </c>
      <c r="AU221" s="209">
        <v>0.075535714</v>
      </c>
      <c r="AV221" s="210" t="s">
        <v>1399</v>
      </c>
      <c r="AW221" s="211"/>
    </row>
    <row r="222" hidden="1">
      <c r="A222" s="49" t="s">
        <v>1400</v>
      </c>
      <c r="B222" s="203" t="s">
        <v>1396</v>
      </c>
      <c r="C222" s="204" t="s">
        <v>1401</v>
      </c>
      <c r="D222" s="204" t="s">
        <v>258</v>
      </c>
      <c r="E222" s="204" t="s">
        <v>457</v>
      </c>
      <c r="F222" s="205">
        <v>51.3077213</v>
      </c>
      <c r="G222" s="205">
        <v>12.3749446</v>
      </c>
      <c r="H222" s="122" t="s">
        <v>1402</v>
      </c>
      <c r="I222" s="37" t="s">
        <v>179</v>
      </c>
      <c r="J222" s="122" t="s">
        <v>1017</v>
      </c>
      <c r="K222" s="132" t="s">
        <v>1018</v>
      </c>
      <c r="L222" s="37" t="s">
        <v>1019</v>
      </c>
      <c r="M222" s="132" t="s">
        <v>1026</v>
      </c>
      <c r="N222" s="206">
        <v>25.0</v>
      </c>
      <c r="O222" s="122" t="s">
        <v>165</v>
      </c>
      <c r="P222" s="122" t="s">
        <v>153</v>
      </c>
      <c r="Q222" s="122" t="s">
        <v>142</v>
      </c>
      <c r="R222" s="207">
        <v>64.50489</v>
      </c>
      <c r="S222" s="207">
        <v>72.0</v>
      </c>
      <c r="T222" s="207">
        <v>33.75196</v>
      </c>
      <c r="U222" s="207">
        <v>0.0</v>
      </c>
      <c r="V222" s="207">
        <v>100.0</v>
      </c>
      <c r="W222" s="208">
        <v>26.09722222</v>
      </c>
      <c r="X222" s="208">
        <v>26.5</v>
      </c>
      <c r="Y222" s="208">
        <v>25.75</v>
      </c>
      <c r="Z222" s="208">
        <v>0.270833333</v>
      </c>
      <c r="AA222" s="208">
        <v>0.073350694</v>
      </c>
      <c r="AB222" s="208">
        <v>35.03472222</v>
      </c>
      <c r="AC222" s="208">
        <v>37.0625</v>
      </c>
      <c r="AD222" s="208">
        <v>33.0</v>
      </c>
      <c r="AE222" s="208">
        <v>1.29569265</v>
      </c>
      <c r="AF222" s="208">
        <v>1.678819444</v>
      </c>
      <c r="AG222" s="208">
        <v>33.66666667</v>
      </c>
      <c r="AH222" s="208">
        <v>34.625</v>
      </c>
      <c r="AI222" s="208">
        <v>32.375</v>
      </c>
      <c r="AJ222" s="208">
        <v>0.688209861</v>
      </c>
      <c r="AK222" s="208">
        <v>0.473632813</v>
      </c>
      <c r="AL222" s="207">
        <v>1142.0</v>
      </c>
      <c r="AM222" s="207">
        <v>1153.0</v>
      </c>
      <c r="AN222" s="208">
        <v>1127.0</v>
      </c>
      <c r="AO222" s="207">
        <v>7.533259587</v>
      </c>
      <c r="AP222" s="207">
        <v>56.75</v>
      </c>
      <c r="AQ222" s="208">
        <v>10.94444444</v>
      </c>
      <c r="AR222" s="207">
        <v>11.2</v>
      </c>
      <c r="AS222" s="207">
        <v>10.6</v>
      </c>
      <c r="AT222" s="208">
        <v>0.174005108</v>
      </c>
      <c r="AU222" s="209">
        <v>0.030277778</v>
      </c>
      <c r="AV222" s="210" t="s">
        <v>1403</v>
      </c>
      <c r="AW222" s="211"/>
    </row>
    <row r="223" hidden="1">
      <c r="A223" s="49" t="s">
        <v>1404</v>
      </c>
      <c r="B223" s="203" t="s">
        <v>1396</v>
      </c>
      <c r="C223" s="204" t="s">
        <v>1405</v>
      </c>
      <c r="D223" s="204" t="s">
        <v>524</v>
      </c>
      <c r="E223" s="204" t="s">
        <v>1322</v>
      </c>
      <c r="F223" s="205">
        <v>51.3076473</v>
      </c>
      <c r="G223" s="205">
        <v>12.3748108</v>
      </c>
      <c r="H223" s="122" t="s">
        <v>1406</v>
      </c>
      <c r="I223" s="37" t="s">
        <v>179</v>
      </c>
      <c r="J223" s="122" t="s">
        <v>1017</v>
      </c>
      <c r="K223" s="132" t="s">
        <v>1018</v>
      </c>
      <c r="L223" s="37" t="s">
        <v>1019</v>
      </c>
      <c r="M223" s="132" t="s">
        <v>1032</v>
      </c>
      <c r="N223" s="206">
        <v>26.0</v>
      </c>
      <c r="O223" s="122" t="s">
        <v>165</v>
      </c>
      <c r="P223" s="122" t="s">
        <v>153</v>
      </c>
      <c r="Q223" s="122" t="s">
        <v>142</v>
      </c>
      <c r="R223" s="207">
        <v>62.70968</v>
      </c>
      <c r="S223" s="207">
        <v>68.5</v>
      </c>
      <c r="T223" s="207">
        <v>34.40554</v>
      </c>
      <c r="U223" s="207">
        <v>0.0</v>
      </c>
      <c r="V223" s="207">
        <v>100.0</v>
      </c>
      <c r="W223" s="208">
        <v>28.2265625</v>
      </c>
      <c r="X223" s="208">
        <v>29.25</v>
      </c>
      <c r="Y223" s="208">
        <v>27.0</v>
      </c>
      <c r="Z223" s="208">
        <v>0.781294642</v>
      </c>
      <c r="AA223" s="208">
        <v>0.610421317</v>
      </c>
      <c r="AB223" s="208">
        <v>34.0078125</v>
      </c>
      <c r="AC223" s="208">
        <v>34.75</v>
      </c>
      <c r="AD223" s="208">
        <v>33.0</v>
      </c>
      <c r="AE223" s="208">
        <v>0.627172563</v>
      </c>
      <c r="AF223" s="208">
        <v>0.393345424</v>
      </c>
      <c r="AG223" s="208">
        <v>33.4765625</v>
      </c>
      <c r="AH223" s="208">
        <v>33.875</v>
      </c>
      <c r="AI223" s="208">
        <v>32.5</v>
      </c>
      <c r="AJ223" s="208">
        <v>0.508781699</v>
      </c>
      <c r="AK223" s="208">
        <v>0.258858817</v>
      </c>
      <c r="AL223" s="207">
        <v>1524.125</v>
      </c>
      <c r="AM223" s="207">
        <v>1541.0</v>
      </c>
      <c r="AN223" s="208">
        <v>1503.0</v>
      </c>
      <c r="AO223" s="207">
        <v>12.51784441</v>
      </c>
      <c r="AP223" s="207">
        <v>156.6964286</v>
      </c>
      <c r="AQ223" s="208">
        <v>19.15</v>
      </c>
      <c r="AR223" s="207">
        <v>19.5</v>
      </c>
      <c r="AS223" s="207">
        <v>18.7</v>
      </c>
      <c r="AT223" s="208">
        <v>0.267261242</v>
      </c>
      <c r="AU223" s="209">
        <v>0.071428571</v>
      </c>
      <c r="AV223" s="210" t="s">
        <v>1407</v>
      </c>
      <c r="AW223" s="211"/>
    </row>
    <row r="224" hidden="1">
      <c r="A224" s="49" t="s">
        <v>1408</v>
      </c>
      <c r="B224" s="203" t="s">
        <v>1396</v>
      </c>
      <c r="C224" s="204" t="s">
        <v>1130</v>
      </c>
      <c r="D224" s="204" t="s">
        <v>1291</v>
      </c>
      <c r="E224" s="204" t="s">
        <v>785</v>
      </c>
      <c r="F224" s="205">
        <v>51.3075262</v>
      </c>
      <c r="G224" s="205">
        <v>12.3748534</v>
      </c>
      <c r="H224" s="122" t="s">
        <v>1409</v>
      </c>
      <c r="I224" s="37" t="s">
        <v>179</v>
      </c>
      <c r="J224" s="122" t="s">
        <v>1017</v>
      </c>
      <c r="K224" s="132" t="s">
        <v>1018</v>
      </c>
      <c r="L224" s="37" t="s">
        <v>1019</v>
      </c>
      <c r="M224" s="132" t="s">
        <v>1038</v>
      </c>
      <c r="N224" s="206">
        <v>26.0</v>
      </c>
      <c r="O224" s="122" t="s">
        <v>165</v>
      </c>
      <c r="P224" s="122" t="s">
        <v>81</v>
      </c>
      <c r="Q224" s="122" t="s">
        <v>142</v>
      </c>
      <c r="R224" s="207">
        <v>59.94156</v>
      </c>
      <c r="S224" s="207">
        <v>60.0</v>
      </c>
      <c r="T224" s="207">
        <v>35.05557</v>
      </c>
      <c r="U224" s="207">
        <v>0.0</v>
      </c>
      <c r="V224" s="207">
        <v>100.0</v>
      </c>
      <c r="W224" s="208">
        <v>23.45833333</v>
      </c>
      <c r="X224" s="208">
        <v>23.875</v>
      </c>
      <c r="Y224" s="208">
        <v>23.25</v>
      </c>
      <c r="Z224" s="208">
        <v>0.227503434</v>
      </c>
      <c r="AA224" s="208">
        <v>0.051757813</v>
      </c>
      <c r="AB224" s="208">
        <v>26.20833333</v>
      </c>
      <c r="AC224" s="208">
        <v>28.125</v>
      </c>
      <c r="AD224" s="208">
        <v>24.9375</v>
      </c>
      <c r="AE224" s="208">
        <v>1.245695714</v>
      </c>
      <c r="AF224" s="208">
        <v>1.551757813</v>
      </c>
      <c r="AG224" s="208">
        <v>27.80555556</v>
      </c>
      <c r="AH224" s="208">
        <v>30.1875</v>
      </c>
      <c r="AI224" s="208">
        <v>25.5625</v>
      </c>
      <c r="AJ224" s="208">
        <v>1.723415385</v>
      </c>
      <c r="AK224" s="208">
        <v>2.97016059</v>
      </c>
      <c r="AL224" s="207">
        <v>1564.444444</v>
      </c>
      <c r="AM224" s="207">
        <v>1568.0</v>
      </c>
      <c r="AN224" s="208">
        <v>1559.0</v>
      </c>
      <c r="AO224" s="207">
        <v>3.004626063</v>
      </c>
      <c r="AP224" s="207">
        <v>9.027777778</v>
      </c>
      <c r="AQ224" s="208">
        <v>19.98888889</v>
      </c>
      <c r="AR224" s="207">
        <v>20.1</v>
      </c>
      <c r="AS224" s="207">
        <v>19.9</v>
      </c>
      <c r="AT224" s="208">
        <v>0.060092521</v>
      </c>
      <c r="AU224" s="209">
        <v>0.003611111</v>
      </c>
      <c r="AV224" s="210" t="s">
        <v>1410</v>
      </c>
      <c r="AW224" s="211"/>
    </row>
    <row r="225" hidden="1">
      <c r="A225" s="222" t="s">
        <v>1411</v>
      </c>
      <c r="B225" s="203" t="s">
        <v>1412</v>
      </c>
      <c r="C225" s="204" t="s">
        <v>277</v>
      </c>
      <c r="D225" s="204" t="s">
        <v>1413</v>
      </c>
      <c r="E225" s="204" t="s">
        <v>785</v>
      </c>
      <c r="F225" s="205">
        <v>51.323664</v>
      </c>
      <c r="G225" s="205">
        <v>12.3181532</v>
      </c>
      <c r="H225" s="122" t="s">
        <v>1414</v>
      </c>
      <c r="I225" s="37" t="s">
        <v>179</v>
      </c>
      <c r="J225" s="122" t="s">
        <v>1114</v>
      </c>
      <c r="K225" s="132" t="s">
        <v>1115</v>
      </c>
      <c r="L225" s="132" t="s">
        <v>1116</v>
      </c>
      <c r="M225" s="132" t="s">
        <v>1117</v>
      </c>
      <c r="N225" s="206">
        <v>24.0</v>
      </c>
      <c r="O225" s="122" t="s">
        <v>165</v>
      </c>
      <c r="P225" s="217" t="s">
        <v>81</v>
      </c>
      <c r="Q225" s="122" t="s">
        <v>142</v>
      </c>
      <c r="R225" s="207">
        <v>41.89803</v>
      </c>
      <c r="S225" s="207">
        <v>31.5</v>
      </c>
      <c r="T225" s="207">
        <v>31.01389</v>
      </c>
      <c r="U225" s="207">
        <v>0.0</v>
      </c>
      <c r="V225" s="207">
        <v>100.0</v>
      </c>
      <c r="W225" s="208">
        <v>21.5546875</v>
      </c>
      <c r="X225" s="208">
        <v>22.1875</v>
      </c>
      <c r="Y225" s="208">
        <v>21.25</v>
      </c>
      <c r="Z225" s="208">
        <v>0.329768418</v>
      </c>
      <c r="AA225" s="208">
        <v>0.10874721</v>
      </c>
      <c r="AB225" s="208">
        <v>27.4453125</v>
      </c>
      <c r="AC225" s="208">
        <v>33.5625</v>
      </c>
      <c r="AD225" s="208">
        <v>23.6875</v>
      </c>
      <c r="AE225" s="208">
        <v>4.175079862</v>
      </c>
      <c r="AF225" s="208">
        <v>17.43129185</v>
      </c>
      <c r="AG225" s="208">
        <v>27.875</v>
      </c>
      <c r="AH225" s="208">
        <v>33.125</v>
      </c>
      <c r="AI225" s="208">
        <v>24.0625</v>
      </c>
      <c r="AJ225" s="208">
        <v>4.131488404</v>
      </c>
      <c r="AK225" s="208">
        <v>17.06919643</v>
      </c>
      <c r="AL225" s="207">
        <v>1084.0</v>
      </c>
      <c r="AM225" s="207">
        <v>1102.0</v>
      </c>
      <c r="AN225" s="208">
        <v>1071.0</v>
      </c>
      <c r="AO225" s="207">
        <v>11.6004926</v>
      </c>
      <c r="AP225" s="207">
        <v>134.5714286</v>
      </c>
      <c r="AQ225" s="208">
        <v>9.7</v>
      </c>
      <c r="AR225" s="207">
        <v>10.1</v>
      </c>
      <c r="AS225" s="207">
        <v>9.4</v>
      </c>
      <c r="AT225" s="208">
        <v>0.250713268</v>
      </c>
      <c r="AU225" s="209">
        <v>0.062857143</v>
      </c>
      <c r="AV225" s="210" t="s">
        <v>1415</v>
      </c>
      <c r="AW225" s="221" t="s">
        <v>1416</v>
      </c>
    </row>
    <row r="226" hidden="1">
      <c r="A226" s="49" t="s">
        <v>1417</v>
      </c>
      <c r="B226" s="203" t="s">
        <v>1412</v>
      </c>
      <c r="C226" s="204" t="s">
        <v>470</v>
      </c>
      <c r="D226" s="204" t="s">
        <v>329</v>
      </c>
      <c r="E226" s="204" t="s">
        <v>457</v>
      </c>
      <c r="F226" s="205">
        <v>51.3237682</v>
      </c>
      <c r="G226" s="205">
        <v>12.3181388</v>
      </c>
      <c r="H226" s="122" t="s">
        <v>1418</v>
      </c>
      <c r="I226" s="37" t="s">
        <v>179</v>
      </c>
      <c r="J226" s="122" t="s">
        <v>1114</v>
      </c>
      <c r="K226" s="132" t="s">
        <v>1115</v>
      </c>
      <c r="L226" s="132" t="s">
        <v>1116</v>
      </c>
      <c r="M226" s="132" t="s">
        <v>1123</v>
      </c>
      <c r="N226" s="206">
        <v>24.0</v>
      </c>
      <c r="O226" s="122" t="s">
        <v>165</v>
      </c>
      <c r="P226" s="122" t="s">
        <v>81</v>
      </c>
      <c r="Q226" s="122" t="s">
        <v>142</v>
      </c>
      <c r="R226" s="207">
        <v>37.4085</v>
      </c>
      <c r="S226" s="207">
        <v>28.0</v>
      </c>
      <c r="T226" s="207">
        <v>29.9806</v>
      </c>
      <c r="U226" s="207">
        <v>0.0</v>
      </c>
      <c r="V226" s="207">
        <v>100.0</v>
      </c>
      <c r="W226" s="208">
        <v>20.94444444</v>
      </c>
      <c r="X226" s="208">
        <v>21.375</v>
      </c>
      <c r="Y226" s="208">
        <v>20.5</v>
      </c>
      <c r="Z226" s="208">
        <v>0.298833089</v>
      </c>
      <c r="AA226" s="208">
        <v>0.089301215</v>
      </c>
      <c r="AB226" s="208">
        <v>25.97222222</v>
      </c>
      <c r="AC226" s="208">
        <v>28.5625</v>
      </c>
      <c r="AD226" s="208">
        <v>24.6875</v>
      </c>
      <c r="AE226" s="208">
        <v>1.18631154</v>
      </c>
      <c r="AF226" s="208">
        <v>1.407335069</v>
      </c>
      <c r="AG226" s="208">
        <v>27.27777778</v>
      </c>
      <c r="AH226" s="208">
        <v>31.125</v>
      </c>
      <c r="AI226" s="208">
        <v>25.125</v>
      </c>
      <c r="AJ226" s="208">
        <v>1.828087903</v>
      </c>
      <c r="AK226" s="208">
        <v>3.341905382</v>
      </c>
      <c r="AL226" s="207">
        <v>1445.555556</v>
      </c>
      <c r="AM226" s="207">
        <v>1456.0</v>
      </c>
      <c r="AN226" s="208">
        <v>1433.0</v>
      </c>
      <c r="AO226" s="207">
        <v>6.784377479</v>
      </c>
      <c r="AP226" s="207">
        <v>46.02777778</v>
      </c>
      <c r="AQ226" s="208">
        <v>17.48888889</v>
      </c>
      <c r="AR226" s="207">
        <v>17.7</v>
      </c>
      <c r="AS226" s="207">
        <v>17.2</v>
      </c>
      <c r="AT226" s="208">
        <v>0.145296631</v>
      </c>
      <c r="AU226" s="209">
        <v>0.021111111</v>
      </c>
      <c r="AV226" s="210" t="s">
        <v>1080</v>
      </c>
      <c r="AW226" s="211"/>
    </row>
    <row r="227" hidden="1">
      <c r="A227" s="49" t="s">
        <v>1419</v>
      </c>
      <c r="B227" s="203" t="s">
        <v>1412</v>
      </c>
      <c r="C227" s="204" t="s">
        <v>1420</v>
      </c>
      <c r="D227" s="204" t="s">
        <v>1421</v>
      </c>
      <c r="E227" s="204" t="s">
        <v>1322</v>
      </c>
      <c r="F227" s="205">
        <v>51.323776</v>
      </c>
      <c r="G227" s="205">
        <v>12.3183081</v>
      </c>
      <c r="H227" s="122" t="s">
        <v>1422</v>
      </c>
      <c r="I227" s="37" t="s">
        <v>179</v>
      </c>
      <c r="J227" s="122" t="s">
        <v>1114</v>
      </c>
      <c r="K227" s="132" t="s">
        <v>1115</v>
      </c>
      <c r="L227" s="132" t="s">
        <v>1116</v>
      </c>
      <c r="M227" s="132" t="s">
        <v>1128</v>
      </c>
      <c r="N227" s="206">
        <v>24.0</v>
      </c>
      <c r="O227" s="122" t="s">
        <v>165</v>
      </c>
      <c r="P227" s="122" t="s">
        <v>81</v>
      </c>
      <c r="Q227" s="122" t="s">
        <v>142</v>
      </c>
      <c r="R227" s="207">
        <v>36.26885</v>
      </c>
      <c r="S227" s="207">
        <v>26.0</v>
      </c>
      <c r="T227" s="207">
        <v>30.36607</v>
      </c>
      <c r="U227" s="207">
        <v>0.0</v>
      </c>
      <c r="V227" s="207">
        <v>100.0</v>
      </c>
      <c r="W227" s="208">
        <v>21.54166667</v>
      </c>
      <c r="X227" s="208">
        <v>21.625</v>
      </c>
      <c r="Y227" s="208">
        <v>21.5</v>
      </c>
      <c r="Z227" s="208">
        <v>0.0625</v>
      </c>
      <c r="AA227" s="208">
        <v>0.00390625</v>
      </c>
      <c r="AB227" s="208">
        <v>26.25</v>
      </c>
      <c r="AC227" s="208">
        <v>27.625</v>
      </c>
      <c r="AD227" s="208">
        <v>25.375</v>
      </c>
      <c r="AE227" s="208">
        <v>0.777490957</v>
      </c>
      <c r="AF227" s="208">
        <v>0.604492188</v>
      </c>
      <c r="AG227" s="208">
        <v>27.82638889</v>
      </c>
      <c r="AH227" s="208">
        <v>29.625</v>
      </c>
      <c r="AI227" s="208">
        <v>26.375</v>
      </c>
      <c r="AJ227" s="208">
        <v>1.076097631</v>
      </c>
      <c r="AK227" s="208">
        <v>1.157986111</v>
      </c>
      <c r="AL227" s="207">
        <v>1453.777778</v>
      </c>
      <c r="AM227" s="207">
        <v>1455.0</v>
      </c>
      <c r="AN227" s="208">
        <v>1452.0</v>
      </c>
      <c r="AO227" s="207">
        <v>0.971825316</v>
      </c>
      <c r="AP227" s="207">
        <v>0.944444444</v>
      </c>
      <c r="AQ227" s="208">
        <v>17.68888889</v>
      </c>
      <c r="AR227" s="207">
        <v>17.7</v>
      </c>
      <c r="AS227" s="207">
        <v>17.6</v>
      </c>
      <c r="AT227" s="208">
        <v>0.033333333</v>
      </c>
      <c r="AU227" s="209">
        <v>0.001111111</v>
      </c>
      <c r="AV227" s="210" t="s">
        <v>1423</v>
      </c>
      <c r="AW227" s="211"/>
    </row>
    <row r="228" hidden="1">
      <c r="A228" s="49" t="s">
        <v>1424</v>
      </c>
      <c r="B228" s="203" t="s">
        <v>1412</v>
      </c>
      <c r="C228" s="204" t="s">
        <v>1425</v>
      </c>
      <c r="D228" s="204" t="s">
        <v>342</v>
      </c>
      <c r="E228" s="204" t="s">
        <v>1329</v>
      </c>
      <c r="F228" s="205">
        <v>51.3236531</v>
      </c>
      <c r="G228" s="205">
        <v>12.3182772</v>
      </c>
      <c r="H228" s="122" t="s">
        <v>1426</v>
      </c>
      <c r="I228" s="37" t="s">
        <v>179</v>
      </c>
      <c r="J228" s="122" t="s">
        <v>1114</v>
      </c>
      <c r="K228" s="132" t="s">
        <v>1115</v>
      </c>
      <c r="L228" s="132" t="s">
        <v>1116</v>
      </c>
      <c r="M228" s="132" t="s">
        <v>1133</v>
      </c>
      <c r="N228" s="206">
        <v>26.0</v>
      </c>
      <c r="O228" s="122" t="s">
        <v>165</v>
      </c>
      <c r="P228" s="122" t="s">
        <v>81</v>
      </c>
      <c r="Q228" s="122" t="s">
        <v>142</v>
      </c>
      <c r="R228" s="207">
        <v>42.15033</v>
      </c>
      <c r="S228" s="207">
        <v>31.0</v>
      </c>
      <c r="T228" s="207">
        <v>31.75905</v>
      </c>
      <c r="U228" s="207">
        <v>0.0</v>
      </c>
      <c r="V228" s="207">
        <v>100.0</v>
      </c>
      <c r="W228" s="208">
        <v>19.71527778</v>
      </c>
      <c r="X228" s="208">
        <v>20.0</v>
      </c>
      <c r="Y228" s="208">
        <v>19.4375</v>
      </c>
      <c r="Z228" s="208">
        <v>0.197916667</v>
      </c>
      <c r="AA228" s="208">
        <v>0.039171007</v>
      </c>
      <c r="AB228" s="208">
        <v>24.52083333</v>
      </c>
      <c r="AC228" s="208">
        <v>25.75</v>
      </c>
      <c r="AD228" s="208">
        <v>23.125</v>
      </c>
      <c r="AE228" s="208">
        <v>0.839689303</v>
      </c>
      <c r="AF228" s="208">
        <v>0.705078125</v>
      </c>
      <c r="AG228" s="208">
        <v>26.65277778</v>
      </c>
      <c r="AH228" s="208">
        <v>28.3125</v>
      </c>
      <c r="AI228" s="208">
        <v>24.8125</v>
      </c>
      <c r="AJ228" s="208">
        <v>1.094245919</v>
      </c>
      <c r="AK228" s="208">
        <v>1.197374132</v>
      </c>
      <c r="AL228" s="207">
        <v>1364.888889</v>
      </c>
      <c r="AM228" s="207">
        <v>1367.0</v>
      </c>
      <c r="AN228" s="208">
        <v>1362.0</v>
      </c>
      <c r="AO228" s="207">
        <v>1.615893286</v>
      </c>
      <c r="AP228" s="207">
        <v>2.611111111</v>
      </c>
      <c r="AQ228" s="208">
        <v>15.77777778</v>
      </c>
      <c r="AR228" s="207">
        <v>15.8</v>
      </c>
      <c r="AS228" s="207">
        <v>15.7</v>
      </c>
      <c r="AT228" s="208">
        <v>0.044095855</v>
      </c>
      <c r="AU228" s="209">
        <v>0.001944444</v>
      </c>
      <c r="AV228" s="210" t="s">
        <v>1427</v>
      </c>
      <c r="AW228" s="211"/>
    </row>
    <row r="229" hidden="1">
      <c r="A229" s="49" t="s">
        <v>1428</v>
      </c>
      <c r="B229" s="203" t="s">
        <v>1412</v>
      </c>
      <c r="C229" s="204" t="s">
        <v>906</v>
      </c>
      <c r="D229" s="204" t="s">
        <v>961</v>
      </c>
      <c r="E229" s="204" t="s">
        <v>1322</v>
      </c>
      <c r="F229" s="205">
        <v>51.3304606</v>
      </c>
      <c r="G229" s="205">
        <v>12.3612653</v>
      </c>
      <c r="H229" s="122" t="s">
        <v>1429</v>
      </c>
      <c r="I229" s="37" t="s">
        <v>179</v>
      </c>
      <c r="J229" s="122" t="s">
        <v>992</v>
      </c>
      <c r="K229" s="132" t="s">
        <v>993</v>
      </c>
      <c r="L229" s="37" t="s">
        <v>994</v>
      </c>
      <c r="M229" s="132" t="s">
        <v>995</v>
      </c>
      <c r="N229" s="206">
        <v>31.0</v>
      </c>
      <c r="O229" s="122" t="s">
        <v>80</v>
      </c>
      <c r="P229" s="122" t="s">
        <v>81</v>
      </c>
      <c r="Q229" s="219"/>
      <c r="R229" s="207">
        <v>0.338762</v>
      </c>
      <c r="S229" s="207">
        <v>0.0</v>
      </c>
      <c r="T229" s="207">
        <v>2.984634</v>
      </c>
      <c r="U229" s="207">
        <v>0.0</v>
      </c>
      <c r="V229" s="207">
        <v>39.0</v>
      </c>
      <c r="W229" s="208">
        <v>21.80555556</v>
      </c>
      <c r="X229" s="208">
        <v>22.25</v>
      </c>
      <c r="Y229" s="208">
        <v>21.75</v>
      </c>
      <c r="Z229" s="208">
        <v>0.166666667</v>
      </c>
      <c r="AA229" s="208">
        <v>0.027777778</v>
      </c>
      <c r="AB229" s="208">
        <v>27.3125</v>
      </c>
      <c r="AC229" s="208">
        <v>28.3125</v>
      </c>
      <c r="AD229" s="208">
        <v>26.625</v>
      </c>
      <c r="AE229" s="208">
        <v>0.520103656</v>
      </c>
      <c r="AF229" s="208">
        <v>0.270507813</v>
      </c>
      <c r="AG229" s="208">
        <v>29.47222222</v>
      </c>
      <c r="AH229" s="208">
        <v>30.0</v>
      </c>
      <c r="AI229" s="208">
        <v>28.625</v>
      </c>
      <c r="AJ229" s="208">
        <v>0.561727865</v>
      </c>
      <c r="AK229" s="208">
        <v>0.315538194</v>
      </c>
      <c r="AL229" s="207">
        <v>1753.333333</v>
      </c>
      <c r="AM229" s="207">
        <v>1755.0</v>
      </c>
      <c r="AN229" s="208">
        <v>1751.0</v>
      </c>
      <c r="AO229" s="207">
        <v>1.414213562</v>
      </c>
      <c r="AP229" s="207">
        <v>2.0</v>
      </c>
      <c r="AQ229" s="208">
        <v>23.86666667</v>
      </c>
      <c r="AR229" s="207">
        <v>23.9</v>
      </c>
      <c r="AS229" s="207">
        <v>23.8</v>
      </c>
      <c r="AT229" s="208">
        <v>0.05</v>
      </c>
      <c r="AU229" s="209">
        <v>0.0025</v>
      </c>
      <c r="AV229" s="210" t="s">
        <v>1430</v>
      </c>
      <c r="AW229" s="211"/>
    </row>
    <row r="230" hidden="1">
      <c r="A230" s="49" t="s">
        <v>1431</v>
      </c>
      <c r="B230" s="203" t="s">
        <v>1412</v>
      </c>
      <c r="C230" s="204" t="s">
        <v>1432</v>
      </c>
      <c r="D230" s="204" t="s">
        <v>1433</v>
      </c>
      <c r="E230" s="204" t="s">
        <v>1329</v>
      </c>
      <c r="F230" s="205">
        <v>51.330554</v>
      </c>
      <c r="G230" s="205">
        <v>12.361441</v>
      </c>
      <c r="H230" s="122" t="s">
        <v>1434</v>
      </c>
      <c r="I230" s="37" t="s">
        <v>179</v>
      </c>
      <c r="J230" s="122" t="s">
        <v>992</v>
      </c>
      <c r="K230" s="132" t="s">
        <v>993</v>
      </c>
      <c r="L230" s="37" t="s">
        <v>994</v>
      </c>
      <c r="M230" s="132" t="s">
        <v>1001</v>
      </c>
      <c r="N230" s="206">
        <v>31.0</v>
      </c>
      <c r="O230" s="122" t="s">
        <v>80</v>
      </c>
      <c r="P230" s="122" t="s">
        <v>81</v>
      </c>
      <c r="Q230" s="122" t="s">
        <v>142</v>
      </c>
      <c r="R230" s="207">
        <v>0.918301</v>
      </c>
      <c r="S230" s="207">
        <v>0.0</v>
      </c>
      <c r="T230" s="207">
        <v>4.650869</v>
      </c>
      <c r="U230" s="207">
        <v>0.0</v>
      </c>
      <c r="V230" s="207">
        <v>42.0</v>
      </c>
      <c r="W230" s="208">
        <v>21.88194444</v>
      </c>
      <c r="X230" s="208">
        <v>21.9375</v>
      </c>
      <c r="Y230" s="208">
        <v>21.875</v>
      </c>
      <c r="Z230" s="208">
        <v>0.020833333</v>
      </c>
      <c r="AA230" s="208">
        <v>4.34028E-4</v>
      </c>
      <c r="AB230" s="208">
        <v>26.64583333</v>
      </c>
      <c r="AC230" s="208">
        <v>27.3125</v>
      </c>
      <c r="AD230" s="208">
        <v>26.1875</v>
      </c>
      <c r="AE230" s="208">
        <v>0.359035165</v>
      </c>
      <c r="AF230" s="208">
        <v>0.12890625</v>
      </c>
      <c r="AG230" s="208">
        <v>28.61805556</v>
      </c>
      <c r="AH230" s="208">
        <v>29.3125</v>
      </c>
      <c r="AI230" s="208">
        <v>27.875</v>
      </c>
      <c r="AJ230" s="208">
        <v>0.465031548</v>
      </c>
      <c r="AK230" s="208">
        <v>0.21625434</v>
      </c>
      <c r="AL230" s="207">
        <v>1872.111111</v>
      </c>
      <c r="AM230" s="207">
        <v>1882.0</v>
      </c>
      <c r="AN230" s="208">
        <v>1864.0</v>
      </c>
      <c r="AO230" s="207">
        <v>6.153138314</v>
      </c>
      <c r="AP230" s="207">
        <v>37.86111111</v>
      </c>
      <c r="AQ230" s="208">
        <v>26.23333333</v>
      </c>
      <c r="AR230" s="207">
        <v>26.4</v>
      </c>
      <c r="AS230" s="207">
        <v>26.1</v>
      </c>
      <c r="AT230" s="208">
        <v>0.122474487</v>
      </c>
      <c r="AU230" s="209">
        <v>0.015</v>
      </c>
      <c r="AV230" s="210" t="s">
        <v>1435</v>
      </c>
      <c r="AW230" s="211"/>
    </row>
    <row r="231" hidden="1">
      <c r="A231" s="49" t="s">
        <v>1436</v>
      </c>
      <c r="B231" s="203" t="s">
        <v>1412</v>
      </c>
      <c r="C231" s="204" t="s">
        <v>941</v>
      </c>
      <c r="D231" s="204" t="s">
        <v>1437</v>
      </c>
      <c r="E231" s="204" t="s">
        <v>457</v>
      </c>
      <c r="F231" s="205">
        <v>51.3304847</v>
      </c>
      <c r="G231" s="205">
        <v>12.3615718</v>
      </c>
      <c r="H231" s="122" t="s">
        <v>1438</v>
      </c>
      <c r="I231" s="37" t="s">
        <v>179</v>
      </c>
      <c r="J231" s="122" t="s">
        <v>992</v>
      </c>
      <c r="K231" s="132" t="s">
        <v>993</v>
      </c>
      <c r="L231" s="37" t="s">
        <v>994</v>
      </c>
      <c r="M231" s="132" t="s">
        <v>1007</v>
      </c>
      <c r="N231" s="206">
        <v>31.0</v>
      </c>
      <c r="O231" s="122" t="s">
        <v>80</v>
      </c>
      <c r="P231" s="122" t="s">
        <v>106</v>
      </c>
      <c r="Q231" s="122" t="s">
        <v>142</v>
      </c>
      <c r="R231" s="207">
        <v>1.935484</v>
      </c>
      <c r="S231" s="207">
        <v>0.0</v>
      </c>
      <c r="T231" s="207">
        <v>9.810907</v>
      </c>
      <c r="U231" s="207">
        <v>0.0</v>
      </c>
      <c r="V231" s="207">
        <v>91.0</v>
      </c>
      <c r="W231" s="208">
        <v>24.98611111</v>
      </c>
      <c r="X231" s="208">
        <v>25.3125</v>
      </c>
      <c r="Y231" s="208">
        <v>24.625</v>
      </c>
      <c r="Z231" s="208">
        <v>0.216004597</v>
      </c>
      <c r="AA231" s="208">
        <v>0.046657986</v>
      </c>
      <c r="AB231" s="208">
        <v>27.40972222</v>
      </c>
      <c r="AC231" s="208">
        <v>28.0</v>
      </c>
      <c r="AD231" s="208">
        <v>26.75</v>
      </c>
      <c r="AE231" s="208">
        <v>0.428605013</v>
      </c>
      <c r="AF231" s="208">
        <v>0.183702257</v>
      </c>
      <c r="AG231" s="208">
        <v>28.70833333</v>
      </c>
      <c r="AH231" s="208">
        <v>29.3125</v>
      </c>
      <c r="AI231" s="208">
        <v>28.125</v>
      </c>
      <c r="AJ231" s="208">
        <v>0.463512405</v>
      </c>
      <c r="AK231" s="208">
        <v>0.21484375</v>
      </c>
      <c r="AL231" s="207">
        <v>2322.111111</v>
      </c>
      <c r="AM231" s="207">
        <v>2327.0</v>
      </c>
      <c r="AN231" s="208">
        <v>2313.0</v>
      </c>
      <c r="AO231" s="207">
        <v>4.960958689</v>
      </c>
      <c r="AP231" s="207">
        <v>24.61111111</v>
      </c>
      <c r="AQ231" s="208">
        <v>34.93333333</v>
      </c>
      <c r="AR231" s="207">
        <v>35.0</v>
      </c>
      <c r="AS231" s="207">
        <v>34.8</v>
      </c>
      <c r="AT231" s="208">
        <v>0.08660254</v>
      </c>
      <c r="AU231" s="209">
        <v>0.0075</v>
      </c>
      <c r="AV231" s="210" t="s">
        <v>996</v>
      </c>
      <c r="AW231" s="211"/>
    </row>
    <row r="232" hidden="1">
      <c r="A232" s="49" t="s">
        <v>1439</v>
      </c>
      <c r="B232" s="203" t="s">
        <v>1412</v>
      </c>
      <c r="C232" s="204" t="s">
        <v>950</v>
      </c>
      <c r="D232" s="204" t="s">
        <v>951</v>
      </c>
      <c r="E232" s="204" t="s">
        <v>785</v>
      </c>
      <c r="F232" s="205">
        <v>51.3303278</v>
      </c>
      <c r="G232" s="205">
        <v>12.3614427</v>
      </c>
      <c r="H232" s="122" t="s">
        <v>1440</v>
      </c>
      <c r="I232" s="37" t="s">
        <v>179</v>
      </c>
      <c r="J232" s="122" t="s">
        <v>992</v>
      </c>
      <c r="K232" s="132" t="s">
        <v>993</v>
      </c>
      <c r="L232" s="37" t="s">
        <v>994</v>
      </c>
      <c r="M232" s="132" t="s">
        <v>1013</v>
      </c>
      <c r="N232" s="206">
        <v>31.0</v>
      </c>
      <c r="O232" s="122" t="s">
        <v>80</v>
      </c>
      <c r="P232" s="122" t="s">
        <v>106</v>
      </c>
      <c r="Q232" s="122" t="s">
        <v>142</v>
      </c>
      <c r="R232" s="207">
        <v>0.33657</v>
      </c>
      <c r="S232" s="207">
        <v>0.0</v>
      </c>
      <c r="T232" s="207">
        <v>3.079842</v>
      </c>
      <c r="U232" s="207">
        <v>0.0</v>
      </c>
      <c r="V232" s="207">
        <v>42.0</v>
      </c>
      <c r="W232" s="208">
        <v>20.60416667</v>
      </c>
      <c r="X232" s="208">
        <v>20.625</v>
      </c>
      <c r="Y232" s="208">
        <v>20.5625</v>
      </c>
      <c r="Z232" s="208">
        <v>0.03125</v>
      </c>
      <c r="AA232" s="208">
        <v>9.76563E-4</v>
      </c>
      <c r="AB232" s="208">
        <v>25.77777778</v>
      </c>
      <c r="AC232" s="208">
        <v>26.25</v>
      </c>
      <c r="AD232" s="208">
        <v>25.5</v>
      </c>
      <c r="AE232" s="208">
        <v>0.229875797</v>
      </c>
      <c r="AF232" s="208">
        <v>0.052842882</v>
      </c>
      <c r="AG232" s="208">
        <v>28.21527778</v>
      </c>
      <c r="AH232" s="208">
        <v>29.0</v>
      </c>
      <c r="AI232" s="208">
        <v>27.75</v>
      </c>
      <c r="AJ232" s="208">
        <v>0.364583333</v>
      </c>
      <c r="AK232" s="208">
        <v>0.132921007</v>
      </c>
      <c r="AL232" s="207">
        <v>1669.111111</v>
      </c>
      <c r="AM232" s="207">
        <v>1670.0</v>
      </c>
      <c r="AN232" s="208">
        <v>1668.0</v>
      </c>
      <c r="AO232" s="207">
        <v>0.78173596</v>
      </c>
      <c r="AP232" s="207">
        <v>0.611111111</v>
      </c>
      <c r="AQ232" s="208">
        <v>22.13333333</v>
      </c>
      <c r="AR232" s="207">
        <v>22.2</v>
      </c>
      <c r="AS232" s="207">
        <v>22.1</v>
      </c>
      <c r="AT232" s="208">
        <v>0.05</v>
      </c>
      <c r="AU232" s="209">
        <v>0.0025</v>
      </c>
      <c r="AV232" s="210" t="s">
        <v>1164</v>
      </c>
      <c r="AW232" s="211"/>
    </row>
    <row r="233" hidden="1">
      <c r="A233" s="49" t="s">
        <v>1441</v>
      </c>
      <c r="B233" s="203" t="s">
        <v>1442</v>
      </c>
      <c r="C233" s="204" t="s">
        <v>1443</v>
      </c>
      <c r="D233" s="204" t="s">
        <v>1077</v>
      </c>
      <c r="E233" s="204" t="s">
        <v>785</v>
      </c>
      <c r="F233" s="205">
        <v>51.3504108</v>
      </c>
      <c r="G233" s="205">
        <v>12.4208382</v>
      </c>
      <c r="H233" s="122" t="s">
        <v>1444</v>
      </c>
      <c r="I233" s="37" t="s">
        <v>179</v>
      </c>
      <c r="J233" s="122" t="s">
        <v>944</v>
      </c>
      <c r="K233" s="132" t="s">
        <v>945</v>
      </c>
      <c r="L233" s="37" t="s">
        <v>946</v>
      </c>
      <c r="M233" s="132" t="s">
        <v>947</v>
      </c>
      <c r="N233" s="206">
        <v>23.0</v>
      </c>
      <c r="O233" s="122" t="s">
        <v>165</v>
      </c>
      <c r="P233" s="122" t="s">
        <v>153</v>
      </c>
      <c r="Q233" s="122" t="s">
        <v>142</v>
      </c>
      <c r="R233" s="207">
        <v>5.676282</v>
      </c>
      <c r="S233" s="207">
        <v>0.0</v>
      </c>
      <c r="T233" s="207">
        <v>10.01254</v>
      </c>
      <c r="U233" s="207">
        <v>0.0</v>
      </c>
      <c r="V233" s="207">
        <v>50.0</v>
      </c>
      <c r="W233" s="208">
        <v>24.48611111</v>
      </c>
      <c r="X233" s="208">
        <v>25.75</v>
      </c>
      <c r="Y233" s="208">
        <v>23.375</v>
      </c>
      <c r="Z233" s="208">
        <v>0.84477818</v>
      </c>
      <c r="AA233" s="208">
        <v>0.713650174</v>
      </c>
      <c r="AB233" s="208">
        <v>30.56944444</v>
      </c>
      <c r="AC233" s="208">
        <v>32.75</v>
      </c>
      <c r="AD233" s="208">
        <v>25.875</v>
      </c>
      <c r="AE233" s="208">
        <v>2.426546793</v>
      </c>
      <c r="AF233" s="208">
        <v>5.88812934</v>
      </c>
      <c r="AG233" s="208">
        <v>29.14583333</v>
      </c>
      <c r="AH233" s="208">
        <v>31.5</v>
      </c>
      <c r="AI233" s="208">
        <v>26.0</v>
      </c>
      <c r="AJ233" s="208">
        <v>1.705631756</v>
      </c>
      <c r="AK233" s="208">
        <v>2.909179688</v>
      </c>
      <c r="AL233" s="207">
        <v>1445.777778</v>
      </c>
      <c r="AM233" s="207">
        <v>1458.0</v>
      </c>
      <c r="AN233" s="208">
        <v>1402.0</v>
      </c>
      <c r="AO233" s="207">
        <v>17.99151034</v>
      </c>
      <c r="AP233" s="207">
        <v>323.6944444</v>
      </c>
      <c r="AQ233" s="208">
        <v>17.52222222</v>
      </c>
      <c r="AR233" s="207">
        <v>17.8</v>
      </c>
      <c r="AS233" s="207">
        <v>16.6</v>
      </c>
      <c r="AT233" s="208">
        <v>0.380058475</v>
      </c>
      <c r="AU233" s="209">
        <v>0.144444444</v>
      </c>
      <c r="AV233" s="210" t="s">
        <v>1445</v>
      </c>
      <c r="AW233" s="211"/>
    </row>
    <row r="234" hidden="1">
      <c r="A234" s="49" t="s">
        <v>1446</v>
      </c>
      <c r="B234" s="203" t="s">
        <v>1442</v>
      </c>
      <c r="C234" s="204" t="s">
        <v>416</v>
      </c>
      <c r="D234" s="204" t="s">
        <v>1447</v>
      </c>
      <c r="E234" s="204" t="s">
        <v>1329</v>
      </c>
      <c r="F234" s="205">
        <v>51.3502789</v>
      </c>
      <c r="G234" s="205">
        <v>12.420801</v>
      </c>
      <c r="H234" s="122" t="s">
        <v>1448</v>
      </c>
      <c r="I234" s="37" t="s">
        <v>179</v>
      </c>
      <c r="J234" s="122" t="s">
        <v>944</v>
      </c>
      <c r="K234" s="132" t="s">
        <v>945</v>
      </c>
      <c r="L234" s="37" t="s">
        <v>946</v>
      </c>
      <c r="M234" s="132" t="s">
        <v>947</v>
      </c>
      <c r="N234" s="206">
        <v>23.0</v>
      </c>
      <c r="O234" s="122" t="s">
        <v>165</v>
      </c>
      <c r="P234" s="122" t="s">
        <v>81</v>
      </c>
      <c r="Q234" s="122" t="s">
        <v>142</v>
      </c>
      <c r="R234" s="207">
        <v>4.506536</v>
      </c>
      <c r="S234" s="207">
        <v>0.0</v>
      </c>
      <c r="T234" s="207">
        <v>9.357547</v>
      </c>
      <c r="U234" s="207">
        <v>0.0</v>
      </c>
      <c r="V234" s="207">
        <v>36.0</v>
      </c>
      <c r="W234" s="208">
        <v>23.99305556</v>
      </c>
      <c r="X234" s="208">
        <v>24.375</v>
      </c>
      <c r="Y234" s="208">
        <v>23.6875</v>
      </c>
      <c r="Z234" s="208">
        <v>0.232690707</v>
      </c>
      <c r="AA234" s="208">
        <v>0.054144965</v>
      </c>
      <c r="AB234" s="208">
        <v>27.59027778</v>
      </c>
      <c r="AC234" s="208">
        <v>31.0625</v>
      </c>
      <c r="AD234" s="208">
        <v>26.125</v>
      </c>
      <c r="AE234" s="208">
        <v>1.836615197</v>
      </c>
      <c r="AF234" s="208">
        <v>3.373155382</v>
      </c>
      <c r="AG234" s="208">
        <v>27.16666667</v>
      </c>
      <c r="AH234" s="208">
        <v>29.6875</v>
      </c>
      <c r="AI234" s="208">
        <v>25.875</v>
      </c>
      <c r="AJ234" s="208">
        <v>1.248045347</v>
      </c>
      <c r="AK234" s="208">
        <v>1.557617188</v>
      </c>
      <c r="AL234" s="207">
        <v>1434.111111</v>
      </c>
      <c r="AM234" s="207">
        <v>1439.0</v>
      </c>
      <c r="AN234" s="208">
        <v>1432.0</v>
      </c>
      <c r="AO234" s="207">
        <v>2.147349788</v>
      </c>
      <c r="AP234" s="207">
        <v>4.611111111</v>
      </c>
      <c r="AQ234" s="208">
        <v>17.25555556</v>
      </c>
      <c r="AR234" s="207">
        <v>17.4</v>
      </c>
      <c r="AS234" s="207">
        <v>17.2</v>
      </c>
      <c r="AT234" s="208">
        <v>0.072648316</v>
      </c>
      <c r="AU234" s="209">
        <v>0.005277778</v>
      </c>
      <c r="AV234" s="210" t="s">
        <v>1080</v>
      </c>
      <c r="AW234" s="214" t="s">
        <v>1449</v>
      </c>
    </row>
    <row r="235" hidden="1">
      <c r="A235" s="49" t="s">
        <v>1450</v>
      </c>
      <c r="B235" s="203" t="s">
        <v>1442</v>
      </c>
      <c r="C235" s="204" t="s">
        <v>625</v>
      </c>
      <c r="D235" s="204" t="s">
        <v>1220</v>
      </c>
      <c r="E235" s="204" t="s">
        <v>1322</v>
      </c>
      <c r="F235" s="205">
        <v>51.3503394</v>
      </c>
      <c r="G235" s="205">
        <v>12.4210716</v>
      </c>
      <c r="H235" s="122" t="s">
        <v>1451</v>
      </c>
      <c r="I235" s="37" t="s">
        <v>179</v>
      </c>
      <c r="J235" s="122" t="s">
        <v>944</v>
      </c>
      <c r="K235" s="132" t="s">
        <v>945</v>
      </c>
      <c r="L235" s="37" t="s">
        <v>946</v>
      </c>
      <c r="M235" s="132" t="s">
        <v>947</v>
      </c>
      <c r="N235" s="206">
        <v>25.0</v>
      </c>
      <c r="O235" s="122" t="s">
        <v>165</v>
      </c>
      <c r="P235" s="122" t="s">
        <v>153</v>
      </c>
      <c r="Q235" s="122" t="s">
        <v>142</v>
      </c>
      <c r="R235" s="207">
        <v>4.074919</v>
      </c>
      <c r="S235" s="207">
        <v>0.0</v>
      </c>
      <c r="T235" s="207">
        <v>8.537573</v>
      </c>
      <c r="U235" s="207">
        <v>0.0</v>
      </c>
      <c r="V235" s="207">
        <v>33.0</v>
      </c>
      <c r="W235" s="208">
        <v>26.51388889</v>
      </c>
      <c r="X235" s="208">
        <v>28.0</v>
      </c>
      <c r="Y235" s="208">
        <v>25.0</v>
      </c>
      <c r="Z235" s="208">
        <v>1.018758521</v>
      </c>
      <c r="AA235" s="208">
        <v>1.037868924</v>
      </c>
      <c r="AB235" s="208">
        <v>34.39583333</v>
      </c>
      <c r="AC235" s="208">
        <v>36.25</v>
      </c>
      <c r="AD235" s="208">
        <v>31.875</v>
      </c>
      <c r="AE235" s="208">
        <v>1.473728265</v>
      </c>
      <c r="AF235" s="208">
        <v>2.171875</v>
      </c>
      <c r="AG235" s="208">
        <v>32.43055556</v>
      </c>
      <c r="AH235" s="208">
        <v>34.375</v>
      </c>
      <c r="AI235" s="208">
        <v>30.5625</v>
      </c>
      <c r="AJ235" s="208">
        <v>1.178189009</v>
      </c>
      <c r="AK235" s="208">
        <v>1.38812934</v>
      </c>
      <c r="AL235" s="207">
        <v>1363.333333</v>
      </c>
      <c r="AM235" s="207">
        <v>1373.0</v>
      </c>
      <c r="AN235" s="208">
        <v>1349.0</v>
      </c>
      <c r="AO235" s="207">
        <v>8.351646544</v>
      </c>
      <c r="AP235" s="207">
        <v>69.75</v>
      </c>
      <c r="AQ235" s="208">
        <v>15.75555556</v>
      </c>
      <c r="AR235" s="207">
        <v>16.0</v>
      </c>
      <c r="AS235" s="207">
        <v>15.4</v>
      </c>
      <c r="AT235" s="208">
        <v>0.200693243</v>
      </c>
      <c r="AU235" s="209">
        <v>0.040277778</v>
      </c>
      <c r="AV235" s="210" t="s">
        <v>1452</v>
      </c>
      <c r="AW235" s="211"/>
    </row>
    <row r="236" hidden="1">
      <c r="A236" s="49" t="s">
        <v>1453</v>
      </c>
      <c r="B236" s="203" t="s">
        <v>1442</v>
      </c>
      <c r="C236" s="204" t="s">
        <v>378</v>
      </c>
      <c r="D236" s="204" t="s">
        <v>1454</v>
      </c>
      <c r="E236" s="204" t="s">
        <v>457</v>
      </c>
      <c r="F236" s="205">
        <v>51.3504162</v>
      </c>
      <c r="G236" s="205">
        <v>12.4209998</v>
      </c>
      <c r="H236" s="122" t="s">
        <v>1455</v>
      </c>
      <c r="I236" s="37" t="s">
        <v>179</v>
      </c>
      <c r="J236" s="122" t="s">
        <v>944</v>
      </c>
      <c r="K236" s="132" t="s">
        <v>945</v>
      </c>
      <c r="L236" s="37" t="s">
        <v>946</v>
      </c>
      <c r="M236" s="132" t="s">
        <v>947</v>
      </c>
      <c r="N236" s="206">
        <v>25.0</v>
      </c>
      <c r="O236" s="122" t="s">
        <v>165</v>
      </c>
      <c r="P236" s="122" t="s">
        <v>153</v>
      </c>
      <c r="Q236" s="122" t="s">
        <v>142</v>
      </c>
      <c r="R236" s="207">
        <v>4.919872</v>
      </c>
      <c r="S236" s="207">
        <v>0.0</v>
      </c>
      <c r="T236" s="207">
        <v>9.165326</v>
      </c>
      <c r="U236" s="207">
        <v>0.0</v>
      </c>
      <c r="V236" s="207">
        <v>36.0</v>
      </c>
      <c r="W236" s="208">
        <v>28.3125</v>
      </c>
      <c r="X236" s="208">
        <v>29.5</v>
      </c>
      <c r="Y236" s="208">
        <v>27.0</v>
      </c>
      <c r="Z236" s="208">
        <v>0.816097804</v>
      </c>
      <c r="AA236" s="208">
        <v>0.666015625</v>
      </c>
      <c r="AB236" s="208">
        <v>34.875</v>
      </c>
      <c r="AC236" s="208">
        <v>36.4375</v>
      </c>
      <c r="AD236" s="208">
        <v>32.75</v>
      </c>
      <c r="AE236" s="208">
        <v>1.244519234</v>
      </c>
      <c r="AF236" s="208">
        <v>1.548828125</v>
      </c>
      <c r="AG236" s="208">
        <v>33.97222222</v>
      </c>
      <c r="AH236" s="208">
        <v>35.75</v>
      </c>
      <c r="AI236" s="208">
        <v>31.0</v>
      </c>
      <c r="AJ236" s="208">
        <v>1.522651596</v>
      </c>
      <c r="AK236" s="208">
        <v>2.318467882</v>
      </c>
      <c r="AL236" s="207">
        <v>2378.777778</v>
      </c>
      <c r="AM236" s="207">
        <v>2384.0</v>
      </c>
      <c r="AN236" s="208">
        <v>2372.0</v>
      </c>
      <c r="AO236" s="207">
        <v>3.993049517</v>
      </c>
      <c r="AP236" s="207">
        <v>15.94444444</v>
      </c>
      <c r="AQ236" s="208">
        <v>36.0</v>
      </c>
      <c r="AR236" s="207">
        <v>36.1</v>
      </c>
      <c r="AS236" s="207">
        <v>35.9</v>
      </c>
      <c r="AT236" s="208">
        <v>0.070710678</v>
      </c>
      <c r="AU236" s="209">
        <v>0.005</v>
      </c>
      <c r="AV236" s="210" t="s">
        <v>1456</v>
      </c>
      <c r="AW236" s="211"/>
    </row>
    <row r="237" hidden="1">
      <c r="A237" s="49" t="s">
        <v>1457</v>
      </c>
      <c r="B237" s="203" t="s">
        <v>1442</v>
      </c>
      <c r="C237" s="204" t="s">
        <v>1458</v>
      </c>
      <c r="D237" s="204" t="s">
        <v>1459</v>
      </c>
      <c r="E237" s="204" t="s">
        <v>1322</v>
      </c>
      <c r="F237" s="205">
        <v>51.3364093</v>
      </c>
      <c r="G237" s="205">
        <v>12.375416</v>
      </c>
      <c r="H237" s="122" t="s">
        <v>1460</v>
      </c>
      <c r="I237" s="37" t="s">
        <v>179</v>
      </c>
      <c r="J237" s="122" t="s">
        <v>1071</v>
      </c>
      <c r="K237" s="132" t="s">
        <v>1072</v>
      </c>
      <c r="L237" s="37" t="s">
        <v>1073</v>
      </c>
      <c r="M237" s="132" t="s">
        <v>1074</v>
      </c>
      <c r="N237" s="206">
        <v>29.0</v>
      </c>
      <c r="O237" s="122" t="s">
        <v>80</v>
      </c>
      <c r="P237" s="122" t="s">
        <v>106</v>
      </c>
      <c r="Q237" s="122" t="s">
        <v>142</v>
      </c>
      <c r="R237" s="207">
        <v>75.66026</v>
      </c>
      <c r="S237" s="207">
        <v>100.0</v>
      </c>
      <c r="T237" s="207">
        <v>37.55492</v>
      </c>
      <c r="U237" s="207">
        <v>0.0</v>
      </c>
      <c r="V237" s="207">
        <v>100.0</v>
      </c>
      <c r="W237" s="208">
        <v>33.59027778</v>
      </c>
      <c r="X237" s="208">
        <v>35.75</v>
      </c>
      <c r="Y237" s="208">
        <v>31.75</v>
      </c>
      <c r="Z237" s="208">
        <v>1.378940062</v>
      </c>
      <c r="AA237" s="208">
        <v>1.901475694</v>
      </c>
      <c r="AB237" s="208">
        <v>31.54166667</v>
      </c>
      <c r="AC237" s="208">
        <v>32.8125</v>
      </c>
      <c r="AD237" s="208">
        <v>30.75</v>
      </c>
      <c r="AE237" s="208">
        <v>0.804649574</v>
      </c>
      <c r="AF237" s="208">
        <v>0.647460938</v>
      </c>
      <c r="AG237" s="208">
        <v>30.83333333</v>
      </c>
      <c r="AH237" s="208">
        <v>31.875</v>
      </c>
      <c r="AI237" s="208">
        <v>29.9375</v>
      </c>
      <c r="AJ237" s="208">
        <v>0.544862368</v>
      </c>
      <c r="AK237" s="208">
        <v>0.296875</v>
      </c>
      <c r="AL237" s="207">
        <v>2009.666667</v>
      </c>
      <c r="AM237" s="207">
        <v>2023.0</v>
      </c>
      <c r="AN237" s="208">
        <v>1995.0</v>
      </c>
      <c r="AO237" s="207">
        <v>10.57118726</v>
      </c>
      <c r="AP237" s="207">
        <v>111.75</v>
      </c>
      <c r="AQ237" s="208">
        <v>28.96666667</v>
      </c>
      <c r="AR237" s="207">
        <v>29.2</v>
      </c>
      <c r="AS237" s="207">
        <v>28.7</v>
      </c>
      <c r="AT237" s="208">
        <v>0.2</v>
      </c>
      <c r="AU237" s="209">
        <v>0.04</v>
      </c>
      <c r="AV237" s="210" t="s">
        <v>1461</v>
      </c>
      <c r="AW237" s="211"/>
    </row>
    <row r="238" hidden="1">
      <c r="A238" s="49" t="s">
        <v>1462</v>
      </c>
      <c r="B238" s="203" t="s">
        <v>1442</v>
      </c>
      <c r="C238" s="204" t="s">
        <v>1463</v>
      </c>
      <c r="D238" s="204" t="s">
        <v>1464</v>
      </c>
      <c r="E238" s="204" t="s">
        <v>457</v>
      </c>
      <c r="F238" s="205">
        <v>51.336451</v>
      </c>
      <c r="G238" s="205">
        <v>12.3756658</v>
      </c>
      <c r="H238" s="122" t="s">
        <v>1465</v>
      </c>
      <c r="I238" s="37" t="s">
        <v>179</v>
      </c>
      <c r="J238" s="122" t="s">
        <v>1071</v>
      </c>
      <c r="K238" s="132" t="s">
        <v>1072</v>
      </c>
      <c r="L238" s="37" t="s">
        <v>1073</v>
      </c>
      <c r="M238" s="132" t="s">
        <v>1079</v>
      </c>
      <c r="N238" s="206">
        <v>29.0</v>
      </c>
      <c r="O238" s="122" t="s">
        <v>165</v>
      </c>
      <c r="P238" s="122" t="s">
        <v>153</v>
      </c>
      <c r="Q238" s="122" t="s">
        <v>142</v>
      </c>
      <c r="R238" s="207">
        <v>71.35526</v>
      </c>
      <c r="S238" s="207">
        <v>100.0</v>
      </c>
      <c r="T238" s="207">
        <v>39.754</v>
      </c>
      <c r="U238" s="207">
        <v>0.0</v>
      </c>
      <c r="V238" s="207">
        <v>100.0</v>
      </c>
      <c r="W238" s="208">
        <v>27.09722222</v>
      </c>
      <c r="X238" s="208">
        <v>27.6875</v>
      </c>
      <c r="Y238" s="208">
        <v>26.5</v>
      </c>
      <c r="Z238" s="208">
        <v>0.460459086</v>
      </c>
      <c r="AA238" s="208">
        <v>0.212022569</v>
      </c>
      <c r="AB238" s="208">
        <v>34.51388889</v>
      </c>
      <c r="AC238" s="208">
        <v>35.75</v>
      </c>
      <c r="AD238" s="208">
        <v>33.0</v>
      </c>
      <c r="AE238" s="208">
        <v>1.019716651</v>
      </c>
      <c r="AF238" s="208">
        <v>1.039822049</v>
      </c>
      <c r="AG238" s="208">
        <v>33.61111111</v>
      </c>
      <c r="AH238" s="208">
        <v>35.0</v>
      </c>
      <c r="AI238" s="208">
        <v>31.8125</v>
      </c>
      <c r="AJ238" s="208">
        <v>0.982651158</v>
      </c>
      <c r="AK238" s="208">
        <v>0.965603299</v>
      </c>
      <c r="AL238" s="207">
        <v>2472.111111</v>
      </c>
      <c r="AM238" s="207">
        <v>2477.0</v>
      </c>
      <c r="AN238" s="208">
        <v>2462.0</v>
      </c>
      <c r="AO238" s="207">
        <v>5.348935512</v>
      </c>
      <c r="AP238" s="207">
        <v>28.61111111</v>
      </c>
      <c r="AQ238" s="208">
        <v>37.72222222</v>
      </c>
      <c r="AR238" s="207">
        <v>37.8</v>
      </c>
      <c r="AS238" s="207">
        <v>37.5</v>
      </c>
      <c r="AT238" s="208">
        <v>0.109290642</v>
      </c>
      <c r="AU238" s="209">
        <v>0.011944444</v>
      </c>
      <c r="AV238" s="210" t="s">
        <v>1466</v>
      </c>
      <c r="AW238" s="211"/>
    </row>
    <row r="239" hidden="1">
      <c r="A239" s="49" t="s">
        <v>1467</v>
      </c>
      <c r="B239" s="203" t="s">
        <v>1442</v>
      </c>
      <c r="C239" s="204" t="s">
        <v>1468</v>
      </c>
      <c r="D239" s="204" t="s">
        <v>1469</v>
      </c>
      <c r="E239" s="204" t="s">
        <v>1329</v>
      </c>
      <c r="F239" s="205">
        <v>51.3362019</v>
      </c>
      <c r="G239" s="205">
        <v>12.3757097</v>
      </c>
      <c r="H239" s="122" t="s">
        <v>1470</v>
      </c>
      <c r="I239" s="37" t="s">
        <v>179</v>
      </c>
      <c r="J239" s="122" t="s">
        <v>1071</v>
      </c>
      <c r="K239" s="132" t="s">
        <v>1072</v>
      </c>
      <c r="L239" s="37" t="s">
        <v>1073</v>
      </c>
      <c r="M239" s="132" t="s">
        <v>1084</v>
      </c>
      <c r="N239" s="206">
        <v>30.0</v>
      </c>
      <c r="O239" s="122" t="s">
        <v>80</v>
      </c>
      <c r="P239" s="122" t="s">
        <v>106</v>
      </c>
      <c r="Q239" s="122" t="s">
        <v>142</v>
      </c>
      <c r="R239" s="207">
        <v>67.79355</v>
      </c>
      <c r="S239" s="207">
        <v>100.0</v>
      </c>
      <c r="T239" s="207">
        <v>39.37613</v>
      </c>
      <c r="U239" s="207">
        <v>0.0</v>
      </c>
      <c r="V239" s="207">
        <v>100.0</v>
      </c>
      <c r="W239" s="208">
        <v>21.57638889</v>
      </c>
      <c r="X239" s="208">
        <v>21.625</v>
      </c>
      <c r="Y239" s="208">
        <v>21.5</v>
      </c>
      <c r="Z239" s="208">
        <v>0.052083333</v>
      </c>
      <c r="AA239" s="208">
        <v>0.002712674</v>
      </c>
      <c r="AB239" s="208">
        <v>28.0625</v>
      </c>
      <c r="AC239" s="208">
        <v>28.375</v>
      </c>
      <c r="AD239" s="208">
        <v>27.6875</v>
      </c>
      <c r="AE239" s="208">
        <v>0.2538762</v>
      </c>
      <c r="AF239" s="208">
        <v>0.064453125</v>
      </c>
      <c r="AG239" s="208">
        <v>29.36805556</v>
      </c>
      <c r="AH239" s="208">
        <v>29.75</v>
      </c>
      <c r="AI239" s="208">
        <v>28.75</v>
      </c>
      <c r="AJ239" s="208">
        <v>0.372969037</v>
      </c>
      <c r="AK239" s="208">
        <v>0.139105903</v>
      </c>
      <c r="AL239" s="207">
        <v>1555.0</v>
      </c>
      <c r="AM239" s="207">
        <v>1556.0</v>
      </c>
      <c r="AN239" s="208">
        <v>1552.0</v>
      </c>
      <c r="AO239" s="207">
        <v>1.322875656</v>
      </c>
      <c r="AP239" s="207">
        <v>1.75</v>
      </c>
      <c r="AQ239" s="208">
        <v>19.78888889</v>
      </c>
      <c r="AR239" s="207">
        <v>19.8</v>
      </c>
      <c r="AS239" s="207">
        <v>19.7</v>
      </c>
      <c r="AT239" s="208">
        <v>0.033333333</v>
      </c>
      <c r="AU239" s="209">
        <v>0.001111111</v>
      </c>
      <c r="AV239" s="210" t="s">
        <v>1471</v>
      </c>
      <c r="AW239" s="214" t="s">
        <v>1472</v>
      </c>
    </row>
    <row r="240" hidden="1">
      <c r="A240" s="223" t="s">
        <v>1473</v>
      </c>
      <c r="B240" s="224" t="s">
        <v>1442</v>
      </c>
      <c r="C240" s="225" t="s">
        <v>1474</v>
      </c>
      <c r="D240" s="225" t="s">
        <v>1475</v>
      </c>
      <c r="E240" s="225" t="s">
        <v>785</v>
      </c>
      <c r="F240" s="226">
        <v>51.3362729</v>
      </c>
      <c r="G240" s="226">
        <v>12.3754697</v>
      </c>
      <c r="H240" s="227" t="s">
        <v>1476</v>
      </c>
      <c r="I240" s="185" t="s">
        <v>179</v>
      </c>
      <c r="J240" s="227" t="s">
        <v>1071</v>
      </c>
      <c r="K240" s="228" t="s">
        <v>1072</v>
      </c>
      <c r="L240" s="228" t="s">
        <v>1073</v>
      </c>
      <c r="M240" s="228" t="s">
        <v>1089</v>
      </c>
      <c r="N240" s="229">
        <v>29.0</v>
      </c>
      <c r="O240" s="227" t="s">
        <v>80</v>
      </c>
      <c r="P240" s="227" t="s">
        <v>153</v>
      </c>
      <c r="Q240" s="227" t="s">
        <v>95</v>
      </c>
      <c r="R240" s="230">
        <v>72.76375</v>
      </c>
      <c r="S240" s="230">
        <v>100.0</v>
      </c>
      <c r="T240" s="230">
        <v>38.02868</v>
      </c>
      <c r="U240" s="230">
        <v>0.0</v>
      </c>
      <c r="V240" s="230">
        <v>100.0</v>
      </c>
      <c r="W240" s="231">
        <v>29.09027778</v>
      </c>
      <c r="X240" s="231">
        <v>29.25</v>
      </c>
      <c r="Y240" s="231">
        <v>28.75</v>
      </c>
      <c r="Z240" s="231">
        <v>0.16860848</v>
      </c>
      <c r="AA240" s="231">
        <v>0.028428819</v>
      </c>
      <c r="AB240" s="231">
        <v>33.39583333</v>
      </c>
      <c r="AC240" s="231">
        <v>35.75</v>
      </c>
      <c r="AD240" s="231">
        <v>28.875</v>
      </c>
      <c r="AE240" s="231">
        <v>2.632800909</v>
      </c>
      <c r="AF240" s="231">
        <v>6.931640625</v>
      </c>
      <c r="AG240" s="231">
        <v>31.67361111</v>
      </c>
      <c r="AH240" s="231">
        <v>34.0</v>
      </c>
      <c r="AI240" s="231">
        <v>28.0</v>
      </c>
      <c r="AJ240" s="231">
        <v>2.241689901</v>
      </c>
      <c r="AK240" s="231">
        <v>5.025173611</v>
      </c>
      <c r="AL240" s="230">
        <v>1255.222222</v>
      </c>
      <c r="AM240" s="230">
        <v>1264.0</v>
      </c>
      <c r="AN240" s="231">
        <v>1244.0</v>
      </c>
      <c r="AO240" s="230">
        <v>7.644896627</v>
      </c>
      <c r="AP240" s="230">
        <v>58.44444444</v>
      </c>
      <c r="AQ240" s="231">
        <v>13.43333333</v>
      </c>
      <c r="AR240" s="230">
        <v>13.6</v>
      </c>
      <c r="AS240" s="230">
        <v>13.2</v>
      </c>
      <c r="AT240" s="231">
        <v>0.16583124</v>
      </c>
      <c r="AU240" s="232">
        <v>0.0275</v>
      </c>
      <c r="AV240" s="233" t="s">
        <v>1477</v>
      </c>
      <c r="AW240" s="234"/>
    </row>
  </sheetData>
  <autoFilter ref="$A$1:$AW$240">
    <filterColumn colId="1">
      <filters>
        <filter val="09.06.2023"/>
      </filters>
    </filterColumn>
    <sortState ref="A1:AW240">
      <sortCondition ref="A1:A240"/>
      <sortCondition ref="B1:B24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13"/>
    <col customWidth="1" min="2" max="2" width="15.13"/>
    <col customWidth="1" min="3" max="3" width="10.13"/>
    <col customWidth="1" min="4" max="5" width="8.88"/>
    <col customWidth="1" min="7" max="8" width="8.88"/>
    <col customWidth="1" min="9" max="9" width="17.63"/>
    <col customWidth="1" min="10" max="10" width="7.63"/>
    <col customWidth="1" min="11" max="11" width="22.63"/>
    <col customWidth="1" min="12" max="13" width="17.63"/>
    <col customWidth="1" min="14" max="14" width="11.38"/>
    <col customWidth="1" min="15" max="15" width="13.5"/>
    <col customWidth="1" min="16" max="47" width="10.13"/>
    <col customWidth="1" min="48" max="49" width="20.75"/>
  </cols>
  <sheetData>
    <row r="1">
      <c r="A1" s="235" t="s">
        <v>1478</v>
      </c>
      <c r="B1" s="236" t="s">
        <v>1479</v>
      </c>
      <c r="C1" s="237" t="s">
        <v>1480</v>
      </c>
      <c r="D1" s="238" t="s">
        <v>1481</v>
      </c>
      <c r="E1" s="239" t="s">
        <v>1482</v>
      </c>
      <c r="F1" s="240" t="s">
        <v>1483</v>
      </c>
      <c r="G1" s="241" t="s">
        <v>1484</v>
      </c>
      <c r="H1" s="241" t="s">
        <v>1485</v>
      </c>
      <c r="I1" s="240" t="s">
        <v>27</v>
      </c>
      <c r="J1" s="240" t="s">
        <v>1486</v>
      </c>
      <c r="K1" s="240" t="s">
        <v>1487</v>
      </c>
      <c r="L1" s="236" t="s">
        <v>1488</v>
      </c>
      <c r="M1" s="236" t="s">
        <v>1489</v>
      </c>
      <c r="N1" s="242" t="s">
        <v>1490</v>
      </c>
      <c r="O1" s="240" t="s">
        <v>1491</v>
      </c>
      <c r="P1" s="240" t="s">
        <v>1492</v>
      </c>
      <c r="Q1" s="243" t="s">
        <v>1493</v>
      </c>
      <c r="R1" s="240" t="s">
        <v>1494</v>
      </c>
      <c r="S1" s="240" t="s">
        <v>1495</v>
      </c>
      <c r="T1" s="240" t="s">
        <v>1496</v>
      </c>
      <c r="U1" s="240" t="s">
        <v>1497</v>
      </c>
      <c r="V1" s="240" t="s">
        <v>1498</v>
      </c>
      <c r="W1" s="244" t="s">
        <v>1499</v>
      </c>
      <c r="X1" s="244" t="s">
        <v>1500</v>
      </c>
      <c r="Y1" s="244" t="s">
        <v>1501</v>
      </c>
      <c r="Z1" s="244" t="s">
        <v>1502</v>
      </c>
      <c r="AA1" s="244" t="s">
        <v>1503</v>
      </c>
      <c r="AB1" s="244" t="s">
        <v>1504</v>
      </c>
      <c r="AC1" s="244" t="s">
        <v>1505</v>
      </c>
      <c r="AD1" s="244" t="s">
        <v>1506</v>
      </c>
      <c r="AE1" s="244" t="s">
        <v>1507</v>
      </c>
      <c r="AF1" s="244" t="s">
        <v>1508</v>
      </c>
      <c r="AG1" s="244" t="s">
        <v>1509</v>
      </c>
      <c r="AH1" s="244" t="s">
        <v>1510</v>
      </c>
      <c r="AI1" s="244" t="s">
        <v>1511</v>
      </c>
      <c r="AJ1" s="244" t="s">
        <v>1512</v>
      </c>
      <c r="AK1" s="244" t="s">
        <v>1513</v>
      </c>
      <c r="AL1" s="240" t="s">
        <v>1514</v>
      </c>
      <c r="AM1" s="240" t="s">
        <v>1515</v>
      </c>
      <c r="AN1" s="244" t="s">
        <v>1516</v>
      </c>
      <c r="AO1" s="240" t="s">
        <v>1517</v>
      </c>
      <c r="AP1" s="240" t="s">
        <v>1518</v>
      </c>
      <c r="AQ1" s="244" t="s">
        <v>1519</v>
      </c>
      <c r="AR1" s="240" t="s">
        <v>1520</v>
      </c>
      <c r="AS1" s="240" t="s">
        <v>1521</v>
      </c>
      <c r="AT1" s="244" t="s">
        <v>1522</v>
      </c>
      <c r="AU1" s="240" t="s">
        <v>1523</v>
      </c>
      <c r="AV1" s="236" t="s">
        <v>1524</v>
      </c>
      <c r="AW1" s="245" t="s">
        <v>1525</v>
      </c>
      <c r="AX1" s="246"/>
    </row>
    <row r="2">
      <c r="A2" s="21" t="s">
        <v>903</v>
      </c>
      <c r="B2" s="198" t="s">
        <v>1526</v>
      </c>
      <c r="C2" s="247" t="s">
        <v>904</v>
      </c>
      <c r="D2" s="248">
        <v>0.5909722222222222</v>
      </c>
      <c r="E2" s="249">
        <v>0.6743055555555556</v>
      </c>
      <c r="F2" s="29">
        <v>9.4253271E7</v>
      </c>
      <c r="G2" s="250">
        <v>51.3178281</v>
      </c>
      <c r="H2" s="250">
        <v>12.396186</v>
      </c>
      <c r="I2" s="251" t="s">
        <v>907</v>
      </c>
      <c r="J2" s="252" t="s">
        <v>179</v>
      </c>
      <c r="K2" s="252" t="s">
        <v>908</v>
      </c>
      <c r="L2" s="198" t="s">
        <v>909</v>
      </c>
      <c r="M2" s="198" t="s">
        <v>910</v>
      </c>
      <c r="N2" s="253">
        <v>19.0</v>
      </c>
      <c r="O2" s="252" t="s">
        <v>165</v>
      </c>
      <c r="P2" s="252" t="s">
        <v>153</v>
      </c>
      <c r="Q2" s="252" t="s">
        <v>82</v>
      </c>
      <c r="R2" s="252">
        <v>92.24194</v>
      </c>
      <c r="S2" s="252">
        <v>100.0</v>
      </c>
      <c r="T2" s="252">
        <v>15.00762</v>
      </c>
      <c r="U2" s="252">
        <v>46.0</v>
      </c>
      <c r="V2" s="252">
        <v>100.0</v>
      </c>
      <c r="W2" s="254">
        <v>17.35416667</v>
      </c>
      <c r="X2" s="254">
        <v>17.75</v>
      </c>
      <c r="Y2" s="254">
        <v>17.0</v>
      </c>
      <c r="Z2" s="254">
        <v>0.310933574</v>
      </c>
      <c r="AA2" s="254">
        <v>0.096679688</v>
      </c>
      <c r="AB2" s="254">
        <v>27.38194444</v>
      </c>
      <c r="AC2" s="254">
        <v>29.125</v>
      </c>
      <c r="AD2" s="254">
        <v>25.75</v>
      </c>
      <c r="AE2" s="254">
        <v>1.141991666</v>
      </c>
      <c r="AF2" s="254">
        <v>1.304144965</v>
      </c>
      <c r="AG2" s="254">
        <v>25.27777778</v>
      </c>
      <c r="AH2" s="254">
        <v>26.875</v>
      </c>
      <c r="AI2" s="254">
        <v>24.375</v>
      </c>
      <c r="AJ2" s="254">
        <v>0.83859019</v>
      </c>
      <c r="AK2" s="254">
        <v>0.703233507</v>
      </c>
      <c r="AL2" s="252">
        <v>1275.555556</v>
      </c>
      <c r="AM2" s="252">
        <v>1301.0</v>
      </c>
      <c r="AN2" s="254">
        <v>1232.0</v>
      </c>
      <c r="AO2" s="252">
        <v>23.47398087</v>
      </c>
      <c r="AP2" s="252">
        <v>551.0277778</v>
      </c>
      <c r="AQ2" s="254">
        <v>13.86666667</v>
      </c>
      <c r="AR2" s="252">
        <v>14.4</v>
      </c>
      <c r="AS2" s="252">
        <v>12.9</v>
      </c>
      <c r="AT2" s="254">
        <v>0.514781507</v>
      </c>
      <c r="AU2" s="252">
        <v>0.265</v>
      </c>
      <c r="AV2" s="198"/>
      <c r="AW2" s="199"/>
      <c r="AX2" s="255"/>
    </row>
    <row r="3">
      <c r="A3" s="49" t="s">
        <v>911</v>
      </c>
      <c r="B3" s="31" t="s">
        <v>1527</v>
      </c>
      <c r="C3" s="256" t="s">
        <v>904</v>
      </c>
      <c r="D3" s="257">
        <v>0.6083333333333333</v>
      </c>
      <c r="E3" s="258">
        <v>0.6916666666666667</v>
      </c>
      <c r="F3" s="40">
        <v>9.4253296E7</v>
      </c>
      <c r="G3" s="200">
        <v>51.3179138</v>
      </c>
      <c r="H3" s="200">
        <v>12.3961032</v>
      </c>
      <c r="I3" s="259" t="s">
        <v>914</v>
      </c>
      <c r="J3" s="259" t="s">
        <v>179</v>
      </c>
      <c r="K3" s="259" t="s">
        <v>908</v>
      </c>
      <c r="L3" s="31" t="s">
        <v>909</v>
      </c>
      <c r="M3" s="31" t="s">
        <v>915</v>
      </c>
      <c r="N3" s="260">
        <v>20.0</v>
      </c>
      <c r="O3" s="259" t="s">
        <v>165</v>
      </c>
      <c r="P3" s="259" t="s">
        <v>153</v>
      </c>
      <c r="Q3" s="259" t="s">
        <v>82</v>
      </c>
      <c r="R3" s="259">
        <v>92.70779</v>
      </c>
      <c r="S3" s="259">
        <v>100.0</v>
      </c>
      <c r="T3" s="259">
        <v>14.72361</v>
      </c>
      <c r="U3" s="259">
        <v>46.0</v>
      </c>
      <c r="V3" s="259">
        <v>100.0</v>
      </c>
      <c r="W3" s="261">
        <v>22.2265625</v>
      </c>
      <c r="X3" s="261">
        <v>22.75</v>
      </c>
      <c r="Y3" s="261">
        <v>22.0</v>
      </c>
      <c r="Z3" s="261">
        <v>0.236080107</v>
      </c>
      <c r="AA3" s="261">
        <v>0.055733817</v>
      </c>
      <c r="AB3" s="261">
        <v>27.890625</v>
      </c>
      <c r="AC3" s="261">
        <v>30.25</v>
      </c>
      <c r="AD3" s="261">
        <v>27.0</v>
      </c>
      <c r="AE3" s="261">
        <v>1.106872807</v>
      </c>
      <c r="AF3" s="261">
        <v>1.225167411</v>
      </c>
      <c r="AG3" s="261">
        <v>24.6328125</v>
      </c>
      <c r="AH3" s="261">
        <v>25.875</v>
      </c>
      <c r="AI3" s="261">
        <v>24.125</v>
      </c>
      <c r="AJ3" s="261">
        <v>0.601743653</v>
      </c>
      <c r="AK3" s="261">
        <v>0.362095424</v>
      </c>
      <c r="AL3" s="259">
        <v>995.375</v>
      </c>
      <c r="AM3" s="259">
        <v>1003.0</v>
      </c>
      <c r="AN3" s="261">
        <v>980.0</v>
      </c>
      <c r="AO3" s="259">
        <v>7.614600637</v>
      </c>
      <c r="AP3" s="259">
        <v>57.98214286</v>
      </c>
      <c r="AQ3" s="261">
        <v>7.725</v>
      </c>
      <c r="AR3" s="259">
        <v>7.9</v>
      </c>
      <c r="AS3" s="259">
        <v>7.4</v>
      </c>
      <c r="AT3" s="261">
        <v>0.158113883</v>
      </c>
      <c r="AU3" s="259">
        <v>0.025</v>
      </c>
      <c r="AV3" s="31" t="s">
        <v>916</v>
      </c>
      <c r="AW3" s="135"/>
      <c r="AX3" s="255"/>
    </row>
    <row r="4">
      <c r="A4" s="49" t="s">
        <v>917</v>
      </c>
      <c r="B4" s="262" t="s">
        <v>1528</v>
      </c>
      <c r="C4" s="262" t="s">
        <v>918</v>
      </c>
      <c r="D4" s="263">
        <v>0.3645833333333333</v>
      </c>
      <c r="E4" s="264">
        <v>0.44930555555555557</v>
      </c>
      <c r="F4" s="262">
        <v>9.4253271E7</v>
      </c>
      <c r="G4" s="205">
        <v>51.2835239</v>
      </c>
      <c r="H4" s="205">
        <v>12.3470791</v>
      </c>
      <c r="I4" s="262" t="s">
        <v>921</v>
      </c>
      <c r="J4" s="259" t="s">
        <v>179</v>
      </c>
      <c r="K4" s="262" t="s">
        <v>922</v>
      </c>
      <c r="L4" s="210" t="s">
        <v>923</v>
      </c>
      <c r="M4" s="210" t="s">
        <v>925</v>
      </c>
      <c r="N4" s="265">
        <v>14.0</v>
      </c>
      <c r="O4" s="262" t="s">
        <v>165</v>
      </c>
      <c r="P4" s="262" t="s">
        <v>153</v>
      </c>
      <c r="Q4" s="262" t="s">
        <v>142</v>
      </c>
      <c r="R4" s="262">
        <v>0.0</v>
      </c>
      <c r="S4" s="262">
        <v>0.0</v>
      </c>
      <c r="T4" s="262">
        <v>0.0</v>
      </c>
      <c r="U4" s="262">
        <v>0.0</v>
      </c>
      <c r="V4" s="262">
        <v>0.0</v>
      </c>
      <c r="W4" s="266">
        <v>18.29861111</v>
      </c>
      <c r="X4" s="266">
        <v>19.25</v>
      </c>
      <c r="Y4" s="266">
        <v>17.6875</v>
      </c>
      <c r="Z4" s="266">
        <v>0.541065371</v>
      </c>
      <c r="AA4" s="266">
        <v>0.292751736</v>
      </c>
      <c r="AB4" s="266">
        <v>25.47222222</v>
      </c>
      <c r="AC4" s="266">
        <v>30.5</v>
      </c>
      <c r="AD4" s="266">
        <v>20.875</v>
      </c>
      <c r="AE4" s="266">
        <v>3.514494417</v>
      </c>
      <c r="AF4" s="266">
        <v>12.35167101</v>
      </c>
      <c r="AG4" s="266">
        <v>22.73611111</v>
      </c>
      <c r="AH4" s="266">
        <v>27.0</v>
      </c>
      <c r="AI4" s="266">
        <v>18.75</v>
      </c>
      <c r="AJ4" s="266">
        <v>2.894259164</v>
      </c>
      <c r="AK4" s="266">
        <v>8.376736111</v>
      </c>
      <c r="AL4" s="262">
        <v>1100.111111</v>
      </c>
      <c r="AM4" s="262">
        <v>1126.0</v>
      </c>
      <c r="AN4" s="266">
        <v>1065.0</v>
      </c>
      <c r="AO4" s="262">
        <v>20.21413147</v>
      </c>
      <c r="AP4" s="262">
        <v>408.6111111</v>
      </c>
      <c r="AQ4" s="266">
        <v>10.04444444</v>
      </c>
      <c r="AR4" s="262">
        <v>10.6</v>
      </c>
      <c r="AS4" s="262">
        <v>9.3</v>
      </c>
      <c r="AT4" s="266">
        <v>0.439064662</v>
      </c>
      <c r="AU4" s="262">
        <v>0.192777778</v>
      </c>
      <c r="AV4" s="210" t="s">
        <v>926</v>
      </c>
      <c r="AW4" s="211"/>
      <c r="AX4" s="255"/>
    </row>
    <row r="5">
      <c r="A5" s="49" t="s">
        <v>927</v>
      </c>
      <c r="B5" s="262" t="s">
        <v>1529</v>
      </c>
      <c r="C5" s="262" t="s">
        <v>918</v>
      </c>
      <c r="D5" s="263">
        <v>0.38333333333333336</v>
      </c>
      <c r="E5" s="264">
        <v>0.46805555555555556</v>
      </c>
      <c r="F5" s="267">
        <v>9.4233367E7</v>
      </c>
      <c r="G5" s="205">
        <v>51.2834819</v>
      </c>
      <c r="H5" s="205">
        <v>12.3470349</v>
      </c>
      <c r="I5" s="262" t="s">
        <v>929</v>
      </c>
      <c r="J5" s="259" t="s">
        <v>179</v>
      </c>
      <c r="K5" s="262" t="s">
        <v>922</v>
      </c>
      <c r="L5" s="210" t="s">
        <v>923</v>
      </c>
      <c r="M5" s="210" t="s">
        <v>925</v>
      </c>
      <c r="N5" s="265">
        <v>16.0</v>
      </c>
      <c r="O5" s="262" t="s">
        <v>165</v>
      </c>
      <c r="P5" s="262" t="s">
        <v>153</v>
      </c>
      <c r="Q5" s="262" t="s">
        <v>142</v>
      </c>
      <c r="R5" s="262">
        <v>0.0</v>
      </c>
      <c r="S5" s="262">
        <v>0.0</v>
      </c>
      <c r="T5" s="262">
        <v>0.0</v>
      </c>
      <c r="U5" s="262">
        <v>0.0</v>
      </c>
      <c r="V5" s="262">
        <v>0.0</v>
      </c>
      <c r="W5" s="266">
        <v>18.90972222</v>
      </c>
      <c r="X5" s="266">
        <v>20.5625</v>
      </c>
      <c r="Y5" s="266">
        <v>17.625</v>
      </c>
      <c r="Z5" s="266">
        <v>1.051464339</v>
      </c>
      <c r="AA5" s="266">
        <v>1.105577257</v>
      </c>
      <c r="AB5" s="266">
        <v>27.21527778</v>
      </c>
      <c r="AC5" s="266">
        <v>31.25</v>
      </c>
      <c r="AD5" s="266">
        <v>21.875</v>
      </c>
      <c r="AE5" s="266">
        <v>3.231635481</v>
      </c>
      <c r="AF5" s="266">
        <v>10.44346788</v>
      </c>
      <c r="AG5" s="266">
        <v>24.5625</v>
      </c>
      <c r="AH5" s="266">
        <v>28.25</v>
      </c>
      <c r="AI5" s="266">
        <v>19.75</v>
      </c>
      <c r="AJ5" s="266">
        <v>2.90826543</v>
      </c>
      <c r="AK5" s="266">
        <v>8.458007813</v>
      </c>
      <c r="AL5" s="262">
        <v>1304.0</v>
      </c>
      <c r="AM5" s="262">
        <v>1320.0</v>
      </c>
      <c r="AN5" s="266">
        <v>1283.0</v>
      </c>
      <c r="AO5" s="262">
        <v>12.24744871</v>
      </c>
      <c r="AP5" s="262">
        <v>150.0</v>
      </c>
      <c r="AQ5" s="266">
        <v>14.47777778</v>
      </c>
      <c r="AR5" s="262">
        <v>14.8</v>
      </c>
      <c r="AS5" s="262">
        <v>14.0</v>
      </c>
      <c r="AT5" s="266">
        <v>0.277388616</v>
      </c>
      <c r="AU5" s="262">
        <v>0.076944444</v>
      </c>
      <c r="AV5" s="213"/>
      <c r="AW5" s="214" t="s">
        <v>930</v>
      </c>
      <c r="AX5" s="255"/>
    </row>
    <row r="6">
      <c r="A6" s="49" t="s">
        <v>931</v>
      </c>
      <c r="B6" s="262" t="s">
        <v>1530</v>
      </c>
      <c r="C6" s="262" t="s">
        <v>918</v>
      </c>
      <c r="D6" s="263">
        <v>0.40208333333333335</v>
      </c>
      <c r="E6" s="264">
        <v>0.4861111111111111</v>
      </c>
      <c r="F6" s="262">
        <v>9.4253296E7</v>
      </c>
      <c r="G6" s="205">
        <v>51.2832945</v>
      </c>
      <c r="H6" s="205">
        <v>12.3471147</v>
      </c>
      <c r="I6" s="262" t="s">
        <v>933</v>
      </c>
      <c r="J6" s="259" t="s">
        <v>179</v>
      </c>
      <c r="K6" s="262" t="s">
        <v>922</v>
      </c>
      <c r="L6" s="210" t="s">
        <v>923</v>
      </c>
      <c r="M6" s="210" t="s">
        <v>934</v>
      </c>
      <c r="N6" s="265">
        <v>17.0</v>
      </c>
      <c r="O6" s="262" t="s">
        <v>165</v>
      </c>
      <c r="P6" s="262" t="s">
        <v>153</v>
      </c>
      <c r="Q6" s="262" t="s">
        <v>142</v>
      </c>
      <c r="R6" s="262">
        <v>0.0</v>
      </c>
      <c r="S6" s="262">
        <v>0.0</v>
      </c>
      <c r="T6" s="262">
        <v>0.0</v>
      </c>
      <c r="U6" s="262">
        <v>0.0</v>
      </c>
      <c r="V6" s="262">
        <v>0.0</v>
      </c>
      <c r="W6" s="266">
        <v>21.1640625</v>
      </c>
      <c r="X6" s="266">
        <v>23.0625</v>
      </c>
      <c r="Y6" s="266">
        <v>19.8125</v>
      </c>
      <c r="Z6" s="266">
        <v>1.209125228</v>
      </c>
      <c r="AA6" s="266">
        <v>1.461983817</v>
      </c>
      <c r="AB6" s="266">
        <v>30.84375</v>
      </c>
      <c r="AC6" s="266">
        <v>33.375</v>
      </c>
      <c r="AD6" s="266">
        <v>27.375</v>
      </c>
      <c r="AE6" s="266">
        <v>2.175092363</v>
      </c>
      <c r="AF6" s="266">
        <v>4.731026786</v>
      </c>
      <c r="AG6" s="266">
        <v>27.5234375</v>
      </c>
      <c r="AH6" s="266">
        <v>29.5</v>
      </c>
      <c r="AI6" s="266">
        <v>25.25</v>
      </c>
      <c r="AJ6" s="266">
        <v>1.561941865</v>
      </c>
      <c r="AK6" s="266">
        <v>2.439662388</v>
      </c>
      <c r="AL6" s="262">
        <v>925.625</v>
      </c>
      <c r="AM6" s="262">
        <v>939.0</v>
      </c>
      <c r="AN6" s="266">
        <v>905.0</v>
      </c>
      <c r="AO6" s="262">
        <v>11.78300835</v>
      </c>
      <c r="AP6" s="262">
        <v>138.8392857</v>
      </c>
      <c r="AQ6" s="266">
        <v>6.175</v>
      </c>
      <c r="AR6" s="262">
        <v>6.5</v>
      </c>
      <c r="AS6" s="262">
        <v>5.7</v>
      </c>
      <c r="AT6" s="266">
        <v>0.271240536</v>
      </c>
      <c r="AU6" s="262">
        <v>0.073571429</v>
      </c>
      <c r="AV6" s="210" t="s">
        <v>935</v>
      </c>
      <c r="AW6" s="211"/>
      <c r="AX6" s="255"/>
    </row>
    <row r="7">
      <c r="A7" s="49" t="s">
        <v>936</v>
      </c>
      <c r="B7" s="262" t="s">
        <v>1531</v>
      </c>
      <c r="C7" s="262" t="s">
        <v>918</v>
      </c>
      <c r="D7" s="263">
        <v>0.4201388888888889</v>
      </c>
      <c r="E7" s="264">
        <v>0.5034722222222222</v>
      </c>
      <c r="F7" s="262">
        <v>9.4226717E7</v>
      </c>
      <c r="G7" s="205">
        <v>51.2834473</v>
      </c>
      <c r="H7" s="205">
        <v>12.3472307</v>
      </c>
      <c r="I7" s="262" t="s">
        <v>938</v>
      </c>
      <c r="J7" s="259" t="s">
        <v>179</v>
      </c>
      <c r="K7" s="262" t="s">
        <v>922</v>
      </c>
      <c r="L7" s="210" t="s">
        <v>923</v>
      </c>
      <c r="M7" s="210" t="s">
        <v>934</v>
      </c>
      <c r="N7" s="265">
        <v>17.0</v>
      </c>
      <c r="O7" s="262" t="s">
        <v>165</v>
      </c>
      <c r="P7" s="262" t="s">
        <v>153</v>
      </c>
      <c r="Q7" s="262" t="s">
        <v>95</v>
      </c>
      <c r="R7" s="262">
        <v>0.090909</v>
      </c>
      <c r="S7" s="262">
        <v>0.0</v>
      </c>
      <c r="T7" s="262">
        <v>1.127367</v>
      </c>
      <c r="U7" s="262">
        <v>0.0</v>
      </c>
      <c r="V7" s="262">
        <v>15.0</v>
      </c>
      <c r="W7" s="266">
        <v>21.76388889</v>
      </c>
      <c r="X7" s="266">
        <v>24.6875</v>
      </c>
      <c r="Y7" s="266">
        <v>19.625</v>
      </c>
      <c r="Z7" s="266">
        <v>1.698970787</v>
      </c>
      <c r="AA7" s="266">
        <v>2.886501736</v>
      </c>
      <c r="AB7" s="266">
        <v>29.03472222</v>
      </c>
      <c r="AC7" s="266">
        <v>32.625</v>
      </c>
      <c r="AD7" s="266">
        <v>22.0</v>
      </c>
      <c r="AE7" s="266">
        <v>3.380075915</v>
      </c>
      <c r="AF7" s="266">
        <v>11.42491319</v>
      </c>
      <c r="AG7" s="266">
        <v>27.11805556</v>
      </c>
      <c r="AH7" s="266">
        <v>29.75</v>
      </c>
      <c r="AI7" s="266">
        <v>24.75</v>
      </c>
      <c r="AJ7" s="266">
        <v>1.607612641</v>
      </c>
      <c r="AK7" s="266">
        <v>2.584418403</v>
      </c>
      <c r="AL7" s="262">
        <v>1177.777778</v>
      </c>
      <c r="AM7" s="262">
        <v>1191.0</v>
      </c>
      <c r="AN7" s="266">
        <v>1149.0</v>
      </c>
      <c r="AO7" s="262">
        <v>13.2549781</v>
      </c>
      <c r="AP7" s="262">
        <v>175.6944444</v>
      </c>
      <c r="AQ7" s="266">
        <v>11.73333333</v>
      </c>
      <c r="AR7" s="262">
        <v>12.0</v>
      </c>
      <c r="AS7" s="262">
        <v>11.1</v>
      </c>
      <c r="AT7" s="266">
        <v>0.3</v>
      </c>
      <c r="AU7" s="262">
        <v>0.09</v>
      </c>
      <c r="AV7" s="210" t="s">
        <v>939</v>
      </c>
      <c r="AW7" s="211"/>
      <c r="AX7" s="255"/>
    </row>
    <row r="8">
      <c r="A8" s="49" t="s">
        <v>940</v>
      </c>
      <c r="B8" s="262" t="s">
        <v>1532</v>
      </c>
      <c r="C8" s="262" t="s">
        <v>918</v>
      </c>
      <c r="D8" s="263">
        <v>0.7069444444444445</v>
      </c>
      <c r="E8" s="264">
        <v>0.7902777777777777</v>
      </c>
      <c r="F8" s="262">
        <v>9.4253296E7</v>
      </c>
      <c r="G8" s="205">
        <v>51.3504141</v>
      </c>
      <c r="H8" s="205">
        <v>12.4208238</v>
      </c>
      <c r="I8" s="262" t="s">
        <v>943</v>
      </c>
      <c r="J8" s="259" t="s">
        <v>179</v>
      </c>
      <c r="K8" s="262" t="s">
        <v>944</v>
      </c>
      <c r="L8" s="268" t="s">
        <v>945</v>
      </c>
      <c r="M8" s="210" t="s">
        <v>947</v>
      </c>
      <c r="N8" s="265">
        <v>22.0</v>
      </c>
      <c r="O8" s="262" t="s">
        <v>80</v>
      </c>
      <c r="P8" s="262" t="s">
        <v>81</v>
      </c>
      <c r="Q8" s="262" t="s">
        <v>142</v>
      </c>
      <c r="R8" s="262">
        <v>5.836013</v>
      </c>
      <c r="S8" s="262">
        <v>0.0</v>
      </c>
      <c r="T8" s="262">
        <v>10.25003</v>
      </c>
      <c r="U8" s="262">
        <v>0.0</v>
      </c>
      <c r="V8" s="262">
        <v>50.0</v>
      </c>
      <c r="W8" s="266">
        <v>25.59722222</v>
      </c>
      <c r="X8" s="266">
        <v>27.5</v>
      </c>
      <c r="Y8" s="266">
        <v>24.0</v>
      </c>
      <c r="Z8" s="266">
        <v>1.23708607</v>
      </c>
      <c r="AA8" s="266">
        <v>1.530381944</v>
      </c>
      <c r="AB8" s="266">
        <v>22.43055556</v>
      </c>
      <c r="AC8" s="266">
        <v>24.875</v>
      </c>
      <c r="AD8" s="266">
        <v>21.5</v>
      </c>
      <c r="AE8" s="266">
        <v>1.068203645</v>
      </c>
      <c r="AF8" s="266">
        <v>1.141059028</v>
      </c>
      <c r="AG8" s="266">
        <v>21.47222222</v>
      </c>
      <c r="AH8" s="266">
        <v>22.5</v>
      </c>
      <c r="AI8" s="266">
        <v>20.6875</v>
      </c>
      <c r="AJ8" s="266">
        <v>0.484234971</v>
      </c>
      <c r="AK8" s="266">
        <v>0.234483507</v>
      </c>
      <c r="AL8" s="262">
        <v>1289.666667</v>
      </c>
      <c r="AM8" s="262">
        <v>1292.0</v>
      </c>
      <c r="AN8" s="266">
        <v>1288.0</v>
      </c>
      <c r="AO8" s="262">
        <v>1.5</v>
      </c>
      <c r="AP8" s="262">
        <v>2.25</v>
      </c>
      <c r="AQ8" s="266">
        <v>14.17777778</v>
      </c>
      <c r="AR8" s="262">
        <v>14.2</v>
      </c>
      <c r="AS8" s="262">
        <v>14.1</v>
      </c>
      <c r="AT8" s="266">
        <v>0.044095855</v>
      </c>
      <c r="AU8" s="262">
        <v>0.001944444</v>
      </c>
      <c r="AV8" s="210" t="s">
        <v>948</v>
      </c>
      <c r="AW8" s="211"/>
      <c r="AX8" s="255"/>
    </row>
    <row r="9">
      <c r="A9" s="49" t="s">
        <v>949</v>
      </c>
      <c r="B9" s="262" t="s">
        <v>1533</v>
      </c>
      <c r="C9" s="262" t="s">
        <v>918</v>
      </c>
      <c r="D9" s="263">
        <v>0.7243055555555555</v>
      </c>
      <c r="E9" s="269">
        <v>0.8097222222222222</v>
      </c>
      <c r="F9" s="262">
        <v>9.4253271E7</v>
      </c>
      <c r="G9" s="205">
        <v>51.3503034</v>
      </c>
      <c r="H9" s="205">
        <v>12.4208238</v>
      </c>
      <c r="I9" s="262" t="s">
        <v>952</v>
      </c>
      <c r="J9" s="259" t="s">
        <v>179</v>
      </c>
      <c r="K9" s="262" t="s">
        <v>944</v>
      </c>
      <c r="L9" s="268" t="s">
        <v>945</v>
      </c>
      <c r="M9" s="210" t="s">
        <v>947</v>
      </c>
      <c r="N9" s="265">
        <v>22.0</v>
      </c>
      <c r="O9" s="262" t="s">
        <v>80</v>
      </c>
      <c r="P9" s="262" t="s">
        <v>81</v>
      </c>
      <c r="Q9" s="262" t="s">
        <v>142</v>
      </c>
      <c r="R9" s="262">
        <v>4.612179</v>
      </c>
      <c r="S9" s="262">
        <v>0.0</v>
      </c>
      <c r="T9" s="262">
        <v>9.378452</v>
      </c>
      <c r="U9" s="262">
        <v>0.0</v>
      </c>
      <c r="V9" s="262">
        <v>36.0</v>
      </c>
      <c r="W9" s="266">
        <v>19.72916667</v>
      </c>
      <c r="X9" s="266">
        <v>20.0625</v>
      </c>
      <c r="Y9" s="266">
        <v>19.5</v>
      </c>
      <c r="Z9" s="266">
        <v>0.209631373</v>
      </c>
      <c r="AA9" s="266">
        <v>0.043945313</v>
      </c>
      <c r="AB9" s="266">
        <v>21.27777778</v>
      </c>
      <c r="AC9" s="266">
        <v>21.75</v>
      </c>
      <c r="AD9" s="266">
        <v>20.875</v>
      </c>
      <c r="AE9" s="266">
        <v>0.304765392</v>
      </c>
      <c r="AF9" s="266">
        <v>0.092881944</v>
      </c>
      <c r="AG9" s="266">
        <v>21.09722222</v>
      </c>
      <c r="AH9" s="266">
        <v>21.5625</v>
      </c>
      <c r="AI9" s="266">
        <v>20.5</v>
      </c>
      <c r="AJ9" s="266">
        <v>0.387942176</v>
      </c>
      <c r="AK9" s="266">
        <v>0.150499132</v>
      </c>
      <c r="AL9" s="262">
        <v>1069.111111</v>
      </c>
      <c r="AM9" s="262">
        <v>1077.0</v>
      </c>
      <c r="AN9" s="266">
        <v>1061.0</v>
      </c>
      <c r="AO9" s="262">
        <v>5.487359211</v>
      </c>
      <c r="AP9" s="262">
        <v>30.11111111</v>
      </c>
      <c r="AQ9" s="266">
        <v>9.355555556</v>
      </c>
      <c r="AR9" s="262">
        <v>9.5</v>
      </c>
      <c r="AS9" s="262">
        <v>9.2</v>
      </c>
      <c r="AT9" s="266">
        <v>0.101379376</v>
      </c>
      <c r="AU9" s="262">
        <v>0.010277778</v>
      </c>
      <c r="AV9" s="210" t="s">
        <v>953</v>
      </c>
      <c r="AW9" s="214" t="s">
        <v>954</v>
      </c>
      <c r="AX9" s="255"/>
    </row>
    <row r="10">
      <c r="A10" s="49" t="s">
        <v>955</v>
      </c>
      <c r="B10" s="262" t="s">
        <v>1534</v>
      </c>
      <c r="C10" s="262" t="s">
        <v>918</v>
      </c>
      <c r="D10" s="263">
        <v>0.7416666666666667</v>
      </c>
      <c r="E10" s="264">
        <v>0.8277777777777777</v>
      </c>
      <c r="F10" s="262">
        <v>9.4233367E7</v>
      </c>
      <c r="G10" s="205">
        <v>51.3503176</v>
      </c>
      <c r="H10" s="205">
        <v>12.4209931</v>
      </c>
      <c r="I10" s="262" t="s">
        <v>958</v>
      </c>
      <c r="J10" s="259" t="s">
        <v>179</v>
      </c>
      <c r="K10" s="262" t="s">
        <v>944</v>
      </c>
      <c r="L10" s="268" t="s">
        <v>945</v>
      </c>
      <c r="M10" s="210" t="s">
        <v>947</v>
      </c>
      <c r="N10" s="265">
        <v>23.0</v>
      </c>
      <c r="O10" s="262" t="s">
        <v>80</v>
      </c>
      <c r="P10" s="262" t="s">
        <v>81</v>
      </c>
      <c r="Q10" s="262" t="s">
        <v>95</v>
      </c>
      <c r="R10" s="262">
        <v>4.207792</v>
      </c>
      <c r="S10" s="262">
        <v>0.0</v>
      </c>
      <c r="T10" s="262">
        <v>8.796159</v>
      </c>
      <c r="U10" s="262">
        <v>0.0</v>
      </c>
      <c r="V10" s="262">
        <v>36.0</v>
      </c>
      <c r="W10" s="266">
        <v>22.11805556</v>
      </c>
      <c r="X10" s="266">
        <v>22.8125</v>
      </c>
      <c r="Y10" s="266">
        <v>21.625</v>
      </c>
      <c r="Z10" s="266">
        <v>0.395833333</v>
      </c>
      <c r="AA10" s="266">
        <v>0.156684028</v>
      </c>
      <c r="AB10" s="266">
        <v>21.32638889</v>
      </c>
      <c r="AC10" s="266">
        <v>22.5</v>
      </c>
      <c r="AD10" s="266">
        <v>20.5625</v>
      </c>
      <c r="AE10" s="266">
        <v>0.570068679</v>
      </c>
      <c r="AF10" s="266">
        <v>0.324978299</v>
      </c>
      <c r="AG10" s="266">
        <v>21.30555556</v>
      </c>
      <c r="AH10" s="266">
        <v>22.375</v>
      </c>
      <c r="AI10" s="266">
        <v>20.875</v>
      </c>
      <c r="AJ10" s="266">
        <v>0.471289418</v>
      </c>
      <c r="AK10" s="266">
        <v>0.222113715</v>
      </c>
      <c r="AL10" s="262">
        <v>1313.333333</v>
      </c>
      <c r="AM10" s="262">
        <v>1319.0</v>
      </c>
      <c r="AN10" s="266">
        <v>1306.0</v>
      </c>
      <c r="AO10" s="262">
        <v>5.700877125</v>
      </c>
      <c r="AP10" s="262">
        <v>32.5</v>
      </c>
      <c r="AQ10" s="266">
        <v>14.66666667</v>
      </c>
      <c r="AR10" s="262">
        <v>14.8</v>
      </c>
      <c r="AS10" s="262">
        <v>14.5</v>
      </c>
      <c r="AT10" s="266">
        <v>0.132287566</v>
      </c>
      <c r="AU10" s="262">
        <v>0.0175</v>
      </c>
      <c r="AV10" s="210" t="s">
        <v>959</v>
      </c>
      <c r="AW10" s="211"/>
      <c r="AX10" s="255"/>
    </row>
    <row r="11">
      <c r="A11" s="49" t="s">
        <v>960</v>
      </c>
      <c r="B11" s="262" t="s">
        <v>1535</v>
      </c>
      <c r="C11" s="262" t="s">
        <v>918</v>
      </c>
      <c r="D11" s="263">
        <v>0.7597222222222222</v>
      </c>
      <c r="E11" s="264">
        <v>0.8451388888888889</v>
      </c>
      <c r="F11" s="262">
        <v>9.4226717E7</v>
      </c>
      <c r="G11" s="205">
        <v>51.3503989</v>
      </c>
      <c r="H11" s="205">
        <v>12.4210458</v>
      </c>
      <c r="I11" s="262" t="s">
        <v>963</v>
      </c>
      <c r="J11" s="259" t="s">
        <v>179</v>
      </c>
      <c r="K11" s="262" t="s">
        <v>944</v>
      </c>
      <c r="L11" s="268" t="s">
        <v>945</v>
      </c>
      <c r="M11" s="210" t="s">
        <v>947</v>
      </c>
      <c r="N11" s="265">
        <v>23.0</v>
      </c>
      <c r="O11" s="262" t="s">
        <v>80</v>
      </c>
      <c r="P11" s="262" t="s">
        <v>81</v>
      </c>
      <c r="Q11" s="262" t="s">
        <v>142</v>
      </c>
      <c r="R11" s="262">
        <v>4.562701</v>
      </c>
      <c r="S11" s="262">
        <v>0.0</v>
      </c>
      <c r="T11" s="262">
        <v>8.854037</v>
      </c>
      <c r="U11" s="262">
        <v>0.0</v>
      </c>
      <c r="V11" s="262">
        <v>36.0</v>
      </c>
      <c r="W11" s="266">
        <v>24.40972222</v>
      </c>
      <c r="X11" s="266">
        <v>25.625</v>
      </c>
      <c r="Y11" s="266">
        <v>23.375</v>
      </c>
      <c r="Z11" s="266">
        <v>0.750723031</v>
      </c>
      <c r="AA11" s="266">
        <v>0.563585069</v>
      </c>
      <c r="AB11" s="266">
        <v>21.64583333</v>
      </c>
      <c r="AC11" s="266">
        <v>22.125</v>
      </c>
      <c r="AD11" s="266">
        <v>20.625</v>
      </c>
      <c r="AE11" s="266">
        <v>0.532168324</v>
      </c>
      <c r="AF11" s="266">
        <v>0.283203125</v>
      </c>
      <c r="AG11" s="266">
        <v>21.18055556</v>
      </c>
      <c r="AH11" s="266">
        <v>21.625</v>
      </c>
      <c r="AI11" s="266">
        <v>20.375</v>
      </c>
      <c r="AJ11" s="266">
        <v>0.409177486</v>
      </c>
      <c r="AK11" s="266">
        <v>0.167426215</v>
      </c>
      <c r="AL11" s="262">
        <v>1416.777778</v>
      </c>
      <c r="AM11" s="262">
        <v>1418.0</v>
      </c>
      <c r="AN11" s="266">
        <v>1414.0</v>
      </c>
      <c r="AO11" s="262">
        <v>1.481365736</v>
      </c>
      <c r="AP11" s="262">
        <v>2.194444444</v>
      </c>
      <c r="AQ11" s="266">
        <v>16.87777778</v>
      </c>
      <c r="AR11" s="262">
        <v>16.9</v>
      </c>
      <c r="AS11" s="262">
        <v>16.8</v>
      </c>
      <c r="AT11" s="266">
        <v>0.044095855</v>
      </c>
      <c r="AU11" s="262">
        <v>0.001944444</v>
      </c>
      <c r="AV11" s="213"/>
      <c r="AW11" s="211"/>
      <c r="AX11" s="255"/>
    </row>
    <row r="12">
      <c r="A12" s="49" t="s">
        <v>964</v>
      </c>
      <c r="B12" s="262" t="s">
        <v>1536</v>
      </c>
      <c r="C12" s="262" t="s">
        <v>965</v>
      </c>
      <c r="D12" s="263">
        <v>0.5388888888888889</v>
      </c>
      <c r="E12" s="264">
        <v>0.6243055555555556</v>
      </c>
      <c r="F12" s="262">
        <v>9.4226717E7</v>
      </c>
      <c r="G12" s="205">
        <v>51.4002691</v>
      </c>
      <c r="H12" s="205">
        <v>12.4055285</v>
      </c>
      <c r="I12" s="262" t="s">
        <v>968</v>
      </c>
      <c r="J12" s="259" t="s">
        <v>179</v>
      </c>
      <c r="K12" s="262" t="s">
        <v>969</v>
      </c>
      <c r="L12" s="210" t="s">
        <v>970</v>
      </c>
      <c r="M12" s="210" t="s">
        <v>972</v>
      </c>
      <c r="N12" s="265">
        <v>20.0</v>
      </c>
      <c r="O12" s="262" t="s">
        <v>80</v>
      </c>
      <c r="P12" s="262" t="s">
        <v>153</v>
      </c>
      <c r="Q12" s="262" t="s">
        <v>95</v>
      </c>
      <c r="R12" s="262">
        <v>62.62783</v>
      </c>
      <c r="S12" s="262">
        <v>77.0</v>
      </c>
      <c r="T12" s="262">
        <v>39.17665</v>
      </c>
      <c r="U12" s="262">
        <v>0.0</v>
      </c>
      <c r="V12" s="262">
        <v>100.0</v>
      </c>
      <c r="W12" s="266">
        <v>24.84027778</v>
      </c>
      <c r="X12" s="266">
        <v>25.875</v>
      </c>
      <c r="Y12" s="266">
        <v>23.9375</v>
      </c>
      <c r="Z12" s="266">
        <v>0.69394079</v>
      </c>
      <c r="AA12" s="266">
        <v>0.481553819</v>
      </c>
      <c r="AB12" s="266">
        <v>27.4375</v>
      </c>
      <c r="AC12" s="266">
        <v>28.875</v>
      </c>
      <c r="AD12" s="266">
        <v>25.0</v>
      </c>
      <c r="AE12" s="266">
        <v>1.277815519</v>
      </c>
      <c r="AF12" s="266">
        <v>1.6328125</v>
      </c>
      <c r="AG12" s="266">
        <v>25.55555556</v>
      </c>
      <c r="AH12" s="266">
        <v>26.625</v>
      </c>
      <c r="AI12" s="266">
        <v>22.875</v>
      </c>
      <c r="AJ12" s="266">
        <v>1.271473541</v>
      </c>
      <c r="AK12" s="266">
        <v>1.616644965</v>
      </c>
      <c r="AL12" s="262">
        <v>1341.0</v>
      </c>
      <c r="AM12" s="262">
        <v>1373.0</v>
      </c>
      <c r="AN12" s="266">
        <v>1313.0</v>
      </c>
      <c r="AO12" s="262">
        <v>22.22611077</v>
      </c>
      <c r="AP12" s="262">
        <v>494.0</v>
      </c>
      <c r="AQ12" s="266">
        <v>15.28888889</v>
      </c>
      <c r="AR12" s="262">
        <v>16.0</v>
      </c>
      <c r="AS12" s="262">
        <v>14.7</v>
      </c>
      <c r="AT12" s="266">
        <v>0.488478363</v>
      </c>
      <c r="AU12" s="262">
        <v>0.238611111</v>
      </c>
      <c r="AV12" s="210" t="s">
        <v>973</v>
      </c>
      <c r="AW12" s="211"/>
      <c r="AX12" s="255"/>
    </row>
    <row r="13">
      <c r="A13" s="49" t="s">
        <v>974</v>
      </c>
      <c r="B13" s="262" t="s">
        <v>1537</v>
      </c>
      <c r="C13" s="262" t="s">
        <v>965</v>
      </c>
      <c r="D13" s="263">
        <v>0.5590277777777778</v>
      </c>
      <c r="E13" s="264">
        <v>0.6444444444444445</v>
      </c>
      <c r="F13" s="262">
        <v>9.4253296E7</v>
      </c>
      <c r="G13" s="205">
        <v>51.4002662</v>
      </c>
      <c r="H13" s="205">
        <v>12.4057743</v>
      </c>
      <c r="I13" s="262" t="s">
        <v>976</v>
      </c>
      <c r="J13" s="259" t="s">
        <v>179</v>
      </c>
      <c r="K13" s="262" t="s">
        <v>969</v>
      </c>
      <c r="L13" s="210" t="s">
        <v>970</v>
      </c>
      <c r="M13" s="210" t="s">
        <v>972</v>
      </c>
      <c r="N13" s="265">
        <v>21.0</v>
      </c>
      <c r="O13" s="262" t="s">
        <v>80</v>
      </c>
      <c r="P13" s="262" t="s">
        <v>153</v>
      </c>
      <c r="Q13" s="262" t="s">
        <v>95</v>
      </c>
      <c r="R13" s="262">
        <v>56.65385</v>
      </c>
      <c r="S13" s="262">
        <v>70.5</v>
      </c>
      <c r="T13" s="262">
        <v>41.01151</v>
      </c>
      <c r="U13" s="262">
        <v>0.0</v>
      </c>
      <c r="V13" s="262">
        <v>100.0</v>
      </c>
      <c r="W13" s="266">
        <v>27.18055556</v>
      </c>
      <c r="X13" s="266">
        <v>28.125</v>
      </c>
      <c r="Y13" s="266">
        <v>26.25</v>
      </c>
      <c r="Z13" s="266">
        <v>0.682112731</v>
      </c>
      <c r="AA13" s="266">
        <v>0.465277778</v>
      </c>
      <c r="AB13" s="266">
        <v>31.65277778</v>
      </c>
      <c r="AC13" s="266">
        <v>33.8125</v>
      </c>
      <c r="AD13" s="266">
        <v>29.25</v>
      </c>
      <c r="AE13" s="266">
        <v>1.502313031</v>
      </c>
      <c r="AF13" s="266">
        <v>2.256944444</v>
      </c>
      <c r="AG13" s="266">
        <v>27.47222222</v>
      </c>
      <c r="AH13" s="266">
        <v>28.875</v>
      </c>
      <c r="AI13" s="266">
        <v>26.375</v>
      </c>
      <c r="AJ13" s="266">
        <v>0.74221948</v>
      </c>
      <c r="AK13" s="266">
        <v>0.550889757</v>
      </c>
      <c r="AL13" s="262">
        <v>1145.888889</v>
      </c>
      <c r="AM13" s="262">
        <v>1159.0</v>
      </c>
      <c r="AN13" s="266">
        <v>1133.0</v>
      </c>
      <c r="AO13" s="262">
        <v>9.453100608</v>
      </c>
      <c r="AP13" s="262">
        <v>89.36111111</v>
      </c>
      <c r="AQ13" s="266">
        <v>11.04444444</v>
      </c>
      <c r="AR13" s="262">
        <v>11.3</v>
      </c>
      <c r="AS13" s="262">
        <v>10.8</v>
      </c>
      <c r="AT13" s="266">
        <v>0.194365063</v>
      </c>
      <c r="AU13" s="262">
        <v>0.037777778</v>
      </c>
      <c r="AV13" s="210" t="s">
        <v>977</v>
      </c>
      <c r="AW13" s="211"/>
      <c r="AX13" s="255"/>
    </row>
    <row r="14">
      <c r="A14" s="49" t="s">
        <v>978</v>
      </c>
      <c r="B14" s="262" t="s">
        <v>1538</v>
      </c>
      <c r="C14" s="262" t="s">
        <v>965</v>
      </c>
      <c r="D14" s="263">
        <v>0.5770833333333333</v>
      </c>
      <c r="E14" s="264">
        <v>0.6618055555555555</v>
      </c>
      <c r="F14" s="262">
        <v>9.4253271E7</v>
      </c>
      <c r="G14" s="205">
        <v>51.4001781</v>
      </c>
      <c r="H14" s="205">
        <v>12.4056707</v>
      </c>
      <c r="I14" s="262" t="s">
        <v>981</v>
      </c>
      <c r="J14" s="259" t="s">
        <v>179</v>
      </c>
      <c r="K14" s="262" t="s">
        <v>969</v>
      </c>
      <c r="L14" s="210" t="s">
        <v>970</v>
      </c>
      <c r="M14" s="210" t="s">
        <v>972</v>
      </c>
      <c r="N14" s="270"/>
      <c r="O14" s="262" t="s">
        <v>80</v>
      </c>
      <c r="P14" s="262" t="s">
        <v>153</v>
      </c>
      <c r="Q14" s="262" t="s">
        <v>95</v>
      </c>
      <c r="R14" s="262">
        <v>62.09677</v>
      </c>
      <c r="S14" s="262">
        <v>77.5</v>
      </c>
      <c r="T14" s="262">
        <v>40.01166</v>
      </c>
      <c r="U14" s="262">
        <v>0.0</v>
      </c>
      <c r="V14" s="262">
        <v>100.0</v>
      </c>
      <c r="W14" s="266">
        <v>27.4375</v>
      </c>
      <c r="X14" s="266">
        <v>28.875</v>
      </c>
      <c r="Y14" s="266">
        <v>25.75</v>
      </c>
      <c r="Z14" s="266">
        <v>1.036916251</v>
      </c>
      <c r="AA14" s="266">
        <v>1.075195313</v>
      </c>
      <c r="AB14" s="266">
        <v>27.10416667</v>
      </c>
      <c r="AC14" s="266">
        <v>28.625</v>
      </c>
      <c r="AD14" s="266">
        <v>25.125</v>
      </c>
      <c r="AE14" s="266">
        <v>1.128034103</v>
      </c>
      <c r="AF14" s="266">
        <v>1.272460938</v>
      </c>
      <c r="AG14" s="266">
        <v>25.03472222</v>
      </c>
      <c r="AH14" s="266">
        <v>26.125</v>
      </c>
      <c r="AI14" s="266">
        <v>24.0625</v>
      </c>
      <c r="AJ14" s="266">
        <v>0.64658894</v>
      </c>
      <c r="AK14" s="266">
        <v>0.418077257</v>
      </c>
      <c r="AL14" s="262">
        <v>1226.555556</v>
      </c>
      <c r="AM14" s="262">
        <v>1252.0</v>
      </c>
      <c r="AN14" s="266">
        <v>1172.0</v>
      </c>
      <c r="AO14" s="262">
        <v>26.34440695</v>
      </c>
      <c r="AP14" s="262">
        <v>694.0277778</v>
      </c>
      <c r="AQ14" s="266">
        <v>12.82222222</v>
      </c>
      <c r="AR14" s="262">
        <v>13.4</v>
      </c>
      <c r="AS14" s="262">
        <v>11.6</v>
      </c>
      <c r="AT14" s="266">
        <v>0.597448278</v>
      </c>
      <c r="AU14" s="262">
        <v>0.356944444</v>
      </c>
      <c r="AV14" s="213"/>
      <c r="AW14" s="211"/>
      <c r="AX14" s="255"/>
    </row>
    <row r="15">
      <c r="A15" s="49" t="s">
        <v>982</v>
      </c>
      <c r="B15" s="262" t="s">
        <v>1539</v>
      </c>
      <c r="C15" s="262" t="s">
        <v>965</v>
      </c>
      <c r="D15" s="263">
        <v>0.5951388888888889</v>
      </c>
      <c r="E15" s="269">
        <v>0.6798611111111111</v>
      </c>
      <c r="F15" s="262">
        <v>9.4233367E7</v>
      </c>
      <c r="G15" s="205">
        <v>51.4001651</v>
      </c>
      <c r="H15" s="205">
        <v>12.4055406</v>
      </c>
      <c r="I15" s="262" t="s">
        <v>985</v>
      </c>
      <c r="J15" s="259" t="s">
        <v>179</v>
      </c>
      <c r="K15" s="262" t="s">
        <v>969</v>
      </c>
      <c r="L15" s="210" t="s">
        <v>970</v>
      </c>
      <c r="M15" s="210" t="s">
        <v>972</v>
      </c>
      <c r="N15" s="265">
        <v>21.0</v>
      </c>
      <c r="O15" s="262" t="s">
        <v>80</v>
      </c>
      <c r="P15" s="262" t="s">
        <v>153</v>
      </c>
      <c r="Q15" s="262" t="s">
        <v>95</v>
      </c>
      <c r="R15" s="262">
        <v>65.49186</v>
      </c>
      <c r="S15" s="262">
        <v>83.0</v>
      </c>
      <c r="T15" s="262">
        <v>38.65924</v>
      </c>
      <c r="U15" s="262">
        <v>0.0</v>
      </c>
      <c r="V15" s="262">
        <v>100.0</v>
      </c>
      <c r="W15" s="266">
        <v>27.01388889</v>
      </c>
      <c r="X15" s="266">
        <v>28.0</v>
      </c>
      <c r="Y15" s="266">
        <v>26.25</v>
      </c>
      <c r="Z15" s="266">
        <v>0.552672641</v>
      </c>
      <c r="AA15" s="266">
        <v>0.305447049</v>
      </c>
      <c r="AB15" s="266">
        <v>26.4375</v>
      </c>
      <c r="AC15" s="266">
        <v>27.375</v>
      </c>
      <c r="AD15" s="266">
        <v>24.9375</v>
      </c>
      <c r="AE15" s="266">
        <v>0.737526483</v>
      </c>
      <c r="AF15" s="266">
        <v>0.543945313</v>
      </c>
      <c r="AG15" s="266">
        <v>24.90972222</v>
      </c>
      <c r="AH15" s="266">
        <v>26.0</v>
      </c>
      <c r="AI15" s="266">
        <v>23.9375</v>
      </c>
      <c r="AJ15" s="266">
        <v>0.597938443</v>
      </c>
      <c r="AK15" s="266">
        <v>0.357530382</v>
      </c>
      <c r="AL15" s="262">
        <v>1400.777778</v>
      </c>
      <c r="AM15" s="262">
        <v>1413.0</v>
      </c>
      <c r="AN15" s="266">
        <v>1389.0</v>
      </c>
      <c r="AO15" s="262">
        <v>8.885068624</v>
      </c>
      <c r="AP15" s="262">
        <v>78.94444444</v>
      </c>
      <c r="AQ15" s="266">
        <v>16.54444444</v>
      </c>
      <c r="AR15" s="262">
        <v>16.8</v>
      </c>
      <c r="AS15" s="262">
        <v>16.3</v>
      </c>
      <c r="AT15" s="266">
        <v>0.181046342</v>
      </c>
      <c r="AU15" s="262">
        <v>0.032777778</v>
      </c>
      <c r="AV15" s="210" t="s">
        <v>986</v>
      </c>
      <c r="AW15" s="214" t="s">
        <v>987</v>
      </c>
      <c r="AX15" s="255"/>
    </row>
    <row r="16">
      <c r="A16" s="49" t="s">
        <v>988</v>
      </c>
      <c r="B16" s="262" t="s">
        <v>1540</v>
      </c>
      <c r="C16" s="262" t="s">
        <v>989</v>
      </c>
      <c r="D16" s="263">
        <v>0.5041666666666667</v>
      </c>
      <c r="E16" s="264">
        <v>0.5895833333333333</v>
      </c>
      <c r="F16" s="262">
        <v>9.4233367E7</v>
      </c>
      <c r="G16" s="205">
        <v>51.3304616</v>
      </c>
      <c r="H16" s="205">
        <v>12.3613478</v>
      </c>
      <c r="I16" s="262" t="s">
        <v>991</v>
      </c>
      <c r="J16" s="259" t="s">
        <v>179</v>
      </c>
      <c r="K16" s="262" t="s">
        <v>992</v>
      </c>
      <c r="L16" s="210" t="s">
        <v>993</v>
      </c>
      <c r="M16" s="210" t="s">
        <v>995</v>
      </c>
      <c r="N16" s="265">
        <v>22.0</v>
      </c>
      <c r="O16" s="262" t="s">
        <v>209</v>
      </c>
      <c r="P16" s="262" t="s">
        <v>106</v>
      </c>
      <c r="Q16" s="262" t="s">
        <v>95</v>
      </c>
      <c r="R16" s="262">
        <v>0.491909</v>
      </c>
      <c r="S16" s="262">
        <v>0.0</v>
      </c>
      <c r="T16" s="262">
        <v>3.620881</v>
      </c>
      <c r="U16" s="262">
        <v>0.0</v>
      </c>
      <c r="V16" s="262">
        <v>42.0</v>
      </c>
      <c r="W16" s="266">
        <v>17.97916667</v>
      </c>
      <c r="X16" s="266">
        <v>18.625</v>
      </c>
      <c r="Y16" s="266">
        <v>17.875</v>
      </c>
      <c r="Z16" s="266">
        <v>0.246062746</v>
      </c>
      <c r="AA16" s="266">
        <v>0.060546875</v>
      </c>
      <c r="AB16" s="266">
        <v>21.125</v>
      </c>
      <c r="AC16" s="266">
        <v>21.375</v>
      </c>
      <c r="AD16" s="266">
        <v>20.875</v>
      </c>
      <c r="AE16" s="266">
        <v>0.207289049</v>
      </c>
      <c r="AF16" s="266">
        <v>0.04296875</v>
      </c>
      <c r="AG16" s="266">
        <v>21.69444444</v>
      </c>
      <c r="AH16" s="266">
        <v>22.125</v>
      </c>
      <c r="AI16" s="266">
        <v>21.0</v>
      </c>
      <c r="AJ16" s="266">
        <v>0.403166718</v>
      </c>
      <c r="AK16" s="266">
        <v>0.162543403</v>
      </c>
      <c r="AL16" s="262">
        <v>2275.555556</v>
      </c>
      <c r="AM16" s="262">
        <v>2294.0</v>
      </c>
      <c r="AN16" s="266">
        <v>2150.0</v>
      </c>
      <c r="AO16" s="262">
        <v>47.20198913</v>
      </c>
      <c r="AP16" s="262">
        <v>2228.027778</v>
      </c>
      <c r="AQ16" s="266">
        <v>34.06666667</v>
      </c>
      <c r="AR16" s="262">
        <v>34.4</v>
      </c>
      <c r="AS16" s="262">
        <v>31.7</v>
      </c>
      <c r="AT16" s="266">
        <v>0.890224691</v>
      </c>
      <c r="AU16" s="262">
        <v>0.7925</v>
      </c>
      <c r="AV16" s="210" t="s">
        <v>996</v>
      </c>
      <c r="AW16" s="211"/>
      <c r="AX16" s="255"/>
    </row>
    <row r="17">
      <c r="A17" s="49" t="s">
        <v>997</v>
      </c>
      <c r="B17" s="262" t="s">
        <v>1541</v>
      </c>
      <c r="C17" s="262" t="s">
        <v>989</v>
      </c>
      <c r="D17" s="263">
        <v>0.5222222222222223</v>
      </c>
      <c r="E17" s="264">
        <v>0.60625</v>
      </c>
      <c r="F17" s="262">
        <v>9.4253296E7</v>
      </c>
      <c r="G17" s="205">
        <v>51.3305825</v>
      </c>
      <c r="H17" s="205">
        <v>12.3614323</v>
      </c>
      <c r="I17" s="262" t="s">
        <v>1000</v>
      </c>
      <c r="J17" s="259" t="s">
        <v>179</v>
      </c>
      <c r="K17" s="262" t="s">
        <v>992</v>
      </c>
      <c r="L17" s="210" t="s">
        <v>993</v>
      </c>
      <c r="M17" s="210" t="s">
        <v>1001</v>
      </c>
      <c r="N17" s="265">
        <v>22.0</v>
      </c>
      <c r="O17" s="262" t="s">
        <v>209</v>
      </c>
      <c r="P17" s="262" t="s">
        <v>81</v>
      </c>
      <c r="Q17" s="262" t="s">
        <v>95</v>
      </c>
      <c r="R17" s="262">
        <v>0.903537</v>
      </c>
      <c r="S17" s="262">
        <v>0.0</v>
      </c>
      <c r="T17" s="262">
        <v>4.614776</v>
      </c>
      <c r="U17" s="262">
        <v>0.0</v>
      </c>
      <c r="V17" s="262">
        <v>42.0</v>
      </c>
      <c r="W17" s="266">
        <v>18.17361111</v>
      </c>
      <c r="X17" s="266">
        <v>18.375</v>
      </c>
      <c r="Y17" s="266">
        <v>17.8125</v>
      </c>
      <c r="Z17" s="266">
        <v>0.239583333</v>
      </c>
      <c r="AA17" s="266">
        <v>0.057400174</v>
      </c>
      <c r="AB17" s="266">
        <v>22.0625</v>
      </c>
      <c r="AC17" s="266">
        <v>23.75</v>
      </c>
      <c r="AD17" s="266">
        <v>21.25</v>
      </c>
      <c r="AE17" s="266">
        <v>0.808886194</v>
      </c>
      <c r="AF17" s="266">
        <v>0.654296875</v>
      </c>
      <c r="AG17" s="266">
        <v>23.22222222</v>
      </c>
      <c r="AH17" s="266">
        <v>24.5</v>
      </c>
      <c r="AI17" s="266">
        <v>22.375</v>
      </c>
      <c r="AJ17" s="266">
        <v>0.769988276</v>
      </c>
      <c r="AK17" s="266">
        <v>0.592881944</v>
      </c>
      <c r="AL17" s="262">
        <v>2311.666667</v>
      </c>
      <c r="AM17" s="262">
        <v>2322.0</v>
      </c>
      <c r="AN17" s="266">
        <v>2291.0</v>
      </c>
      <c r="AO17" s="262">
        <v>11.01135777</v>
      </c>
      <c r="AP17" s="262">
        <v>121.25</v>
      </c>
      <c r="AQ17" s="266">
        <v>34.74444444</v>
      </c>
      <c r="AR17" s="262">
        <v>34.9</v>
      </c>
      <c r="AS17" s="262">
        <v>34.4</v>
      </c>
      <c r="AT17" s="266">
        <v>0.194365063</v>
      </c>
      <c r="AU17" s="262">
        <v>0.037777778</v>
      </c>
      <c r="AV17" s="210" t="s">
        <v>1002</v>
      </c>
      <c r="AW17" s="211"/>
      <c r="AX17" s="255"/>
    </row>
    <row r="18">
      <c r="A18" s="49" t="s">
        <v>1003</v>
      </c>
      <c r="B18" s="262" t="s">
        <v>1542</v>
      </c>
      <c r="C18" s="262" t="s">
        <v>989</v>
      </c>
      <c r="D18" s="263">
        <v>0.54375</v>
      </c>
      <c r="E18" s="264">
        <v>0.6298611111111111</v>
      </c>
      <c r="F18" s="262">
        <v>9.4226717E7</v>
      </c>
      <c r="G18" s="205">
        <v>51.3305331</v>
      </c>
      <c r="H18" s="205">
        <v>12.3615849</v>
      </c>
      <c r="I18" s="262" t="s">
        <v>1006</v>
      </c>
      <c r="J18" s="259" t="s">
        <v>179</v>
      </c>
      <c r="K18" s="262" t="s">
        <v>992</v>
      </c>
      <c r="L18" s="210" t="s">
        <v>993</v>
      </c>
      <c r="M18" s="210" t="s">
        <v>1007</v>
      </c>
      <c r="N18" s="265">
        <v>22.0</v>
      </c>
      <c r="O18" s="262" t="s">
        <v>209</v>
      </c>
      <c r="P18" s="262" t="s">
        <v>81</v>
      </c>
      <c r="Q18" s="262" t="s">
        <v>95</v>
      </c>
      <c r="R18" s="262">
        <v>1.960784</v>
      </c>
      <c r="S18" s="262">
        <v>0.0</v>
      </c>
      <c r="T18" s="262">
        <v>9.87231</v>
      </c>
      <c r="U18" s="262">
        <v>0.0</v>
      </c>
      <c r="V18" s="262">
        <v>91.0</v>
      </c>
      <c r="W18" s="266">
        <v>22.97222222</v>
      </c>
      <c r="X18" s="266">
        <v>23.9375</v>
      </c>
      <c r="Y18" s="266">
        <v>22.0</v>
      </c>
      <c r="Z18" s="266">
        <v>0.720182751</v>
      </c>
      <c r="AA18" s="266">
        <v>0.518663194</v>
      </c>
      <c r="AB18" s="266">
        <v>23.28472222</v>
      </c>
      <c r="AC18" s="266">
        <v>25.0625</v>
      </c>
      <c r="AD18" s="266">
        <v>22.5</v>
      </c>
      <c r="AE18" s="266">
        <v>0.825681011</v>
      </c>
      <c r="AF18" s="266">
        <v>0.681749132</v>
      </c>
      <c r="AG18" s="266">
        <v>23.15972222</v>
      </c>
      <c r="AH18" s="266">
        <v>23.875</v>
      </c>
      <c r="AI18" s="266">
        <v>22.75</v>
      </c>
      <c r="AJ18" s="266">
        <v>0.336733956</v>
      </c>
      <c r="AK18" s="266">
        <v>0.113389757</v>
      </c>
      <c r="AL18" s="262">
        <v>1133.444444</v>
      </c>
      <c r="AM18" s="262">
        <v>1140.0</v>
      </c>
      <c r="AN18" s="266">
        <v>1120.0</v>
      </c>
      <c r="AO18" s="262">
        <v>6.894039293</v>
      </c>
      <c r="AP18" s="262">
        <v>47.52777778</v>
      </c>
      <c r="AQ18" s="266">
        <v>10.77777778</v>
      </c>
      <c r="AR18" s="262">
        <v>10.9</v>
      </c>
      <c r="AS18" s="262">
        <v>10.5</v>
      </c>
      <c r="AT18" s="266">
        <v>0.148136574</v>
      </c>
      <c r="AU18" s="262">
        <v>0.021944444</v>
      </c>
      <c r="AV18" s="210" t="s">
        <v>1008</v>
      </c>
      <c r="AW18" s="211"/>
      <c r="AX18" s="255"/>
    </row>
    <row r="19">
      <c r="A19" s="49" t="s">
        <v>1009</v>
      </c>
      <c r="B19" s="262" t="s">
        <v>1543</v>
      </c>
      <c r="C19" s="262" t="s">
        <v>989</v>
      </c>
      <c r="D19" s="263">
        <v>0.5611111111111111</v>
      </c>
      <c r="E19" s="264">
        <v>0.6486111111111111</v>
      </c>
      <c r="F19" s="262">
        <v>9.4253271E7</v>
      </c>
      <c r="G19" s="205">
        <v>51.3303925</v>
      </c>
      <c r="H19" s="205">
        <v>12.3614793</v>
      </c>
      <c r="I19" s="262" t="s">
        <v>1012</v>
      </c>
      <c r="J19" s="259" t="s">
        <v>179</v>
      </c>
      <c r="K19" s="262" t="s">
        <v>992</v>
      </c>
      <c r="L19" s="210" t="s">
        <v>993</v>
      </c>
      <c r="M19" s="210" t="s">
        <v>1013</v>
      </c>
      <c r="N19" s="265">
        <v>22.0</v>
      </c>
      <c r="O19" s="262" t="s">
        <v>80</v>
      </c>
      <c r="P19" s="262" t="s">
        <v>106</v>
      </c>
      <c r="Q19" s="262" t="s">
        <v>142</v>
      </c>
      <c r="R19" s="262">
        <v>0.862179</v>
      </c>
      <c r="S19" s="262">
        <v>0.0</v>
      </c>
      <c r="T19" s="262">
        <v>5.868504</v>
      </c>
      <c r="U19" s="262">
        <v>0.0</v>
      </c>
      <c r="V19" s="262">
        <v>75.0</v>
      </c>
      <c r="W19" s="266">
        <v>16.59027778</v>
      </c>
      <c r="X19" s="266">
        <v>16.75</v>
      </c>
      <c r="Y19" s="266">
        <v>16.4375</v>
      </c>
      <c r="Z19" s="266">
        <v>0.099368667</v>
      </c>
      <c r="AA19" s="266">
        <v>0.009874132</v>
      </c>
      <c r="AB19" s="266">
        <v>21.13888889</v>
      </c>
      <c r="AC19" s="266">
        <v>21.875</v>
      </c>
      <c r="AD19" s="266">
        <v>20.75</v>
      </c>
      <c r="AE19" s="266">
        <v>0.382449161</v>
      </c>
      <c r="AF19" s="266">
        <v>0.146267361</v>
      </c>
      <c r="AG19" s="266">
        <v>22.28472222</v>
      </c>
      <c r="AH19" s="266">
        <v>23.25</v>
      </c>
      <c r="AI19" s="266">
        <v>21.75</v>
      </c>
      <c r="AJ19" s="266">
        <v>0.540463407</v>
      </c>
      <c r="AK19" s="266">
        <v>0.292100694</v>
      </c>
      <c r="AL19" s="262">
        <v>1296.444444</v>
      </c>
      <c r="AM19" s="262">
        <v>1298.0</v>
      </c>
      <c r="AN19" s="266">
        <v>1294.0</v>
      </c>
      <c r="AO19" s="262">
        <v>1.236033081</v>
      </c>
      <c r="AP19" s="262">
        <v>1.527777778</v>
      </c>
      <c r="AQ19" s="266">
        <v>14.32222222</v>
      </c>
      <c r="AR19" s="262">
        <v>14.4</v>
      </c>
      <c r="AS19" s="262">
        <v>14.3</v>
      </c>
      <c r="AT19" s="266">
        <v>0.044095855</v>
      </c>
      <c r="AU19" s="262">
        <v>0.001944444</v>
      </c>
      <c r="AV19" s="213"/>
      <c r="AW19" s="211"/>
      <c r="AX19" s="255"/>
    </row>
    <row r="20">
      <c r="A20" s="49" t="s">
        <v>1014</v>
      </c>
      <c r="B20" s="262" t="s">
        <v>1544</v>
      </c>
      <c r="C20" s="262" t="s">
        <v>1015</v>
      </c>
      <c r="D20" s="263">
        <v>0.3784722222222222</v>
      </c>
      <c r="E20" s="264">
        <v>0.4652777777777778</v>
      </c>
      <c r="F20" s="262">
        <v>9.4226717E7</v>
      </c>
      <c r="G20" s="205">
        <v>51.3075935</v>
      </c>
      <c r="H20" s="205">
        <v>12.3750838</v>
      </c>
      <c r="I20" s="262" t="s">
        <v>1016</v>
      </c>
      <c r="J20" s="259" t="s">
        <v>179</v>
      </c>
      <c r="K20" s="262" t="s">
        <v>1017</v>
      </c>
      <c r="L20" s="210" t="s">
        <v>1018</v>
      </c>
      <c r="M20" s="210" t="s">
        <v>1020</v>
      </c>
      <c r="N20" s="265">
        <v>16.0</v>
      </c>
      <c r="O20" s="262" t="s">
        <v>209</v>
      </c>
      <c r="P20" s="262" t="s">
        <v>81</v>
      </c>
      <c r="Q20" s="271" t="s">
        <v>142</v>
      </c>
      <c r="R20" s="262">
        <v>62.43182</v>
      </c>
      <c r="S20" s="262">
        <v>69.5</v>
      </c>
      <c r="T20" s="262">
        <v>34.57899</v>
      </c>
      <c r="U20" s="262">
        <v>0.0</v>
      </c>
      <c r="V20" s="262">
        <v>100.0</v>
      </c>
      <c r="W20" s="266">
        <v>15.00694444</v>
      </c>
      <c r="X20" s="266">
        <v>15.375</v>
      </c>
      <c r="Y20" s="266">
        <v>14.75</v>
      </c>
      <c r="Z20" s="266">
        <v>0.219739824</v>
      </c>
      <c r="AA20" s="266">
        <v>0.04828559</v>
      </c>
      <c r="AB20" s="266">
        <v>18.81944444</v>
      </c>
      <c r="AC20" s="266">
        <v>21.375</v>
      </c>
      <c r="AD20" s="266">
        <v>17.0</v>
      </c>
      <c r="AE20" s="266">
        <v>1.656086208</v>
      </c>
      <c r="AF20" s="266">
        <v>2.742621528</v>
      </c>
      <c r="AG20" s="266">
        <v>19.48611111</v>
      </c>
      <c r="AH20" s="266">
        <v>22.875</v>
      </c>
      <c r="AI20" s="266">
        <v>17.0625</v>
      </c>
      <c r="AJ20" s="266">
        <v>2.069537656</v>
      </c>
      <c r="AK20" s="266">
        <v>4.282986111</v>
      </c>
      <c r="AL20" s="262">
        <v>1378.111111</v>
      </c>
      <c r="AM20" s="262">
        <v>1383.0</v>
      </c>
      <c r="AN20" s="266">
        <v>1370.0</v>
      </c>
      <c r="AO20" s="262">
        <v>3.855011169</v>
      </c>
      <c r="AP20" s="262">
        <v>14.86111111</v>
      </c>
      <c r="AQ20" s="266">
        <v>16.05555556</v>
      </c>
      <c r="AR20" s="262">
        <v>16.2</v>
      </c>
      <c r="AS20" s="262">
        <v>15.9</v>
      </c>
      <c r="AT20" s="266">
        <v>0.08819171</v>
      </c>
      <c r="AU20" s="262">
        <v>0.007777778</v>
      </c>
      <c r="AV20" s="210" t="s">
        <v>1021</v>
      </c>
      <c r="AW20" s="211"/>
      <c r="AX20" s="255"/>
    </row>
    <row r="21">
      <c r="A21" s="49" t="s">
        <v>1022</v>
      </c>
      <c r="B21" s="262" t="s">
        <v>1545</v>
      </c>
      <c r="C21" s="262" t="s">
        <v>1015</v>
      </c>
      <c r="D21" s="263">
        <v>0.39652777777777776</v>
      </c>
      <c r="E21" s="264">
        <v>0.48194444444444445</v>
      </c>
      <c r="F21" s="262">
        <v>9.4253271E7</v>
      </c>
      <c r="G21" s="205">
        <v>51.3076985</v>
      </c>
      <c r="H21" s="205">
        <v>12.3749198</v>
      </c>
      <c r="I21" s="262" t="s">
        <v>1025</v>
      </c>
      <c r="J21" s="259" t="s">
        <v>179</v>
      </c>
      <c r="K21" s="262" t="s">
        <v>1017</v>
      </c>
      <c r="L21" s="210" t="s">
        <v>1018</v>
      </c>
      <c r="M21" s="210" t="s">
        <v>1026</v>
      </c>
      <c r="N21" s="265">
        <v>16.0</v>
      </c>
      <c r="O21" s="262" t="s">
        <v>209</v>
      </c>
      <c r="P21" s="262" t="s">
        <v>153</v>
      </c>
      <c r="Q21" s="271" t="s">
        <v>142</v>
      </c>
      <c r="R21" s="262">
        <v>64.13072</v>
      </c>
      <c r="S21" s="262">
        <v>72.0</v>
      </c>
      <c r="T21" s="262">
        <v>33.77467</v>
      </c>
      <c r="U21" s="262">
        <v>0.0</v>
      </c>
      <c r="V21" s="262">
        <v>100.0</v>
      </c>
      <c r="W21" s="266">
        <v>18.16666667</v>
      </c>
      <c r="X21" s="266">
        <v>18.5625</v>
      </c>
      <c r="Y21" s="266">
        <v>17.875</v>
      </c>
      <c r="Z21" s="266">
        <v>0.267000117</v>
      </c>
      <c r="AA21" s="266">
        <v>0.071289063</v>
      </c>
      <c r="AB21" s="266">
        <v>22.04166667</v>
      </c>
      <c r="AC21" s="266">
        <v>24.625</v>
      </c>
      <c r="AD21" s="266">
        <v>19.875</v>
      </c>
      <c r="AE21" s="266">
        <v>1.714768115</v>
      </c>
      <c r="AF21" s="266">
        <v>2.940429688</v>
      </c>
      <c r="AG21" s="266">
        <v>21.74305556</v>
      </c>
      <c r="AH21" s="266">
        <v>24.625</v>
      </c>
      <c r="AI21" s="266">
        <v>19.0</v>
      </c>
      <c r="AJ21" s="266">
        <v>1.773129639</v>
      </c>
      <c r="AK21" s="266">
        <v>3.143988715</v>
      </c>
      <c r="AL21" s="262">
        <v>1454.555556</v>
      </c>
      <c r="AM21" s="262">
        <v>1459.0</v>
      </c>
      <c r="AN21" s="266">
        <v>1449.0</v>
      </c>
      <c r="AO21" s="262">
        <v>3.539460097</v>
      </c>
      <c r="AP21" s="262">
        <v>12.52777778</v>
      </c>
      <c r="AQ21" s="266">
        <v>17.7</v>
      </c>
      <c r="AR21" s="262">
        <v>17.8</v>
      </c>
      <c r="AS21" s="262">
        <v>17.6</v>
      </c>
      <c r="AT21" s="266">
        <v>0.070710678</v>
      </c>
      <c r="AU21" s="262">
        <v>0.005</v>
      </c>
      <c r="AV21" s="210" t="s">
        <v>1027</v>
      </c>
      <c r="AW21" s="211"/>
      <c r="AX21" s="255"/>
    </row>
    <row r="22">
      <c r="A22" s="49" t="s">
        <v>1028</v>
      </c>
      <c r="B22" s="262" t="s">
        <v>1546</v>
      </c>
      <c r="C22" s="262" t="s">
        <v>1015</v>
      </c>
      <c r="D22" s="263">
        <v>0.4152777777777778</v>
      </c>
      <c r="E22" s="264">
        <v>0.5013888888888889</v>
      </c>
      <c r="F22" s="262">
        <v>9.4233367E7</v>
      </c>
      <c r="G22" s="205">
        <v>51.3076283</v>
      </c>
      <c r="H22" s="205">
        <v>12.3747954</v>
      </c>
      <c r="I22" s="262" t="s">
        <v>1031</v>
      </c>
      <c r="J22" s="259" t="s">
        <v>179</v>
      </c>
      <c r="K22" s="262" t="s">
        <v>1017</v>
      </c>
      <c r="L22" s="210" t="s">
        <v>1018</v>
      </c>
      <c r="M22" s="210" t="s">
        <v>1032</v>
      </c>
      <c r="N22" s="265">
        <v>16.0</v>
      </c>
      <c r="O22" s="262" t="s">
        <v>209</v>
      </c>
      <c r="P22" s="262" t="s">
        <v>81</v>
      </c>
      <c r="Q22" s="272" t="s">
        <v>95</v>
      </c>
      <c r="R22" s="262">
        <v>62.74026</v>
      </c>
      <c r="S22" s="262">
        <v>69.5</v>
      </c>
      <c r="T22" s="262">
        <v>34.53604</v>
      </c>
      <c r="U22" s="262">
        <v>0.0</v>
      </c>
      <c r="V22" s="262">
        <v>100.0</v>
      </c>
      <c r="W22" s="266">
        <v>18.125</v>
      </c>
      <c r="X22" s="266">
        <v>19.0625</v>
      </c>
      <c r="Y22" s="266">
        <v>16.8125</v>
      </c>
      <c r="Z22" s="266">
        <v>0.808886194</v>
      </c>
      <c r="AA22" s="266">
        <v>0.654296875</v>
      </c>
      <c r="AB22" s="266">
        <v>21.55555556</v>
      </c>
      <c r="AC22" s="266">
        <v>23.3125</v>
      </c>
      <c r="AD22" s="266">
        <v>19.625</v>
      </c>
      <c r="AE22" s="266">
        <v>1.224124545</v>
      </c>
      <c r="AF22" s="266">
        <v>1.498480903</v>
      </c>
      <c r="AG22" s="266">
        <v>21.34722222</v>
      </c>
      <c r="AH22" s="266">
        <v>23.0</v>
      </c>
      <c r="AI22" s="266">
        <v>19.4375</v>
      </c>
      <c r="AJ22" s="266">
        <v>1.085284701</v>
      </c>
      <c r="AK22" s="266">
        <v>1.177842882</v>
      </c>
      <c r="AL22" s="262">
        <v>1639.111111</v>
      </c>
      <c r="AM22" s="262">
        <v>1644.0</v>
      </c>
      <c r="AN22" s="266">
        <v>1629.0</v>
      </c>
      <c r="AO22" s="262">
        <v>4.833333333</v>
      </c>
      <c r="AP22" s="262">
        <v>23.36111111</v>
      </c>
      <c r="AQ22" s="266">
        <v>21.51111111</v>
      </c>
      <c r="AR22" s="262">
        <v>21.6</v>
      </c>
      <c r="AS22" s="262">
        <v>21.3</v>
      </c>
      <c r="AT22" s="266">
        <v>0.105409255</v>
      </c>
      <c r="AU22" s="262">
        <v>0.011111111</v>
      </c>
      <c r="AV22" s="210" t="s">
        <v>1033</v>
      </c>
      <c r="AW22" s="214" t="s">
        <v>1034</v>
      </c>
      <c r="AX22" s="255"/>
    </row>
    <row r="23">
      <c r="A23" s="49" t="s">
        <v>1035</v>
      </c>
      <c r="B23" s="262" t="s">
        <v>1547</v>
      </c>
      <c r="C23" s="262" t="s">
        <v>1015</v>
      </c>
      <c r="D23" s="263">
        <v>0.4340277777777778</v>
      </c>
      <c r="E23" s="264">
        <v>0.5208333333333334</v>
      </c>
      <c r="F23" s="262">
        <v>9.4253296E7</v>
      </c>
      <c r="G23" s="205">
        <v>51.3074996</v>
      </c>
      <c r="H23" s="205">
        <v>12.374839</v>
      </c>
      <c r="I23" s="262" t="s">
        <v>1037</v>
      </c>
      <c r="J23" s="259" t="s">
        <v>179</v>
      </c>
      <c r="K23" s="262" t="s">
        <v>1017</v>
      </c>
      <c r="L23" s="210" t="s">
        <v>1018</v>
      </c>
      <c r="M23" s="210" t="s">
        <v>1038</v>
      </c>
      <c r="N23" s="265">
        <v>17.0</v>
      </c>
      <c r="O23" s="262" t="s">
        <v>209</v>
      </c>
      <c r="P23" s="262" t="s">
        <v>81</v>
      </c>
      <c r="Q23" s="262" t="s">
        <v>95</v>
      </c>
      <c r="R23" s="262">
        <v>59.39744</v>
      </c>
      <c r="S23" s="262">
        <v>60.0</v>
      </c>
      <c r="T23" s="262">
        <v>35.29286</v>
      </c>
      <c r="U23" s="262">
        <v>0.0</v>
      </c>
      <c r="V23" s="262">
        <v>100.0</v>
      </c>
      <c r="W23" s="266">
        <v>17.36805556</v>
      </c>
      <c r="X23" s="266">
        <v>17.9375</v>
      </c>
      <c r="Y23" s="266">
        <v>16.0625</v>
      </c>
      <c r="Z23" s="266">
        <v>0.630789161</v>
      </c>
      <c r="AA23" s="266">
        <v>0.397894965</v>
      </c>
      <c r="AB23" s="266">
        <v>21.11805556</v>
      </c>
      <c r="AC23" s="266">
        <v>23.4375</v>
      </c>
      <c r="AD23" s="266">
        <v>20.125</v>
      </c>
      <c r="AE23" s="266">
        <v>1.287501686</v>
      </c>
      <c r="AF23" s="266">
        <v>1.65766059</v>
      </c>
      <c r="AG23" s="266">
        <v>21.54166667</v>
      </c>
      <c r="AH23" s="266">
        <v>24.4375</v>
      </c>
      <c r="AI23" s="266">
        <v>20.3125</v>
      </c>
      <c r="AJ23" s="266">
        <v>1.343386579</v>
      </c>
      <c r="AK23" s="266">
        <v>1.8046875</v>
      </c>
      <c r="AL23" s="262">
        <v>1600.555556</v>
      </c>
      <c r="AM23" s="262">
        <v>1607.0</v>
      </c>
      <c r="AN23" s="266">
        <v>1595.0</v>
      </c>
      <c r="AO23" s="262">
        <v>4.096068576</v>
      </c>
      <c r="AP23" s="262">
        <v>16.77777778</v>
      </c>
      <c r="AQ23" s="266">
        <v>20.72222222</v>
      </c>
      <c r="AR23" s="262">
        <v>20.9</v>
      </c>
      <c r="AS23" s="262">
        <v>20.6</v>
      </c>
      <c r="AT23" s="266">
        <v>0.097182532</v>
      </c>
      <c r="AU23" s="262">
        <v>0.009444444</v>
      </c>
      <c r="AV23" s="210" t="s">
        <v>1039</v>
      </c>
      <c r="AW23" s="211"/>
      <c r="AX23" s="255"/>
    </row>
    <row r="24">
      <c r="A24" s="49" t="s">
        <v>1040</v>
      </c>
      <c r="B24" s="262" t="s">
        <v>1548</v>
      </c>
      <c r="C24" s="262" t="s">
        <v>1015</v>
      </c>
      <c r="D24" s="263">
        <v>0.7201388888888889</v>
      </c>
      <c r="E24" s="264">
        <v>0.8069444444444445</v>
      </c>
      <c r="F24" s="262">
        <v>9.4253271E7</v>
      </c>
      <c r="G24" s="205">
        <v>51.364246</v>
      </c>
      <c r="H24" s="205">
        <v>12.2858433</v>
      </c>
      <c r="I24" s="262" t="s">
        <v>1043</v>
      </c>
      <c r="J24" s="259" t="s">
        <v>179</v>
      </c>
      <c r="K24" s="262" t="s">
        <v>1044</v>
      </c>
      <c r="L24" s="210" t="s">
        <v>1045</v>
      </c>
      <c r="M24" s="210" t="s">
        <v>1047</v>
      </c>
      <c r="N24" s="265">
        <v>18.0</v>
      </c>
      <c r="O24" s="262" t="s">
        <v>209</v>
      </c>
      <c r="P24" s="262" t="s">
        <v>153</v>
      </c>
      <c r="Q24" s="262" t="s">
        <v>95</v>
      </c>
      <c r="R24" s="262">
        <v>1.720779</v>
      </c>
      <c r="S24" s="262">
        <v>0.0</v>
      </c>
      <c r="T24" s="262">
        <v>7.965833</v>
      </c>
      <c r="U24" s="262">
        <v>0.0</v>
      </c>
      <c r="V24" s="262">
        <v>59.0</v>
      </c>
      <c r="W24" s="266">
        <v>19.73611111</v>
      </c>
      <c r="X24" s="266">
        <v>19.8125</v>
      </c>
      <c r="Y24" s="266">
        <v>19.625</v>
      </c>
      <c r="Z24" s="266">
        <v>0.068306651</v>
      </c>
      <c r="AA24" s="266">
        <v>0.004665799</v>
      </c>
      <c r="AB24" s="266">
        <v>20.13194444</v>
      </c>
      <c r="AC24" s="266">
        <v>22.1875</v>
      </c>
      <c r="AD24" s="266">
        <v>17.875</v>
      </c>
      <c r="AE24" s="266">
        <v>1.564512593</v>
      </c>
      <c r="AF24" s="266">
        <v>2.447699653</v>
      </c>
      <c r="AG24" s="266">
        <v>19.5</v>
      </c>
      <c r="AH24" s="266">
        <v>21.75</v>
      </c>
      <c r="AI24" s="266">
        <v>17.375</v>
      </c>
      <c r="AJ24" s="266">
        <v>1.358925932</v>
      </c>
      <c r="AK24" s="266">
        <v>1.846679688</v>
      </c>
      <c r="AL24" s="262">
        <v>780.4444444</v>
      </c>
      <c r="AM24" s="262">
        <v>792.0</v>
      </c>
      <c r="AN24" s="266">
        <v>774.0</v>
      </c>
      <c r="AO24" s="262">
        <v>6.287112038</v>
      </c>
      <c r="AP24" s="262">
        <v>39.52777778</v>
      </c>
      <c r="AQ24" s="266">
        <v>2.877777778</v>
      </c>
      <c r="AR24" s="262">
        <v>3.1</v>
      </c>
      <c r="AS24" s="262">
        <v>2.7</v>
      </c>
      <c r="AT24" s="266">
        <v>0.130170828</v>
      </c>
      <c r="AU24" s="262">
        <v>0.016944444</v>
      </c>
      <c r="AV24" s="210" t="s">
        <v>1048</v>
      </c>
      <c r="AW24" s="211"/>
      <c r="AX24" s="255"/>
    </row>
    <row r="25">
      <c r="A25" s="49" t="s">
        <v>1049</v>
      </c>
      <c r="B25" s="262" t="s">
        <v>1549</v>
      </c>
      <c r="C25" s="262" t="s">
        <v>1015</v>
      </c>
      <c r="D25" s="263">
        <v>0.7388888888888889</v>
      </c>
      <c r="E25" s="264">
        <v>0.825</v>
      </c>
      <c r="F25" s="262">
        <v>9.4226717E7</v>
      </c>
      <c r="G25" s="205">
        <v>51.3642397</v>
      </c>
      <c r="H25" s="205">
        <v>12.2857377</v>
      </c>
      <c r="I25" s="262" t="s">
        <v>1052</v>
      </c>
      <c r="J25" s="259" t="s">
        <v>179</v>
      </c>
      <c r="K25" s="262" t="s">
        <v>1044</v>
      </c>
      <c r="L25" s="210" t="s">
        <v>1045</v>
      </c>
      <c r="M25" s="210" t="s">
        <v>1053</v>
      </c>
      <c r="N25" s="265">
        <v>18.0</v>
      </c>
      <c r="O25" s="262" t="s">
        <v>209</v>
      </c>
      <c r="P25" s="262" t="s">
        <v>81</v>
      </c>
      <c r="Q25" s="262" t="s">
        <v>82</v>
      </c>
      <c r="R25" s="262">
        <v>2.578947</v>
      </c>
      <c r="S25" s="262">
        <v>0.0</v>
      </c>
      <c r="T25" s="262">
        <v>10.1987</v>
      </c>
      <c r="U25" s="262">
        <v>0.0</v>
      </c>
      <c r="V25" s="262">
        <v>77.0</v>
      </c>
      <c r="W25" s="266">
        <v>19.36111111</v>
      </c>
      <c r="X25" s="266">
        <v>19.375</v>
      </c>
      <c r="Y25" s="266">
        <v>19.25</v>
      </c>
      <c r="Z25" s="266">
        <v>0.041666667</v>
      </c>
      <c r="AA25" s="266">
        <v>0.001736111</v>
      </c>
      <c r="AB25" s="266">
        <v>18.63194444</v>
      </c>
      <c r="AC25" s="266">
        <v>20.0625</v>
      </c>
      <c r="AD25" s="266">
        <v>17.1875</v>
      </c>
      <c r="AE25" s="266">
        <v>1.057637977</v>
      </c>
      <c r="AF25" s="266">
        <v>1.11859809</v>
      </c>
      <c r="AG25" s="266">
        <v>19.0</v>
      </c>
      <c r="AH25" s="266">
        <v>21.125</v>
      </c>
      <c r="AI25" s="266">
        <v>17.625</v>
      </c>
      <c r="AJ25" s="266">
        <v>1.289985465</v>
      </c>
      <c r="AK25" s="266">
        <v>1.6640625</v>
      </c>
      <c r="AL25" s="262">
        <v>1733.111111</v>
      </c>
      <c r="AM25" s="262">
        <v>1742.0</v>
      </c>
      <c r="AN25" s="266">
        <v>1720.0</v>
      </c>
      <c r="AO25" s="262">
        <v>7.881060278</v>
      </c>
      <c r="AP25" s="262">
        <v>62.11111111</v>
      </c>
      <c r="AQ25" s="266">
        <v>23.44444444</v>
      </c>
      <c r="AR25" s="262">
        <v>23.6</v>
      </c>
      <c r="AS25" s="262">
        <v>23.2</v>
      </c>
      <c r="AT25" s="266">
        <v>0.166666667</v>
      </c>
      <c r="AU25" s="262">
        <v>0.027777778</v>
      </c>
      <c r="AV25" s="210" t="s">
        <v>1054</v>
      </c>
      <c r="AW25" s="211"/>
      <c r="AX25" s="255"/>
    </row>
    <row r="26">
      <c r="A26" s="49" t="s">
        <v>1055</v>
      </c>
      <c r="B26" s="262" t="s">
        <v>1550</v>
      </c>
      <c r="C26" s="262" t="s">
        <v>1015</v>
      </c>
      <c r="D26" s="263">
        <v>0.7569444444444444</v>
      </c>
      <c r="E26" s="264">
        <v>0.8423611111111111</v>
      </c>
      <c r="F26" s="262">
        <v>9.4253296E7</v>
      </c>
      <c r="G26" s="205">
        <v>51.3643379</v>
      </c>
      <c r="H26" s="205">
        <v>12.2856133</v>
      </c>
      <c r="I26" s="262" t="s">
        <v>1058</v>
      </c>
      <c r="J26" s="259" t="s">
        <v>179</v>
      </c>
      <c r="K26" s="262" t="s">
        <v>1044</v>
      </c>
      <c r="L26" s="210" t="s">
        <v>1045</v>
      </c>
      <c r="M26" s="210" t="s">
        <v>1059</v>
      </c>
      <c r="N26" s="265">
        <v>18.0</v>
      </c>
      <c r="O26" s="271" t="s">
        <v>209</v>
      </c>
      <c r="P26" s="262" t="s">
        <v>153</v>
      </c>
      <c r="Q26" s="262" t="s">
        <v>82</v>
      </c>
      <c r="R26" s="262">
        <v>0.976974</v>
      </c>
      <c r="S26" s="262">
        <v>0.0</v>
      </c>
      <c r="T26" s="262">
        <v>5.206537</v>
      </c>
      <c r="U26" s="262">
        <v>0.0</v>
      </c>
      <c r="V26" s="262">
        <v>46.0</v>
      </c>
      <c r="W26" s="266">
        <v>19.10416667</v>
      </c>
      <c r="X26" s="266">
        <v>19.25</v>
      </c>
      <c r="Y26" s="266">
        <v>18.875</v>
      </c>
      <c r="Z26" s="266">
        <v>0.139754249</v>
      </c>
      <c r="AA26" s="266">
        <v>0.01953125</v>
      </c>
      <c r="AB26" s="266">
        <v>19.36111111</v>
      </c>
      <c r="AC26" s="266">
        <v>21.75</v>
      </c>
      <c r="AD26" s="266">
        <v>17.375</v>
      </c>
      <c r="AE26" s="266">
        <v>1.795387367</v>
      </c>
      <c r="AF26" s="266">
        <v>3.223415799</v>
      </c>
      <c r="AG26" s="266">
        <v>19.68055556</v>
      </c>
      <c r="AH26" s="266">
        <v>22.75</v>
      </c>
      <c r="AI26" s="266">
        <v>17.8125</v>
      </c>
      <c r="AJ26" s="266">
        <v>1.794752672</v>
      </c>
      <c r="AK26" s="266">
        <v>3.221137153</v>
      </c>
      <c r="AL26" s="262">
        <v>1313.111111</v>
      </c>
      <c r="AM26" s="262">
        <v>1319.0</v>
      </c>
      <c r="AN26" s="266">
        <v>1309.0</v>
      </c>
      <c r="AO26" s="262">
        <v>3.257470048</v>
      </c>
      <c r="AP26" s="262">
        <v>10.61111111</v>
      </c>
      <c r="AQ26" s="266">
        <v>14.67777778</v>
      </c>
      <c r="AR26" s="262">
        <v>14.8</v>
      </c>
      <c r="AS26" s="262">
        <v>14.6</v>
      </c>
      <c r="AT26" s="266">
        <v>0.083333333</v>
      </c>
      <c r="AU26" s="262">
        <v>0.006944444</v>
      </c>
      <c r="AV26" s="210" t="s">
        <v>1060</v>
      </c>
      <c r="AW26" s="211"/>
      <c r="AX26" s="255"/>
    </row>
    <row r="27">
      <c r="A27" s="49" t="s">
        <v>1061</v>
      </c>
      <c r="B27" s="262" t="s">
        <v>1551</v>
      </c>
      <c r="C27" s="262" t="s">
        <v>1015</v>
      </c>
      <c r="D27" s="263">
        <v>0.775</v>
      </c>
      <c r="E27" s="269">
        <v>0.8625</v>
      </c>
      <c r="F27" s="262">
        <v>9.4233367E7</v>
      </c>
      <c r="G27" s="205">
        <v>51.3643559</v>
      </c>
      <c r="H27" s="205">
        <v>12.285795</v>
      </c>
      <c r="I27" s="262" t="s">
        <v>1064</v>
      </c>
      <c r="J27" s="259" t="s">
        <v>179</v>
      </c>
      <c r="K27" s="262" t="s">
        <v>1044</v>
      </c>
      <c r="L27" s="210" t="s">
        <v>1045</v>
      </c>
      <c r="M27" s="210" t="s">
        <v>1059</v>
      </c>
      <c r="N27" s="265">
        <v>17.0</v>
      </c>
      <c r="O27" s="262" t="s">
        <v>80</v>
      </c>
      <c r="P27" s="262" t="s">
        <v>153</v>
      </c>
      <c r="Q27" s="262" t="s">
        <v>82</v>
      </c>
      <c r="R27" s="262">
        <v>0.551948</v>
      </c>
      <c r="S27" s="262">
        <v>0.0</v>
      </c>
      <c r="T27" s="262">
        <v>3.620006</v>
      </c>
      <c r="U27" s="262">
        <v>0.0</v>
      </c>
      <c r="V27" s="262">
        <v>33.0</v>
      </c>
      <c r="W27" s="266">
        <v>19.34722222</v>
      </c>
      <c r="X27" s="266">
        <v>19.5</v>
      </c>
      <c r="Y27" s="266">
        <v>19.1875</v>
      </c>
      <c r="Z27" s="266">
        <v>0.094326929</v>
      </c>
      <c r="AA27" s="266">
        <v>0.008897569</v>
      </c>
      <c r="AB27" s="266">
        <v>19.50694444</v>
      </c>
      <c r="AC27" s="266">
        <v>21.625</v>
      </c>
      <c r="AD27" s="266">
        <v>17.625</v>
      </c>
      <c r="AE27" s="266">
        <v>1.669593784</v>
      </c>
      <c r="AF27" s="266">
        <v>2.787543403</v>
      </c>
      <c r="AG27" s="266">
        <v>19.04861111</v>
      </c>
      <c r="AH27" s="266">
        <v>21.375</v>
      </c>
      <c r="AI27" s="266">
        <v>17.25</v>
      </c>
      <c r="AJ27" s="266">
        <v>1.488490275</v>
      </c>
      <c r="AK27" s="266">
        <v>2.215603299</v>
      </c>
      <c r="AL27" s="262">
        <v>1960.333333</v>
      </c>
      <c r="AM27" s="262">
        <v>1962.0</v>
      </c>
      <c r="AN27" s="266">
        <v>1958.0</v>
      </c>
      <c r="AO27" s="262">
        <v>1.414213562</v>
      </c>
      <c r="AP27" s="262">
        <v>2.0</v>
      </c>
      <c r="AQ27" s="266">
        <v>27.98888889</v>
      </c>
      <c r="AR27" s="262">
        <v>28.0</v>
      </c>
      <c r="AS27" s="262">
        <v>27.9</v>
      </c>
      <c r="AT27" s="266">
        <v>0.033333333</v>
      </c>
      <c r="AU27" s="262">
        <v>0.001111111</v>
      </c>
      <c r="AV27" s="210" t="s">
        <v>1065</v>
      </c>
      <c r="AW27" s="214" t="s">
        <v>1066</v>
      </c>
      <c r="AX27" s="255"/>
    </row>
    <row r="28">
      <c r="A28" s="49" t="s">
        <v>1067</v>
      </c>
      <c r="B28" s="262" t="s">
        <v>1552</v>
      </c>
      <c r="C28" s="262" t="s">
        <v>1068</v>
      </c>
      <c r="D28" s="263">
        <v>0.3659722222222222</v>
      </c>
      <c r="E28" s="264">
        <v>0.4513888888888889</v>
      </c>
      <c r="F28" s="262">
        <v>9.4233367E7</v>
      </c>
      <c r="G28" s="205">
        <v>51.3364057</v>
      </c>
      <c r="H28" s="205">
        <v>12.375418</v>
      </c>
      <c r="I28" s="262" t="s">
        <v>1070</v>
      </c>
      <c r="J28" s="259" t="s">
        <v>179</v>
      </c>
      <c r="K28" s="262" t="s">
        <v>1071</v>
      </c>
      <c r="L28" s="210" t="s">
        <v>1072</v>
      </c>
      <c r="M28" s="210" t="s">
        <v>1074</v>
      </c>
      <c r="N28" s="265">
        <v>16.0</v>
      </c>
      <c r="O28" s="262" t="s">
        <v>209</v>
      </c>
      <c r="P28" s="262" t="s">
        <v>153</v>
      </c>
      <c r="Q28" s="262" t="s">
        <v>95</v>
      </c>
      <c r="R28" s="262">
        <v>75.58199</v>
      </c>
      <c r="S28" s="262">
        <v>100.0</v>
      </c>
      <c r="T28" s="262">
        <v>37.58983</v>
      </c>
      <c r="U28" s="262">
        <v>0.0</v>
      </c>
      <c r="V28" s="262">
        <v>100.0</v>
      </c>
      <c r="W28" s="266">
        <v>17.86111111</v>
      </c>
      <c r="X28" s="266">
        <v>18.625</v>
      </c>
      <c r="Y28" s="266">
        <v>16.25</v>
      </c>
      <c r="Z28" s="266">
        <v>0.889268582</v>
      </c>
      <c r="AA28" s="266">
        <v>0.790798611</v>
      </c>
      <c r="AB28" s="266">
        <v>19.63888889</v>
      </c>
      <c r="AC28" s="266">
        <v>21.0625</v>
      </c>
      <c r="AD28" s="266">
        <v>18.625</v>
      </c>
      <c r="AE28" s="266">
        <v>0.889268582</v>
      </c>
      <c r="AF28" s="266">
        <v>0.790798611</v>
      </c>
      <c r="AG28" s="266">
        <v>19.42361111</v>
      </c>
      <c r="AH28" s="266">
        <v>21.875</v>
      </c>
      <c r="AI28" s="266">
        <v>17.875</v>
      </c>
      <c r="AJ28" s="266">
        <v>1.166666667</v>
      </c>
      <c r="AK28" s="266">
        <v>1.361111111</v>
      </c>
      <c r="AL28" s="262">
        <v>1906.777778</v>
      </c>
      <c r="AM28" s="262">
        <v>1920.0</v>
      </c>
      <c r="AN28" s="266">
        <v>1881.0</v>
      </c>
      <c r="AO28" s="262">
        <v>13.07457244</v>
      </c>
      <c r="AP28" s="262">
        <v>170.9444444</v>
      </c>
      <c r="AQ28" s="266">
        <v>26.93333333</v>
      </c>
      <c r="AR28" s="262">
        <v>27.2</v>
      </c>
      <c r="AS28" s="262">
        <v>26.4</v>
      </c>
      <c r="AT28" s="266">
        <v>0.273861279</v>
      </c>
      <c r="AU28" s="262">
        <v>0.075</v>
      </c>
      <c r="AV28" s="210" t="s">
        <v>1075</v>
      </c>
      <c r="AW28" s="211"/>
      <c r="AX28" s="255"/>
    </row>
    <row r="29">
      <c r="A29" s="49" t="s">
        <v>1076</v>
      </c>
      <c r="B29" s="262" t="s">
        <v>1553</v>
      </c>
      <c r="C29" s="262" t="s">
        <v>1068</v>
      </c>
      <c r="D29" s="263">
        <v>0.38333333333333336</v>
      </c>
      <c r="E29" s="264">
        <v>0.46944444444444444</v>
      </c>
      <c r="F29" s="262">
        <v>9.4226717E7</v>
      </c>
      <c r="G29" s="205">
        <v>51.3364692</v>
      </c>
      <c r="H29" s="205">
        <v>12.3756564</v>
      </c>
      <c r="I29" s="262" t="s">
        <v>1078</v>
      </c>
      <c r="J29" s="259" t="s">
        <v>179</v>
      </c>
      <c r="K29" s="262" t="s">
        <v>1071</v>
      </c>
      <c r="L29" s="210" t="s">
        <v>1072</v>
      </c>
      <c r="M29" s="210" t="s">
        <v>1079</v>
      </c>
      <c r="N29" s="265">
        <v>15.0</v>
      </c>
      <c r="O29" s="262" t="s">
        <v>80</v>
      </c>
      <c r="P29" s="262" t="s">
        <v>81</v>
      </c>
      <c r="Q29" s="262" t="s">
        <v>95</v>
      </c>
      <c r="R29" s="262">
        <v>71.84818</v>
      </c>
      <c r="S29" s="262">
        <v>100.0</v>
      </c>
      <c r="T29" s="262">
        <v>39.85291</v>
      </c>
      <c r="U29" s="262">
        <v>0.0</v>
      </c>
      <c r="V29" s="262">
        <v>100.0</v>
      </c>
      <c r="W29" s="266">
        <v>15.92361111</v>
      </c>
      <c r="X29" s="266">
        <v>16.25</v>
      </c>
      <c r="Y29" s="266">
        <v>15.5</v>
      </c>
      <c r="Z29" s="266">
        <v>0.312152585</v>
      </c>
      <c r="AA29" s="266">
        <v>0.097439236</v>
      </c>
      <c r="AB29" s="266">
        <v>17.83333333</v>
      </c>
      <c r="AC29" s="266">
        <v>19.5</v>
      </c>
      <c r="AD29" s="266">
        <v>16.5</v>
      </c>
      <c r="AE29" s="266">
        <v>0.822059152</v>
      </c>
      <c r="AF29" s="266">
        <v>0.67578125</v>
      </c>
      <c r="AG29" s="266">
        <v>17.76388889</v>
      </c>
      <c r="AH29" s="266">
        <v>19.125</v>
      </c>
      <c r="AI29" s="266">
        <v>16.625</v>
      </c>
      <c r="AJ29" s="266">
        <v>0.891462204</v>
      </c>
      <c r="AK29" s="266">
        <v>0.794704861</v>
      </c>
      <c r="AL29" s="262">
        <v>1375.888889</v>
      </c>
      <c r="AM29" s="262">
        <v>1395.0</v>
      </c>
      <c r="AN29" s="266">
        <v>1349.0</v>
      </c>
      <c r="AO29" s="262">
        <v>14.82771429</v>
      </c>
      <c r="AP29" s="262">
        <v>219.8611111</v>
      </c>
      <c r="AQ29" s="266">
        <v>16.02222222</v>
      </c>
      <c r="AR29" s="262">
        <v>16.4</v>
      </c>
      <c r="AS29" s="262">
        <v>15.4</v>
      </c>
      <c r="AT29" s="266">
        <v>0.319287401</v>
      </c>
      <c r="AU29" s="262">
        <v>0.101944444</v>
      </c>
      <c r="AV29" s="210" t="s">
        <v>1080</v>
      </c>
      <c r="AW29" s="211"/>
      <c r="AX29" s="255"/>
    </row>
    <row r="30">
      <c r="A30" s="49" t="s">
        <v>1081</v>
      </c>
      <c r="B30" s="262" t="s">
        <v>1554</v>
      </c>
      <c r="C30" s="262" t="s">
        <v>1068</v>
      </c>
      <c r="D30" s="263">
        <v>0.40069444444444446</v>
      </c>
      <c r="E30" s="269">
        <v>0.48680555555555555</v>
      </c>
      <c r="F30" s="262">
        <v>9.4253296E7</v>
      </c>
      <c r="G30" s="205">
        <v>51.3362338</v>
      </c>
      <c r="H30" s="205">
        <v>12.3757308</v>
      </c>
      <c r="I30" s="262" t="s">
        <v>1083</v>
      </c>
      <c r="J30" s="259" t="s">
        <v>179</v>
      </c>
      <c r="K30" s="262" t="s">
        <v>1071</v>
      </c>
      <c r="L30" s="210" t="s">
        <v>1072</v>
      </c>
      <c r="M30" s="210" t="s">
        <v>1084</v>
      </c>
      <c r="N30" s="265">
        <v>16.0</v>
      </c>
      <c r="O30" s="262" t="s">
        <v>209</v>
      </c>
      <c r="P30" s="262" t="s">
        <v>81</v>
      </c>
      <c r="Q30" s="262" t="s">
        <v>95</v>
      </c>
      <c r="R30" s="262">
        <v>67.83548</v>
      </c>
      <c r="S30" s="262">
        <v>100.0</v>
      </c>
      <c r="T30" s="262">
        <v>39.59475</v>
      </c>
      <c r="U30" s="262">
        <v>0.0</v>
      </c>
      <c r="V30" s="262">
        <v>100.0</v>
      </c>
      <c r="W30" s="266">
        <v>15.63194444</v>
      </c>
      <c r="X30" s="266">
        <v>15.75</v>
      </c>
      <c r="Y30" s="266">
        <v>15.5</v>
      </c>
      <c r="Z30" s="266">
        <v>0.10099333</v>
      </c>
      <c r="AA30" s="266">
        <v>0.010199653</v>
      </c>
      <c r="AB30" s="266">
        <v>16.68055556</v>
      </c>
      <c r="AC30" s="266">
        <v>17.0</v>
      </c>
      <c r="AD30" s="266">
        <v>16.25</v>
      </c>
      <c r="AE30" s="266">
        <v>0.224139946</v>
      </c>
      <c r="AF30" s="266">
        <v>0.050238715</v>
      </c>
      <c r="AG30" s="266">
        <v>17.27083333</v>
      </c>
      <c r="AH30" s="266">
        <v>17.625</v>
      </c>
      <c r="AI30" s="266">
        <v>16.75</v>
      </c>
      <c r="AJ30" s="266">
        <v>0.321738442</v>
      </c>
      <c r="AK30" s="266">
        <v>0.103515625</v>
      </c>
      <c r="AL30" s="262">
        <v>1499.777778</v>
      </c>
      <c r="AM30" s="262">
        <v>1502.0</v>
      </c>
      <c r="AN30" s="266">
        <v>1496.0</v>
      </c>
      <c r="AO30" s="262">
        <v>1.855921454</v>
      </c>
      <c r="AP30" s="262">
        <v>3.444444444</v>
      </c>
      <c r="AQ30" s="266">
        <v>18.64444444</v>
      </c>
      <c r="AR30" s="262">
        <v>18.7</v>
      </c>
      <c r="AS30" s="262">
        <v>18.6</v>
      </c>
      <c r="AT30" s="266">
        <v>0.052704628</v>
      </c>
      <c r="AU30" s="262">
        <v>0.002777778</v>
      </c>
      <c r="AV30" s="210" t="s">
        <v>1085</v>
      </c>
      <c r="AW30" s="214" t="s">
        <v>1086</v>
      </c>
      <c r="AX30" s="255"/>
    </row>
    <row r="31">
      <c r="A31" s="49" t="s">
        <v>1087</v>
      </c>
      <c r="B31" s="262" t="s">
        <v>1555</v>
      </c>
      <c r="C31" s="262" t="s">
        <v>1068</v>
      </c>
      <c r="D31" s="263">
        <v>0.4173611111111111</v>
      </c>
      <c r="E31" s="264">
        <v>0.5020833333333333</v>
      </c>
      <c r="F31" s="262">
        <v>9.4253271E7</v>
      </c>
      <c r="G31" s="205">
        <v>51.3362809</v>
      </c>
      <c r="H31" s="205">
        <v>12.3754784</v>
      </c>
      <c r="I31" s="262" t="s">
        <v>1088</v>
      </c>
      <c r="J31" s="259" t="s">
        <v>179</v>
      </c>
      <c r="K31" s="262" t="s">
        <v>1071</v>
      </c>
      <c r="L31" s="210" t="s">
        <v>1072</v>
      </c>
      <c r="M31" s="210" t="s">
        <v>1089</v>
      </c>
      <c r="N31" s="265">
        <v>16.0</v>
      </c>
      <c r="O31" s="262" t="s">
        <v>209</v>
      </c>
      <c r="P31" s="273"/>
      <c r="Q31" s="262" t="s">
        <v>95</v>
      </c>
      <c r="R31" s="262">
        <v>72.70455</v>
      </c>
      <c r="S31" s="262">
        <v>100.0</v>
      </c>
      <c r="T31" s="262">
        <v>38.07614</v>
      </c>
      <c r="U31" s="262">
        <v>0.0</v>
      </c>
      <c r="V31" s="262">
        <v>100.0</v>
      </c>
      <c r="W31" s="266">
        <v>16.63888889</v>
      </c>
      <c r="X31" s="266">
        <v>16.8125</v>
      </c>
      <c r="Y31" s="266">
        <v>16.5</v>
      </c>
      <c r="Z31" s="266">
        <v>0.12013086</v>
      </c>
      <c r="AA31" s="266">
        <v>0.014431424</v>
      </c>
      <c r="AB31" s="266">
        <v>17.47916667</v>
      </c>
      <c r="AC31" s="266">
        <v>18.0</v>
      </c>
      <c r="AD31" s="266">
        <v>17.0</v>
      </c>
      <c r="AE31" s="266">
        <v>0.367104379</v>
      </c>
      <c r="AF31" s="266">
        <v>0.134765625</v>
      </c>
      <c r="AG31" s="266">
        <v>17.59027778</v>
      </c>
      <c r="AH31" s="266">
        <v>18.375</v>
      </c>
      <c r="AI31" s="266">
        <v>16.9375</v>
      </c>
      <c r="AJ31" s="266">
        <v>0.488251735</v>
      </c>
      <c r="AK31" s="266">
        <v>0.238389757</v>
      </c>
      <c r="AL31" s="262">
        <v>1512.666667</v>
      </c>
      <c r="AM31" s="262">
        <v>1517.0</v>
      </c>
      <c r="AN31" s="266">
        <v>1503.0</v>
      </c>
      <c r="AO31" s="262">
        <v>4.898979486</v>
      </c>
      <c r="AP31" s="262">
        <v>24.0</v>
      </c>
      <c r="AQ31" s="266">
        <v>18.9</v>
      </c>
      <c r="AR31" s="262">
        <v>19.0</v>
      </c>
      <c r="AS31" s="262">
        <v>18.7</v>
      </c>
      <c r="AT31" s="266">
        <v>0.111803399</v>
      </c>
      <c r="AU31" s="262">
        <v>0.0125</v>
      </c>
      <c r="AV31" s="210" t="s">
        <v>1090</v>
      </c>
      <c r="AW31" s="211"/>
      <c r="AX31" s="255"/>
    </row>
    <row r="32">
      <c r="A32" s="49" t="s">
        <v>1091</v>
      </c>
      <c r="B32" s="262" t="s">
        <v>1556</v>
      </c>
      <c r="C32" s="262" t="s">
        <v>1068</v>
      </c>
      <c r="D32" s="263">
        <v>0.6472222222222223</v>
      </c>
      <c r="E32" s="264">
        <v>0.7326388888888888</v>
      </c>
      <c r="F32" s="262">
        <v>9.4253271E7</v>
      </c>
      <c r="G32" s="205">
        <v>51.3420355</v>
      </c>
      <c r="H32" s="205">
        <v>12.3813377</v>
      </c>
      <c r="I32" s="262" t="s">
        <v>1093</v>
      </c>
      <c r="J32" s="259" t="s">
        <v>179</v>
      </c>
      <c r="K32" s="262" t="s">
        <v>1094</v>
      </c>
      <c r="L32" s="210" t="s">
        <v>1095</v>
      </c>
      <c r="M32" s="210" t="s">
        <v>1074</v>
      </c>
      <c r="N32" s="265">
        <v>18.0</v>
      </c>
      <c r="O32" s="272" t="s">
        <v>209</v>
      </c>
      <c r="P32" s="262" t="s">
        <v>81</v>
      </c>
      <c r="Q32" s="262" t="s">
        <v>95</v>
      </c>
      <c r="R32" s="262">
        <v>46.92605</v>
      </c>
      <c r="S32" s="262">
        <v>28.0</v>
      </c>
      <c r="T32" s="262">
        <v>42.56258</v>
      </c>
      <c r="U32" s="262">
        <v>0.0</v>
      </c>
      <c r="V32" s="262">
        <v>100.0</v>
      </c>
      <c r="W32" s="266">
        <v>18.97916667</v>
      </c>
      <c r="X32" s="266">
        <v>19.125</v>
      </c>
      <c r="Y32" s="266">
        <v>18.8125</v>
      </c>
      <c r="Z32" s="266">
        <v>0.112673477</v>
      </c>
      <c r="AA32" s="266">
        <v>0.012695313</v>
      </c>
      <c r="AB32" s="266">
        <v>20.16666667</v>
      </c>
      <c r="AC32" s="266">
        <v>21.25</v>
      </c>
      <c r="AD32" s="266">
        <v>19.5</v>
      </c>
      <c r="AE32" s="266">
        <v>0.565098166</v>
      </c>
      <c r="AF32" s="266">
        <v>0.319335938</v>
      </c>
      <c r="AG32" s="266">
        <v>20.08333333</v>
      </c>
      <c r="AH32" s="266">
        <v>20.75</v>
      </c>
      <c r="AI32" s="266">
        <v>19.5625</v>
      </c>
      <c r="AJ32" s="266">
        <v>0.396518048</v>
      </c>
      <c r="AK32" s="266">
        <v>0.157226563</v>
      </c>
      <c r="AL32" s="262">
        <v>2131.777778</v>
      </c>
      <c r="AM32" s="262">
        <v>2135.0</v>
      </c>
      <c r="AN32" s="266">
        <v>2120.0</v>
      </c>
      <c r="AO32" s="262">
        <v>4.790035954</v>
      </c>
      <c r="AP32" s="262">
        <v>22.94444444</v>
      </c>
      <c r="AQ32" s="266">
        <v>31.33333333</v>
      </c>
      <c r="AR32" s="262">
        <v>31.4</v>
      </c>
      <c r="AS32" s="262">
        <v>31.1</v>
      </c>
      <c r="AT32" s="266">
        <v>0.1</v>
      </c>
      <c r="AU32" s="262">
        <v>0.01</v>
      </c>
      <c r="AV32" s="210" t="s">
        <v>1080</v>
      </c>
      <c r="AW32" s="214" t="s">
        <v>1097</v>
      </c>
      <c r="AX32" s="255"/>
    </row>
    <row r="33">
      <c r="A33" s="49" t="s">
        <v>1098</v>
      </c>
      <c r="B33" s="262" t="s">
        <v>1557</v>
      </c>
      <c r="C33" s="262" t="s">
        <v>1068</v>
      </c>
      <c r="D33" s="263">
        <v>0.6652777777777777</v>
      </c>
      <c r="E33" s="264">
        <v>0.7506944444444444</v>
      </c>
      <c r="F33" s="262">
        <v>9.4226717E7</v>
      </c>
      <c r="G33" s="205">
        <v>51.3419459</v>
      </c>
      <c r="H33" s="205">
        <v>12.3814801</v>
      </c>
      <c r="I33" s="262" t="s">
        <v>1101</v>
      </c>
      <c r="J33" s="259" t="s">
        <v>179</v>
      </c>
      <c r="K33" s="262" t="s">
        <v>1094</v>
      </c>
      <c r="L33" s="210" t="s">
        <v>1095</v>
      </c>
      <c r="M33" s="210" t="s">
        <v>1079</v>
      </c>
      <c r="N33" s="265">
        <v>18.0</v>
      </c>
      <c r="O33" s="262" t="s">
        <v>209</v>
      </c>
      <c r="P33" s="262" t="s">
        <v>153</v>
      </c>
      <c r="Q33" s="273"/>
      <c r="R33" s="262">
        <v>44.90645</v>
      </c>
      <c r="S33" s="262">
        <v>25.0</v>
      </c>
      <c r="T33" s="262">
        <v>41.85098</v>
      </c>
      <c r="U33" s="262">
        <v>0.0</v>
      </c>
      <c r="V33" s="262">
        <v>100.0</v>
      </c>
      <c r="W33" s="266">
        <v>21.16666667</v>
      </c>
      <c r="X33" s="266">
        <v>21.375</v>
      </c>
      <c r="Y33" s="266">
        <v>20.625</v>
      </c>
      <c r="Z33" s="266">
        <v>0.235932326</v>
      </c>
      <c r="AA33" s="266">
        <v>0.055664063</v>
      </c>
      <c r="AB33" s="266">
        <v>22.625</v>
      </c>
      <c r="AC33" s="266">
        <v>24.625</v>
      </c>
      <c r="AD33" s="266">
        <v>20.8125</v>
      </c>
      <c r="AE33" s="266">
        <v>1.224744871</v>
      </c>
      <c r="AF33" s="266">
        <v>1.5</v>
      </c>
      <c r="AG33" s="266">
        <v>21.71527778</v>
      </c>
      <c r="AH33" s="266">
        <v>23.625</v>
      </c>
      <c r="AI33" s="266">
        <v>19.9375</v>
      </c>
      <c r="AJ33" s="266">
        <v>1.367204861</v>
      </c>
      <c r="AK33" s="266">
        <v>1.869249132</v>
      </c>
      <c r="AL33" s="262">
        <v>1779.666667</v>
      </c>
      <c r="AM33" s="262">
        <v>1786.0</v>
      </c>
      <c r="AN33" s="266">
        <v>1766.0</v>
      </c>
      <c r="AO33" s="262">
        <v>7.399324293</v>
      </c>
      <c r="AP33" s="262">
        <v>54.75</v>
      </c>
      <c r="AQ33" s="266">
        <v>24.38888889</v>
      </c>
      <c r="AR33" s="262">
        <v>24.5</v>
      </c>
      <c r="AS33" s="262">
        <v>24.1</v>
      </c>
      <c r="AT33" s="266">
        <v>0.153659074</v>
      </c>
      <c r="AU33" s="262">
        <v>0.023611111</v>
      </c>
      <c r="AV33" s="210" t="s">
        <v>1080</v>
      </c>
      <c r="AW33" s="211"/>
      <c r="AX33" s="255"/>
    </row>
    <row r="34">
      <c r="A34" s="49" t="s">
        <v>1102</v>
      </c>
      <c r="B34" s="262" t="s">
        <v>1558</v>
      </c>
      <c r="C34" s="262" t="s">
        <v>1068</v>
      </c>
      <c r="D34" s="263">
        <v>0.6833333333333333</v>
      </c>
      <c r="E34" s="264">
        <v>0.7694444444444445</v>
      </c>
      <c r="F34" s="262">
        <v>9.4233367E7</v>
      </c>
      <c r="G34" s="205">
        <v>51.341832</v>
      </c>
      <c r="H34" s="205">
        <v>12.381461</v>
      </c>
      <c r="I34" s="262" t="s">
        <v>1105</v>
      </c>
      <c r="J34" s="259" t="s">
        <v>179</v>
      </c>
      <c r="K34" s="262" t="s">
        <v>1094</v>
      </c>
      <c r="L34" s="210" t="s">
        <v>1095</v>
      </c>
      <c r="M34" s="210" t="s">
        <v>1084</v>
      </c>
      <c r="N34" s="265">
        <v>19.0</v>
      </c>
      <c r="O34" s="262" t="s">
        <v>209</v>
      </c>
      <c r="P34" s="262" t="s">
        <v>81</v>
      </c>
      <c r="Q34" s="262" t="s">
        <v>95</v>
      </c>
      <c r="R34" s="262">
        <v>45.05825</v>
      </c>
      <c r="S34" s="262">
        <v>28.0</v>
      </c>
      <c r="T34" s="262">
        <v>41.34663</v>
      </c>
      <c r="U34" s="262">
        <v>0.0</v>
      </c>
      <c r="V34" s="262">
        <v>100.0</v>
      </c>
      <c r="W34" s="266">
        <v>18.34027778</v>
      </c>
      <c r="X34" s="266">
        <v>18.375</v>
      </c>
      <c r="Y34" s="266">
        <v>18.25</v>
      </c>
      <c r="Z34" s="266">
        <v>0.055119819</v>
      </c>
      <c r="AA34" s="266">
        <v>0.003038194</v>
      </c>
      <c r="AB34" s="266">
        <v>19.18055556</v>
      </c>
      <c r="AC34" s="266">
        <v>19.5</v>
      </c>
      <c r="AD34" s="266">
        <v>18.625</v>
      </c>
      <c r="AE34" s="266">
        <v>0.288863013</v>
      </c>
      <c r="AF34" s="266">
        <v>0.08344184</v>
      </c>
      <c r="AG34" s="266">
        <v>19.49305556</v>
      </c>
      <c r="AH34" s="266">
        <v>19.9375</v>
      </c>
      <c r="AI34" s="266">
        <v>18.75</v>
      </c>
      <c r="AJ34" s="266">
        <v>0.360994239</v>
      </c>
      <c r="AK34" s="266">
        <v>0.13031684</v>
      </c>
      <c r="AL34" s="262">
        <v>1382.0</v>
      </c>
      <c r="AM34" s="262">
        <v>1386.0</v>
      </c>
      <c r="AN34" s="266">
        <v>1371.0</v>
      </c>
      <c r="AO34" s="262">
        <v>5.024937811</v>
      </c>
      <c r="AP34" s="262">
        <v>25.25</v>
      </c>
      <c r="AQ34" s="266">
        <v>16.14444444</v>
      </c>
      <c r="AR34" s="262">
        <v>16.2</v>
      </c>
      <c r="AS34" s="262">
        <v>15.9</v>
      </c>
      <c r="AT34" s="266">
        <v>0.113038833</v>
      </c>
      <c r="AU34" s="262">
        <v>0.012777778</v>
      </c>
      <c r="AV34" s="210" t="s">
        <v>1080</v>
      </c>
      <c r="AW34" s="211"/>
      <c r="AX34" s="255"/>
    </row>
    <row r="35">
      <c r="A35" s="49" t="s">
        <v>1106</v>
      </c>
      <c r="B35" s="262" t="s">
        <v>1559</v>
      </c>
      <c r="C35" s="262" t="s">
        <v>1068</v>
      </c>
      <c r="D35" s="263">
        <v>0.7013888888888888</v>
      </c>
      <c r="E35" s="264">
        <v>0.7868055555555555</v>
      </c>
      <c r="F35" s="262">
        <v>9.4253296E7</v>
      </c>
      <c r="G35" s="205">
        <v>51.3418801</v>
      </c>
      <c r="H35" s="205">
        <v>12.3812619</v>
      </c>
      <c r="I35" s="262" t="s">
        <v>1109</v>
      </c>
      <c r="J35" s="259" t="s">
        <v>179</v>
      </c>
      <c r="K35" s="262" t="s">
        <v>1094</v>
      </c>
      <c r="L35" s="210" t="s">
        <v>1095</v>
      </c>
      <c r="M35" s="210" t="s">
        <v>1089</v>
      </c>
      <c r="N35" s="265">
        <v>19.0</v>
      </c>
      <c r="O35" s="262" t="s">
        <v>209</v>
      </c>
      <c r="P35" s="262" t="s">
        <v>106</v>
      </c>
      <c r="Q35" s="262" t="s">
        <v>95</v>
      </c>
      <c r="R35" s="262">
        <v>47.95455</v>
      </c>
      <c r="S35" s="262">
        <v>32.0</v>
      </c>
      <c r="T35" s="262">
        <v>42.4038</v>
      </c>
      <c r="U35" s="262">
        <v>0.0</v>
      </c>
      <c r="V35" s="262">
        <v>100.0</v>
      </c>
      <c r="W35" s="266">
        <v>16.65972222</v>
      </c>
      <c r="X35" s="266">
        <v>16.6875</v>
      </c>
      <c r="Y35" s="266">
        <v>16.625</v>
      </c>
      <c r="Z35" s="266">
        <v>0.032940392</v>
      </c>
      <c r="AA35" s="266">
        <v>0.001085069</v>
      </c>
      <c r="AB35" s="266">
        <v>18.43055556</v>
      </c>
      <c r="AC35" s="266">
        <v>18.75</v>
      </c>
      <c r="AD35" s="266">
        <v>18.0</v>
      </c>
      <c r="AE35" s="266">
        <v>0.248912566</v>
      </c>
      <c r="AF35" s="266">
        <v>0.061957465</v>
      </c>
      <c r="AG35" s="266">
        <v>19.04166667</v>
      </c>
      <c r="AH35" s="266">
        <v>19.5</v>
      </c>
      <c r="AI35" s="266">
        <v>18.5625</v>
      </c>
      <c r="AJ35" s="266">
        <v>0.345167532</v>
      </c>
      <c r="AK35" s="266">
        <v>0.119140625</v>
      </c>
      <c r="AL35" s="262">
        <v>1502.555556</v>
      </c>
      <c r="AM35" s="262">
        <v>1504.0</v>
      </c>
      <c r="AN35" s="266">
        <v>1500.0</v>
      </c>
      <c r="AO35" s="262">
        <v>1.424000624</v>
      </c>
      <c r="AP35" s="262">
        <v>2.027777778</v>
      </c>
      <c r="AQ35" s="266">
        <v>18.68888889</v>
      </c>
      <c r="AR35" s="262">
        <v>18.7</v>
      </c>
      <c r="AS35" s="262">
        <v>18.6</v>
      </c>
      <c r="AT35" s="266">
        <v>0.033333333</v>
      </c>
      <c r="AU35" s="262">
        <v>0.001111111</v>
      </c>
      <c r="AV35" s="213"/>
      <c r="AW35" s="211"/>
      <c r="AX35" s="255"/>
    </row>
    <row r="36">
      <c r="A36" s="49" t="s">
        <v>1110</v>
      </c>
      <c r="B36" s="262" t="s">
        <v>1560</v>
      </c>
      <c r="C36" s="262" t="s">
        <v>1111</v>
      </c>
      <c r="D36" s="274">
        <v>0.5</v>
      </c>
      <c r="E36" s="264">
        <v>0.5854166666666667</v>
      </c>
      <c r="F36" s="262">
        <v>9.4253271E7</v>
      </c>
      <c r="G36" s="205">
        <v>51.3236615</v>
      </c>
      <c r="H36" s="205">
        <v>12.3181371</v>
      </c>
      <c r="I36" s="262" t="s">
        <v>1113</v>
      </c>
      <c r="J36" s="259" t="s">
        <v>179</v>
      </c>
      <c r="K36" s="262" t="s">
        <v>1114</v>
      </c>
      <c r="L36" s="210" t="s">
        <v>1115</v>
      </c>
      <c r="M36" s="210" t="s">
        <v>1117</v>
      </c>
      <c r="N36" s="265">
        <v>17.0</v>
      </c>
      <c r="O36" s="262" t="s">
        <v>80</v>
      </c>
      <c r="P36" s="262" t="s">
        <v>153</v>
      </c>
      <c r="Q36" s="262" t="s">
        <v>95</v>
      </c>
      <c r="R36" s="262">
        <v>41.96417</v>
      </c>
      <c r="S36" s="262">
        <v>32.0</v>
      </c>
      <c r="T36" s="262">
        <v>30.96876</v>
      </c>
      <c r="U36" s="262">
        <v>0.0</v>
      </c>
      <c r="V36" s="262">
        <v>100.0</v>
      </c>
      <c r="W36" s="266">
        <v>21.64583333</v>
      </c>
      <c r="X36" s="266">
        <v>22.5</v>
      </c>
      <c r="Y36" s="266">
        <v>20.0</v>
      </c>
      <c r="Z36" s="266">
        <v>0.94991776</v>
      </c>
      <c r="AA36" s="266">
        <v>0.90234375</v>
      </c>
      <c r="AB36" s="266">
        <v>27.33333333</v>
      </c>
      <c r="AC36" s="266">
        <v>31.0</v>
      </c>
      <c r="AD36" s="266">
        <v>23.25</v>
      </c>
      <c r="AE36" s="266">
        <v>3.228746612</v>
      </c>
      <c r="AF36" s="266">
        <v>10.42480469</v>
      </c>
      <c r="AG36" s="266">
        <v>23.85416667</v>
      </c>
      <c r="AH36" s="266">
        <v>26.875</v>
      </c>
      <c r="AI36" s="266">
        <v>20.75</v>
      </c>
      <c r="AJ36" s="266">
        <v>2.599767117</v>
      </c>
      <c r="AK36" s="266">
        <v>6.758789063</v>
      </c>
      <c r="AL36" s="262">
        <v>1059.777778</v>
      </c>
      <c r="AM36" s="262">
        <v>1066.0</v>
      </c>
      <c r="AN36" s="266">
        <v>1055.0</v>
      </c>
      <c r="AO36" s="262">
        <v>3.993049517</v>
      </c>
      <c r="AP36" s="262">
        <v>15.94444444</v>
      </c>
      <c r="AQ36" s="266">
        <v>9.177777778</v>
      </c>
      <c r="AR36" s="262">
        <v>9.3</v>
      </c>
      <c r="AS36" s="262">
        <v>9.1</v>
      </c>
      <c r="AT36" s="266">
        <v>0.083333333</v>
      </c>
      <c r="AU36" s="262">
        <v>0.006944444</v>
      </c>
      <c r="AV36" s="220" t="s">
        <v>1118</v>
      </c>
      <c r="AW36" s="211"/>
      <c r="AX36" s="255"/>
    </row>
    <row r="37">
      <c r="A37" s="49" t="s">
        <v>1119</v>
      </c>
      <c r="B37" s="262" t="s">
        <v>1561</v>
      </c>
      <c r="C37" s="262" t="s">
        <v>1111</v>
      </c>
      <c r="D37" s="274">
        <v>0.5180555555555556</v>
      </c>
      <c r="E37" s="264">
        <v>0.6034722222222222</v>
      </c>
      <c r="F37" s="262">
        <v>9.4233367E7</v>
      </c>
      <c r="G37" s="205">
        <v>51.3238168</v>
      </c>
      <c r="H37" s="205">
        <v>12.3181619</v>
      </c>
      <c r="I37" s="262" t="s">
        <v>1122</v>
      </c>
      <c r="J37" s="259" t="s">
        <v>179</v>
      </c>
      <c r="K37" s="262" t="s">
        <v>1114</v>
      </c>
      <c r="L37" s="210" t="s">
        <v>1115</v>
      </c>
      <c r="M37" s="210" t="s">
        <v>1123</v>
      </c>
      <c r="N37" s="265">
        <v>17.0</v>
      </c>
      <c r="O37" s="262" t="s">
        <v>80</v>
      </c>
      <c r="P37" s="262" t="s">
        <v>81</v>
      </c>
      <c r="Q37" s="272" t="s">
        <v>142</v>
      </c>
      <c r="R37" s="262">
        <v>35.66238</v>
      </c>
      <c r="S37" s="262">
        <v>26.0</v>
      </c>
      <c r="T37" s="262">
        <v>30.26345</v>
      </c>
      <c r="U37" s="262">
        <v>0.0</v>
      </c>
      <c r="V37" s="262">
        <v>100.0</v>
      </c>
      <c r="W37" s="266">
        <v>16.79861111</v>
      </c>
      <c r="X37" s="266">
        <v>16.875</v>
      </c>
      <c r="Y37" s="266">
        <v>16.625</v>
      </c>
      <c r="Z37" s="266">
        <v>0.092585359</v>
      </c>
      <c r="AA37" s="266">
        <v>0.008572049</v>
      </c>
      <c r="AB37" s="266">
        <v>19.3125</v>
      </c>
      <c r="AC37" s="266">
        <v>19.75</v>
      </c>
      <c r="AD37" s="266">
        <v>18.875</v>
      </c>
      <c r="AE37" s="266">
        <v>0.3365728</v>
      </c>
      <c r="AF37" s="266">
        <v>0.11328125</v>
      </c>
      <c r="AG37" s="266">
        <v>19.24305556</v>
      </c>
      <c r="AH37" s="266">
        <v>19.9375</v>
      </c>
      <c r="AI37" s="266">
        <v>18.625</v>
      </c>
      <c r="AJ37" s="266">
        <v>0.471289418</v>
      </c>
      <c r="AK37" s="266">
        <v>0.222113715</v>
      </c>
      <c r="AL37" s="262">
        <v>1657.222222</v>
      </c>
      <c r="AM37" s="262">
        <v>1662.0</v>
      </c>
      <c r="AN37" s="266">
        <v>1649.0</v>
      </c>
      <c r="AO37" s="262">
        <v>4.116363012</v>
      </c>
      <c r="AP37" s="262">
        <v>16.94444444</v>
      </c>
      <c r="AQ37" s="266">
        <v>21.9</v>
      </c>
      <c r="AR37" s="262">
        <v>22.0</v>
      </c>
      <c r="AS37" s="262">
        <v>21.7</v>
      </c>
      <c r="AT37" s="266">
        <v>0.1</v>
      </c>
      <c r="AU37" s="262">
        <v>0.01</v>
      </c>
      <c r="AV37" s="213"/>
      <c r="AW37" s="214" t="s">
        <v>1124</v>
      </c>
      <c r="AX37" s="255"/>
    </row>
    <row r="38">
      <c r="A38" s="49" t="s">
        <v>1125</v>
      </c>
      <c r="B38" s="262" t="s">
        <v>1562</v>
      </c>
      <c r="C38" s="262" t="s">
        <v>1111</v>
      </c>
      <c r="D38" s="263">
        <v>0.5361111111111111</v>
      </c>
      <c r="E38" s="264">
        <v>0.6215277777777778</v>
      </c>
      <c r="F38" s="262">
        <v>9.4253296E7</v>
      </c>
      <c r="G38" s="205">
        <v>51.3237732</v>
      </c>
      <c r="H38" s="205">
        <v>12.3183326</v>
      </c>
      <c r="I38" s="262" t="s">
        <v>1127</v>
      </c>
      <c r="J38" s="259" t="s">
        <v>179</v>
      </c>
      <c r="K38" s="262" t="s">
        <v>1114</v>
      </c>
      <c r="L38" s="210" t="s">
        <v>1115</v>
      </c>
      <c r="M38" s="210" t="s">
        <v>1128</v>
      </c>
      <c r="N38" s="265">
        <v>18.0</v>
      </c>
      <c r="O38" s="262" t="s">
        <v>80</v>
      </c>
      <c r="P38" s="262" t="s">
        <v>81</v>
      </c>
      <c r="Q38" s="262" t="s">
        <v>95</v>
      </c>
      <c r="R38" s="262">
        <v>35.89869</v>
      </c>
      <c r="S38" s="262">
        <v>25.5</v>
      </c>
      <c r="T38" s="262">
        <v>30.19803</v>
      </c>
      <c r="U38" s="262">
        <v>0.0</v>
      </c>
      <c r="V38" s="262">
        <v>100.0</v>
      </c>
      <c r="W38" s="266">
        <v>17.22222222</v>
      </c>
      <c r="X38" s="266">
        <v>17.4375</v>
      </c>
      <c r="Y38" s="266">
        <v>17.0</v>
      </c>
      <c r="Z38" s="266">
        <v>0.140141917</v>
      </c>
      <c r="AA38" s="266">
        <v>0.019639757</v>
      </c>
      <c r="AB38" s="266">
        <v>18.21527778</v>
      </c>
      <c r="AC38" s="266">
        <v>18.6875</v>
      </c>
      <c r="AD38" s="266">
        <v>17.75</v>
      </c>
      <c r="AE38" s="266">
        <v>0.261663681</v>
      </c>
      <c r="AF38" s="266">
        <v>0.068467882</v>
      </c>
      <c r="AG38" s="266">
        <v>19.11805556</v>
      </c>
      <c r="AH38" s="266">
        <v>20.125</v>
      </c>
      <c r="AI38" s="266">
        <v>18.375</v>
      </c>
      <c r="AJ38" s="266">
        <v>0.468170939</v>
      </c>
      <c r="AK38" s="266">
        <v>0.219184028</v>
      </c>
      <c r="AL38" s="262">
        <v>1727.666667</v>
      </c>
      <c r="AM38" s="262">
        <v>1728.0</v>
      </c>
      <c r="AN38" s="266">
        <v>1727.0</v>
      </c>
      <c r="AO38" s="262">
        <v>0.5</v>
      </c>
      <c r="AP38" s="262">
        <v>0.25</v>
      </c>
      <c r="AQ38" s="266">
        <v>23.3</v>
      </c>
      <c r="AR38" s="262">
        <v>23.3</v>
      </c>
      <c r="AS38" s="262">
        <v>23.3</v>
      </c>
      <c r="AT38" s="266">
        <v>0.0</v>
      </c>
      <c r="AU38" s="262">
        <v>0.0</v>
      </c>
      <c r="AV38" s="213"/>
      <c r="AW38" s="211"/>
      <c r="AX38" s="255"/>
    </row>
    <row r="39">
      <c r="A39" s="49" t="s">
        <v>1129</v>
      </c>
      <c r="B39" s="262" t="s">
        <v>1563</v>
      </c>
      <c r="C39" s="262" t="s">
        <v>1111</v>
      </c>
      <c r="D39" s="263">
        <v>0.5541666666666667</v>
      </c>
      <c r="E39" s="264">
        <v>0.6402777777777777</v>
      </c>
      <c r="F39" s="262">
        <v>9.4226717E7</v>
      </c>
      <c r="G39" s="205">
        <v>51.3236571</v>
      </c>
      <c r="H39" s="205">
        <v>12.3183225</v>
      </c>
      <c r="I39" s="262" t="s">
        <v>1132</v>
      </c>
      <c r="J39" s="259" t="s">
        <v>179</v>
      </c>
      <c r="K39" s="262" t="s">
        <v>1114</v>
      </c>
      <c r="L39" s="210" t="s">
        <v>1115</v>
      </c>
      <c r="M39" s="210" t="s">
        <v>1133</v>
      </c>
      <c r="N39" s="265">
        <v>18.0</v>
      </c>
      <c r="O39" s="262" t="s">
        <v>80</v>
      </c>
      <c r="P39" s="262" t="s">
        <v>106</v>
      </c>
      <c r="Q39" s="262" t="s">
        <v>95</v>
      </c>
      <c r="R39" s="262">
        <v>42.29642</v>
      </c>
      <c r="S39" s="262">
        <v>31.0</v>
      </c>
      <c r="T39" s="262">
        <v>31.82249</v>
      </c>
      <c r="U39" s="262">
        <v>0.0</v>
      </c>
      <c r="V39" s="262">
        <v>100.0</v>
      </c>
      <c r="W39" s="266">
        <v>15.28472222</v>
      </c>
      <c r="X39" s="266">
        <v>15.4375</v>
      </c>
      <c r="Y39" s="266">
        <v>15.125</v>
      </c>
      <c r="Z39" s="266">
        <v>0.099368667</v>
      </c>
      <c r="AA39" s="266">
        <v>0.009874132</v>
      </c>
      <c r="AB39" s="266">
        <v>17.71527778</v>
      </c>
      <c r="AC39" s="266">
        <v>18.4375</v>
      </c>
      <c r="AD39" s="266">
        <v>17.1875</v>
      </c>
      <c r="AE39" s="266">
        <v>0.485242279</v>
      </c>
      <c r="AF39" s="266">
        <v>0.235460069</v>
      </c>
      <c r="AG39" s="266">
        <v>18.77777778</v>
      </c>
      <c r="AH39" s="266">
        <v>19.875</v>
      </c>
      <c r="AI39" s="266">
        <v>18.0</v>
      </c>
      <c r="AJ39" s="266">
        <v>0.695346636</v>
      </c>
      <c r="AK39" s="266">
        <v>0.483506944</v>
      </c>
      <c r="AL39" s="262">
        <v>1601.444444</v>
      </c>
      <c r="AM39" s="262">
        <v>1603.0</v>
      </c>
      <c r="AN39" s="266">
        <v>1600.0</v>
      </c>
      <c r="AO39" s="262">
        <v>1.333333333</v>
      </c>
      <c r="AP39" s="262">
        <v>1.777777778</v>
      </c>
      <c r="AQ39" s="266">
        <v>20.74444444</v>
      </c>
      <c r="AR39" s="262">
        <v>20.8</v>
      </c>
      <c r="AS39" s="262">
        <v>20.7</v>
      </c>
      <c r="AT39" s="266">
        <v>0.052704628</v>
      </c>
      <c r="AU39" s="262">
        <v>0.002777778</v>
      </c>
      <c r="AV39" s="210" t="s">
        <v>1080</v>
      </c>
      <c r="AW39" s="211"/>
      <c r="AX39" s="255"/>
    </row>
    <row r="40">
      <c r="A40" s="49" t="s">
        <v>1134</v>
      </c>
      <c r="B40" s="262" t="s">
        <v>1564</v>
      </c>
      <c r="C40" s="262" t="s">
        <v>1135</v>
      </c>
      <c r="D40" s="263">
        <v>0.5069444444444444</v>
      </c>
      <c r="E40" s="264">
        <v>0.5916666666666667</v>
      </c>
      <c r="F40" s="262">
        <v>9.4233393E7</v>
      </c>
      <c r="G40" s="205">
        <v>51.2834429</v>
      </c>
      <c r="H40" s="205">
        <v>12.3470221</v>
      </c>
      <c r="I40" s="262" t="s">
        <v>1137</v>
      </c>
      <c r="J40" s="259" t="s">
        <v>179</v>
      </c>
      <c r="K40" s="262" t="s">
        <v>922</v>
      </c>
      <c r="L40" s="210" t="s">
        <v>923</v>
      </c>
      <c r="M40" s="210" t="s">
        <v>1138</v>
      </c>
      <c r="N40" s="265">
        <v>24.0</v>
      </c>
      <c r="O40" s="262" t="s">
        <v>80</v>
      </c>
      <c r="P40" s="262" t="s">
        <v>153</v>
      </c>
      <c r="Q40" s="262" t="s">
        <v>95</v>
      </c>
      <c r="R40" s="262">
        <v>0.0</v>
      </c>
      <c r="S40" s="262">
        <v>0.0</v>
      </c>
      <c r="T40" s="262">
        <v>0.0</v>
      </c>
      <c r="U40" s="262">
        <v>0.0</v>
      </c>
      <c r="V40" s="262">
        <v>0.0</v>
      </c>
      <c r="W40" s="266">
        <v>25.0234375</v>
      </c>
      <c r="X40" s="266">
        <v>25.875</v>
      </c>
      <c r="Y40" s="266">
        <v>24.25</v>
      </c>
      <c r="Z40" s="266">
        <v>0.578577284</v>
      </c>
      <c r="AA40" s="266">
        <v>0.334751674</v>
      </c>
      <c r="AB40" s="266">
        <v>35.7890625</v>
      </c>
      <c r="AC40" s="266">
        <v>37.125</v>
      </c>
      <c r="AD40" s="266">
        <v>34.5</v>
      </c>
      <c r="AE40" s="266">
        <v>0.894512974</v>
      </c>
      <c r="AF40" s="266">
        <v>0.80015346</v>
      </c>
      <c r="AG40" s="266">
        <v>33.3828125</v>
      </c>
      <c r="AH40" s="266">
        <v>34.3125</v>
      </c>
      <c r="AI40" s="266">
        <v>32.625</v>
      </c>
      <c r="AJ40" s="266">
        <v>0.580022225</v>
      </c>
      <c r="AK40" s="266">
        <v>0.336425781</v>
      </c>
      <c r="AL40" s="262">
        <v>1490.0</v>
      </c>
      <c r="AM40" s="262">
        <v>1504.0</v>
      </c>
      <c r="AN40" s="266">
        <v>1470.0</v>
      </c>
      <c r="AO40" s="262">
        <v>11.61280082</v>
      </c>
      <c r="AP40" s="262">
        <v>134.8571429</v>
      </c>
      <c r="AQ40" s="266">
        <v>18.425</v>
      </c>
      <c r="AR40" s="262">
        <v>18.7</v>
      </c>
      <c r="AS40" s="262">
        <v>18.0</v>
      </c>
      <c r="AT40" s="266">
        <v>0.249284691</v>
      </c>
      <c r="AU40" s="262">
        <v>0.062142857</v>
      </c>
      <c r="AV40" s="210" t="s">
        <v>1139</v>
      </c>
      <c r="AW40" s="211"/>
      <c r="AX40" s="255"/>
    </row>
    <row r="41">
      <c r="A41" s="49" t="s">
        <v>1140</v>
      </c>
      <c r="B41" s="262" t="s">
        <v>1565</v>
      </c>
      <c r="C41" s="262" t="s">
        <v>1135</v>
      </c>
      <c r="D41" s="263">
        <v>0.5270833333333333</v>
      </c>
      <c r="E41" s="269">
        <v>0.6138888888888889</v>
      </c>
      <c r="F41" s="262">
        <v>9.4233372E7</v>
      </c>
      <c r="G41" s="205">
        <v>51.2832871</v>
      </c>
      <c r="H41" s="205">
        <v>12.346947</v>
      </c>
      <c r="I41" s="262" t="s">
        <v>1143</v>
      </c>
      <c r="J41" s="259" t="s">
        <v>179</v>
      </c>
      <c r="K41" s="262" t="s">
        <v>922</v>
      </c>
      <c r="L41" s="210" t="s">
        <v>923</v>
      </c>
      <c r="M41" s="210" t="s">
        <v>1138</v>
      </c>
      <c r="N41" s="265">
        <v>25.0</v>
      </c>
      <c r="O41" s="262" t="s">
        <v>80</v>
      </c>
      <c r="P41" s="262" t="s">
        <v>153</v>
      </c>
      <c r="Q41" s="262" t="s">
        <v>95</v>
      </c>
      <c r="R41" s="262">
        <v>0.0</v>
      </c>
      <c r="S41" s="262">
        <v>0.0</v>
      </c>
      <c r="T41" s="262">
        <v>0.0</v>
      </c>
      <c r="U41" s="262">
        <v>0.0</v>
      </c>
      <c r="V41" s="262">
        <v>0.0</v>
      </c>
      <c r="W41" s="266">
        <v>24.63888889</v>
      </c>
      <c r="X41" s="266">
        <v>25.25</v>
      </c>
      <c r="Y41" s="266">
        <v>23.75</v>
      </c>
      <c r="Z41" s="266">
        <v>0.493886233</v>
      </c>
      <c r="AA41" s="266">
        <v>0.243923611</v>
      </c>
      <c r="AB41" s="266">
        <v>36.42361111</v>
      </c>
      <c r="AC41" s="266">
        <v>37.125</v>
      </c>
      <c r="AD41" s="266">
        <v>36.125</v>
      </c>
      <c r="AE41" s="266">
        <v>0.336250258</v>
      </c>
      <c r="AF41" s="266">
        <v>0.113064236</v>
      </c>
      <c r="AG41" s="266">
        <v>35.45138889</v>
      </c>
      <c r="AH41" s="266">
        <v>36.125</v>
      </c>
      <c r="AI41" s="266">
        <v>34.875</v>
      </c>
      <c r="AJ41" s="266">
        <v>0.495859593</v>
      </c>
      <c r="AK41" s="266">
        <v>0.245876736</v>
      </c>
      <c r="AL41" s="262">
        <v>1480.888889</v>
      </c>
      <c r="AM41" s="262">
        <v>1484.0</v>
      </c>
      <c r="AN41" s="266">
        <v>1475.0</v>
      </c>
      <c r="AO41" s="262">
        <v>2.848001248</v>
      </c>
      <c r="AP41" s="262">
        <v>8.111111111</v>
      </c>
      <c r="AQ41" s="266">
        <v>18.24444444</v>
      </c>
      <c r="AR41" s="262">
        <v>18.3</v>
      </c>
      <c r="AS41" s="262">
        <v>18.1</v>
      </c>
      <c r="AT41" s="266">
        <v>0.072648316</v>
      </c>
      <c r="AU41" s="262">
        <v>0.005277778</v>
      </c>
      <c r="AV41" s="210" t="s">
        <v>1144</v>
      </c>
      <c r="AW41" s="214" t="s">
        <v>1145</v>
      </c>
      <c r="AX41" s="255"/>
    </row>
    <row r="42">
      <c r="A42" s="49" t="s">
        <v>1146</v>
      </c>
      <c r="B42" s="262" t="s">
        <v>1566</v>
      </c>
      <c r="C42" s="262" t="s">
        <v>1135</v>
      </c>
      <c r="D42" s="274">
        <v>0.5465277777777777</v>
      </c>
      <c r="E42" s="264">
        <v>0.6326388888888889</v>
      </c>
      <c r="F42" s="262">
        <v>9.4233325E7</v>
      </c>
      <c r="G42" s="205">
        <v>51.2833863</v>
      </c>
      <c r="H42" s="205">
        <v>12.3472739</v>
      </c>
      <c r="I42" s="262" t="s">
        <v>1149</v>
      </c>
      <c r="J42" s="259" t="s">
        <v>179</v>
      </c>
      <c r="K42" s="262" t="s">
        <v>922</v>
      </c>
      <c r="L42" s="210" t="s">
        <v>923</v>
      </c>
      <c r="M42" s="210" t="s">
        <v>1150</v>
      </c>
      <c r="N42" s="265">
        <v>25.0</v>
      </c>
      <c r="O42" s="262" t="s">
        <v>80</v>
      </c>
      <c r="P42" s="272" t="s">
        <v>81</v>
      </c>
      <c r="Q42" s="262" t="s">
        <v>95</v>
      </c>
      <c r="R42" s="262">
        <v>0.090323</v>
      </c>
      <c r="S42" s="262">
        <v>0.0</v>
      </c>
      <c r="T42" s="262">
        <v>1.123748</v>
      </c>
      <c r="U42" s="262">
        <v>0.0</v>
      </c>
      <c r="V42" s="262">
        <v>15.0</v>
      </c>
      <c r="W42" s="266">
        <v>24.51388889</v>
      </c>
      <c r="X42" s="266">
        <v>24.875</v>
      </c>
      <c r="Y42" s="266">
        <v>24.0</v>
      </c>
      <c r="Z42" s="266">
        <v>0.268418723</v>
      </c>
      <c r="AA42" s="266">
        <v>0.072048611</v>
      </c>
      <c r="AB42" s="266">
        <v>32.75</v>
      </c>
      <c r="AC42" s="266">
        <v>36.125</v>
      </c>
      <c r="AD42" s="266">
        <v>28.5</v>
      </c>
      <c r="AE42" s="266">
        <v>2.978929915</v>
      </c>
      <c r="AF42" s="266">
        <v>8.874023438</v>
      </c>
      <c r="AG42" s="266">
        <v>31.04861111</v>
      </c>
      <c r="AH42" s="266">
        <v>34.625</v>
      </c>
      <c r="AI42" s="266">
        <v>28.25</v>
      </c>
      <c r="AJ42" s="266">
        <v>2.20124649</v>
      </c>
      <c r="AK42" s="266">
        <v>4.845486111</v>
      </c>
      <c r="AL42" s="262">
        <v>1591.555556</v>
      </c>
      <c r="AM42" s="262">
        <v>1598.0</v>
      </c>
      <c r="AN42" s="266">
        <v>1584.0</v>
      </c>
      <c r="AO42" s="262">
        <v>5.703312877</v>
      </c>
      <c r="AP42" s="262">
        <v>32.52777778</v>
      </c>
      <c r="AQ42" s="266">
        <v>20.55555556</v>
      </c>
      <c r="AR42" s="262">
        <v>20.7</v>
      </c>
      <c r="AS42" s="262">
        <v>20.4</v>
      </c>
      <c r="AT42" s="266">
        <v>0.123603308</v>
      </c>
      <c r="AU42" s="262">
        <v>0.015277778</v>
      </c>
      <c r="AV42" s="210" t="s">
        <v>1151</v>
      </c>
      <c r="AW42" s="221" t="s">
        <v>1152</v>
      </c>
      <c r="AX42" s="255"/>
    </row>
    <row r="43">
      <c r="A43" s="49" t="s">
        <v>1153</v>
      </c>
      <c r="B43" s="262" t="s">
        <v>1567</v>
      </c>
      <c r="C43" s="262" t="s">
        <v>1135</v>
      </c>
      <c r="D43" s="263">
        <v>0.5638888888888889</v>
      </c>
      <c r="E43" s="264">
        <v>0.6493055555555556</v>
      </c>
      <c r="F43" s="262">
        <v>9.4226711E7</v>
      </c>
      <c r="G43" s="205">
        <v>51.2833712</v>
      </c>
      <c r="H43" s="205">
        <v>12.3472558</v>
      </c>
      <c r="I43" s="262" t="s">
        <v>1156</v>
      </c>
      <c r="J43" s="259" t="s">
        <v>179</v>
      </c>
      <c r="K43" s="262" t="s">
        <v>922</v>
      </c>
      <c r="L43" s="210" t="s">
        <v>923</v>
      </c>
      <c r="M43" s="210" t="s">
        <v>1157</v>
      </c>
      <c r="N43" s="265">
        <v>25.0</v>
      </c>
      <c r="O43" s="262" t="s">
        <v>80</v>
      </c>
      <c r="P43" s="262" t="s">
        <v>153</v>
      </c>
      <c r="Q43" s="262" t="s">
        <v>95</v>
      </c>
      <c r="R43" s="262">
        <v>0.091503</v>
      </c>
      <c r="S43" s="262">
        <v>0.0</v>
      </c>
      <c r="T43" s="262">
        <v>1.131021</v>
      </c>
      <c r="U43" s="262">
        <v>0.0</v>
      </c>
      <c r="V43" s="262">
        <v>15.0</v>
      </c>
      <c r="W43" s="266">
        <v>25.95833333</v>
      </c>
      <c r="X43" s="266">
        <v>26.875</v>
      </c>
      <c r="Y43" s="266">
        <v>24.875</v>
      </c>
      <c r="Z43" s="266">
        <v>0.704339229</v>
      </c>
      <c r="AA43" s="266">
        <v>0.49609375</v>
      </c>
      <c r="AB43" s="266">
        <v>36.125</v>
      </c>
      <c r="AC43" s="266">
        <v>36.75</v>
      </c>
      <c r="AD43" s="266">
        <v>35.4375</v>
      </c>
      <c r="AE43" s="266">
        <v>0.47495888</v>
      </c>
      <c r="AF43" s="266">
        <v>0.225585938</v>
      </c>
      <c r="AG43" s="266">
        <v>35.27083333</v>
      </c>
      <c r="AH43" s="266">
        <v>36.375</v>
      </c>
      <c r="AI43" s="266">
        <v>34.0</v>
      </c>
      <c r="AJ43" s="266">
        <v>0.70641591</v>
      </c>
      <c r="AK43" s="266">
        <v>0.499023438</v>
      </c>
      <c r="AL43" s="262">
        <v>1843.555556</v>
      </c>
      <c r="AM43" s="262">
        <v>1845.0</v>
      </c>
      <c r="AN43" s="266">
        <v>1839.0</v>
      </c>
      <c r="AO43" s="262">
        <v>2.00693243</v>
      </c>
      <c r="AP43" s="262">
        <v>4.027777778</v>
      </c>
      <c r="AQ43" s="266">
        <v>25.67777778</v>
      </c>
      <c r="AR43" s="262">
        <v>25.7</v>
      </c>
      <c r="AS43" s="262">
        <v>25.6</v>
      </c>
      <c r="AT43" s="266">
        <v>0.044095855</v>
      </c>
      <c r="AU43" s="262">
        <v>0.001944444</v>
      </c>
      <c r="AV43" s="210" t="s">
        <v>1144</v>
      </c>
      <c r="AW43" s="211"/>
      <c r="AX43" s="255"/>
    </row>
    <row r="44">
      <c r="A44" s="49" t="s">
        <v>1158</v>
      </c>
      <c r="B44" s="262" t="s">
        <v>1568</v>
      </c>
      <c r="C44" s="262" t="s">
        <v>1159</v>
      </c>
      <c r="D44" s="263">
        <v>0.6548611111111111</v>
      </c>
      <c r="E44" s="264">
        <v>0.7395833333333334</v>
      </c>
      <c r="F44" s="262">
        <v>9.4233393E7</v>
      </c>
      <c r="G44" s="205">
        <v>51.4002618</v>
      </c>
      <c r="H44" s="205">
        <v>12.4055151</v>
      </c>
      <c r="I44" s="262" t="s">
        <v>1162</v>
      </c>
      <c r="J44" s="259" t="s">
        <v>179</v>
      </c>
      <c r="K44" s="262" t="s">
        <v>969</v>
      </c>
      <c r="L44" s="210" t="s">
        <v>970</v>
      </c>
      <c r="M44" s="210" t="s">
        <v>1163</v>
      </c>
      <c r="N44" s="265">
        <v>22.0</v>
      </c>
      <c r="O44" s="262" t="s">
        <v>209</v>
      </c>
      <c r="P44" s="262" t="s">
        <v>153</v>
      </c>
      <c r="Q44" s="262" t="s">
        <v>95</v>
      </c>
      <c r="R44" s="262">
        <v>62.98387</v>
      </c>
      <c r="S44" s="262">
        <v>77.5</v>
      </c>
      <c r="T44" s="262">
        <v>39.01195</v>
      </c>
      <c r="U44" s="262">
        <v>0.0</v>
      </c>
      <c r="V44" s="262">
        <v>100.0</v>
      </c>
      <c r="W44" s="266">
        <v>23.97222222</v>
      </c>
      <c r="X44" s="266">
        <v>24.5</v>
      </c>
      <c r="Y44" s="266">
        <v>23.5</v>
      </c>
      <c r="Z44" s="266">
        <v>0.309534541</v>
      </c>
      <c r="AA44" s="266">
        <v>0.095811632</v>
      </c>
      <c r="AB44" s="266">
        <v>23.82638889</v>
      </c>
      <c r="AC44" s="266">
        <v>25.375</v>
      </c>
      <c r="AD44" s="266">
        <v>22.25</v>
      </c>
      <c r="AE44" s="266">
        <v>1.047587341</v>
      </c>
      <c r="AF44" s="266">
        <v>1.097439236</v>
      </c>
      <c r="AG44" s="266">
        <v>23.36805556</v>
      </c>
      <c r="AH44" s="266">
        <v>24.1875</v>
      </c>
      <c r="AI44" s="266">
        <v>21.8125</v>
      </c>
      <c r="AJ44" s="266">
        <v>0.839947708</v>
      </c>
      <c r="AK44" s="266">
        <v>0.705512153</v>
      </c>
      <c r="AL44" s="262">
        <v>1613.111111</v>
      </c>
      <c r="AM44" s="262">
        <v>1617.0</v>
      </c>
      <c r="AN44" s="266">
        <v>1599.0</v>
      </c>
      <c r="AO44" s="262">
        <v>6.333333333</v>
      </c>
      <c r="AP44" s="262">
        <v>40.11111111</v>
      </c>
      <c r="AQ44" s="266">
        <v>21.01111111</v>
      </c>
      <c r="AR44" s="262">
        <v>21.1</v>
      </c>
      <c r="AS44" s="262">
        <v>20.7</v>
      </c>
      <c r="AT44" s="266">
        <v>0.153659074</v>
      </c>
      <c r="AU44" s="262">
        <v>0.023611111</v>
      </c>
      <c r="AV44" s="210" t="s">
        <v>1164</v>
      </c>
      <c r="AW44" s="211"/>
      <c r="AX44" s="255"/>
    </row>
    <row r="45">
      <c r="A45" s="49" t="s">
        <v>1165</v>
      </c>
      <c r="B45" s="262" t="s">
        <v>1569</v>
      </c>
      <c r="C45" s="262" t="s">
        <v>1159</v>
      </c>
      <c r="D45" s="263">
        <v>0.675</v>
      </c>
      <c r="E45" s="264">
        <v>0.7604166666666666</v>
      </c>
      <c r="F45" s="262">
        <v>9.4233325E7</v>
      </c>
      <c r="G45" s="205">
        <v>51.4002402</v>
      </c>
      <c r="H45" s="205">
        <v>12.4057099</v>
      </c>
      <c r="I45" s="262" t="s">
        <v>1168</v>
      </c>
      <c r="J45" s="259" t="s">
        <v>179</v>
      </c>
      <c r="K45" s="262" t="s">
        <v>969</v>
      </c>
      <c r="L45" s="210" t="s">
        <v>970</v>
      </c>
      <c r="M45" s="210" t="s">
        <v>1169</v>
      </c>
      <c r="N45" s="265">
        <v>22.0</v>
      </c>
      <c r="O45" s="262" t="s">
        <v>209</v>
      </c>
      <c r="P45" s="262" t="s">
        <v>153</v>
      </c>
      <c r="Q45" s="262" t="s">
        <v>95</v>
      </c>
      <c r="R45" s="262">
        <v>59.33333</v>
      </c>
      <c r="S45" s="262">
        <v>73.0</v>
      </c>
      <c r="T45" s="262">
        <v>40.26608</v>
      </c>
      <c r="U45" s="262">
        <v>0.0</v>
      </c>
      <c r="V45" s="262">
        <v>100.0</v>
      </c>
      <c r="W45" s="266">
        <v>23.125</v>
      </c>
      <c r="X45" s="266">
        <v>23.5625</v>
      </c>
      <c r="Y45" s="266">
        <v>22.5</v>
      </c>
      <c r="Z45" s="266">
        <v>0.416927002</v>
      </c>
      <c r="AA45" s="266">
        <v>0.173828125</v>
      </c>
      <c r="AB45" s="266">
        <v>24.41666667</v>
      </c>
      <c r="AC45" s="266">
        <v>26.25</v>
      </c>
      <c r="AD45" s="266">
        <v>22.875</v>
      </c>
      <c r="AE45" s="266">
        <v>1.026979795</v>
      </c>
      <c r="AF45" s="266">
        <v>1.0546875</v>
      </c>
      <c r="AG45" s="266">
        <v>24.31944444</v>
      </c>
      <c r="AH45" s="266">
        <v>25.6875</v>
      </c>
      <c r="AI45" s="266">
        <v>22.875</v>
      </c>
      <c r="AJ45" s="266">
        <v>0.892921625</v>
      </c>
      <c r="AK45" s="266">
        <v>0.797309028</v>
      </c>
      <c r="AL45" s="262">
        <v>1289.444444</v>
      </c>
      <c r="AM45" s="262">
        <v>1294.0</v>
      </c>
      <c r="AN45" s="266">
        <v>1284.0</v>
      </c>
      <c r="AO45" s="262">
        <v>3.35824028</v>
      </c>
      <c r="AP45" s="262">
        <v>11.27777778</v>
      </c>
      <c r="AQ45" s="266">
        <v>14.17777778</v>
      </c>
      <c r="AR45" s="262">
        <v>14.3</v>
      </c>
      <c r="AS45" s="262">
        <v>14.1</v>
      </c>
      <c r="AT45" s="266">
        <v>0.066666667</v>
      </c>
      <c r="AU45" s="262">
        <v>0.004444444</v>
      </c>
      <c r="AV45" s="210" t="s">
        <v>1170</v>
      </c>
      <c r="AW45" s="211"/>
      <c r="AX45" s="255"/>
    </row>
    <row r="46">
      <c r="A46" s="49" t="s">
        <v>1171</v>
      </c>
      <c r="B46" s="262" t="s">
        <v>1570</v>
      </c>
      <c r="C46" s="262" t="s">
        <v>1159</v>
      </c>
      <c r="D46" s="263">
        <v>0.6930555555555555</v>
      </c>
      <c r="E46" s="264">
        <v>0.7791666666666667</v>
      </c>
      <c r="F46" s="262">
        <v>9.4226711E7</v>
      </c>
      <c r="G46" s="205">
        <v>51.4001321</v>
      </c>
      <c r="H46" s="205">
        <v>12.4057833</v>
      </c>
      <c r="I46" s="262" t="s">
        <v>1174</v>
      </c>
      <c r="J46" s="259" t="s">
        <v>179</v>
      </c>
      <c r="K46" s="262" t="s">
        <v>969</v>
      </c>
      <c r="L46" s="210" t="s">
        <v>970</v>
      </c>
      <c r="M46" s="210" t="s">
        <v>1175</v>
      </c>
      <c r="N46" s="265">
        <v>21.0</v>
      </c>
      <c r="O46" s="262" t="s">
        <v>209</v>
      </c>
      <c r="P46" s="262" t="s">
        <v>153</v>
      </c>
      <c r="Q46" s="262" t="s">
        <v>95</v>
      </c>
      <c r="R46" s="262">
        <v>61.90909</v>
      </c>
      <c r="S46" s="262">
        <v>79.0</v>
      </c>
      <c r="T46" s="262">
        <v>41.07988</v>
      </c>
      <c r="U46" s="262">
        <v>0.0</v>
      </c>
      <c r="V46" s="262">
        <v>100.0</v>
      </c>
      <c r="W46" s="266">
        <v>22.79861111</v>
      </c>
      <c r="X46" s="266">
        <v>23.6875</v>
      </c>
      <c r="Y46" s="266">
        <v>21.9375</v>
      </c>
      <c r="Z46" s="266">
        <v>0.573484567</v>
      </c>
      <c r="AA46" s="266">
        <v>0.328884549</v>
      </c>
      <c r="AB46" s="266">
        <v>22.625</v>
      </c>
      <c r="AC46" s="266">
        <v>24.4375</v>
      </c>
      <c r="AD46" s="266">
        <v>21.4375</v>
      </c>
      <c r="AE46" s="266">
        <v>0.936457754</v>
      </c>
      <c r="AF46" s="266">
        <v>0.876953125</v>
      </c>
      <c r="AG46" s="266">
        <v>22.58333333</v>
      </c>
      <c r="AH46" s="266">
        <v>23.625</v>
      </c>
      <c r="AI46" s="266">
        <v>21.625</v>
      </c>
      <c r="AJ46" s="266">
        <v>0.660699203</v>
      </c>
      <c r="AK46" s="266">
        <v>0.436523438</v>
      </c>
      <c r="AL46" s="262">
        <v>1443.666667</v>
      </c>
      <c r="AM46" s="262">
        <v>1447.0</v>
      </c>
      <c r="AN46" s="266">
        <v>1440.0</v>
      </c>
      <c r="AO46" s="262">
        <v>2.236067977</v>
      </c>
      <c r="AP46" s="262">
        <v>5.0</v>
      </c>
      <c r="AQ46" s="266">
        <v>17.45555556</v>
      </c>
      <c r="AR46" s="262">
        <v>17.5</v>
      </c>
      <c r="AS46" s="262">
        <v>17.4</v>
      </c>
      <c r="AT46" s="266">
        <v>0.052704628</v>
      </c>
      <c r="AU46" s="262">
        <v>0.002777778</v>
      </c>
      <c r="AV46" s="210" t="s">
        <v>1176</v>
      </c>
      <c r="AW46" s="211"/>
      <c r="AX46" s="255"/>
    </row>
    <row r="47">
      <c r="A47" s="49" t="s">
        <v>1177</v>
      </c>
      <c r="B47" s="262" t="s">
        <v>1571</v>
      </c>
      <c r="C47" s="262" t="s">
        <v>1159</v>
      </c>
      <c r="D47" s="263">
        <v>0.7111111111111111</v>
      </c>
      <c r="E47" s="264">
        <v>0.7965277777777777</v>
      </c>
      <c r="F47" s="262">
        <v>9.4233372E7</v>
      </c>
      <c r="G47" s="205">
        <v>51.4001925</v>
      </c>
      <c r="H47" s="205">
        <v>12.4055352</v>
      </c>
      <c r="I47" s="262" t="s">
        <v>1180</v>
      </c>
      <c r="J47" s="259" t="s">
        <v>179</v>
      </c>
      <c r="K47" s="262" t="s">
        <v>969</v>
      </c>
      <c r="L47" s="210" t="s">
        <v>970</v>
      </c>
      <c r="M47" s="210" t="s">
        <v>1181</v>
      </c>
      <c r="N47" s="265">
        <v>21.0</v>
      </c>
      <c r="O47" s="262" t="s">
        <v>209</v>
      </c>
      <c r="P47" s="262" t="s">
        <v>153</v>
      </c>
      <c r="Q47" s="262" t="s">
        <v>95</v>
      </c>
      <c r="R47" s="262">
        <v>64.58521</v>
      </c>
      <c r="S47" s="262">
        <v>80.0</v>
      </c>
      <c r="T47" s="262">
        <v>38.93029</v>
      </c>
      <c r="U47" s="262">
        <v>0.0</v>
      </c>
      <c r="V47" s="262">
        <v>100.0</v>
      </c>
      <c r="W47" s="266">
        <v>22.75694444</v>
      </c>
      <c r="X47" s="266">
        <v>23.6875</v>
      </c>
      <c r="Y47" s="266">
        <v>21.8125</v>
      </c>
      <c r="Z47" s="266">
        <v>0.630014605</v>
      </c>
      <c r="AA47" s="266">
        <v>0.396918403</v>
      </c>
      <c r="AB47" s="266">
        <v>22.1875</v>
      </c>
      <c r="AC47" s="266">
        <v>23.0</v>
      </c>
      <c r="AD47" s="266">
        <v>21.25</v>
      </c>
      <c r="AE47" s="266">
        <v>0.652519157</v>
      </c>
      <c r="AF47" s="266">
        <v>0.42578125</v>
      </c>
      <c r="AG47" s="266">
        <v>22.41666667</v>
      </c>
      <c r="AH47" s="266">
        <v>23.1875</v>
      </c>
      <c r="AI47" s="266">
        <v>21.625</v>
      </c>
      <c r="AJ47" s="266">
        <v>0.534913837</v>
      </c>
      <c r="AK47" s="266">
        <v>0.286132813</v>
      </c>
      <c r="AL47" s="262">
        <v>1523.777778</v>
      </c>
      <c r="AM47" s="262">
        <v>1532.0</v>
      </c>
      <c r="AN47" s="266">
        <v>1517.0</v>
      </c>
      <c r="AO47" s="262">
        <v>5.309844107</v>
      </c>
      <c r="AP47" s="262">
        <v>28.19444444</v>
      </c>
      <c r="AQ47" s="266">
        <v>19.13333333</v>
      </c>
      <c r="AR47" s="262">
        <v>19.3</v>
      </c>
      <c r="AS47" s="262">
        <v>19.0</v>
      </c>
      <c r="AT47" s="266">
        <v>0.122474487</v>
      </c>
      <c r="AU47" s="262">
        <v>0.015</v>
      </c>
      <c r="AV47" s="210" t="s">
        <v>1182</v>
      </c>
      <c r="AW47" s="211"/>
      <c r="AX47" s="255"/>
    </row>
    <row r="48">
      <c r="A48" s="49" t="s">
        <v>1183</v>
      </c>
      <c r="B48" s="262" t="s">
        <v>1572</v>
      </c>
      <c r="C48" s="262" t="s">
        <v>1159</v>
      </c>
      <c r="D48" s="263">
        <v>0.3784722222222222</v>
      </c>
      <c r="E48" s="264">
        <v>0.46319444444444446</v>
      </c>
      <c r="F48" s="262">
        <v>9.4226711E7</v>
      </c>
      <c r="G48" s="205">
        <v>51.3419962</v>
      </c>
      <c r="H48" s="205">
        <v>12.3812686</v>
      </c>
      <c r="I48" s="262" t="s">
        <v>1184</v>
      </c>
      <c r="J48" s="259" t="s">
        <v>179</v>
      </c>
      <c r="K48" s="262" t="s">
        <v>1094</v>
      </c>
      <c r="L48" s="210" t="s">
        <v>1095</v>
      </c>
      <c r="M48" s="210" t="s">
        <v>1185</v>
      </c>
      <c r="N48" s="265">
        <v>15.0</v>
      </c>
      <c r="O48" s="262" t="s">
        <v>209</v>
      </c>
      <c r="P48" s="262" t="s">
        <v>81</v>
      </c>
      <c r="Q48" s="262" t="s">
        <v>142</v>
      </c>
      <c r="R48" s="262">
        <v>48.38889</v>
      </c>
      <c r="S48" s="262">
        <v>32.0</v>
      </c>
      <c r="T48" s="262">
        <v>42.84723</v>
      </c>
      <c r="U48" s="262">
        <v>0.0</v>
      </c>
      <c r="V48" s="262">
        <v>100.0</v>
      </c>
      <c r="W48" s="266">
        <v>16.91666667</v>
      </c>
      <c r="X48" s="266">
        <v>18.875</v>
      </c>
      <c r="Y48" s="266">
        <v>16.5</v>
      </c>
      <c r="Z48" s="266">
        <v>0.750650759</v>
      </c>
      <c r="AA48" s="266">
        <v>0.563476563</v>
      </c>
      <c r="AB48" s="266">
        <v>17.22222222</v>
      </c>
      <c r="AC48" s="266">
        <v>22.375</v>
      </c>
      <c r="AD48" s="266">
        <v>15.875</v>
      </c>
      <c r="AE48" s="266">
        <v>2.008553757</v>
      </c>
      <c r="AF48" s="266">
        <v>4.034288194</v>
      </c>
      <c r="AG48" s="266">
        <v>16.66666667</v>
      </c>
      <c r="AH48" s="266">
        <v>20.3125</v>
      </c>
      <c r="AI48" s="266">
        <v>15.375</v>
      </c>
      <c r="AJ48" s="266">
        <v>1.562812469</v>
      </c>
      <c r="AK48" s="266">
        <v>2.442382813</v>
      </c>
      <c r="AL48" s="262">
        <v>1845.333333</v>
      </c>
      <c r="AM48" s="262">
        <v>1858.0</v>
      </c>
      <c r="AN48" s="266">
        <v>1830.0</v>
      </c>
      <c r="AO48" s="262">
        <v>9.733961167</v>
      </c>
      <c r="AP48" s="262">
        <v>94.75</v>
      </c>
      <c r="AQ48" s="266">
        <v>25.7</v>
      </c>
      <c r="AR48" s="262">
        <v>26.0</v>
      </c>
      <c r="AS48" s="262">
        <v>25.4</v>
      </c>
      <c r="AT48" s="266">
        <v>0.212132034</v>
      </c>
      <c r="AU48" s="262">
        <v>0.045</v>
      </c>
      <c r="AV48" s="210" t="s">
        <v>1186</v>
      </c>
      <c r="AW48" s="211"/>
      <c r="AX48" s="255"/>
    </row>
    <row r="49">
      <c r="A49" s="49" t="s">
        <v>1187</v>
      </c>
      <c r="B49" s="262" t="s">
        <v>1573</v>
      </c>
      <c r="C49" s="262" t="s">
        <v>1159</v>
      </c>
      <c r="D49" s="263">
        <v>0.3958333333333333</v>
      </c>
      <c r="E49" s="264">
        <v>0.48194444444444445</v>
      </c>
      <c r="F49" s="262">
        <v>9.4233372E7</v>
      </c>
      <c r="G49" s="205">
        <v>51.3419652</v>
      </c>
      <c r="H49" s="205">
        <v>12.3814915</v>
      </c>
      <c r="I49" s="262" t="s">
        <v>1188</v>
      </c>
      <c r="J49" s="259" t="s">
        <v>179</v>
      </c>
      <c r="K49" s="262" t="s">
        <v>1094</v>
      </c>
      <c r="L49" s="210" t="s">
        <v>1095</v>
      </c>
      <c r="M49" s="210" t="s">
        <v>1189</v>
      </c>
      <c r="N49" s="265">
        <v>15.0</v>
      </c>
      <c r="O49" s="262" t="s">
        <v>209</v>
      </c>
      <c r="P49" s="262" t="s">
        <v>153</v>
      </c>
      <c r="Q49" s="262" t="s">
        <v>95</v>
      </c>
      <c r="R49" s="262">
        <v>44.64103</v>
      </c>
      <c r="S49" s="262">
        <v>25.0</v>
      </c>
      <c r="T49" s="262">
        <v>41.76705</v>
      </c>
      <c r="U49" s="262">
        <v>0.0</v>
      </c>
      <c r="V49" s="262">
        <v>100.0</v>
      </c>
      <c r="W49" s="266">
        <v>17.27083333</v>
      </c>
      <c r="X49" s="266">
        <v>17.5</v>
      </c>
      <c r="Y49" s="266">
        <v>17.125</v>
      </c>
      <c r="Z49" s="266">
        <v>0.136215592</v>
      </c>
      <c r="AA49" s="266">
        <v>0.018554688</v>
      </c>
      <c r="AB49" s="266">
        <v>17.73611111</v>
      </c>
      <c r="AC49" s="266">
        <v>19.75</v>
      </c>
      <c r="AD49" s="266">
        <v>16.125</v>
      </c>
      <c r="AE49" s="266">
        <v>1.306824701</v>
      </c>
      <c r="AF49" s="266">
        <v>1.707790799</v>
      </c>
      <c r="AG49" s="266">
        <v>17.31944444</v>
      </c>
      <c r="AH49" s="266">
        <v>19.5</v>
      </c>
      <c r="AI49" s="266">
        <v>15.625</v>
      </c>
      <c r="AJ49" s="266">
        <v>1.446116987</v>
      </c>
      <c r="AK49" s="266">
        <v>2.09125434</v>
      </c>
      <c r="AL49" s="262">
        <v>1455.777778</v>
      </c>
      <c r="AM49" s="262">
        <v>1470.0</v>
      </c>
      <c r="AN49" s="266">
        <v>1440.0</v>
      </c>
      <c r="AO49" s="262">
        <v>10.40165585</v>
      </c>
      <c r="AP49" s="262">
        <v>108.1944444</v>
      </c>
      <c r="AQ49" s="266">
        <v>17.71111111</v>
      </c>
      <c r="AR49" s="262">
        <v>18.0</v>
      </c>
      <c r="AS49" s="262">
        <v>17.4</v>
      </c>
      <c r="AT49" s="266">
        <v>0.214734979</v>
      </c>
      <c r="AU49" s="262">
        <v>0.046111111</v>
      </c>
      <c r="AV49" s="210" t="s">
        <v>1190</v>
      </c>
      <c r="AW49" s="211"/>
      <c r="AX49" s="255"/>
    </row>
    <row r="50">
      <c r="A50" s="49" t="s">
        <v>1191</v>
      </c>
      <c r="B50" s="262" t="s">
        <v>1574</v>
      </c>
      <c r="C50" s="262" t="s">
        <v>1159</v>
      </c>
      <c r="D50" s="263">
        <v>0.41388888888888886</v>
      </c>
      <c r="E50" s="264">
        <v>0.4986111111111111</v>
      </c>
      <c r="F50" s="262">
        <v>9.4233393E7</v>
      </c>
      <c r="G50" s="205">
        <v>51.3418441</v>
      </c>
      <c r="H50" s="205">
        <v>12.381447</v>
      </c>
      <c r="I50" s="262" t="s">
        <v>1192</v>
      </c>
      <c r="J50" s="259" t="s">
        <v>179</v>
      </c>
      <c r="K50" s="262" t="s">
        <v>1094</v>
      </c>
      <c r="L50" s="210" t="s">
        <v>1095</v>
      </c>
      <c r="M50" s="210" t="s">
        <v>1193</v>
      </c>
      <c r="N50" s="265">
        <v>15.0</v>
      </c>
      <c r="O50" s="262" t="s">
        <v>209</v>
      </c>
      <c r="P50" s="262" t="s">
        <v>153</v>
      </c>
      <c r="Q50" s="262" t="s">
        <v>95</v>
      </c>
      <c r="R50" s="262">
        <v>45.1732</v>
      </c>
      <c r="S50" s="262">
        <v>28.0</v>
      </c>
      <c r="T50" s="262">
        <v>41.44584</v>
      </c>
      <c r="U50" s="262">
        <v>0.0</v>
      </c>
      <c r="V50" s="262">
        <v>100.0</v>
      </c>
      <c r="W50" s="266">
        <v>17.17361111</v>
      </c>
      <c r="X50" s="266">
        <v>17.75</v>
      </c>
      <c r="Y50" s="266">
        <v>16.8125</v>
      </c>
      <c r="Z50" s="266">
        <v>0.321401013</v>
      </c>
      <c r="AA50" s="266">
        <v>0.103298611</v>
      </c>
      <c r="AB50" s="266">
        <v>17.96527778</v>
      </c>
      <c r="AC50" s="266">
        <v>20.375</v>
      </c>
      <c r="AD50" s="266">
        <v>15.8125</v>
      </c>
      <c r="AE50" s="266">
        <v>1.481365736</v>
      </c>
      <c r="AF50" s="266">
        <v>2.194444444</v>
      </c>
      <c r="AG50" s="266">
        <v>18.15972222</v>
      </c>
      <c r="AH50" s="266">
        <v>21.0</v>
      </c>
      <c r="AI50" s="266">
        <v>15.5</v>
      </c>
      <c r="AJ50" s="266">
        <v>1.792756452</v>
      </c>
      <c r="AK50" s="266">
        <v>3.213975694</v>
      </c>
      <c r="AL50" s="262">
        <v>1255.555556</v>
      </c>
      <c r="AM50" s="262">
        <v>1266.0</v>
      </c>
      <c r="AN50" s="266">
        <v>1244.0</v>
      </c>
      <c r="AO50" s="262">
        <v>7.108289371</v>
      </c>
      <c r="AP50" s="262">
        <v>50.52777778</v>
      </c>
      <c r="AQ50" s="266">
        <v>13.43333333</v>
      </c>
      <c r="AR50" s="262">
        <v>13.7</v>
      </c>
      <c r="AS50" s="262">
        <v>13.2</v>
      </c>
      <c r="AT50" s="266">
        <v>0.158113883</v>
      </c>
      <c r="AU50" s="262">
        <v>0.025</v>
      </c>
      <c r="AV50" s="210" t="s">
        <v>1194</v>
      </c>
      <c r="AW50" s="211"/>
      <c r="AX50" s="255"/>
    </row>
    <row r="51">
      <c r="A51" s="49" t="s">
        <v>1195</v>
      </c>
      <c r="B51" s="262" t="s">
        <v>1575</v>
      </c>
      <c r="C51" s="262" t="s">
        <v>1159</v>
      </c>
      <c r="D51" s="263">
        <v>0.43125</v>
      </c>
      <c r="E51" s="264">
        <v>0.5166666666666667</v>
      </c>
      <c r="F51" s="262">
        <v>9.4233325E7</v>
      </c>
      <c r="G51" s="205">
        <v>51.3418669</v>
      </c>
      <c r="H51" s="205">
        <v>12.3812783</v>
      </c>
      <c r="I51" s="262" t="s">
        <v>1198</v>
      </c>
      <c r="J51" s="259" t="s">
        <v>179</v>
      </c>
      <c r="K51" s="262" t="s">
        <v>1094</v>
      </c>
      <c r="L51" s="210" t="s">
        <v>1095</v>
      </c>
      <c r="M51" s="210" t="s">
        <v>1199</v>
      </c>
      <c r="N51" s="265">
        <v>15.0</v>
      </c>
      <c r="O51" s="262" t="s">
        <v>209</v>
      </c>
      <c r="P51" s="262" t="s">
        <v>106</v>
      </c>
      <c r="Q51" s="262" t="s">
        <v>95</v>
      </c>
      <c r="R51" s="262">
        <v>48.01623</v>
      </c>
      <c r="S51" s="262">
        <v>32.0</v>
      </c>
      <c r="T51" s="262">
        <v>42.24492</v>
      </c>
      <c r="U51" s="262">
        <v>0.0</v>
      </c>
      <c r="V51" s="262">
        <v>100.0</v>
      </c>
      <c r="W51" s="266">
        <v>15.51388889</v>
      </c>
      <c r="X51" s="266">
        <v>15.8125</v>
      </c>
      <c r="Y51" s="266">
        <v>15.25</v>
      </c>
      <c r="Z51" s="266">
        <v>0.192073843</v>
      </c>
      <c r="AA51" s="266">
        <v>0.036892361</v>
      </c>
      <c r="AB51" s="266">
        <v>16.75694444</v>
      </c>
      <c r="AC51" s="266">
        <v>18.125</v>
      </c>
      <c r="AD51" s="266">
        <v>15.375</v>
      </c>
      <c r="AE51" s="266">
        <v>0.905950621</v>
      </c>
      <c r="AF51" s="266">
        <v>0.820746528</v>
      </c>
      <c r="AG51" s="266">
        <v>16.8125</v>
      </c>
      <c r="AH51" s="266">
        <v>18.4375</v>
      </c>
      <c r="AI51" s="266">
        <v>15.125</v>
      </c>
      <c r="AJ51" s="266">
        <v>1.054195487</v>
      </c>
      <c r="AK51" s="266">
        <v>1.111328125</v>
      </c>
      <c r="AL51" s="262">
        <v>1535.222222</v>
      </c>
      <c r="AM51" s="262">
        <v>1539.0</v>
      </c>
      <c r="AN51" s="266">
        <v>1531.0</v>
      </c>
      <c r="AO51" s="262">
        <v>2.728450924</v>
      </c>
      <c r="AP51" s="262">
        <v>7.444444444</v>
      </c>
      <c r="AQ51" s="266">
        <v>19.37777778</v>
      </c>
      <c r="AR51" s="262">
        <v>19.5</v>
      </c>
      <c r="AS51" s="262">
        <v>19.3</v>
      </c>
      <c r="AT51" s="266">
        <v>0.066666667</v>
      </c>
      <c r="AU51" s="262">
        <v>0.004444444</v>
      </c>
      <c r="AV51" s="213"/>
      <c r="AW51" s="211"/>
      <c r="AX51" s="255"/>
    </row>
    <row r="52">
      <c r="A52" s="49" t="s">
        <v>1200</v>
      </c>
      <c r="B52" s="262" t="s">
        <v>1576</v>
      </c>
      <c r="C52" s="262" t="s">
        <v>1201</v>
      </c>
      <c r="D52" s="263">
        <v>0.5145833333333333</v>
      </c>
      <c r="E52" s="264">
        <v>0.5993055555555555</v>
      </c>
      <c r="F52" s="262">
        <v>9.4233325E7</v>
      </c>
      <c r="G52" s="205">
        <v>51.3504399</v>
      </c>
      <c r="H52" s="205">
        <v>12.42086</v>
      </c>
      <c r="I52" s="262" t="s">
        <v>1203</v>
      </c>
      <c r="J52" s="259" t="s">
        <v>179</v>
      </c>
      <c r="K52" s="262" t="s">
        <v>944</v>
      </c>
      <c r="L52" s="210" t="s">
        <v>945</v>
      </c>
      <c r="M52" s="210" t="s">
        <v>947</v>
      </c>
      <c r="N52" s="265">
        <v>21.0</v>
      </c>
      <c r="O52" s="262" t="s">
        <v>80</v>
      </c>
      <c r="P52" s="262" t="s">
        <v>81</v>
      </c>
      <c r="Q52" s="262" t="s">
        <v>95</v>
      </c>
      <c r="R52" s="262">
        <v>6.067524</v>
      </c>
      <c r="S52" s="262">
        <v>0.0</v>
      </c>
      <c r="T52" s="262">
        <v>10.29182</v>
      </c>
      <c r="U52" s="262">
        <v>0.0</v>
      </c>
      <c r="V52" s="262">
        <v>50.0</v>
      </c>
      <c r="W52" s="266">
        <v>23.84027778</v>
      </c>
      <c r="X52" s="266">
        <v>24.25</v>
      </c>
      <c r="Y52" s="266">
        <v>23.375</v>
      </c>
      <c r="Z52" s="266">
        <v>0.329403923</v>
      </c>
      <c r="AA52" s="266">
        <v>0.108506944</v>
      </c>
      <c r="AB52" s="266">
        <v>23.97222222</v>
      </c>
      <c r="AC52" s="266">
        <v>26.875</v>
      </c>
      <c r="AD52" s="266">
        <v>22.625</v>
      </c>
      <c r="AE52" s="266">
        <v>1.283576817</v>
      </c>
      <c r="AF52" s="266">
        <v>1.647569444</v>
      </c>
      <c r="AG52" s="266">
        <v>23.49305556</v>
      </c>
      <c r="AH52" s="266">
        <v>27.0</v>
      </c>
      <c r="AI52" s="266">
        <v>22.0</v>
      </c>
      <c r="AJ52" s="266">
        <v>1.464903355</v>
      </c>
      <c r="AK52" s="266">
        <v>2.14594184</v>
      </c>
      <c r="AL52" s="262">
        <v>1136.0</v>
      </c>
      <c r="AM52" s="262">
        <v>1148.0</v>
      </c>
      <c r="AN52" s="266">
        <v>1123.0</v>
      </c>
      <c r="AO52" s="262">
        <v>8.774964387</v>
      </c>
      <c r="AP52" s="262">
        <v>77.0</v>
      </c>
      <c r="AQ52" s="266">
        <v>10.85555556</v>
      </c>
      <c r="AR52" s="262">
        <v>11.1</v>
      </c>
      <c r="AS52" s="262">
        <v>10.6</v>
      </c>
      <c r="AT52" s="266">
        <v>0.200693243</v>
      </c>
      <c r="AU52" s="262">
        <v>0.040277778</v>
      </c>
      <c r="AV52" s="210" t="s">
        <v>1080</v>
      </c>
      <c r="AW52" s="211"/>
      <c r="AX52" s="255"/>
    </row>
    <row r="53">
      <c r="A53" s="49" t="s">
        <v>1204</v>
      </c>
      <c r="B53" s="262" t="s">
        <v>1577</v>
      </c>
      <c r="C53" s="262" t="s">
        <v>1201</v>
      </c>
      <c r="D53" s="263">
        <v>0.5326388888888889</v>
      </c>
      <c r="E53" s="264">
        <v>0.6194444444444445</v>
      </c>
      <c r="F53" s="262">
        <v>9.4233372E7</v>
      </c>
      <c r="G53" s="205">
        <v>51.3503473</v>
      </c>
      <c r="H53" s="205">
        <v>12.4207886</v>
      </c>
      <c r="I53" s="262" t="s">
        <v>1207</v>
      </c>
      <c r="J53" s="259" t="s">
        <v>179</v>
      </c>
      <c r="K53" s="262" t="s">
        <v>944</v>
      </c>
      <c r="L53" s="210" t="s">
        <v>945</v>
      </c>
      <c r="M53" s="210" t="s">
        <v>947</v>
      </c>
      <c r="N53" s="265">
        <v>21.0</v>
      </c>
      <c r="O53" s="262" t="s">
        <v>80</v>
      </c>
      <c r="P53" s="262" t="s">
        <v>81</v>
      </c>
      <c r="Q53" s="262" t="s">
        <v>95</v>
      </c>
      <c r="R53" s="262">
        <v>5.162338</v>
      </c>
      <c r="S53" s="262">
        <v>0.0</v>
      </c>
      <c r="T53" s="262">
        <v>9.896196</v>
      </c>
      <c r="U53" s="262">
        <v>0.0</v>
      </c>
      <c r="V53" s="262">
        <v>50.0</v>
      </c>
      <c r="W53" s="266">
        <v>21.40972222</v>
      </c>
      <c r="X53" s="266">
        <v>21.625</v>
      </c>
      <c r="Y53" s="266">
        <v>21.25</v>
      </c>
      <c r="Z53" s="266">
        <v>0.129267434</v>
      </c>
      <c r="AA53" s="266">
        <v>0.016710069</v>
      </c>
      <c r="AB53" s="266">
        <v>22.41666667</v>
      </c>
      <c r="AC53" s="266">
        <v>23.1875</v>
      </c>
      <c r="AD53" s="266">
        <v>21.625</v>
      </c>
      <c r="AE53" s="266">
        <v>0.431883593</v>
      </c>
      <c r="AF53" s="266">
        <v>0.186523438</v>
      </c>
      <c r="AG53" s="266">
        <v>22.75</v>
      </c>
      <c r="AH53" s="266">
        <v>23.625</v>
      </c>
      <c r="AI53" s="266">
        <v>22.0</v>
      </c>
      <c r="AJ53" s="266">
        <v>0.597030412</v>
      </c>
      <c r="AK53" s="266">
        <v>0.356445313</v>
      </c>
      <c r="AL53" s="262">
        <v>1719.0</v>
      </c>
      <c r="AM53" s="262">
        <v>1721.0</v>
      </c>
      <c r="AN53" s="266">
        <v>1715.0</v>
      </c>
      <c r="AO53" s="262">
        <v>2.179449472</v>
      </c>
      <c r="AP53" s="262">
        <v>4.75</v>
      </c>
      <c r="AQ53" s="266">
        <v>23.16666667</v>
      </c>
      <c r="AR53" s="262">
        <v>23.2</v>
      </c>
      <c r="AS53" s="262">
        <v>23.1</v>
      </c>
      <c r="AT53" s="266">
        <v>0.05</v>
      </c>
      <c r="AU53" s="262">
        <v>0.0025</v>
      </c>
      <c r="AV53" s="210" t="s">
        <v>1208</v>
      </c>
      <c r="AW53" s="214" t="s">
        <v>1209</v>
      </c>
      <c r="AX53" s="255"/>
    </row>
    <row r="54">
      <c r="A54" s="49" t="s">
        <v>1210</v>
      </c>
      <c r="B54" s="262" t="s">
        <v>1578</v>
      </c>
      <c r="C54" s="262" t="s">
        <v>1201</v>
      </c>
      <c r="D54" s="263">
        <v>0.5506944444444445</v>
      </c>
      <c r="E54" s="264">
        <v>0.6368055555555555</v>
      </c>
      <c r="F54" s="262">
        <v>9.4226711E7</v>
      </c>
      <c r="G54" s="205">
        <v>51.3503348</v>
      </c>
      <c r="H54" s="205">
        <v>12.4210481</v>
      </c>
      <c r="I54" s="262" t="s">
        <v>1212</v>
      </c>
      <c r="J54" s="259" t="s">
        <v>179</v>
      </c>
      <c r="K54" s="262" t="s">
        <v>944</v>
      </c>
      <c r="L54" s="210" t="s">
        <v>945</v>
      </c>
      <c r="M54" s="210" t="s">
        <v>947</v>
      </c>
      <c r="N54" s="265">
        <v>22.0</v>
      </c>
      <c r="O54" s="262" t="s">
        <v>80</v>
      </c>
      <c r="P54" s="262" t="s">
        <v>153</v>
      </c>
      <c r="Q54" s="262" t="s">
        <v>95</v>
      </c>
      <c r="R54" s="262">
        <v>4.213592</v>
      </c>
      <c r="S54" s="262">
        <v>0.0</v>
      </c>
      <c r="T54" s="262">
        <v>8.722604</v>
      </c>
      <c r="U54" s="262">
        <v>0.0</v>
      </c>
      <c r="V54" s="262">
        <v>36.0</v>
      </c>
      <c r="W54" s="266">
        <v>27.47222222</v>
      </c>
      <c r="X54" s="266">
        <v>27.875</v>
      </c>
      <c r="Y54" s="266">
        <v>26.9375</v>
      </c>
      <c r="Z54" s="266">
        <v>0.359186243</v>
      </c>
      <c r="AA54" s="266">
        <v>0.129014757</v>
      </c>
      <c r="AB54" s="266">
        <v>26.21527778</v>
      </c>
      <c r="AC54" s="266">
        <v>29.5</v>
      </c>
      <c r="AD54" s="266">
        <v>23.1875</v>
      </c>
      <c r="AE54" s="266">
        <v>2.031517076</v>
      </c>
      <c r="AF54" s="266">
        <v>4.127061632</v>
      </c>
      <c r="AG54" s="266">
        <v>24.81944444</v>
      </c>
      <c r="AH54" s="266">
        <v>28.25</v>
      </c>
      <c r="AI54" s="266">
        <v>22.0625</v>
      </c>
      <c r="AJ54" s="266">
        <v>2.004741558</v>
      </c>
      <c r="AK54" s="266">
        <v>4.018988715</v>
      </c>
      <c r="AL54" s="262">
        <v>1435.111111</v>
      </c>
      <c r="AM54" s="262">
        <v>1439.0</v>
      </c>
      <c r="AN54" s="266">
        <v>1426.0</v>
      </c>
      <c r="AO54" s="262">
        <v>3.723051317</v>
      </c>
      <c r="AP54" s="262">
        <v>13.86111111</v>
      </c>
      <c r="AQ54" s="266">
        <v>17.28888889</v>
      </c>
      <c r="AR54" s="262">
        <v>17.4</v>
      </c>
      <c r="AS54" s="262">
        <v>17.1</v>
      </c>
      <c r="AT54" s="266">
        <v>0.078173596</v>
      </c>
      <c r="AU54" s="262">
        <v>0.006111111</v>
      </c>
      <c r="AV54" s="210" t="s">
        <v>1208</v>
      </c>
      <c r="AW54" s="214" t="s">
        <v>1213</v>
      </c>
      <c r="AX54" s="255"/>
    </row>
    <row r="55">
      <c r="A55" s="49" t="s">
        <v>1214</v>
      </c>
      <c r="B55" s="262" t="s">
        <v>1579</v>
      </c>
      <c r="C55" s="262" t="s">
        <v>1201</v>
      </c>
      <c r="D55" s="263">
        <v>0.5673611111111111</v>
      </c>
      <c r="E55" s="264">
        <v>0.6534722222222222</v>
      </c>
      <c r="F55" s="262">
        <v>9.4233393E7</v>
      </c>
      <c r="G55" s="205">
        <v>51.3504223</v>
      </c>
      <c r="H55" s="205">
        <v>12.421087</v>
      </c>
      <c r="I55" s="262" t="s">
        <v>1216</v>
      </c>
      <c r="J55" s="259" t="s">
        <v>179</v>
      </c>
      <c r="K55" s="262" t="s">
        <v>944</v>
      </c>
      <c r="L55" s="210" t="s">
        <v>945</v>
      </c>
      <c r="M55" s="210" t="s">
        <v>947</v>
      </c>
      <c r="N55" s="265">
        <v>22.0</v>
      </c>
      <c r="O55" s="272" t="s">
        <v>209</v>
      </c>
      <c r="P55" s="262" t="s">
        <v>153</v>
      </c>
      <c r="Q55" s="262" t="s">
        <v>95</v>
      </c>
      <c r="R55" s="262">
        <v>4.590323</v>
      </c>
      <c r="S55" s="262">
        <v>0.0</v>
      </c>
      <c r="T55" s="262">
        <v>8.831573</v>
      </c>
      <c r="U55" s="262">
        <v>0.0</v>
      </c>
      <c r="V55" s="262">
        <v>36.0</v>
      </c>
      <c r="W55" s="266">
        <v>26.90277778</v>
      </c>
      <c r="X55" s="266">
        <v>27.25</v>
      </c>
      <c r="Y55" s="266">
        <v>26.3125</v>
      </c>
      <c r="Z55" s="266">
        <v>0.296646476</v>
      </c>
      <c r="AA55" s="266">
        <v>0.087999132</v>
      </c>
      <c r="AB55" s="266">
        <v>25.70833333</v>
      </c>
      <c r="AC55" s="266">
        <v>28.125</v>
      </c>
      <c r="AD55" s="266">
        <v>23.375</v>
      </c>
      <c r="AE55" s="266">
        <v>1.558432205</v>
      </c>
      <c r="AF55" s="266">
        <v>2.428710938</v>
      </c>
      <c r="AG55" s="266">
        <v>24.63888889</v>
      </c>
      <c r="AH55" s="266">
        <v>28.3125</v>
      </c>
      <c r="AI55" s="266">
        <v>21.9375</v>
      </c>
      <c r="AJ55" s="266">
        <v>2.052717753</v>
      </c>
      <c r="AK55" s="266">
        <v>4.213650174</v>
      </c>
      <c r="AL55" s="262">
        <v>1813.0</v>
      </c>
      <c r="AM55" s="262">
        <v>1818.0</v>
      </c>
      <c r="AN55" s="266">
        <v>1804.0</v>
      </c>
      <c r="AO55" s="262">
        <v>5.024937811</v>
      </c>
      <c r="AP55" s="262">
        <v>25.25</v>
      </c>
      <c r="AQ55" s="266">
        <v>25.06666667</v>
      </c>
      <c r="AR55" s="262">
        <v>25.2</v>
      </c>
      <c r="AS55" s="262">
        <v>24.9</v>
      </c>
      <c r="AT55" s="266">
        <v>0.1</v>
      </c>
      <c r="AU55" s="262">
        <v>0.01</v>
      </c>
      <c r="AV55" s="210" t="s">
        <v>1208</v>
      </c>
      <c r="AW55" s="214" t="s">
        <v>1217</v>
      </c>
      <c r="AX55" s="255"/>
    </row>
    <row r="56">
      <c r="A56" s="49" t="s">
        <v>1218</v>
      </c>
      <c r="B56" s="262" t="s">
        <v>1580</v>
      </c>
      <c r="C56" s="262" t="s">
        <v>1219</v>
      </c>
      <c r="D56" s="263">
        <v>0.5048611111111111</v>
      </c>
      <c r="E56" s="264">
        <v>0.5902777777777778</v>
      </c>
      <c r="F56" s="262">
        <v>9.4233393E7</v>
      </c>
      <c r="G56" s="205">
        <v>51.3364432</v>
      </c>
      <c r="H56" s="205">
        <v>12.3753932</v>
      </c>
      <c r="I56" s="262" t="s">
        <v>1221</v>
      </c>
      <c r="J56" s="259" t="s">
        <v>179</v>
      </c>
      <c r="K56" s="262" t="s">
        <v>1071</v>
      </c>
      <c r="L56" s="210" t="s">
        <v>1072</v>
      </c>
      <c r="M56" s="210" t="s">
        <v>1074</v>
      </c>
      <c r="N56" s="265">
        <v>25.0</v>
      </c>
      <c r="O56" s="262" t="s">
        <v>165</v>
      </c>
      <c r="P56" s="262" t="s">
        <v>153</v>
      </c>
      <c r="Q56" s="272" t="s">
        <v>82</v>
      </c>
      <c r="R56" s="262">
        <v>76.2549</v>
      </c>
      <c r="S56" s="262">
        <v>100.0</v>
      </c>
      <c r="T56" s="262">
        <v>37.34717</v>
      </c>
      <c r="U56" s="262">
        <v>0.0</v>
      </c>
      <c r="V56" s="262">
        <v>100.0</v>
      </c>
      <c r="W56" s="266">
        <v>30.48611111</v>
      </c>
      <c r="X56" s="266">
        <v>31.625</v>
      </c>
      <c r="Y56" s="266">
        <v>29.5</v>
      </c>
      <c r="Z56" s="266">
        <v>0.76148612</v>
      </c>
      <c r="AA56" s="266">
        <v>0.579861111</v>
      </c>
      <c r="AB56" s="266">
        <v>31.52777778</v>
      </c>
      <c r="AC56" s="266">
        <v>33.3125</v>
      </c>
      <c r="AD56" s="266">
        <v>26.1875</v>
      </c>
      <c r="AE56" s="266">
        <v>2.154009504</v>
      </c>
      <c r="AF56" s="266">
        <v>4.639756944</v>
      </c>
      <c r="AG56" s="266">
        <v>31.09027778</v>
      </c>
      <c r="AH56" s="266">
        <v>32.5</v>
      </c>
      <c r="AI56" s="266">
        <v>27.625</v>
      </c>
      <c r="AJ56" s="266">
        <v>1.482024821</v>
      </c>
      <c r="AK56" s="266">
        <v>2.196397569</v>
      </c>
      <c r="AL56" s="262">
        <v>2046.444444</v>
      </c>
      <c r="AM56" s="262">
        <v>2072.0</v>
      </c>
      <c r="AN56" s="266">
        <v>2004.0</v>
      </c>
      <c r="AO56" s="262">
        <v>23.47930531</v>
      </c>
      <c r="AP56" s="262">
        <v>551.2777778</v>
      </c>
      <c r="AQ56" s="266">
        <v>29.68888889</v>
      </c>
      <c r="AR56" s="262">
        <v>30.2</v>
      </c>
      <c r="AS56" s="262">
        <v>28.9</v>
      </c>
      <c r="AT56" s="266">
        <v>0.451232879</v>
      </c>
      <c r="AU56" s="262">
        <v>0.203611111</v>
      </c>
      <c r="AV56" s="210" t="s">
        <v>1222</v>
      </c>
      <c r="AW56" s="214" t="s">
        <v>1223</v>
      </c>
      <c r="AX56" s="255"/>
    </row>
    <row r="57">
      <c r="A57" s="49" t="s">
        <v>1224</v>
      </c>
      <c r="B57" s="262" t="s">
        <v>1581</v>
      </c>
      <c r="C57" s="262" t="s">
        <v>1219</v>
      </c>
      <c r="D57" s="263">
        <v>0.5215277777777778</v>
      </c>
      <c r="E57" s="264">
        <v>0.60625</v>
      </c>
      <c r="F57" s="262">
        <v>9.4226711E7</v>
      </c>
      <c r="G57" s="205">
        <v>51.3364866</v>
      </c>
      <c r="H57" s="205">
        <v>12.3756427</v>
      </c>
      <c r="I57" s="262" t="s">
        <v>1225</v>
      </c>
      <c r="J57" s="259" t="s">
        <v>179</v>
      </c>
      <c r="K57" s="262" t="s">
        <v>1071</v>
      </c>
      <c r="L57" s="210" t="s">
        <v>1072</v>
      </c>
      <c r="M57" s="210" t="s">
        <v>1079</v>
      </c>
      <c r="N57" s="265">
        <v>25.0</v>
      </c>
      <c r="O57" s="262" t="s">
        <v>165</v>
      </c>
      <c r="P57" s="262" t="s">
        <v>106</v>
      </c>
      <c r="Q57" s="272" t="s">
        <v>82</v>
      </c>
      <c r="R57" s="262">
        <v>72.39482</v>
      </c>
      <c r="S57" s="262">
        <v>100.0</v>
      </c>
      <c r="T57" s="262">
        <v>39.65481</v>
      </c>
      <c r="U57" s="262">
        <v>0.0</v>
      </c>
      <c r="V57" s="262">
        <v>100.0</v>
      </c>
      <c r="W57" s="266">
        <v>20.25</v>
      </c>
      <c r="X57" s="266">
        <v>20.375</v>
      </c>
      <c r="Y57" s="266">
        <v>20.125</v>
      </c>
      <c r="Z57" s="266">
        <v>0.088388348</v>
      </c>
      <c r="AA57" s="266">
        <v>0.0078125</v>
      </c>
      <c r="AB57" s="266">
        <v>25.08333333</v>
      </c>
      <c r="AC57" s="266">
        <v>25.75</v>
      </c>
      <c r="AD57" s="266">
        <v>24.25</v>
      </c>
      <c r="AE57" s="266">
        <v>0.510629207</v>
      </c>
      <c r="AF57" s="266">
        <v>0.260742188</v>
      </c>
      <c r="AG57" s="266">
        <v>26.01388889</v>
      </c>
      <c r="AH57" s="266">
        <v>26.75</v>
      </c>
      <c r="AI57" s="266">
        <v>25.0</v>
      </c>
      <c r="AJ57" s="266">
        <v>0.622477549</v>
      </c>
      <c r="AK57" s="266">
        <v>0.387478299</v>
      </c>
      <c r="AL57" s="262">
        <v>1373.444444</v>
      </c>
      <c r="AM57" s="262">
        <v>1379.0</v>
      </c>
      <c r="AN57" s="266">
        <v>1365.0</v>
      </c>
      <c r="AO57" s="262">
        <v>4.719934086</v>
      </c>
      <c r="AP57" s="262">
        <v>22.27777778</v>
      </c>
      <c r="AQ57" s="266">
        <v>15.97777778</v>
      </c>
      <c r="AR57" s="262">
        <v>16.1</v>
      </c>
      <c r="AS57" s="262">
        <v>15.8</v>
      </c>
      <c r="AT57" s="266">
        <v>0.097182532</v>
      </c>
      <c r="AU57" s="262">
        <v>0.009444444</v>
      </c>
      <c r="AV57" s="210" t="s">
        <v>1226</v>
      </c>
      <c r="AW57" s="214" t="s">
        <v>1223</v>
      </c>
      <c r="AX57" s="255"/>
    </row>
    <row r="58">
      <c r="A58" s="49" t="s">
        <v>1227</v>
      </c>
      <c r="B58" s="262" t="s">
        <v>1582</v>
      </c>
      <c r="C58" s="262" t="s">
        <v>1219</v>
      </c>
      <c r="D58" s="263">
        <v>0.5381944444444444</v>
      </c>
      <c r="E58" s="269">
        <v>0.6229166666666667</v>
      </c>
      <c r="F58" s="262">
        <v>9.4233325E7</v>
      </c>
      <c r="G58" s="205">
        <v>51.3362815</v>
      </c>
      <c r="H58" s="205">
        <v>12.3757607</v>
      </c>
      <c r="I58" s="262" t="s">
        <v>1228</v>
      </c>
      <c r="J58" s="259" t="s">
        <v>179</v>
      </c>
      <c r="K58" s="262" t="s">
        <v>1071</v>
      </c>
      <c r="L58" s="210" t="s">
        <v>1072</v>
      </c>
      <c r="M58" s="210" t="s">
        <v>1084</v>
      </c>
      <c r="N58" s="265">
        <v>25.0</v>
      </c>
      <c r="O58" s="262" t="s">
        <v>165</v>
      </c>
      <c r="P58" s="262" t="s">
        <v>106</v>
      </c>
      <c r="Q58" s="262" t="s">
        <v>82</v>
      </c>
      <c r="R58" s="262">
        <v>67.81877</v>
      </c>
      <c r="S58" s="262">
        <v>100.0</v>
      </c>
      <c r="T58" s="262">
        <v>40.09285</v>
      </c>
      <c r="U58" s="262">
        <v>0.0</v>
      </c>
      <c r="V58" s="262">
        <v>100.0</v>
      </c>
      <c r="W58" s="266">
        <v>19.0625</v>
      </c>
      <c r="X58" s="266">
        <v>19.0625</v>
      </c>
      <c r="Y58" s="266">
        <v>19.0625</v>
      </c>
      <c r="Z58" s="266">
        <v>0.0</v>
      </c>
      <c r="AA58" s="266">
        <v>0.0</v>
      </c>
      <c r="AB58" s="266">
        <v>24.04166667</v>
      </c>
      <c r="AC58" s="266">
        <v>24.25</v>
      </c>
      <c r="AD58" s="266">
        <v>23.75</v>
      </c>
      <c r="AE58" s="266">
        <v>0.136215592</v>
      </c>
      <c r="AF58" s="266">
        <v>0.018554688</v>
      </c>
      <c r="AG58" s="266">
        <v>24.98611111</v>
      </c>
      <c r="AH58" s="266">
        <v>25.25</v>
      </c>
      <c r="AI58" s="266">
        <v>24.5</v>
      </c>
      <c r="AJ58" s="266">
        <v>0.222682899</v>
      </c>
      <c r="AK58" s="266">
        <v>0.049587674</v>
      </c>
      <c r="AL58" s="262">
        <v>1551.777778</v>
      </c>
      <c r="AM58" s="262">
        <v>1553.0</v>
      </c>
      <c r="AN58" s="266">
        <v>1550.0</v>
      </c>
      <c r="AO58" s="262">
        <v>0.971825316</v>
      </c>
      <c r="AP58" s="262">
        <v>0.944444444</v>
      </c>
      <c r="AQ58" s="266">
        <v>19.7</v>
      </c>
      <c r="AR58" s="262">
        <v>19.7</v>
      </c>
      <c r="AS58" s="262">
        <v>19.7</v>
      </c>
      <c r="AT58" s="266">
        <v>0.0</v>
      </c>
      <c r="AU58" s="262">
        <v>0.0</v>
      </c>
      <c r="AV58" s="210" t="s">
        <v>1229</v>
      </c>
      <c r="AW58" s="214" t="s">
        <v>1230</v>
      </c>
      <c r="AX58" s="255"/>
    </row>
    <row r="59">
      <c r="A59" s="49" t="s">
        <v>1231</v>
      </c>
      <c r="B59" s="262" t="s">
        <v>1583</v>
      </c>
      <c r="C59" s="262" t="s">
        <v>1219</v>
      </c>
      <c r="D59" s="263">
        <v>0.5548611111111111</v>
      </c>
      <c r="E59" s="269">
        <v>0.6395833333333333</v>
      </c>
      <c r="F59" s="262">
        <v>9.4233372E7</v>
      </c>
      <c r="G59" s="205">
        <v>51.3362767</v>
      </c>
      <c r="H59" s="205">
        <v>12.3754586</v>
      </c>
      <c r="I59" s="262" t="s">
        <v>1234</v>
      </c>
      <c r="J59" s="259" t="s">
        <v>179</v>
      </c>
      <c r="K59" s="262" t="s">
        <v>1071</v>
      </c>
      <c r="L59" s="210" t="s">
        <v>1072</v>
      </c>
      <c r="M59" s="210" t="s">
        <v>1089</v>
      </c>
      <c r="N59" s="265">
        <v>25.0</v>
      </c>
      <c r="O59" s="262" t="s">
        <v>165</v>
      </c>
      <c r="P59" s="262" t="s">
        <v>81</v>
      </c>
      <c r="Q59" s="262" t="s">
        <v>82</v>
      </c>
      <c r="R59" s="262">
        <v>72.52751</v>
      </c>
      <c r="S59" s="262">
        <v>100.0</v>
      </c>
      <c r="T59" s="262">
        <v>38.14124</v>
      </c>
      <c r="U59" s="262">
        <v>0.0</v>
      </c>
      <c r="V59" s="262">
        <v>100.0</v>
      </c>
      <c r="W59" s="266">
        <v>21.15972222</v>
      </c>
      <c r="X59" s="266">
        <v>21.375</v>
      </c>
      <c r="Y59" s="266">
        <v>20.25</v>
      </c>
      <c r="Z59" s="266">
        <v>0.39169991</v>
      </c>
      <c r="AA59" s="266">
        <v>0.153428819</v>
      </c>
      <c r="AB59" s="266">
        <v>25.18055556</v>
      </c>
      <c r="AC59" s="266">
        <v>27.375</v>
      </c>
      <c r="AD59" s="266">
        <v>24.375</v>
      </c>
      <c r="AE59" s="266">
        <v>0.978002411</v>
      </c>
      <c r="AF59" s="266">
        <v>0.956488715</v>
      </c>
      <c r="AG59" s="266">
        <v>26.22916667</v>
      </c>
      <c r="AH59" s="266">
        <v>27.75</v>
      </c>
      <c r="AI59" s="266">
        <v>25.625</v>
      </c>
      <c r="AJ59" s="266">
        <v>0.633535467</v>
      </c>
      <c r="AK59" s="266">
        <v>0.401367188</v>
      </c>
      <c r="AL59" s="262">
        <v>1490.555556</v>
      </c>
      <c r="AM59" s="262">
        <v>1492.0</v>
      </c>
      <c r="AN59" s="266">
        <v>1486.0</v>
      </c>
      <c r="AO59" s="262">
        <v>1.943650632</v>
      </c>
      <c r="AP59" s="262">
        <v>3.777777778</v>
      </c>
      <c r="AQ59" s="266">
        <v>18.46666667</v>
      </c>
      <c r="AR59" s="262">
        <v>18.5</v>
      </c>
      <c r="AS59" s="262">
        <v>18.3</v>
      </c>
      <c r="AT59" s="266">
        <v>0.070710678</v>
      </c>
      <c r="AU59" s="262">
        <v>0.005</v>
      </c>
      <c r="AV59" s="210" t="s">
        <v>1235</v>
      </c>
      <c r="AW59" s="214" t="s">
        <v>1236</v>
      </c>
      <c r="AX59" s="255"/>
    </row>
    <row r="60">
      <c r="A60" s="49" t="s">
        <v>1237</v>
      </c>
      <c r="B60" s="262" t="s">
        <v>1584</v>
      </c>
      <c r="C60" s="262" t="s">
        <v>1238</v>
      </c>
      <c r="D60" s="263">
        <v>0.36875</v>
      </c>
      <c r="E60" s="264">
        <v>0.4534722222222222</v>
      </c>
      <c r="F60" s="262">
        <v>9.4233325E7</v>
      </c>
      <c r="G60" s="205">
        <v>51.3304403</v>
      </c>
      <c r="H60" s="205">
        <v>12.3613244</v>
      </c>
      <c r="I60" s="262" t="s">
        <v>1241</v>
      </c>
      <c r="J60" s="259" t="s">
        <v>179</v>
      </c>
      <c r="K60" s="262" t="s">
        <v>992</v>
      </c>
      <c r="L60" s="210" t="s">
        <v>993</v>
      </c>
      <c r="M60" s="210" t="s">
        <v>995</v>
      </c>
      <c r="N60" s="265">
        <v>21.0</v>
      </c>
      <c r="O60" s="262" t="s">
        <v>165</v>
      </c>
      <c r="P60" s="262" t="s">
        <v>81</v>
      </c>
      <c r="Q60" s="262" t="s">
        <v>95</v>
      </c>
      <c r="R60" s="262">
        <v>0.358306</v>
      </c>
      <c r="S60" s="262">
        <v>0.0</v>
      </c>
      <c r="T60" s="262">
        <v>2.750532</v>
      </c>
      <c r="U60" s="262">
        <v>0.0</v>
      </c>
      <c r="V60" s="262">
        <v>32.0</v>
      </c>
      <c r="W60" s="266">
        <v>21.4296875</v>
      </c>
      <c r="X60" s="266">
        <v>22.0625</v>
      </c>
      <c r="Y60" s="266">
        <v>20.375</v>
      </c>
      <c r="Z60" s="266">
        <v>0.631605717</v>
      </c>
      <c r="AA60" s="266">
        <v>0.398925781</v>
      </c>
      <c r="AB60" s="266">
        <v>27.2109375</v>
      </c>
      <c r="AC60" s="266">
        <v>29.625</v>
      </c>
      <c r="AD60" s="266">
        <v>26.0</v>
      </c>
      <c r="AE60" s="266">
        <v>1.2672636</v>
      </c>
      <c r="AF60" s="266">
        <v>1.605957031</v>
      </c>
      <c r="AG60" s="266">
        <v>26.5546875</v>
      </c>
      <c r="AH60" s="266">
        <v>28.625</v>
      </c>
      <c r="AI60" s="266">
        <v>25.875</v>
      </c>
      <c r="AJ60" s="266">
        <v>0.86243368</v>
      </c>
      <c r="AK60" s="266">
        <v>0.743791853</v>
      </c>
      <c r="AL60" s="262">
        <v>1983.125</v>
      </c>
      <c r="AM60" s="262">
        <v>1990.0</v>
      </c>
      <c r="AN60" s="266">
        <v>1978.0</v>
      </c>
      <c r="AO60" s="262">
        <v>3.979860012</v>
      </c>
      <c r="AP60" s="262">
        <v>15.83928571</v>
      </c>
      <c r="AQ60" s="266">
        <v>28.4375</v>
      </c>
      <c r="AR60" s="262">
        <v>28.6</v>
      </c>
      <c r="AS60" s="262">
        <v>28.3</v>
      </c>
      <c r="AT60" s="266">
        <v>0.091612538</v>
      </c>
      <c r="AU60" s="262">
        <v>0.008392857</v>
      </c>
      <c r="AV60" s="210" t="s">
        <v>1164</v>
      </c>
      <c r="AW60" s="211"/>
      <c r="AX60" s="255"/>
    </row>
    <row r="61">
      <c r="A61" s="49" t="s">
        <v>1242</v>
      </c>
      <c r="B61" s="262" t="s">
        <v>1585</v>
      </c>
      <c r="C61" s="262" t="s">
        <v>1238</v>
      </c>
      <c r="D61" s="263">
        <v>0.38680555555555557</v>
      </c>
      <c r="E61" s="264">
        <v>0.47152777777777777</v>
      </c>
      <c r="F61" s="262">
        <v>9.4226711E7</v>
      </c>
      <c r="G61" s="205">
        <v>51.3306391</v>
      </c>
      <c r="H61" s="205">
        <v>12.3614156</v>
      </c>
      <c r="I61" s="262" t="s">
        <v>1244</v>
      </c>
      <c r="J61" s="259" t="s">
        <v>179</v>
      </c>
      <c r="K61" s="262" t="s">
        <v>992</v>
      </c>
      <c r="L61" s="210" t="s">
        <v>993</v>
      </c>
      <c r="M61" s="210" t="s">
        <v>1001</v>
      </c>
      <c r="N61" s="265">
        <v>24.0</v>
      </c>
      <c r="O61" s="262" t="s">
        <v>165</v>
      </c>
      <c r="P61" s="262" t="s">
        <v>81</v>
      </c>
      <c r="Q61" s="272" t="s">
        <v>95</v>
      </c>
      <c r="R61" s="262">
        <v>0.912338</v>
      </c>
      <c r="S61" s="262">
        <v>0.0</v>
      </c>
      <c r="T61" s="262">
        <v>4.636331</v>
      </c>
      <c r="U61" s="262">
        <v>0.0</v>
      </c>
      <c r="V61" s="262">
        <v>42.0</v>
      </c>
      <c r="W61" s="266">
        <v>21.03472222</v>
      </c>
      <c r="X61" s="266">
        <v>21.8125</v>
      </c>
      <c r="Y61" s="266">
        <v>20.0</v>
      </c>
      <c r="Z61" s="266">
        <v>0.657818892</v>
      </c>
      <c r="AA61" s="266">
        <v>0.432725694</v>
      </c>
      <c r="AB61" s="266">
        <v>28.78472222</v>
      </c>
      <c r="AC61" s="266">
        <v>30.5</v>
      </c>
      <c r="AD61" s="266">
        <v>27.5</v>
      </c>
      <c r="AE61" s="266">
        <v>1.111512514</v>
      </c>
      <c r="AF61" s="266">
        <v>1.235460069</v>
      </c>
      <c r="AG61" s="266">
        <v>28.86111111</v>
      </c>
      <c r="AH61" s="266">
        <v>31.0</v>
      </c>
      <c r="AI61" s="266">
        <v>27.5</v>
      </c>
      <c r="AJ61" s="266">
        <v>1.193151755</v>
      </c>
      <c r="AK61" s="266">
        <v>1.423611111</v>
      </c>
      <c r="AL61" s="262">
        <v>2059.777778</v>
      </c>
      <c r="AM61" s="262">
        <v>2065.0</v>
      </c>
      <c r="AN61" s="266">
        <v>2055.0</v>
      </c>
      <c r="AO61" s="262">
        <v>3.113590282</v>
      </c>
      <c r="AP61" s="262">
        <v>9.694444444</v>
      </c>
      <c r="AQ61" s="266">
        <v>29.91111111</v>
      </c>
      <c r="AR61" s="262">
        <v>30.0</v>
      </c>
      <c r="AS61" s="262">
        <v>29.8</v>
      </c>
      <c r="AT61" s="266">
        <v>0.060092521</v>
      </c>
      <c r="AU61" s="262">
        <v>0.003611111</v>
      </c>
      <c r="AV61" s="210" t="s">
        <v>1245</v>
      </c>
      <c r="AW61" s="214" t="s">
        <v>1246</v>
      </c>
      <c r="AX61" s="255"/>
    </row>
    <row r="62">
      <c r="A62" s="49" t="s">
        <v>1247</v>
      </c>
      <c r="B62" s="262" t="s">
        <v>1586</v>
      </c>
      <c r="C62" s="262" t="s">
        <v>1238</v>
      </c>
      <c r="D62" s="263">
        <v>0.4041666666666667</v>
      </c>
      <c r="E62" s="264">
        <v>0.4895833333333333</v>
      </c>
      <c r="F62" s="262">
        <v>9.4233393E7</v>
      </c>
      <c r="G62" s="205">
        <v>51.3304958</v>
      </c>
      <c r="H62" s="205">
        <v>12.3615624</v>
      </c>
      <c r="I62" s="262" t="s">
        <v>1250</v>
      </c>
      <c r="J62" s="259" t="s">
        <v>179</v>
      </c>
      <c r="K62" s="262" t="s">
        <v>992</v>
      </c>
      <c r="L62" s="210" t="s">
        <v>993</v>
      </c>
      <c r="M62" s="210" t="s">
        <v>1007</v>
      </c>
      <c r="N62" s="265">
        <v>24.0</v>
      </c>
      <c r="O62" s="262" t="s">
        <v>165</v>
      </c>
      <c r="P62" s="262" t="s">
        <v>153</v>
      </c>
      <c r="Q62" s="262" t="s">
        <v>95</v>
      </c>
      <c r="R62" s="262">
        <v>1.935484</v>
      </c>
      <c r="S62" s="262">
        <v>0.0</v>
      </c>
      <c r="T62" s="262">
        <v>9.810907</v>
      </c>
      <c r="U62" s="262">
        <v>0.0</v>
      </c>
      <c r="V62" s="262">
        <v>91.0</v>
      </c>
      <c r="W62" s="266">
        <v>24.80555556</v>
      </c>
      <c r="X62" s="266">
        <v>26.75</v>
      </c>
      <c r="Y62" s="266">
        <v>23.0625</v>
      </c>
      <c r="Z62" s="266">
        <v>1.291288587</v>
      </c>
      <c r="AA62" s="266">
        <v>1.667426215</v>
      </c>
      <c r="AB62" s="266">
        <v>33.15277778</v>
      </c>
      <c r="AC62" s="266">
        <v>35.375</v>
      </c>
      <c r="AD62" s="266">
        <v>29.875</v>
      </c>
      <c r="AE62" s="266">
        <v>1.792756452</v>
      </c>
      <c r="AF62" s="266">
        <v>3.213975694</v>
      </c>
      <c r="AG62" s="266">
        <v>31.34722222</v>
      </c>
      <c r="AH62" s="266">
        <v>32.9375</v>
      </c>
      <c r="AI62" s="266">
        <v>29.625</v>
      </c>
      <c r="AJ62" s="266">
        <v>1.192469499</v>
      </c>
      <c r="AK62" s="266">
        <v>1.421983507</v>
      </c>
      <c r="AL62" s="262">
        <v>1469.666667</v>
      </c>
      <c r="AM62" s="262">
        <v>1510.0</v>
      </c>
      <c r="AN62" s="266">
        <v>1425.0</v>
      </c>
      <c r="AO62" s="262">
        <v>28.08469334</v>
      </c>
      <c r="AP62" s="262">
        <v>788.75</v>
      </c>
      <c r="AQ62" s="266">
        <v>17.98888889</v>
      </c>
      <c r="AR62" s="262">
        <v>18.8</v>
      </c>
      <c r="AS62" s="262">
        <v>17.1</v>
      </c>
      <c r="AT62" s="266">
        <v>0.566666667</v>
      </c>
      <c r="AU62" s="262">
        <v>0.321111111</v>
      </c>
      <c r="AV62" s="213"/>
      <c r="AW62" s="211"/>
      <c r="AX62" s="255"/>
    </row>
    <row r="63">
      <c r="A63" s="49" t="s">
        <v>1251</v>
      </c>
      <c r="B63" s="262" t="s">
        <v>1587</v>
      </c>
      <c r="C63" s="262" t="s">
        <v>1238</v>
      </c>
      <c r="D63" s="263">
        <v>0.4222222222222222</v>
      </c>
      <c r="E63" s="264">
        <v>0.5076388888888889</v>
      </c>
      <c r="F63" s="262">
        <v>9.4233372E7</v>
      </c>
      <c r="G63" s="205">
        <v>51.330345</v>
      </c>
      <c r="H63" s="205">
        <v>12.3614655</v>
      </c>
      <c r="I63" s="262" t="s">
        <v>1254</v>
      </c>
      <c r="J63" s="259" t="s">
        <v>179</v>
      </c>
      <c r="K63" s="262" t="s">
        <v>992</v>
      </c>
      <c r="L63" s="210" t="s">
        <v>993</v>
      </c>
      <c r="M63" s="210" t="s">
        <v>1013</v>
      </c>
      <c r="N63" s="265">
        <v>25.0</v>
      </c>
      <c r="O63" s="262" t="s">
        <v>165</v>
      </c>
      <c r="P63" s="262" t="s">
        <v>106</v>
      </c>
      <c r="Q63" s="272" t="s">
        <v>95</v>
      </c>
      <c r="R63" s="262">
        <v>0.537705</v>
      </c>
      <c r="S63" s="262">
        <v>0.0</v>
      </c>
      <c r="T63" s="262">
        <v>3.919609</v>
      </c>
      <c r="U63" s="262">
        <v>0.0</v>
      </c>
      <c r="V63" s="262">
        <v>42.0</v>
      </c>
      <c r="W63" s="266">
        <v>17.52083333</v>
      </c>
      <c r="X63" s="266">
        <v>17.625</v>
      </c>
      <c r="Y63" s="266">
        <v>17.4375</v>
      </c>
      <c r="Z63" s="266">
        <v>0.069877124</v>
      </c>
      <c r="AA63" s="266">
        <v>0.004882813</v>
      </c>
      <c r="AB63" s="266">
        <v>23.90277778</v>
      </c>
      <c r="AC63" s="266">
        <v>24.75</v>
      </c>
      <c r="AD63" s="266">
        <v>23.125</v>
      </c>
      <c r="AE63" s="266">
        <v>0.624305169</v>
      </c>
      <c r="AF63" s="266">
        <v>0.389756944</v>
      </c>
      <c r="AG63" s="266">
        <v>26.20138889</v>
      </c>
      <c r="AH63" s="266">
        <v>27.25</v>
      </c>
      <c r="AI63" s="266">
        <v>24.875</v>
      </c>
      <c r="AJ63" s="266">
        <v>0.870399613</v>
      </c>
      <c r="AK63" s="266">
        <v>0.757595486</v>
      </c>
      <c r="AL63" s="262">
        <v>1179.666667</v>
      </c>
      <c r="AM63" s="262">
        <v>1199.0</v>
      </c>
      <c r="AN63" s="266">
        <v>1159.0</v>
      </c>
      <c r="AO63" s="262">
        <v>13.2476413</v>
      </c>
      <c r="AP63" s="262">
        <v>175.5</v>
      </c>
      <c r="AQ63" s="266">
        <v>11.78888889</v>
      </c>
      <c r="AR63" s="262">
        <v>12.2</v>
      </c>
      <c r="AS63" s="262">
        <v>11.3</v>
      </c>
      <c r="AT63" s="266">
        <v>0.293446948</v>
      </c>
      <c r="AU63" s="262">
        <v>0.086111111</v>
      </c>
      <c r="AV63" s="210" t="s">
        <v>1255</v>
      </c>
      <c r="AW63" s="214" t="s">
        <v>1256</v>
      </c>
      <c r="AX63" s="255"/>
    </row>
    <row r="64">
      <c r="A64" s="49" t="s">
        <v>1257</v>
      </c>
      <c r="B64" s="262" t="s">
        <v>1588</v>
      </c>
      <c r="C64" s="262" t="s">
        <v>1238</v>
      </c>
      <c r="D64" s="263">
        <v>0.6548611111111111</v>
      </c>
      <c r="E64" s="269">
        <v>0.7395833333333334</v>
      </c>
      <c r="F64" s="262">
        <v>9.4233393E7</v>
      </c>
      <c r="G64" s="205">
        <v>51.307604</v>
      </c>
      <c r="H64" s="205">
        <v>12.375073</v>
      </c>
      <c r="I64" s="262" t="s">
        <v>1258</v>
      </c>
      <c r="J64" s="259" t="s">
        <v>179</v>
      </c>
      <c r="K64" s="262" t="s">
        <v>1017</v>
      </c>
      <c r="L64" s="210" t="s">
        <v>1018</v>
      </c>
      <c r="M64" s="210" t="s">
        <v>1020</v>
      </c>
      <c r="N64" s="265">
        <v>30.0</v>
      </c>
      <c r="O64" s="262" t="s">
        <v>80</v>
      </c>
      <c r="P64" s="262" t="s">
        <v>106</v>
      </c>
      <c r="Q64" s="262" t="s">
        <v>95</v>
      </c>
      <c r="R64" s="262">
        <v>62.51307</v>
      </c>
      <c r="S64" s="262">
        <v>69.5</v>
      </c>
      <c r="T64" s="262">
        <v>34.44074</v>
      </c>
      <c r="U64" s="262">
        <v>0.0</v>
      </c>
      <c r="V64" s="262">
        <v>100.0</v>
      </c>
      <c r="W64" s="266">
        <v>25.11805556</v>
      </c>
      <c r="X64" s="266">
        <v>25.625</v>
      </c>
      <c r="Y64" s="266">
        <v>24.8125</v>
      </c>
      <c r="Z64" s="266">
        <v>0.260416667</v>
      </c>
      <c r="AA64" s="266">
        <v>0.06781684</v>
      </c>
      <c r="AB64" s="266">
        <v>29.8125</v>
      </c>
      <c r="AC64" s="266">
        <v>30.375</v>
      </c>
      <c r="AD64" s="266">
        <v>28.25</v>
      </c>
      <c r="AE64" s="266">
        <v>0.617138052</v>
      </c>
      <c r="AF64" s="266">
        <v>0.380859375</v>
      </c>
      <c r="AG64" s="266">
        <v>31.11805556</v>
      </c>
      <c r="AH64" s="266">
        <v>31.625</v>
      </c>
      <c r="AI64" s="266">
        <v>30.25</v>
      </c>
      <c r="AJ64" s="266">
        <v>0.468170939</v>
      </c>
      <c r="AK64" s="266">
        <v>0.219184028</v>
      </c>
      <c r="AL64" s="262">
        <v>1170.444444</v>
      </c>
      <c r="AM64" s="262">
        <v>1174.0</v>
      </c>
      <c r="AN64" s="266">
        <v>1156.0</v>
      </c>
      <c r="AO64" s="262">
        <v>5.790317589</v>
      </c>
      <c r="AP64" s="262">
        <v>33.52777778</v>
      </c>
      <c r="AQ64" s="266">
        <v>11.58888889</v>
      </c>
      <c r="AR64" s="262">
        <v>11.7</v>
      </c>
      <c r="AS64" s="262">
        <v>11.3</v>
      </c>
      <c r="AT64" s="266">
        <v>0.126929552</v>
      </c>
      <c r="AU64" s="262">
        <v>0.016111111</v>
      </c>
      <c r="AV64" s="210" t="s">
        <v>1080</v>
      </c>
      <c r="AW64" s="214" t="s">
        <v>1259</v>
      </c>
      <c r="AX64" s="255"/>
    </row>
    <row r="65">
      <c r="A65" s="49" t="s">
        <v>1260</v>
      </c>
      <c r="B65" s="262" t="s">
        <v>1589</v>
      </c>
      <c r="C65" s="262" t="s">
        <v>1238</v>
      </c>
      <c r="D65" s="263">
        <v>0.6722222222222223</v>
      </c>
      <c r="E65" s="269">
        <v>0.7569444444444444</v>
      </c>
      <c r="F65" s="262">
        <v>9.4233372E7</v>
      </c>
      <c r="G65" s="205">
        <v>51.307656</v>
      </c>
      <c r="H65" s="205">
        <v>12.37486</v>
      </c>
      <c r="I65" s="262" t="s">
        <v>1262</v>
      </c>
      <c r="J65" s="259" t="s">
        <v>179</v>
      </c>
      <c r="K65" s="262" t="s">
        <v>1017</v>
      </c>
      <c r="L65" s="210" t="s">
        <v>1018</v>
      </c>
      <c r="M65" s="210" t="s">
        <v>1026</v>
      </c>
      <c r="N65" s="265">
        <v>30.0</v>
      </c>
      <c r="O65" s="262" t="s">
        <v>80</v>
      </c>
      <c r="P65" s="262" t="s">
        <v>81</v>
      </c>
      <c r="Q65" s="262" t="s">
        <v>95</v>
      </c>
      <c r="R65" s="262">
        <v>63.31833</v>
      </c>
      <c r="S65" s="262">
        <v>72.0</v>
      </c>
      <c r="T65" s="262">
        <v>34.30577</v>
      </c>
      <c r="U65" s="262">
        <v>0.0</v>
      </c>
      <c r="V65" s="262">
        <v>100.0</v>
      </c>
      <c r="W65" s="266">
        <v>30.22222222</v>
      </c>
      <c r="X65" s="266">
        <v>30.375</v>
      </c>
      <c r="Y65" s="266">
        <v>30.0</v>
      </c>
      <c r="Z65" s="266">
        <v>0.153447082</v>
      </c>
      <c r="AA65" s="266">
        <v>0.023546007</v>
      </c>
      <c r="AB65" s="266">
        <v>35.94444444</v>
      </c>
      <c r="AC65" s="266">
        <v>38.25</v>
      </c>
      <c r="AD65" s="266">
        <v>33.9375</v>
      </c>
      <c r="AE65" s="266">
        <v>1.42297157</v>
      </c>
      <c r="AF65" s="266">
        <v>2.02484809</v>
      </c>
      <c r="AG65" s="266">
        <v>34.66666667</v>
      </c>
      <c r="AH65" s="266">
        <v>37.0625</v>
      </c>
      <c r="AI65" s="266">
        <v>32.5</v>
      </c>
      <c r="AJ65" s="266">
        <v>1.513932689</v>
      </c>
      <c r="AK65" s="266">
        <v>2.291992188</v>
      </c>
      <c r="AL65" s="262">
        <v>1325.0</v>
      </c>
      <c r="AM65" s="262">
        <v>1330.0</v>
      </c>
      <c r="AN65" s="266">
        <v>1315.0</v>
      </c>
      <c r="AO65" s="262">
        <v>4.330127019</v>
      </c>
      <c r="AP65" s="262">
        <v>18.75</v>
      </c>
      <c r="AQ65" s="266">
        <v>14.94444444</v>
      </c>
      <c r="AR65" s="262">
        <v>15.0</v>
      </c>
      <c r="AS65" s="262">
        <v>14.7</v>
      </c>
      <c r="AT65" s="266">
        <v>0.101379376</v>
      </c>
      <c r="AU65" s="262">
        <v>0.010277778</v>
      </c>
      <c r="AV65" s="210" t="s">
        <v>1080</v>
      </c>
      <c r="AW65" s="214" t="s">
        <v>1263</v>
      </c>
      <c r="AX65" s="255"/>
    </row>
    <row r="66">
      <c r="A66" s="49" t="s">
        <v>1264</v>
      </c>
      <c r="B66" s="262" t="s">
        <v>1590</v>
      </c>
      <c r="C66" s="262" t="s">
        <v>1238</v>
      </c>
      <c r="D66" s="263">
        <v>0.6895833333333333</v>
      </c>
      <c r="E66" s="264">
        <v>0.7756944444444445</v>
      </c>
      <c r="F66" s="262">
        <v>9.4233325E7</v>
      </c>
      <c r="G66" s="205">
        <v>51.307625</v>
      </c>
      <c r="H66" s="205">
        <v>12.374776</v>
      </c>
      <c r="I66" s="262" t="s">
        <v>1267</v>
      </c>
      <c r="J66" s="259" t="s">
        <v>179</v>
      </c>
      <c r="K66" s="262" t="s">
        <v>1017</v>
      </c>
      <c r="L66" s="210" t="s">
        <v>1018</v>
      </c>
      <c r="M66" s="210" t="s">
        <v>1032</v>
      </c>
      <c r="N66" s="265">
        <v>30.0</v>
      </c>
      <c r="O66" s="262" t="s">
        <v>80</v>
      </c>
      <c r="P66" s="262" t="s">
        <v>153</v>
      </c>
      <c r="Q66" s="262" t="s">
        <v>95</v>
      </c>
      <c r="R66" s="262">
        <v>62.3268</v>
      </c>
      <c r="S66" s="262">
        <v>68.0</v>
      </c>
      <c r="T66" s="262">
        <v>34.40148</v>
      </c>
      <c r="U66" s="262">
        <v>0.0</v>
      </c>
      <c r="V66" s="262">
        <v>100.0</v>
      </c>
      <c r="W66" s="266">
        <v>34.11111111</v>
      </c>
      <c r="X66" s="266">
        <v>35.1875</v>
      </c>
      <c r="Y66" s="266">
        <v>32.8125</v>
      </c>
      <c r="Z66" s="266">
        <v>0.782360322</v>
      </c>
      <c r="AA66" s="266">
        <v>0.612087674</v>
      </c>
      <c r="AB66" s="266">
        <v>34.86805556</v>
      </c>
      <c r="AC66" s="266">
        <v>37.625</v>
      </c>
      <c r="AD66" s="266">
        <v>32.0</v>
      </c>
      <c r="AE66" s="266">
        <v>1.885502991</v>
      </c>
      <c r="AF66" s="266">
        <v>3.555121528</v>
      </c>
      <c r="AG66" s="266">
        <v>33.06944444</v>
      </c>
      <c r="AH66" s="266">
        <v>35.625</v>
      </c>
      <c r="AI66" s="266">
        <v>31.0</v>
      </c>
      <c r="AJ66" s="266">
        <v>1.688785519</v>
      </c>
      <c r="AK66" s="266">
        <v>2.851996528</v>
      </c>
      <c r="AL66" s="262">
        <v>1691.666667</v>
      </c>
      <c r="AM66" s="262">
        <v>1701.0</v>
      </c>
      <c r="AN66" s="266">
        <v>1660.0</v>
      </c>
      <c r="AO66" s="262">
        <v>13.40708768</v>
      </c>
      <c r="AP66" s="262">
        <v>179.75</v>
      </c>
      <c r="AQ66" s="266">
        <v>22.62222222</v>
      </c>
      <c r="AR66" s="262">
        <v>22.8</v>
      </c>
      <c r="AS66" s="262">
        <v>22.0</v>
      </c>
      <c r="AT66" s="266">
        <v>0.268224616</v>
      </c>
      <c r="AU66" s="262">
        <v>0.071944444</v>
      </c>
      <c r="AV66" s="210" t="s">
        <v>1268</v>
      </c>
      <c r="AW66" s="211"/>
      <c r="AX66" s="255"/>
    </row>
    <row r="67">
      <c r="A67" s="49" t="s">
        <v>1269</v>
      </c>
      <c r="B67" s="262" t="s">
        <v>1591</v>
      </c>
      <c r="C67" s="262" t="s">
        <v>1238</v>
      </c>
      <c r="D67" s="263">
        <v>0.7069444444444445</v>
      </c>
      <c r="E67" s="264">
        <v>0.7916666666666666</v>
      </c>
      <c r="F67" s="262">
        <v>9.4226711E7</v>
      </c>
      <c r="G67" s="205">
        <v>51.307519</v>
      </c>
      <c r="H67" s="205">
        <v>12.374846</v>
      </c>
      <c r="I67" s="262" t="s">
        <v>1271</v>
      </c>
      <c r="J67" s="259" t="s">
        <v>179</v>
      </c>
      <c r="K67" s="262" t="s">
        <v>1017</v>
      </c>
      <c r="L67" s="210" t="s">
        <v>1018</v>
      </c>
      <c r="M67" s="210" t="s">
        <v>1038</v>
      </c>
      <c r="N67" s="265">
        <v>31.0</v>
      </c>
      <c r="O67" s="262" t="s">
        <v>80</v>
      </c>
      <c r="P67" s="262" t="s">
        <v>81</v>
      </c>
      <c r="Q67" s="262" t="s">
        <v>95</v>
      </c>
      <c r="R67" s="262">
        <v>59.94156</v>
      </c>
      <c r="S67" s="262">
        <v>60.0</v>
      </c>
      <c r="T67" s="262">
        <v>35.05557</v>
      </c>
      <c r="U67" s="262">
        <v>0.0</v>
      </c>
      <c r="V67" s="262">
        <v>100.0</v>
      </c>
      <c r="W67" s="266">
        <v>28.34027778</v>
      </c>
      <c r="X67" s="266">
        <v>28.5625</v>
      </c>
      <c r="Y67" s="266">
        <v>27.9375</v>
      </c>
      <c r="Z67" s="266">
        <v>0.202790858</v>
      </c>
      <c r="AA67" s="266">
        <v>0.041124132</v>
      </c>
      <c r="AB67" s="266">
        <v>32.29861111</v>
      </c>
      <c r="AC67" s="266">
        <v>35.25</v>
      </c>
      <c r="AD67" s="266">
        <v>30.125</v>
      </c>
      <c r="AE67" s="266">
        <v>1.770465648</v>
      </c>
      <c r="AF67" s="266">
        <v>3.134548611</v>
      </c>
      <c r="AG67" s="266">
        <v>32.34722222</v>
      </c>
      <c r="AH67" s="266">
        <v>34.625</v>
      </c>
      <c r="AI67" s="266">
        <v>30.125</v>
      </c>
      <c r="AJ67" s="266">
        <v>1.600204794</v>
      </c>
      <c r="AK67" s="266">
        <v>2.560655382</v>
      </c>
      <c r="AL67" s="262">
        <v>1389.0</v>
      </c>
      <c r="AM67" s="262">
        <v>1392.0</v>
      </c>
      <c r="AN67" s="266">
        <v>1384.0</v>
      </c>
      <c r="AO67" s="262">
        <v>2.783882181</v>
      </c>
      <c r="AP67" s="262">
        <v>7.75</v>
      </c>
      <c r="AQ67" s="266">
        <v>16.28888889</v>
      </c>
      <c r="AR67" s="262">
        <v>16.4</v>
      </c>
      <c r="AS67" s="262">
        <v>16.2</v>
      </c>
      <c r="AT67" s="266">
        <v>0.060092521</v>
      </c>
      <c r="AU67" s="262">
        <v>0.003611111</v>
      </c>
      <c r="AV67" s="210" t="s">
        <v>1164</v>
      </c>
      <c r="AW67" s="211"/>
      <c r="AX67" s="255"/>
    </row>
    <row r="68">
      <c r="A68" s="49" t="s">
        <v>1272</v>
      </c>
      <c r="B68" s="262" t="s">
        <v>1592</v>
      </c>
      <c r="C68" s="262" t="s">
        <v>1273</v>
      </c>
      <c r="D68" s="263">
        <v>0.3576388888888889</v>
      </c>
      <c r="E68" s="264">
        <v>0.44305555555555554</v>
      </c>
      <c r="F68" s="262">
        <v>9.4226711E7</v>
      </c>
      <c r="G68" s="205">
        <v>51.364275</v>
      </c>
      <c r="H68" s="205">
        <v>12.285825</v>
      </c>
      <c r="I68" s="262" t="s">
        <v>1276</v>
      </c>
      <c r="J68" s="259" t="s">
        <v>179</v>
      </c>
      <c r="K68" s="262" t="s">
        <v>1044</v>
      </c>
      <c r="L68" s="210" t="s">
        <v>1045</v>
      </c>
      <c r="M68" s="210" t="s">
        <v>1047</v>
      </c>
      <c r="N68" s="265">
        <v>22.0</v>
      </c>
      <c r="O68" s="262" t="s">
        <v>165</v>
      </c>
      <c r="P68" s="262" t="s">
        <v>153</v>
      </c>
      <c r="Q68" s="262" t="s">
        <v>95</v>
      </c>
      <c r="R68" s="262">
        <v>1.425806</v>
      </c>
      <c r="S68" s="262">
        <v>0.0</v>
      </c>
      <c r="T68" s="262">
        <v>7.157625</v>
      </c>
      <c r="U68" s="262">
        <v>0.0</v>
      </c>
      <c r="V68" s="262">
        <v>59.0</v>
      </c>
      <c r="W68" s="266">
        <v>24.90277778</v>
      </c>
      <c r="X68" s="266">
        <v>26.0</v>
      </c>
      <c r="Y68" s="266">
        <v>24.25</v>
      </c>
      <c r="Z68" s="266">
        <v>0.617225957</v>
      </c>
      <c r="AA68" s="266">
        <v>0.380967882</v>
      </c>
      <c r="AB68" s="266">
        <v>30.13194444</v>
      </c>
      <c r="AC68" s="266">
        <v>34.25</v>
      </c>
      <c r="AD68" s="266">
        <v>27.3125</v>
      </c>
      <c r="AE68" s="266">
        <v>2.537115974</v>
      </c>
      <c r="AF68" s="266">
        <v>6.436957465</v>
      </c>
      <c r="AG68" s="266">
        <v>29.10416667</v>
      </c>
      <c r="AH68" s="266">
        <v>31.0</v>
      </c>
      <c r="AI68" s="266">
        <v>26.875</v>
      </c>
      <c r="AJ68" s="266">
        <v>1.433077436</v>
      </c>
      <c r="AK68" s="266">
        <v>2.053710938</v>
      </c>
      <c r="AL68" s="262">
        <v>1274.0</v>
      </c>
      <c r="AM68" s="262">
        <v>1299.0</v>
      </c>
      <c r="AN68" s="266">
        <v>1244.0</v>
      </c>
      <c r="AO68" s="262">
        <v>17.79747173</v>
      </c>
      <c r="AP68" s="262">
        <v>316.75</v>
      </c>
      <c r="AQ68" s="266">
        <v>13.83333333</v>
      </c>
      <c r="AR68" s="262">
        <v>14.4</v>
      </c>
      <c r="AS68" s="262">
        <v>13.2</v>
      </c>
      <c r="AT68" s="266">
        <v>0.396862697</v>
      </c>
      <c r="AU68" s="262">
        <v>0.1575</v>
      </c>
      <c r="AV68" s="210" t="s">
        <v>1277</v>
      </c>
      <c r="AW68" s="211"/>
      <c r="AX68" s="255"/>
    </row>
    <row r="69">
      <c r="A69" s="49" t="s">
        <v>1278</v>
      </c>
      <c r="B69" s="262" t="s">
        <v>1593</v>
      </c>
      <c r="C69" s="262" t="s">
        <v>1273</v>
      </c>
      <c r="D69" s="263">
        <v>0.375</v>
      </c>
      <c r="E69" s="264">
        <v>0.46041666666666664</v>
      </c>
      <c r="F69" s="262">
        <v>9.4233393E7</v>
      </c>
      <c r="G69" s="205">
        <v>51.364305</v>
      </c>
      <c r="H69" s="205">
        <v>12.285706</v>
      </c>
      <c r="I69" s="262" t="s">
        <v>1281</v>
      </c>
      <c r="J69" s="259" t="s">
        <v>179</v>
      </c>
      <c r="K69" s="262" t="s">
        <v>1044</v>
      </c>
      <c r="L69" s="210" t="s">
        <v>1045</v>
      </c>
      <c r="M69" s="210" t="s">
        <v>1053</v>
      </c>
      <c r="N69" s="265">
        <v>22.0</v>
      </c>
      <c r="O69" s="262" t="s">
        <v>165</v>
      </c>
      <c r="P69" s="262" t="s">
        <v>153</v>
      </c>
      <c r="Q69" s="262" t="s">
        <v>95</v>
      </c>
      <c r="R69" s="262">
        <v>1.461039</v>
      </c>
      <c r="S69" s="262">
        <v>0.0</v>
      </c>
      <c r="T69" s="262">
        <v>7.214373</v>
      </c>
      <c r="U69" s="262">
        <v>0.0</v>
      </c>
      <c r="V69" s="262">
        <v>59.0</v>
      </c>
      <c r="W69" s="266">
        <v>25.14583333</v>
      </c>
      <c r="X69" s="266">
        <v>26.875</v>
      </c>
      <c r="Y69" s="266">
        <v>23.5</v>
      </c>
      <c r="Z69" s="266">
        <v>1.193651828</v>
      </c>
      <c r="AA69" s="266">
        <v>1.424804688</v>
      </c>
      <c r="AB69" s="266">
        <v>29.16666667</v>
      </c>
      <c r="AC69" s="266">
        <v>30.375</v>
      </c>
      <c r="AD69" s="266">
        <v>26.8125</v>
      </c>
      <c r="AE69" s="266">
        <v>1.200179023</v>
      </c>
      <c r="AF69" s="266">
        <v>1.440429688</v>
      </c>
      <c r="AG69" s="266">
        <v>29.02777778</v>
      </c>
      <c r="AH69" s="266">
        <v>30.1875</v>
      </c>
      <c r="AI69" s="266">
        <v>26.25</v>
      </c>
      <c r="AJ69" s="266">
        <v>1.322916667</v>
      </c>
      <c r="AK69" s="266">
        <v>1.750108507</v>
      </c>
      <c r="AL69" s="262">
        <v>1184.222222</v>
      </c>
      <c r="AM69" s="262">
        <v>1196.0</v>
      </c>
      <c r="AN69" s="266">
        <v>1164.0</v>
      </c>
      <c r="AO69" s="262">
        <v>11.33333333</v>
      </c>
      <c r="AP69" s="262">
        <v>128.4444444</v>
      </c>
      <c r="AQ69" s="266">
        <v>11.87777778</v>
      </c>
      <c r="AR69" s="262">
        <v>12.1</v>
      </c>
      <c r="AS69" s="262">
        <v>11.5</v>
      </c>
      <c r="AT69" s="266">
        <v>0.233333333</v>
      </c>
      <c r="AU69" s="262">
        <v>0.054444444</v>
      </c>
      <c r="AV69" s="210" t="s">
        <v>1282</v>
      </c>
      <c r="AW69" s="211"/>
      <c r="AX69" s="255"/>
    </row>
    <row r="70">
      <c r="A70" s="49" t="s">
        <v>1283</v>
      </c>
      <c r="B70" s="262" t="s">
        <v>1594</v>
      </c>
      <c r="C70" s="262" t="s">
        <v>1273</v>
      </c>
      <c r="D70" s="263">
        <v>0.3923611111111111</v>
      </c>
      <c r="E70" s="264">
        <v>0.47708333333333336</v>
      </c>
      <c r="F70" s="262">
        <v>9.4233325E7</v>
      </c>
      <c r="G70" s="205">
        <v>51.364365</v>
      </c>
      <c r="H70" s="205">
        <v>12.28563</v>
      </c>
      <c r="I70" s="262" t="s">
        <v>1285</v>
      </c>
      <c r="J70" s="259" t="s">
        <v>179</v>
      </c>
      <c r="K70" s="262" t="s">
        <v>1044</v>
      </c>
      <c r="L70" s="210" t="s">
        <v>1045</v>
      </c>
      <c r="M70" s="210" t="s">
        <v>1059</v>
      </c>
      <c r="N70" s="265">
        <v>23.0</v>
      </c>
      <c r="O70" s="262" t="s">
        <v>165</v>
      </c>
      <c r="P70" s="262" t="s">
        <v>153</v>
      </c>
      <c r="Q70" s="262" t="s">
        <v>95</v>
      </c>
      <c r="R70" s="262">
        <v>0.954984</v>
      </c>
      <c r="S70" s="262">
        <v>0.0</v>
      </c>
      <c r="T70" s="262">
        <v>5.149648</v>
      </c>
      <c r="U70" s="262">
        <v>0.0</v>
      </c>
      <c r="V70" s="262">
        <v>46.0</v>
      </c>
      <c r="W70" s="266">
        <v>26.1796875</v>
      </c>
      <c r="X70" s="266">
        <v>27.75</v>
      </c>
      <c r="Y70" s="266">
        <v>24.5</v>
      </c>
      <c r="Z70" s="266">
        <v>1.196832454</v>
      </c>
      <c r="AA70" s="266">
        <v>1.432407924</v>
      </c>
      <c r="AB70" s="266">
        <v>32.390625</v>
      </c>
      <c r="AC70" s="266">
        <v>33.375</v>
      </c>
      <c r="AD70" s="266">
        <v>30.0</v>
      </c>
      <c r="AE70" s="266">
        <v>1.193242693</v>
      </c>
      <c r="AF70" s="266">
        <v>1.423828125</v>
      </c>
      <c r="AG70" s="266">
        <v>30.4921875</v>
      </c>
      <c r="AH70" s="266">
        <v>31.5</v>
      </c>
      <c r="AI70" s="266">
        <v>28.375</v>
      </c>
      <c r="AJ70" s="266">
        <v>1.105201531</v>
      </c>
      <c r="AK70" s="266">
        <v>1.221470424</v>
      </c>
      <c r="AL70" s="262">
        <v>1213.125</v>
      </c>
      <c r="AM70" s="262">
        <v>1233.0</v>
      </c>
      <c r="AN70" s="266">
        <v>1186.0</v>
      </c>
      <c r="AO70" s="262">
        <v>15.751984</v>
      </c>
      <c r="AP70" s="262">
        <v>248.125</v>
      </c>
      <c r="AQ70" s="266">
        <v>12.525</v>
      </c>
      <c r="AR70" s="262">
        <v>13.0</v>
      </c>
      <c r="AS70" s="262">
        <v>11.9</v>
      </c>
      <c r="AT70" s="266">
        <v>0.373210014</v>
      </c>
      <c r="AU70" s="262">
        <v>0.139285714</v>
      </c>
      <c r="AV70" s="210" t="s">
        <v>1286</v>
      </c>
      <c r="AW70" s="211"/>
      <c r="AX70" s="255"/>
    </row>
    <row r="71">
      <c r="A71" s="49" t="s">
        <v>1287</v>
      </c>
      <c r="B71" s="262" t="s">
        <v>1595</v>
      </c>
      <c r="C71" s="262" t="s">
        <v>1273</v>
      </c>
      <c r="D71" s="263">
        <v>0.4097222222222222</v>
      </c>
      <c r="E71" s="264">
        <v>0.4951388888888889</v>
      </c>
      <c r="F71" s="262">
        <v>9.4233372E7</v>
      </c>
      <c r="G71" s="205">
        <v>51.364343</v>
      </c>
      <c r="H71" s="205">
        <v>12.285769</v>
      </c>
      <c r="I71" s="262" t="s">
        <v>1288</v>
      </c>
      <c r="J71" s="259" t="s">
        <v>179</v>
      </c>
      <c r="K71" s="262" t="s">
        <v>1044</v>
      </c>
      <c r="L71" s="210" t="s">
        <v>1045</v>
      </c>
      <c r="M71" s="210" t="s">
        <v>1059</v>
      </c>
      <c r="N71" s="265">
        <v>24.0</v>
      </c>
      <c r="O71" s="262" t="s">
        <v>165</v>
      </c>
      <c r="P71" s="262" t="s">
        <v>153</v>
      </c>
      <c r="Q71" s="262" t="s">
        <v>95</v>
      </c>
      <c r="R71" s="262">
        <v>0.562914</v>
      </c>
      <c r="S71" s="262">
        <v>0.0</v>
      </c>
      <c r="T71" s="262">
        <v>3.654945</v>
      </c>
      <c r="U71" s="262">
        <v>0.0</v>
      </c>
      <c r="V71" s="262">
        <v>33.0</v>
      </c>
      <c r="W71" s="266">
        <v>27.46527778</v>
      </c>
      <c r="X71" s="266">
        <v>29.0</v>
      </c>
      <c r="Y71" s="266">
        <v>25.625</v>
      </c>
      <c r="Z71" s="266">
        <v>1.172233741</v>
      </c>
      <c r="AA71" s="266">
        <v>1.374131944</v>
      </c>
      <c r="AB71" s="266">
        <v>33.3125</v>
      </c>
      <c r="AC71" s="266">
        <v>36.0</v>
      </c>
      <c r="AD71" s="266">
        <v>31.125</v>
      </c>
      <c r="AE71" s="266">
        <v>1.423848219</v>
      </c>
      <c r="AF71" s="266">
        <v>2.02734375</v>
      </c>
      <c r="AG71" s="266">
        <v>30.91666667</v>
      </c>
      <c r="AH71" s="266">
        <v>33.25</v>
      </c>
      <c r="AI71" s="266">
        <v>29.0</v>
      </c>
      <c r="AJ71" s="266">
        <v>1.263984276</v>
      </c>
      <c r="AK71" s="266">
        <v>1.59765625</v>
      </c>
      <c r="AL71" s="262">
        <v>1153.777778</v>
      </c>
      <c r="AM71" s="262">
        <v>1175.0</v>
      </c>
      <c r="AN71" s="266">
        <v>1126.0</v>
      </c>
      <c r="AO71" s="262">
        <v>15.27070543</v>
      </c>
      <c r="AP71" s="262">
        <v>233.1944444</v>
      </c>
      <c r="AQ71" s="266">
        <v>11.22222222</v>
      </c>
      <c r="AR71" s="262">
        <v>11.7</v>
      </c>
      <c r="AS71" s="262">
        <v>10.6</v>
      </c>
      <c r="AT71" s="266">
        <v>0.327023615</v>
      </c>
      <c r="AU71" s="262">
        <v>0.106944444</v>
      </c>
      <c r="AV71" s="210" t="s">
        <v>1289</v>
      </c>
      <c r="AW71" s="211"/>
      <c r="AX71" s="255"/>
    </row>
    <row r="72">
      <c r="A72" s="49" t="s">
        <v>1290</v>
      </c>
      <c r="B72" s="262" t="s">
        <v>1596</v>
      </c>
      <c r="C72" s="262" t="s">
        <v>1273</v>
      </c>
      <c r="D72" s="263">
        <v>0.6388888888888888</v>
      </c>
      <c r="E72" s="264">
        <v>0.7236111111111111</v>
      </c>
      <c r="F72" s="262">
        <v>9.4233393E7</v>
      </c>
      <c r="G72" s="205">
        <v>51.323689</v>
      </c>
      <c r="H72" s="205">
        <v>12.318175</v>
      </c>
      <c r="I72" s="262" t="s">
        <v>1293</v>
      </c>
      <c r="J72" s="259" t="s">
        <v>179</v>
      </c>
      <c r="K72" s="262" t="s">
        <v>1114</v>
      </c>
      <c r="L72" s="210" t="s">
        <v>1115</v>
      </c>
      <c r="M72" s="210" t="s">
        <v>1117</v>
      </c>
      <c r="N72" s="265">
        <v>29.0</v>
      </c>
      <c r="O72" s="262" t="s">
        <v>80</v>
      </c>
      <c r="P72" s="262" t="s">
        <v>153</v>
      </c>
      <c r="Q72" s="262" t="s">
        <v>95</v>
      </c>
      <c r="R72" s="262">
        <v>40.43421</v>
      </c>
      <c r="S72" s="262">
        <v>31.0</v>
      </c>
      <c r="T72" s="262">
        <v>30.72922</v>
      </c>
      <c r="U72" s="262">
        <v>0.0</v>
      </c>
      <c r="V72" s="262">
        <v>100.0</v>
      </c>
      <c r="W72" s="266">
        <v>30.94444444</v>
      </c>
      <c r="X72" s="266">
        <v>31.5</v>
      </c>
      <c r="Y72" s="266">
        <v>30.5</v>
      </c>
      <c r="Z72" s="266">
        <v>0.297194638</v>
      </c>
      <c r="AA72" s="266">
        <v>0.088324653</v>
      </c>
      <c r="AB72" s="266">
        <v>32.90972222</v>
      </c>
      <c r="AC72" s="266">
        <v>36.0</v>
      </c>
      <c r="AD72" s="266">
        <v>30.125</v>
      </c>
      <c r="AE72" s="266">
        <v>1.901662285</v>
      </c>
      <c r="AF72" s="266">
        <v>3.616319444</v>
      </c>
      <c r="AG72" s="266">
        <v>31.09027778</v>
      </c>
      <c r="AH72" s="266">
        <v>33.5</v>
      </c>
      <c r="AI72" s="266">
        <v>29.0</v>
      </c>
      <c r="AJ72" s="266">
        <v>1.609939558</v>
      </c>
      <c r="AK72" s="266">
        <v>2.591905382</v>
      </c>
      <c r="AL72" s="262">
        <v>1242.333333</v>
      </c>
      <c r="AM72" s="262">
        <v>1248.0</v>
      </c>
      <c r="AN72" s="266">
        <v>1232.0</v>
      </c>
      <c r="AO72" s="262">
        <v>5.315072906</v>
      </c>
      <c r="AP72" s="262">
        <v>28.25</v>
      </c>
      <c r="AQ72" s="266">
        <v>13.14444444</v>
      </c>
      <c r="AR72" s="262">
        <v>13.3</v>
      </c>
      <c r="AS72" s="262">
        <v>12.9</v>
      </c>
      <c r="AT72" s="266">
        <v>0.142400062</v>
      </c>
      <c r="AU72" s="262">
        <v>0.020277778</v>
      </c>
      <c r="AV72" s="210" t="s">
        <v>1294</v>
      </c>
      <c r="AW72" s="211"/>
      <c r="AX72" s="255"/>
    </row>
    <row r="73">
      <c r="A73" s="49" t="s">
        <v>1295</v>
      </c>
      <c r="B73" s="262" t="s">
        <v>1597</v>
      </c>
      <c r="C73" s="262" t="s">
        <v>1273</v>
      </c>
      <c r="D73" s="263">
        <v>0.65625</v>
      </c>
      <c r="E73" s="264">
        <v>0.7416666666666667</v>
      </c>
      <c r="F73" s="262">
        <v>9.4233325E7</v>
      </c>
      <c r="G73" s="205">
        <v>51.323758</v>
      </c>
      <c r="H73" s="205">
        <v>12.318148</v>
      </c>
      <c r="I73" s="262" t="s">
        <v>1297</v>
      </c>
      <c r="J73" s="259" t="s">
        <v>179</v>
      </c>
      <c r="K73" s="262" t="s">
        <v>1114</v>
      </c>
      <c r="L73" s="210" t="s">
        <v>1115</v>
      </c>
      <c r="M73" s="210" t="s">
        <v>1123</v>
      </c>
      <c r="N73" s="265">
        <v>29.0</v>
      </c>
      <c r="O73" s="262" t="s">
        <v>80</v>
      </c>
      <c r="P73" s="262" t="s">
        <v>81</v>
      </c>
      <c r="Q73" s="262" t="s">
        <v>95</v>
      </c>
      <c r="R73" s="262">
        <v>37.81494</v>
      </c>
      <c r="S73" s="262">
        <v>28.0</v>
      </c>
      <c r="T73" s="262">
        <v>30.30304</v>
      </c>
      <c r="U73" s="262">
        <v>0.0</v>
      </c>
      <c r="V73" s="262">
        <v>100.0</v>
      </c>
      <c r="W73" s="266">
        <v>26.23611111</v>
      </c>
      <c r="X73" s="266">
        <v>26.75</v>
      </c>
      <c r="Y73" s="266">
        <v>25.375</v>
      </c>
      <c r="Z73" s="266">
        <v>0.585283199</v>
      </c>
      <c r="AA73" s="266">
        <v>0.342556424</v>
      </c>
      <c r="AB73" s="266">
        <v>32.3125</v>
      </c>
      <c r="AC73" s="266">
        <v>36.25</v>
      </c>
      <c r="AD73" s="266">
        <v>30.125</v>
      </c>
      <c r="AE73" s="266">
        <v>2.172717912</v>
      </c>
      <c r="AF73" s="266">
        <v>4.720703125</v>
      </c>
      <c r="AG73" s="266">
        <v>32.02777778</v>
      </c>
      <c r="AH73" s="266">
        <v>36.0</v>
      </c>
      <c r="AI73" s="266">
        <v>29.5625</v>
      </c>
      <c r="AJ73" s="266">
        <v>2.370907475</v>
      </c>
      <c r="AK73" s="266">
        <v>5.621202257</v>
      </c>
      <c r="AL73" s="262">
        <v>1560.666667</v>
      </c>
      <c r="AM73" s="262">
        <v>1566.0</v>
      </c>
      <c r="AN73" s="266">
        <v>1549.0</v>
      </c>
      <c r="AO73" s="262">
        <v>5.408326913</v>
      </c>
      <c r="AP73" s="262">
        <v>29.25</v>
      </c>
      <c r="AQ73" s="266">
        <v>19.91111111</v>
      </c>
      <c r="AR73" s="262">
        <v>20.0</v>
      </c>
      <c r="AS73" s="262">
        <v>19.7</v>
      </c>
      <c r="AT73" s="266">
        <v>0.105409255</v>
      </c>
      <c r="AU73" s="262">
        <v>0.011111111</v>
      </c>
      <c r="AV73" s="213"/>
      <c r="AW73" s="211"/>
      <c r="AX73" s="255"/>
    </row>
    <row r="74">
      <c r="A74" s="49" t="s">
        <v>1298</v>
      </c>
      <c r="B74" s="262" t="s">
        <v>1598</v>
      </c>
      <c r="C74" s="262" t="s">
        <v>1273</v>
      </c>
      <c r="D74" s="263">
        <v>0.6729166666666667</v>
      </c>
      <c r="E74" s="264">
        <v>0.7583333333333333</v>
      </c>
      <c r="F74" s="262">
        <v>9.4226711E7</v>
      </c>
      <c r="G74" s="205">
        <v>51.32378</v>
      </c>
      <c r="H74" s="205">
        <v>12.318347</v>
      </c>
      <c r="I74" s="262" t="s">
        <v>1301</v>
      </c>
      <c r="J74" s="259" t="s">
        <v>179</v>
      </c>
      <c r="K74" s="262" t="s">
        <v>1114</v>
      </c>
      <c r="L74" s="210" t="s">
        <v>1115</v>
      </c>
      <c r="M74" s="210" t="s">
        <v>1128</v>
      </c>
      <c r="N74" s="265">
        <v>28.0</v>
      </c>
      <c r="O74" s="262" t="s">
        <v>80</v>
      </c>
      <c r="P74" s="262" t="s">
        <v>106</v>
      </c>
      <c r="Q74" s="262" t="s">
        <v>95</v>
      </c>
      <c r="R74" s="262">
        <v>35.85902</v>
      </c>
      <c r="S74" s="262">
        <v>25.0</v>
      </c>
      <c r="T74" s="262">
        <v>30.29867</v>
      </c>
      <c r="U74" s="262">
        <v>0.0</v>
      </c>
      <c r="V74" s="262">
        <v>100.0</v>
      </c>
      <c r="W74" s="266">
        <v>24.9375</v>
      </c>
      <c r="X74" s="266">
        <v>25.125</v>
      </c>
      <c r="Y74" s="266">
        <v>24.625</v>
      </c>
      <c r="Z74" s="266">
        <v>0.182217247</v>
      </c>
      <c r="AA74" s="266">
        <v>0.033203125</v>
      </c>
      <c r="AB74" s="266">
        <v>28.23611111</v>
      </c>
      <c r="AC74" s="266">
        <v>29.75</v>
      </c>
      <c r="AD74" s="266">
        <v>27.25</v>
      </c>
      <c r="AE74" s="266">
        <v>0.87543392</v>
      </c>
      <c r="AF74" s="266">
        <v>0.766384549</v>
      </c>
      <c r="AG74" s="266">
        <v>28.72916667</v>
      </c>
      <c r="AH74" s="266">
        <v>30.5625</v>
      </c>
      <c r="AI74" s="266">
        <v>27.75</v>
      </c>
      <c r="AJ74" s="266">
        <v>0.976781226</v>
      </c>
      <c r="AK74" s="266">
        <v>0.954101563</v>
      </c>
      <c r="AL74" s="262">
        <v>1502.222222</v>
      </c>
      <c r="AM74" s="262">
        <v>1503.0</v>
      </c>
      <c r="AN74" s="266">
        <v>1501.0</v>
      </c>
      <c r="AO74" s="262">
        <v>0.666666667</v>
      </c>
      <c r="AP74" s="262">
        <v>0.444444444</v>
      </c>
      <c r="AQ74" s="266">
        <v>18.7</v>
      </c>
      <c r="AR74" s="262">
        <v>18.7</v>
      </c>
      <c r="AS74" s="262">
        <v>18.7</v>
      </c>
      <c r="AT74" s="266">
        <v>0.0</v>
      </c>
      <c r="AU74" s="262">
        <v>0.0</v>
      </c>
      <c r="AV74" s="210" t="s">
        <v>1080</v>
      </c>
      <c r="AW74" s="211"/>
      <c r="AX74" s="255"/>
    </row>
    <row r="75">
      <c r="A75" s="49" t="s">
        <v>1302</v>
      </c>
      <c r="B75" s="262" t="s">
        <v>1599</v>
      </c>
      <c r="C75" s="262" t="s">
        <v>1273</v>
      </c>
      <c r="D75" s="263">
        <v>0.6902777777777778</v>
      </c>
      <c r="E75" s="269">
        <v>0.7763888888888889</v>
      </c>
      <c r="F75" s="262">
        <v>9.4233372E7</v>
      </c>
      <c r="G75" s="205">
        <v>51.323664</v>
      </c>
      <c r="H75" s="205">
        <v>12.318347</v>
      </c>
      <c r="I75" s="262" t="s">
        <v>1305</v>
      </c>
      <c r="J75" s="259" t="s">
        <v>179</v>
      </c>
      <c r="K75" s="262" t="s">
        <v>1114</v>
      </c>
      <c r="L75" s="210" t="s">
        <v>1115</v>
      </c>
      <c r="M75" s="210" t="s">
        <v>1133</v>
      </c>
      <c r="N75" s="265">
        <v>28.0</v>
      </c>
      <c r="O75" s="262" t="s">
        <v>80</v>
      </c>
      <c r="P75" s="262" t="s">
        <v>106</v>
      </c>
      <c r="Q75" s="262" t="s">
        <v>95</v>
      </c>
      <c r="R75" s="262">
        <v>41.36039</v>
      </c>
      <c r="S75" s="262">
        <v>31.0</v>
      </c>
      <c r="T75" s="262">
        <v>31.7736</v>
      </c>
      <c r="U75" s="262">
        <v>0.0</v>
      </c>
      <c r="V75" s="262">
        <v>100.0</v>
      </c>
      <c r="W75" s="266">
        <v>22.78472222</v>
      </c>
      <c r="X75" s="266">
        <v>22.875</v>
      </c>
      <c r="Y75" s="266">
        <v>22.5</v>
      </c>
      <c r="Z75" s="266">
        <v>0.113153963</v>
      </c>
      <c r="AA75" s="266">
        <v>0.012803819</v>
      </c>
      <c r="AB75" s="266">
        <v>27.75</v>
      </c>
      <c r="AC75" s="266">
        <v>30.375</v>
      </c>
      <c r="AD75" s="266">
        <v>26.75</v>
      </c>
      <c r="AE75" s="266">
        <v>1.145643924</v>
      </c>
      <c r="AF75" s="266">
        <v>1.3125</v>
      </c>
      <c r="AG75" s="266">
        <v>28.74305556</v>
      </c>
      <c r="AH75" s="266">
        <v>30.9375</v>
      </c>
      <c r="AI75" s="266">
        <v>27.875</v>
      </c>
      <c r="AJ75" s="266">
        <v>0.951686642</v>
      </c>
      <c r="AK75" s="266">
        <v>0.905707465</v>
      </c>
      <c r="AL75" s="262">
        <v>1630.777778</v>
      </c>
      <c r="AM75" s="262">
        <v>1633.0</v>
      </c>
      <c r="AN75" s="266">
        <v>1629.0</v>
      </c>
      <c r="AO75" s="262">
        <v>1.201850425</v>
      </c>
      <c r="AP75" s="262">
        <v>1.444444444</v>
      </c>
      <c r="AQ75" s="266">
        <v>21.35555556</v>
      </c>
      <c r="AR75" s="262">
        <v>21.4</v>
      </c>
      <c r="AS75" s="262">
        <v>21.3</v>
      </c>
      <c r="AT75" s="266">
        <v>0.052704628</v>
      </c>
      <c r="AU75" s="262">
        <v>0.002777778</v>
      </c>
      <c r="AV75" s="210" t="s">
        <v>1306</v>
      </c>
      <c r="AW75" s="214" t="s">
        <v>1307</v>
      </c>
      <c r="AX75" s="255"/>
    </row>
    <row r="76">
      <c r="A76" s="49" t="s">
        <v>1308</v>
      </c>
      <c r="B76" s="262" t="s">
        <v>1600</v>
      </c>
      <c r="C76" s="262" t="s">
        <v>1309</v>
      </c>
      <c r="D76" s="263">
        <v>0.5319444444444444</v>
      </c>
      <c r="E76" s="269">
        <v>0.6180555555555556</v>
      </c>
      <c r="F76" s="262">
        <v>9.4226787E7</v>
      </c>
      <c r="G76" s="205">
        <v>51.3419526</v>
      </c>
      <c r="H76" s="205">
        <v>12.381341</v>
      </c>
      <c r="I76" s="262" t="s">
        <v>1312</v>
      </c>
      <c r="J76" s="259" t="s">
        <v>179</v>
      </c>
      <c r="K76" s="262" t="s">
        <v>1094</v>
      </c>
      <c r="L76" s="210" t="s">
        <v>1095</v>
      </c>
      <c r="M76" s="210" t="s">
        <v>1074</v>
      </c>
      <c r="N76" s="265">
        <v>26.0</v>
      </c>
      <c r="O76" s="262" t="s">
        <v>80</v>
      </c>
      <c r="P76" s="262" t="s">
        <v>153</v>
      </c>
      <c r="Q76" s="262" t="s">
        <v>142</v>
      </c>
      <c r="R76" s="262">
        <v>47.33441</v>
      </c>
      <c r="S76" s="262">
        <v>29.0</v>
      </c>
      <c r="T76" s="262">
        <v>42.47228</v>
      </c>
      <c r="U76" s="262">
        <v>0.0</v>
      </c>
      <c r="V76" s="262">
        <v>100.0</v>
      </c>
      <c r="W76" s="266">
        <v>25.671875</v>
      </c>
      <c r="X76" s="266">
        <v>26.125</v>
      </c>
      <c r="Y76" s="266">
        <v>25.3125</v>
      </c>
      <c r="Z76" s="266">
        <v>0.274979707</v>
      </c>
      <c r="AA76" s="266">
        <v>0.075613839</v>
      </c>
      <c r="AB76" s="266">
        <v>30.84375</v>
      </c>
      <c r="AC76" s="266">
        <v>34.0625</v>
      </c>
      <c r="AD76" s="266">
        <v>28.75</v>
      </c>
      <c r="AE76" s="266">
        <v>1.862458053</v>
      </c>
      <c r="AF76" s="266">
        <v>3.46875</v>
      </c>
      <c r="AG76" s="266">
        <v>30.4609375</v>
      </c>
      <c r="AH76" s="266">
        <v>34.0</v>
      </c>
      <c r="AI76" s="266">
        <v>27.375</v>
      </c>
      <c r="AJ76" s="266">
        <v>2.452890401</v>
      </c>
      <c r="AK76" s="266">
        <v>6.016671317</v>
      </c>
      <c r="AL76" s="262">
        <v>1523.75</v>
      </c>
      <c r="AM76" s="262">
        <v>1535.0</v>
      </c>
      <c r="AN76" s="266">
        <v>1508.0</v>
      </c>
      <c r="AO76" s="262">
        <v>9.881440034</v>
      </c>
      <c r="AP76" s="262">
        <v>97.64285714</v>
      </c>
      <c r="AQ76" s="266">
        <v>19.1125</v>
      </c>
      <c r="AR76" s="262">
        <v>19.4</v>
      </c>
      <c r="AS76" s="262">
        <v>18.8</v>
      </c>
      <c r="AT76" s="266">
        <v>0.210017006</v>
      </c>
      <c r="AU76" s="262">
        <v>0.044107143</v>
      </c>
      <c r="AV76" s="210" t="s">
        <v>1313</v>
      </c>
      <c r="AW76" s="214" t="s">
        <v>1314</v>
      </c>
      <c r="AX76" s="255"/>
    </row>
    <row r="77">
      <c r="A77" s="49" t="s">
        <v>1315</v>
      </c>
      <c r="B77" s="262" t="s">
        <v>1601</v>
      </c>
      <c r="C77" s="262" t="s">
        <v>1309</v>
      </c>
      <c r="D77" s="263">
        <v>0.5506944444444445</v>
      </c>
      <c r="E77" s="264">
        <v>0.6361111111111111</v>
      </c>
      <c r="F77" s="262">
        <v>9.4226814E7</v>
      </c>
      <c r="G77" s="205">
        <v>51.3419168</v>
      </c>
      <c r="H77" s="205">
        <v>12.3814835</v>
      </c>
      <c r="I77" s="262" t="s">
        <v>1317</v>
      </c>
      <c r="J77" s="259" t="s">
        <v>179</v>
      </c>
      <c r="K77" s="262" t="s">
        <v>1094</v>
      </c>
      <c r="L77" s="210" t="s">
        <v>1095</v>
      </c>
      <c r="M77" s="210" t="s">
        <v>1079</v>
      </c>
      <c r="N77" s="265">
        <v>26.0</v>
      </c>
      <c r="O77" s="262" t="s">
        <v>80</v>
      </c>
      <c r="P77" s="262" t="s">
        <v>153</v>
      </c>
      <c r="Q77" s="262" t="s">
        <v>95</v>
      </c>
      <c r="R77" s="262">
        <v>45.22977</v>
      </c>
      <c r="S77" s="262">
        <v>27.0</v>
      </c>
      <c r="T77" s="262">
        <v>41.86868</v>
      </c>
      <c r="U77" s="262">
        <v>0.0</v>
      </c>
      <c r="V77" s="262">
        <v>100.0</v>
      </c>
      <c r="W77" s="266">
        <v>31.18055556</v>
      </c>
      <c r="X77" s="266">
        <v>31.625</v>
      </c>
      <c r="Y77" s="266">
        <v>31.0</v>
      </c>
      <c r="Z77" s="266">
        <v>0.208333333</v>
      </c>
      <c r="AA77" s="266">
        <v>0.043402778</v>
      </c>
      <c r="AB77" s="266">
        <v>32.83333333</v>
      </c>
      <c r="AC77" s="266">
        <v>36.625</v>
      </c>
      <c r="AD77" s="266">
        <v>30.0</v>
      </c>
      <c r="AE77" s="266">
        <v>2.10305767</v>
      </c>
      <c r="AF77" s="266">
        <v>4.422851563</v>
      </c>
      <c r="AG77" s="266">
        <v>30.74305556</v>
      </c>
      <c r="AH77" s="266">
        <v>35.75</v>
      </c>
      <c r="AI77" s="266">
        <v>28.0625</v>
      </c>
      <c r="AJ77" s="266">
        <v>2.79865419</v>
      </c>
      <c r="AK77" s="266">
        <v>7.832465278</v>
      </c>
      <c r="AL77" s="262">
        <v>1406.777778</v>
      </c>
      <c r="AM77" s="262">
        <v>1416.0</v>
      </c>
      <c r="AN77" s="266">
        <v>1381.0</v>
      </c>
      <c r="AO77" s="262">
        <v>12.24518046</v>
      </c>
      <c r="AP77" s="262">
        <v>149.9444444</v>
      </c>
      <c r="AQ77" s="266">
        <v>16.65555556</v>
      </c>
      <c r="AR77" s="262">
        <v>16.9</v>
      </c>
      <c r="AS77" s="262">
        <v>16.1</v>
      </c>
      <c r="AT77" s="266">
        <v>0.269773568</v>
      </c>
      <c r="AU77" s="262">
        <v>0.072777778</v>
      </c>
      <c r="AV77" s="210" t="s">
        <v>1318</v>
      </c>
      <c r="AW77" s="214" t="s">
        <v>1319</v>
      </c>
      <c r="AX77" s="255"/>
    </row>
    <row r="78">
      <c r="A78" s="49" t="s">
        <v>1320</v>
      </c>
      <c r="B78" s="262" t="s">
        <v>1602</v>
      </c>
      <c r="C78" s="262" t="s">
        <v>1309</v>
      </c>
      <c r="D78" s="263">
        <v>0.5680555555555555</v>
      </c>
      <c r="E78" s="264">
        <v>0.6548611111111111</v>
      </c>
      <c r="F78" s="262">
        <v>9.4253291E7</v>
      </c>
      <c r="G78" s="205">
        <v>51.341793</v>
      </c>
      <c r="H78" s="205">
        <v>12.3814517</v>
      </c>
      <c r="I78" s="262" t="s">
        <v>1323</v>
      </c>
      <c r="J78" s="259" t="s">
        <v>179</v>
      </c>
      <c r="K78" s="262" t="s">
        <v>1094</v>
      </c>
      <c r="L78" s="210" t="s">
        <v>1095</v>
      </c>
      <c r="M78" s="210" t="s">
        <v>1084</v>
      </c>
      <c r="N78" s="265">
        <v>27.0</v>
      </c>
      <c r="O78" s="272" t="s">
        <v>209</v>
      </c>
      <c r="P78" s="262" t="s">
        <v>81</v>
      </c>
      <c r="Q78" s="262" t="s">
        <v>95</v>
      </c>
      <c r="R78" s="262">
        <v>45.6891</v>
      </c>
      <c r="S78" s="262">
        <v>30.0</v>
      </c>
      <c r="T78" s="262">
        <v>41.13832</v>
      </c>
      <c r="U78" s="262">
        <v>0.0</v>
      </c>
      <c r="V78" s="262">
        <v>100.0</v>
      </c>
      <c r="W78" s="266">
        <v>29.09722222</v>
      </c>
      <c r="X78" s="266">
        <v>30.0</v>
      </c>
      <c r="Y78" s="266">
        <v>28.25</v>
      </c>
      <c r="Z78" s="266">
        <v>0.614053444</v>
      </c>
      <c r="AA78" s="266">
        <v>0.377061632</v>
      </c>
      <c r="AB78" s="266">
        <v>28.32638889</v>
      </c>
      <c r="AC78" s="266">
        <v>29.375</v>
      </c>
      <c r="AD78" s="266">
        <v>27.625</v>
      </c>
      <c r="AE78" s="266">
        <v>0.695814621</v>
      </c>
      <c r="AF78" s="266">
        <v>0.484157986</v>
      </c>
      <c r="AG78" s="266">
        <v>27.95138889</v>
      </c>
      <c r="AH78" s="266">
        <v>29.0</v>
      </c>
      <c r="AI78" s="266">
        <v>27.5</v>
      </c>
      <c r="AJ78" s="266">
        <v>0.555316789</v>
      </c>
      <c r="AK78" s="266">
        <v>0.308376736</v>
      </c>
      <c r="AL78" s="262">
        <v>1204.555556</v>
      </c>
      <c r="AM78" s="262">
        <v>1208.0</v>
      </c>
      <c r="AN78" s="266">
        <v>1202.0</v>
      </c>
      <c r="AO78" s="262">
        <v>2.068278941</v>
      </c>
      <c r="AP78" s="262">
        <v>4.277777778</v>
      </c>
      <c r="AQ78" s="266">
        <v>12.33333333</v>
      </c>
      <c r="AR78" s="262">
        <v>12.4</v>
      </c>
      <c r="AS78" s="262">
        <v>12.3</v>
      </c>
      <c r="AT78" s="266">
        <v>0.05</v>
      </c>
      <c r="AU78" s="262">
        <v>0.0025</v>
      </c>
      <c r="AV78" s="210" t="s">
        <v>1324</v>
      </c>
      <c r="AW78" s="214" t="s">
        <v>1325</v>
      </c>
      <c r="AX78" s="255"/>
    </row>
    <row r="79">
      <c r="A79" s="49" t="s">
        <v>1326</v>
      </c>
      <c r="B79" s="262" t="s">
        <v>1603</v>
      </c>
      <c r="C79" s="262" t="s">
        <v>1309</v>
      </c>
      <c r="D79" s="263">
        <v>0.5861111111111111</v>
      </c>
      <c r="E79" s="264">
        <v>0.6736111111111112</v>
      </c>
      <c r="F79" s="262">
        <v>9.4253279E7</v>
      </c>
      <c r="G79" s="205">
        <v>51.3418561</v>
      </c>
      <c r="H79" s="205">
        <v>12.3812441</v>
      </c>
      <c r="I79" s="262" t="s">
        <v>1330</v>
      </c>
      <c r="J79" s="259" t="s">
        <v>179</v>
      </c>
      <c r="K79" s="262" t="s">
        <v>1094</v>
      </c>
      <c r="L79" s="210" t="s">
        <v>1095</v>
      </c>
      <c r="M79" s="210" t="s">
        <v>1089</v>
      </c>
      <c r="N79" s="265">
        <v>27.0</v>
      </c>
      <c r="O79" s="272" t="s">
        <v>209</v>
      </c>
      <c r="P79" s="262" t="s">
        <v>106</v>
      </c>
      <c r="Q79" s="262" t="s">
        <v>95</v>
      </c>
      <c r="R79" s="262">
        <v>48.65806</v>
      </c>
      <c r="S79" s="262">
        <v>33.5</v>
      </c>
      <c r="T79" s="262">
        <v>42.34253</v>
      </c>
      <c r="U79" s="262">
        <v>0.0</v>
      </c>
      <c r="V79" s="262">
        <v>100.0</v>
      </c>
      <c r="W79" s="266">
        <v>22.29861111</v>
      </c>
      <c r="X79" s="266">
        <v>22.375</v>
      </c>
      <c r="Y79" s="266">
        <v>22.1875</v>
      </c>
      <c r="Z79" s="266">
        <v>0.060739082</v>
      </c>
      <c r="AA79" s="266">
        <v>0.003689236</v>
      </c>
      <c r="AB79" s="266">
        <v>26.34027778</v>
      </c>
      <c r="AC79" s="266">
        <v>26.875</v>
      </c>
      <c r="AD79" s="266">
        <v>25.8125</v>
      </c>
      <c r="AE79" s="266">
        <v>0.373840801</v>
      </c>
      <c r="AF79" s="266">
        <v>0.139756944</v>
      </c>
      <c r="AG79" s="266">
        <v>27.08333333</v>
      </c>
      <c r="AH79" s="266">
        <v>27.625</v>
      </c>
      <c r="AI79" s="266">
        <v>26.375</v>
      </c>
      <c r="AJ79" s="266">
        <v>0.493116682</v>
      </c>
      <c r="AK79" s="266">
        <v>0.243164063</v>
      </c>
      <c r="AL79" s="262">
        <v>1466.444444</v>
      </c>
      <c r="AM79" s="262">
        <v>1468.0</v>
      </c>
      <c r="AN79" s="266">
        <v>1464.0</v>
      </c>
      <c r="AO79" s="262">
        <v>1.236033081</v>
      </c>
      <c r="AP79" s="262">
        <v>1.527777778</v>
      </c>
      <c r="AQ79" s="266">
        <v>17.92222222</v>
      </c>
      <c r="AR79" s="262">
        <v>18.0</v>
      </c>
      <c r="AS79" s="262">
        <v>17.9</v>
      </c>
      <c r="AT79" s="266">
        <v>0.044095855</v>
      </c>
      <c r="AU79" s="262">
        <v>0.001944444</v>
      </c>
      <c r="AV79" s="210" t="s">
        <v>1331</v>
      </c>
      <c r="AW79" s="214" t="s">
        <v>1332</v>
      </c>
      <c r="AX79" s="255"/>
    </row>
    <row r="80">
      <c r="A80" s="49" t="s">
        <v>1333</v>
      </c>
      <c r="B80" s="262" t="s">
        <v>1604</v>
      </c>
      <c r="C80" s="262" t="s">
        <v>1334</v>
      </c>
      <c r="D80" s="263">
        <v>0.5083333333333333</v>
      </c>
      <c r="E80" s="264">
        <v>0.5951388888888889</v>
      </c>
      <c r="F80" s="262">
        <v>9.4253291E7</v>
      </c>
      <c r="G80" s="205">
        <v>51.3642836</v>
      </c>
      <c r="H80" s="205">
        <v>12.2858597</v>
      </c>
      <c r="I80" s="262" t="s">
        <v>1336</v>
      </c>
      <c r="J80" s="259" t="s">
        <v>179</v>
      </c>
      <c r="K80" s="262" t="s">
        <v>1044</v>
      </c>
      <c r="L80" s="210" t="s">
        <v>1045</v>
      </c>
      <c r="M80" s="210" t="s">
        <v>1047</v>
      </c>
      <c r="N80" s="265">
        <v>21.0</v>
      </c>
      <c r="O80" s="262" t="s">
        <v>80</v>
      </c>
      <c r="P80" s="262" t="s">
        <v>153</v>
      </c>
      <c r="Q80" s="262" t="s">
        <v>82</v>
      </c>
      <c r="R80" s="262">
        <v>1.211538</v>
      </c>
      <c r="S80" s="262">
        <v>0.0</v>
      </c>
      <c r="T80" s="262">
        <v>6.698172</v>
      </c>
      <c r="U80" s="262">
        <v>0.0</v>
      </c>
      <c r="V80" s="262">
        <v>59.0</v>
      </c>
      <c r="W80" s="266">
        <v>26.48611111</v>
      </c>
      <c r="X80" s="266">
        <v>26.875</v>
      </c>
      <c r="Y80" s="266">
        <v>26.25</v>
      </c>
      <c r="Z80" s="266">
        <v>0.229166667</v>
      </c>
      <c r="AA80" s="266">
        <v>0.052517361</v>
      </c>
      <c r="AB80" s="266">
        <v>29.41666667</v>
      </c>
      <c r="AC80" s="266">
        <v>30.4375</v>
      </c>
      <c r="AD80" s="266">
        <v>26.375</v>
      </c>
      <c r="AE80" s="266">
        <v>1.365378267</v>
      </c>
      <c r="AF80" s="266">
        <v>1.864257813</v>
      </c>
      <c r="AG80" s="266">
        <v>27.56944444</v>
      </c>
      <c r="AH80" s="266">
        <v>28.625</v>
      </c>
      <c r="AI80" s="266">
        <v>24.9375</v>
      </c>
      <c r="AJ80" s="266">
        <v>1.161072899</v>
      </c>
      <c r="AK80" s="266">
        <v>1.348090278</v>
      </c>
      <c r="AL80" s="262">
        <v>1102.111111</v>
      </c>
      <c r="AM80" s="262">
        <v>1105.0</v>
      </c>
      <c r="AN80" s="266">
        <v>1097.0</v>
      </c>
      <c r="AO80" s="262">
        <v>2.848001248</v>
      </c>
      <c r="AP80" s="262">
        <v>8.111111111</v>
      </c>
      <c r="AQ80" s="266">
        <v>10.1</v>
      </c>
      <c r="AR80" s="262">
        <v>10.2</v>
      </c>
      <c r="AS80" s="262">
        <v>10.0</v>
      </c>
      <c r="AT80" s="266">
        <v>0.08660254</v>
      </c>
      <c r="AU80" s="262">
        <v>0.0075</v>
      </c>
      <c r="AV80" s="210" t="s">
        <v>1337</v>
      </c>
      <c r="AW80" s="214" t="s">
        <v>1338</v>
      </c>
      <c r="AX80" s="255"/>
    </row>
    <row r="81">
      <c r="A81" s="49" t="s">
        <v>1339</v>
      </c>
      <c r="B81" s="262" t="s">
        <v>1605</v>
      </c>
      <c r="C81" s="262" t="s">
        <v>1334</v>
      </c>
      <c r="D81" s="263">
        <v>0.5256944444444445</v>
      </c>
      <c r="E81" s="264">
        <v>0.6118055555555556</v>
      </c>
      <c r="F81" s="262">
        <v>9.4253279E7</v>
      </c>
      <c r="G81" s="205">
        <v>51.3642598</v>
      </c>
      <c r="H81" s="205">
        <v>12.2857008</v>
      </c>
      <c r="I81" s="262" t="s">
        <v>1341</v>
      </c>
      <c r="J81" s="259" t="s">
        <v>179</v>
      </c>
      <c r="K81" s="262" t="s">
        <v>1044</v>
      </c>
      <c r="L81" s="210" t="s">
        <v>1045</v>
      </c>
      <c r="M81" s="210" t="s">
        <v>1053</v>
      </c>
      <c r="N81" s="265">
        <v>21.0</v>
      </c>
      <c r="O81" s="262" t="s">
        <v>80</v>
      </c>
      <c r="P81" s="262" t="s">
        <v>81</v>
      </c>
      <c r="Q81" s="262" t="s">
        <v>82</v>
      </c>
      <c r="R81" s="262">
        <v>2.280645</v>
      </c>
      <c r="S81" s="262">
        <v>0.0</v>
      </c>
      <c r="T81" s="262">
        <v>9.175807</v>
      </c>
      <c r="U81" s="262">
        <v>0.0</v>
      </c>
      <c r="V81" s="262">
        <v>59.0</v>
      </c>
      <c r="W81" s="266">
        <v>22.90277778</v>
      </c>
      <c r="X81" s="266">
        <v>23.5</v>
      </c>
      <c r="Y81" s="266">
        <v>22.625</v>
      </c>
      <c r="Z81" s="266">
        <v>0.315781383</v>
      </c>
      <c r="AA81" s="266">
        <v>0.099717882</v>
      </c>
      <c r="AB81" s="266">
        <v>26.63194444</v>
      </c>
      <c r="AC81" s="266">
        <v>28.375</v>
      </c>
      <c r="AD81" s="266">
        <v>25.375</v>
      </c>
      <c r="AE81" s="266">
        <v>1.151359779</v>
      </c>
      <c r="AF81" s="266">
        <v>1.32562934</v>
      </c>
      <c r="AG81" s="266">
        <v>26.38194444</v>
      </c>
      <c r="AH81" s="266">
        <v>27.625</v>
      </c>
      <c r="AI81" s="266">
        <v>24.5625</v>
      </c>
      <c r="AJ81" s="266">
        <v>0.87189429</v>
      </c>
      <c r="AK81" s="266">
        <v>0.760199653</v>
      </c>
      <c r="AL81" s="262">
        <v>1087.777778</v>
      </c>
      <c r="AM81" s="262">
        <v>1100.0</v>
      </c>
      <c r="AN81" s="266">
        <v>1069.0</v>
      </c>
      <c r="AO81" s="262">
        <v>10.43764554</v>
      </c>
      <c r="AP81" s="262">
        <v>108.9444444</v>
      </c>
      <c r="AQ81" s="266">
        <v>9.788888889</v>
      </c>
      <c r="AR81" s="262">
        <v>10.0</v>
      </c>
      <c r="AS81" s="262">
        <v>9.4</v>
      </c>
      <c r="AT81" s="266">
        <v>0.208832735</v>
      </c>
      <c r="AU81" s="262">
        <v>0.043611111</v>
      </c>
      <c r="AV81" s="210" t="s">
        <v>1342</v>
      </c>
      <c r="AW81" s="214" t="s">
        <v>1338</v>
      </c>
      <c r="AX81" s="255"/>
    </row>
    <row r="82">
      <c r="A82" s="49" t="s">
        <v>1343</v>
      </c>
      <c r="B82" s="262" t="s">
        <v>1606</v>
      </c>
      <c r="C82" s="262" t="s">
        <v>1334</v>
      </c>
      <c r="D82" s="263">
        <v>0.5430555555555555</v>
      </c>
      <c r="E82" s="264">
        <v>0.6291666666666667</v>
      </c>
      <c r="F82" s="262">
        <v>9.4226787E7</v>
      </c>
      <c r="G82" s="205">
        <v>51.3643418</v>
      </c>
      <c r="H82" s="205">
        <v>12.2856559</v>
      </c>
      <c r="I82" s="262" t="s">
        <v>1346</v>
      </c>
      <c r="J82" s="259" t="s">
        <v>179</v>
      </c>
      <c r="K82" s="262" t="s">
        <v>1044</v>
      </c>
      <c r="L82" s="210" t="s">
        <v>1045</v>
      </c>
      <c r="M82" s="210" t="s">
        <v>1059</v>
      </c>
      <c r="N82" s="265">
        <v>22.0</v>
      </c>
      <c r="O82" s="262" t="s">
        <v>80</v>
      </c>
      <c r="P82" s="262" t="s">
        <v>153</v>
      </c>
      <c r="Q82" s="262" t="s">
        <v>95</v>
      </c>
      <c r="R82" s="262">
        <v>0.961165</v>
      </c>
      <c r="S82" s="262">
        <v>0.0</v>
      </c>
      <c r="T82" s="262">
        <v>5.165712</v>
      </c>
      <c r="U82" s="262">
        <v>0.0</v>
      </c>
      <c r="V82" s="262">
        <v>46.0</v>
      </c>
      <c r="W82" s="266">
        <v>28.125</v>
      </c>
      <c r="X82" s="266">
        <v>28.75</v>
      </c>
      <c r="Y82" s="266">
        <v>27.875</v>
      </c>
      <c r="Z82" s="266">
        <v>0.279508497</v>
      </c>
      <c r="AA82" s="266">
        <v>0.078125</v>
      </c>
      <c r="AB82" s="266">
        <v>31.19444444</v>
      </c>
      <c r="AC82" s="266">
        <v>32.8125</v>
      </c>
      <c r="AD82" s="266">
        <v>29.75</v>
      </c>
      <c r="AE82" s="266">
        <v>0.889085536</v>
      </c>
      <c r="AF82" s="266">
        <v>0.79047309</v>
      </c>
      <c r="AG82" s="266">
        <v>28.3125</v>
      </c>
      <c r="AH82" s="266">
        <v>29.125</v>
      </c>
      <c r="AI82" s="266">
        <v>27.5</v>
      </c>
      <c r="AJ82" s="266">
        <v>0.53125</v>
      </c>
      <c r="AK82" s="266">
        <v>0.282226563</v>
      </c>
      <c r="AL82" s="262">
        <v>1391.555556</v>
      </c>
      <c r="AM82" s="262">
        <v>1396.0</v>
      </c>
      <c r="AN82" s="266">
        <v>1383.0</v>
      </c>
      <c r="AO82" s="262">
        <v>4.245913068</v>
      </c>
      <c r="AP82" s="262">
        <v>18.02777778</v>
      </c>
      <c r="AQ82" s="266">
        <v>16.34444444</v>
      </c>
      <c r="AR82" s="262">
        <v>16.4</v>
      </c>
      <c r="AS82" s="262">
        <v>16.2</v>
      </c>
      <c r="AT82" s="266">
        <v>0.072648316</v>
      </c>
      <c r="AU82" s="262">
        <v>0.005277778</v>
      </c>
      <c r="AV82" s="210" t="s">
        <v>1347</v>
      </c>
      <c r="AW82" s="214" t="s">
        <v>1338</v>
      </c>
      <c r="AX82" s="255"/>
    </row>
    <row r="83">
      <c r="A83" s="49" t="s">
        <v>1348</v>
      </c>
      <c r="B83" s="262" t="s">
        <v>1607</v>
      </c>
      <c r="C83" s="262" t="s">
        <v>1334</v>
      </c>
      <c r="D83" s="263">
        <v>0.5618055555555556</v>
      </c>
      <c r="E83" s="264">
        <v>0.6472222222222223</v>
      </c>
      <c r="F83" s="262">
        <v>9.4226814E7</v>
      </c>
      <c r="G83" s="205">
        <v>51.3643584</v>
      </c>
      <c r="H83" s="205">
        <v>12.2857893</v>
      </c>
      <c r="I83" s="262" t="s">
        <v>1350</v>
      </c>
      <c r="J83" s="259" t="s">
        <v>179</v>
      </c>
      <c r="K83" s="262" t="s">
        <v>1044</v>
      </c>
      <c r="L83" s="210" t="s">
        <v>1045</v>
      </c>
      <c r="M83" s="210" t="s">
        <v>1059</v>
      </c>
      <c r="N83" s="265">
        <v>22.0</v>
      </c>
      <c r="O83" s="262" t="s">
        <v>80</v>
      </c>
      <c r="P83" s="262" t="s">
        <v>153</v>
      </c>
      <c r="Q83" s="262" t="s">
        <v>82</v>
      </c>
      <c r="R83" s="262">
        <v>0.550162</v>
      </c>
      <c r="S83" s="262">
        <v>0.0</v>
      </c>
      <c r="T83" s="262">
        <v>3.61428</v>
      </c>
      <c r="U83" s="262">
        <v>0.0</v>
      </c>
      <c r="V83" s="262">
        <v>33.0</v>
      </c>
      <c r="W83" s="266">
        <v>30.91666667</v>
      </c>
      <c r="X83" s="266">
        <v>31.625</v>
      </c>
      <c r="Y83" s="266">
        <v>30.5625</v>
      </c>
      <c r="Z83" s="266">
        <v>0.367104379</v>
      </c>
      <c r="AA83" s="266">
        <v>0.134765625</v>
      </c>
      <c r="AB83" s="266">
        <v>31.23611111</v>
      </c>
      <c r="AC83" s="266">
        <v>32.0625</v>
      </c>
      <c r="AD83" s="266">
        <v>30.1875</v>
      </c>
      <c r="AE83" s="266">
        <v>0.624826365</v>
      </c>
      <c r="AF83" s="266">
        <v>0.390407986</v>
      </c>
      <c r="AG83" s="266">
        <v>29.27777778</v>
      </c>
      <c r="AH83" s="266">
        <v>30.625</v>
      </c>
      <c r="AI83" s="266">
        <v>28.375</v>
      </c>
      <c r="AJ83" s="266">
        <v>0.757199244</v>
      </c>
      <c r="AK83" s="266">
        <v>0.573350694</v>
      </c>
      <c r="AL83" s="262">
        <v>1186.222222</v>
      </c>
      <c r="AM83" s="262">
        <v>1195.0</v>
      </c>
      <c r="AN83" s="266">
        <v>1170.0</v>
      </c>
      <c r="AO83" s="262">
        <v>8.288211173</v>
      </c>
      <c r="AP83" s="262">
        <v>68.69444444</v>
      </c>
      <c r="AQ83" s="266">
        <v>11.93333333</v>
      </c>
      <c r="AR83" s="262">
        <v>12.1</v>
      </c>
      <c r="AS83" s="262">
        <v>11.6</v>
      </c>
      <c r="AT83" s="266">
        <v>0.173205081</v>
      </c>
      <c r="AU83" s="262">
        <v>0.03</v>
      </c>
      <c r="AV83" s="210" t="s">
        <v>1351</v>
      </c>
      <c r="AW83" s="214" t="s">
        <v>1338</v>
      </c>
      <c r="AX83" s="255"/>
    </row>
    <row r="84">
      <c r="A84" s="49" t="s">
        <v>1352</v>
      </c>
      <c r="B84" s="262" t="s">
        <v>1608</v>
      </c>
      <c r="C84" s="262" t="s">
        <v>1353</v>
      </c>
      <c r="D84" s="263">
        <v>0.39375</v>
      </c>
      <c r="E84" s="264">
        <v>0.4791666666666667</v>
      </c>
      <c r="F84" s="262">
        <v>9.4253279E7</v>
      </c>
      <c r="G84" s="205">
        <v>51.4002687</v>
      </c>
      <c r="H84" s="205">
        <v>12.4054202</v>
      </c>
      <c r="I84" s="262" t="s">
        <v>1355</v>
      </c>
      <c r="J84" s="259" t="s">
        <v>179</v>
      </c>
      <c r="K84" s="262" t="s">
        <v>969</v>
      </c>
      <c r="L84" s="210" t="s">
        <v>970</v>
      </c>
      <c r="M84" s="210" t="s">
        <v>972</v>
      </c>
      <c r="N84" s="265">
        <v>21.0</v>
      </c>
      <c r="O84" s="262" t="s">
        <v>1609</v>
      </c>
      <c r="P84" s="262" t="s">
        <v>153</v>
      </c>
      <c r="Q84" s="262" t="s">
        <v>95</v>
      </c>
      <c r="R84" s="262">
        <v>64.97756</v>
      </c>
      <c r="S84" s="262">
        <v>80.0</v>
      </c>
      <c r="T84" s="262">
        <v>38.4428</v>
      </c>
      <c r="U84" s="262">
        <v>0.0</v>
      </c>
      <c r="V84" s="262">
        <v>100.0</v>
      </c>
      <c r="W84" s="266">
        <v>23.61805556</v>
      </c>
      <c r="X84" s="266">
        <v>24.25</v>
      </c>
      <c r="Y84" s="266">
        <v>22.875</v>
      </c>
      <c r="Z84" s="266">
        <v>0.547048584</v>
      </c>
      <c r="AA84" s="266">
        <v>0.299262153</v>
      </c>
      <c r="AB84" s="266">
        <v>25.75694444</v>
      </c>
      <c r="AC84" s="266">
        <v>27.125</v>
      </c>
      <c r="AD84" s="266">
        <v>22.875</v>
      </c>
      <c r="AE84" s="266">
        <v>1.314152399</v>
      </c>
      <c r="AF84" s="266">
        <v>1.726996528</v>
      </c>
      <c r="AG84" s="266">
        <v>25.00694444</v>
      </c>
      <c r="AH84" s="266">
        <v>26.125</v>
      </c>
      <c r="AI84" s="266">
        <v>22.375</v>
      </c>
      <c r="AJ84" s="266">
        <v>1.202392003</v>
      </c>
      <c r="AK84" s="266">
        <v>1.445746528</v>
      </c>
      <c r="AL84" s="262">
        <v>1153.666667</v>
      </c>
      <c r="AM84" s="262">
        <v>1157.0</v>
      </c>
      <c r="AN84" s="266">
        <v>1149.0</v>
      </c>
      <c r="AO84" s="262">
        <v>2.738612788</v>
      </c>
      <c r="AP84" s="262">
        <v>7.5</v>
      </c>
      <c r="AQ84" s="266">
        <v>11.22222222</v>
      </c>
      <c r="AR84" s="262">
        <v>11.3</v>
      </c>
      <c r="AS84" s="262">
        <v>11.1</v>
      </c>
      <c r="AT84" s="266">
        <v>0.083333333</v>
      </c>
      <c r="AU84" s="262">
        <v>0.006944444</v>
      </c>
      <c r="AV84" s="210" t="s">
        <v>1356</v>
      </c>
      <c r="AW84" s="211"/>
      <c r="AX84" s="255"/>
    </row>
    <row r="85">
      <c r="A85" s="49" t="s">
        <v>1358</v>
      </c>
      <c r="B85" s="262" t="s">
        <v>1610</v>
      </c>
      <c r="C85" s="262" t="s">
        <v>1353</v>
      </c>
      <c r="D85" s="263">
        <v>0.41041666666666665</v>
      </c>
      <c r="E85" s="264">
        <v>0.4951388888888889</v>
      </c>
      <c r="F85" s="262">
        <v>9.4253291E7</v>
      </c>
      <c r="G85" s="205">
        <v>51.4002386</v>
      </c>
      <c r="H85" s="205">
        <v>12.4057146</v>
      </c>
      <c r="I85" s="262" t="s">
        <v>1360</v>
      </c>
      <c r="J85" s="259" t="s">
        <v>179</v>
      </c>
      <c r="K85" s="262" t="s">
        <v>969</v>
      </c>
      <c r="L85" s="210" t="s">
        <v>970</v>
      </c>
      <c r="M85" s="210" t="s">
        <v>972</v>
      </c>
      <c r="N85" s="265">
        <v>21.0</v>
      </c>
      <c r="O85" s="262" t="s">
        <v>1609</v>
      </c>
      <c r="P85" s="262" t="s">
        <v>153</v>
      </c>
      <c r="Q85" s="262" t="s">
        <v>95</v>
      </c>
      <c r="R85" s="262">
        <v>59.0495</v>
      </c>
      <c r="S85" s="262">
        <v>73.0</v>
      </c>
      <c r="T85" s="262">
        <v>40.38005</v>
      </c>
      <c r="U85" s="262">
        <v>0.0</v>
      </c>
      <c r="V85" s="262">
        <v>100.0</v>
      </c>
      <c r="W85" s="266">
        <v>24.69444444</v>
      </c>
      <c r="X85" s="266">
        <v>24.9375</v>
      </c>
      <c r="Y85" s="266">
        <v>24.375</v>
      </c>
      <c r="Z85" s="266">
        <v>0.232690707</v>
      </c>
      <c r="AA85" s="266">
        <v>0.054144965</v>
      </c>
      <c r="AB85" s="266">
        <v>25.86805556</v>
      </c>
      <c r="AC85" s="266">
        <v>27.625</v>
      </c>
      <c r="AD85" s="266">
        <v>21.9375</v>
      </c>
      <c r="AE85" s="266">
        <v>2.036158599</v>
      </c>
      <c r="AF85" s="266">
        <v>4.14594184</v>
      </c>
      <c r="AG85" s="266">
        <v>25.23611111</v>
      </c>
      <c r="AH85" s="266">
        <v>26.875</v>
      </c>
      <c r="AI85" s="266">
        <v>22.25</v>
      </c>
      <c r="AJ85" s="266">
        <v>1.687725036</v>
      </c>
      <c r="AK85" s="266">
        <v>2.848415799</v>
      </c>
      <c r="AL85" s="262">
        <v>1136.222222</v>
      </c>
      <c r="AM85" s="262">
        <v>1142.0</v>
      </c>
      <c r="AN85" s="266">
        <v>1122.0</v>
      </c>
      <c r="AO85" s="262">
        <v>7.395569244</v>
      </c>
      <c r="AP85" s="262">
        <v>54.69444444</v>
      </c>
      <c r="AQ85" s="266">
        <v>10.83333333</v>
      </c>
      <c r="AR85" s="262">
        <v>11.0</v>
      </c>
      <c r="AS85" s="262">
        <v>10.5</v>
      </c>
      <c r="AT85" s="266">
        <v>0.173205081</v>
      </c>
      <c r="AU85" s="262">
        <v>0.03</v>
      </c>
      <c r="AV85" s="210" t="s">
        <v>1361</v>
      </c>
      <c r="AW85" s="211"/>
      <c r="AX85" s="255"/>
    </row>
    <row r="86">
      <c r="A86" s="49" t="s">
        <v>1362</v>
      </c>
      <c r="B86" s="262" t="s">
        <v>1611</v>
      </c>
      <c r="C86" s="262" t="s">
        <v>1353</v>
      </c>
      <c r="D86" s="263">
        <v>0.4395833333333333</v>
      </c>
      <c r="E86" s="264">
        <v>0.5256944444444445</v>
      </c>
      <c r="F86" s="262">
        <v>9.4226814E7</v>
      </c>
      <c r="G86" s="205">
        <v>51.400166</v>
      </c>
      <c r="H86" s="205">
        <v>12.4058091</v>
      </c>
      <c r="I86" s="262" t="s">
        <v>1364</v>
      </c>
      <c r="J86" s="259" t="s">
        <v>179</v>
      </c>
      <c r="K86" s="262" t="s">
        <v>969</v>
      </c>
      <c r="L86" s="210" t="s">
        <v>970</v>
      </c>
      <c r="M86" s="210" t="s">
        <v>972</v>
      </c>
      <c r="N86" s="265">
        <v>21.0</v>
      </c>
      <c r="O86" s="262" t="s">
        <v>1609</v>
      </c>
      <c r="P86" s="262" t="s">
        <v>153</v>
      </c>
      <c r="Q86" s="262" t="s">
        <v>95</v>
      </c>
      <c r="R86" s="262">
        <v>60.27419</v>
      </c>
      <c r="S86" s="262">
        <v>75.0</v>
      </c>
      <c r="T86" s="262">
        <v>41.22995</v>
      </c>
      <c r="U86" s="262">
        <v>0.0</v>
      </c>
      <c r="V86" s="262">
        <v>100.0</v>
      </c>
      <c r="W86" s="266">
        <v>23.57638889</v>
      </c>
      <c r="X86" s="266">
        <v>24.125</v>
      </c>
      <c r="Y86" s="266">
        <v>23.1875</v>
      </c>
      <c r="Z86" s="266">
        <v>0.287733902</v>
      </c>
      <c r="AA86" s="266">
        <v>0.082790799</v>
      </c>
      <c r="AB86" s="266">
        <v>23.5625</v>
      </c>
      <c r="AC86" s="266">
        <v>27.25</v>
      </c>
      <c r="AD86" s="266">
        <v>21.375</v>
      </c>
      <c r="AE86" s="266">
        <v>1.974940664</v>
      </c>
      <c r="AF86" s="266">
        <v>3.900390625</v>
      </c>
      <c r="AG86" s="266">
        <v>23.53472222</v>
      </c>
      <c r="AH86" s="266">
        <v>27.125</v>
      </c>
      <c r="AI86" s="266">
        <v>21.5</v>
      </c>
      <c r="AJ86" s="266">
        <v>1.855921454</v>
      </c>
      <c r="AK86" s="266">
        <v>3.444444444</v>
      </c>
      <c r="AL86" s="262">
        <v>1302.111111</v>
      </c>
      <c r="AM86" s="262">
        <v>1309.0</v>
      </c>
      <c r="AN86" s="266">
        <v>1294.0</v>
      </c>
      <c r="AO86" s="262">
        <v>4.01386486</v>
      </c>
      <c r="AP86" s="262">
        <v>16.11111111</v>
      </c>
      <c r="AQ86" s="266">
        <v>14.44444444</v>
      </c>
      <c r="AR86" s="262">
        <v>14.6</v>
      </c>
      <c r="AS86" s="262">
        <v>14.3</v>
      </c>
      <c r="AT86" s="266">
        <v>0.08819171</v>
      </c>
      <c r="AU86" s="262">
        <v>0.007777778</v>
      </c>
      <c r="AV86" s="210" t="s">
        <v>1365</v>
      </c>
      <c r="AW86" s="211"/>
      <c r="AX86" s="255"/>
    </row>
    <row r="87">
      <c r="A87" s="49" t="s">
        <v>1366</v>
      </c>
      <c r="B87" s="262" t="s">
        <v>1612</v>
      </c>
      <c r="C87" s="262" t="s">
        <v>1353</v>
      </c>
      <c r="D87" s="263">
        <v>0.45625</v>
      </c>
      <c r="E87" s="264">
        <v>0.5409722222222222</v>
      </c>
      <c r="F87" s="262">
        <v>9.4226787E7</v>
      </c>
      <c r="G87" s="205">
        <v>51.4001641</v>
      </c>
      <c r="H87" s="205">
        <v>12.4055862</v>
      </c>
      <c r="I87" s="262" t="s">
        <v>1369</v>
      </c>
      <c r="J87" s="259" t="s">
        <v>179</v>
      </c>
      <c r="K87" s="262" t="s">
        <v>969</v>
      </c>
      <c r="L87" s="210" t="s">
        <v>970</v>
      </c>
      <c r="M87" s="210" t="s">
        <v>972</v>
      </c>
      <c r="N87" s="265">
        <v>21.0</v>
      </c>
      <c r="O87" s="262" t="s">
        <v>1609</v>
      </c>
      <c r="P87" s="262" t="s">
        <v>153</v>
      </c>
      <c r="Q87" s="262" t="s">
        <v>95</v>
      </c>
      <c r="R87" s="262">
        <v>64.22222</v>
      </c>
      <c r="S87" s="262">
        <v>80.5</v>
      </c>
      <c r="T87" s="262">
        <v>39.21955</v>
      </c>
      <c r="U87" s="262">
        <v>0.0</v>
      </c>
      <c r="V87" s="262">
        <v>100.0</v>
      </c>
      <c r="W87" s="266">
        <v>26.23611111</v>
      </c>
      <c r="X87" s="266">
        <v>28.0625</v>
      </c>
      <c r="Y87" s="266">
        <v>25.125</v>
      </c>
      <c r="Z87" s="266">
        <v>1.055018595</v>
      </c>
      <c r="AA87" s="266">
        <v>1.113064236</v>
      </c>
      <c r="AB87" s="266">
        <v>24.17361111</v>
      </c>
      <c r="AC87" s="266">
        <v>26.5</v>
      </c>
      <c r="AD87" s="266">
        <v>22.3125</v>
      </c>
      <c r="AE87" s="266">
        <v>1.365656385</v>
      </c>
      <c r="AF87" s="266">
        <v>1.865017361</v>
      </c>
      <c r="AG87" s="266">
        <v>23.20833333</v>
      </c>
      <c r="AH87" s="266">
        <v>24.9375</v>
      </c>
      <c r="AI87" s="266">
        <v>21.75</v>
      </c>
      <c r="AJ87" s="266">
        <v>1.107502822</v>
      </c>
      <c r="AK87" s="266">
        <v>1.2265625</v>
      </c>
      <c r="AL87" s="262">
        <v>912.0</v>
      </c>
      <c r="AM87" s="262">
        <v>916.0</v>
      </c>
      <c r="AN87" s="266">
        <v>907.0</v>
      </c>
      <c r="AO87" s="262">
        <v>3.391164992</v>
      </c>
      <c r="AP87" s="262">
        <v>11.5</v>
      </c>
      <c r="AQ87" s="266">
        <v>5.866666667</v>
      </c>
      <c r="AR87" s="262">
        <v>6.0</v>
      </c>
      <c r="AS87" s="262">
        <v>5.7</v>
      </c>
      <c r="AT87" s="266">
        <v>0.1</v>
      </c>
      <c r="AU87" s="262">
        <v>0.01</v>
      </c>
      <c r="AV87" s="210" t="s">
        <v>1370</v>
      </c>
      <c r="AW87" s="211"/>
      <c r="AX87" s="255"/>
    </row>
    <row r="88">
      <c r="A88" s="49" t="s">
        <v>1371</v>
      </c>
      <c r="B88" s="262" t="s">
        <v>1613</v>
      </c>
      <c r="C88" s="262" t="s">
        <v>1372</v>
      </c>
      <c r="D88" s="263">
        <v>0.6680555555555555</v>
      </c>
      <c r="E88" s="264">
        <v>0.7534722222222222</v>
      </c>
      <c r="F88" s="262">
        <v>9.4226787E7</v>
      </c>
      <c r="G88" s="205">
        <v>51.2834345</v>
      </c>
      <c r="H88" s="205">
        <v>12.3470252</v>
      </c>
      <c r="I88" s="262" t="s">
        <v>1375</v>
      </c>
      <c r="J88" s="259" t="s">
        <v>179</v>
      </c>
      <c r="K88" s="262" t="s">
        <v>922</v>
      </c>
      <c r="L88" s="210" t="s">
        <v>923</v>
      </c>
      <c r="M88" s="210" t="s">
        <v>925</v>
      </c>
      <c r="N88" s="265">
        <v>24.0</v>
      </c>
      <c r="O88" s="262" t="s">
        <v>80</v>
      </c>
      <c r="P88" s="262" t="s">
        <v>153</v>
      </c>
      <c r="Q88" s="262" t="s">
        <v>95</v>
      </c>
      <c r="R88" s="262">
        <v>0.0</v>
      </c>
      <c r="S88" s="262">
        <v>0.0</v>
      </c>
      <c r="T88" s="262">
        <v>0.0</v>
      </c>
      <c r="U88" s="262">
        <v>0.0</v>
      </c>
      <c r="V88" s="262">
        <v>0.0</v>
      </c>
      <c r="W88" s="266">
        <v>26.1875</v>
      </c>
      <c r="X88" s="266">
        <v>26.625</v>
      </c>
      <c r="Y88" s="266">
        <v>25.8125</v>
      </c>
      <c r="Z88" s="266">
        <v>0.289318781</v>
      </c>
      <c r="AA88" s="266">
        <v>0.083705357</v>
      </c>
      <c r="AB88" s="266">
        <v>29.953125</v>
      </c>
      <c r="AC88" s="266">
        <v>30.875</v>
      </c>
      <c r="AD88" s="266">
        <v>27.75</v>
      </c>
      <c r="AE88" s="266">
        <v>0.984109233</v>
      </c>
      <c r="AF88" s="266">
        <v>0.968470982</v>
      </c>
      <c r="AG88" s="266">
        <v>28.9453125</v>
      </c>
      <c r="AH88" s="266">
        <v>29.8125</v>
      </c>
      <c r="AI88" s="266">
        <v>26.0625</v>
      </c>
      <c r="AJ88" s="266">
        <v>1.205658858</v>
      </c>
      <c r="AK88" s="266">
        <v>1.453613281</v>
      </c>
      <c r="AL88" s="262">
        <v>1717.625</v>
      </c>
      <c r="AM88" s="262">
        <v>1722.0</v>
      </c>
      <c r="AN88" s="266">
        <v>1704.0</v>
      </c>
      <c r="AO88" s="262">
        <v>6.022280062</v>
      </c>
      <c r="AP88" s="262">
        <v>36.26785714</v>
      </c>
      <c r="AQ88" s="266">
        <v>23.15</v>
      </c>
      <c r="AR88" s="262">
        <v>23.2</v>
      </c>
      <c r="AS88" s="262">
        <v>22.9</v>
      </c>
      <c r="AT88" s="266">
        <v>0.106904497</v>
      </c>
      <c r="AU88" s="262">
        <v>0.011428571</v>
      </c>
      <c r="AV88" s="210" t="s">
        <v>1376</v>
      </c>
      <c r="AW88" s="214" t="s">
        <v>1377</v>
      </c>
      <c r="AX88" s="255"/>
    </row>
    <row r="89">
      <c r="A89" s="49" t="s">
        <v>1378</v>
      </c>
      <c r="B89" s="262" t="s">
        <v>1614</v>
      </c>
      <c r="C89" s="262" t="s">
        <v>1372</v>
      </c>
      <c r="D89" s="263">
        <v>0.6861111111111111</v>
      </c>
      <c r="E89" s="264">
        <v>0.7708333333333334</v>
      </c>
      <c r="F89" s="262">
        <v>9.4226814E7</v>
      </c>
      <c r="G89" s="205">
        <v>51.2833179</v>
      </c>
      <c r="H89" s="205">
        <v>12.3469534</v>
      </c>
      <c r="I89" s="262" t="s">
        <v>1381</v>
      </c>
      <c r="J89" s="259" t="s">
        <v>179</v>
      </c>
      <c r="K89" s="262" t="s">
        <v>922</v>
      </c>
      <c r="L89" s="210" t="s">
        <v>923</v>
      </c>
      <c r="M89" s="210" t="s">
        <v>925</v>
      </c>
      <c r="N89" s="265">
        <v>24.0</v>
      </c>
      <c r="O89" s="262" t="s">
        <v>80</v>
      </c>
      <c r="P89" s="262" t="s">
        <v>153</v>
      </c>
      <c r="Q89" s="262" t="s">
        <v>95</v>
      </c>
      <c r="R89" s="262">
        <v>0.0</v>
      </c>
      <c r="S89" s="262">
        <v>0.0</v>
      </c>
      <c r="T89" s="262">
        <v>0.0</v>
      </c>
      <c r="U89" s="262">
        <v>0.0</v>
      </c>
      <c r="V89" s="262">
        <v>0.0</v>
      </c>
      <c r="W89" s="266">
        <v>25.96527778</v>
      </c>
      <c r="X89" s="266">
        <v>26.375</v>
      </c>
      <c r="Y89" s="266">
        <v>25.5</v>
      </c>
      <c r="Z89" s="266">
        <v>0.298287939</v>
      </c>
      <c r="AA89" s="266">
        <v>0.088975694</v>
      </c>
      <c r="AB89" s="266">
        <v>29.51388889</v>
      </c>
      <c r="AC89" s="266">
        <v>30.5</v>
      </c>
      <c r="AD89" s="266">
        <v>27.5625</v>
      </c>
      <c r="AE89" s="266">
        <v>0.910430969</v>
      </c>
      <c r="AF89" s="266">
        <v>0.828884549</v>
      </c>
      <c r="AG89" s="266">
        <v>27.92361111</v>
      </c>
      <c r="AH89" s="266">
        <v>28.4375</v>
      </c>
      <c r="AI89" s="266">
        <v>27.125</v>
      </c>
      <c r="AJ89" s="266">
        <v>0.374710536</v>
      </c>
      <c r="AK89" s="266">
        <v>0.140407986</v>
      </c>
      <c r="AL89" s="262">
        <v>1291.222222</v>
      </c>
      <c r="AM89" s="262">
        <v>1299.0</v>
      </c>
      <c r="AN89" s="266">
        <v>1278.0</v>
      </c>
      <c r="AO89" s="262">
        <v>7.822687802</v>
      </c>
      <c r="AP89" s="262">
        <v>61.19444444</v>
      </c>
      <c r="AQ89" s="266">
        <v>14.22222222</v>
      </c>
      <c r="AR89" s="262">
        <v>14.4</v>
      </c>
      <c r="AS89" s="262">
        <v>13.9</v>
      </c>
      <c r="AT89" s="266">
        <v>0.185592145</v>
      </c>
      <c r="AU89" s="262">
        <v>0.034444444</v>
      </c>
      <c r="AV89" s="210" t="s">
        <v>1382</v>
      </c>
      <c r="AW89" s="214" t="s">
        <v>1383</v>
      </c>
      <c r="AX89" s="255"/>
    </row>
    <row r="90">
      <c r="A90" s="49" t="s">
        <v>1384</v>
      </c>
      <c r="B90" s="262" t="s">
        <v>1615</v>
      </c>
      <c r="C90" s="262" t="s">
        <v>1372</v>
      </c>
      <c r="D90" s="263">
        <v>0.7027777777777777</v>
      </c>
      <c r="E90" s="264">
        <v>0.7875</v>
      </c>
      <c r="F90" s="262">
        <v>9.4253279E7</v>
      </c>
      <c r="G90" s="205">
        <v>51.2832584</v>
      </c>
      <c r="H90" s="205">
        <v>12.347164</v>
      </c>
      <c r="I90" s="262" t="s">
        <v>1387</v>
      </c>
      <c r="J90" s="259" t="s">
        <v>179</v>
      </c>
      <c r="K90" s="262" t="s">
        <v>922</v>
      </c>
      <c r="L90" s="210" t="s">
        <v>923</v>
      </c>
      <c r="M90" s="210" t="s">
        <v>934</v>
      </c>
      <c r="N90" s="265">
        <v>23.0</v>
      </c>
      <c r="O90" s="262" t="s">
        <v>165</v>
      </c>
      <c r="P90" s="262" t="s">
        <v>81</v>
      </c>
      <c r="Q90" s="262" t="s">
        <v>95</v>
      </c>
      <c r="R90" s="262">
        <v>0.0</v>
      </c>
      <c r="S90" s="262">
        <v>0.0</v>
      </c>
      <c r="T90" s="262">
        <v>0.0</v>
      </c>
      <c r="U90" s="262">
        <v>0.0</v>
      </c>
      <c r="V90" s="262">
        <v>0.0</v>
      </c>
      <c r="W90" s="266">
        <v>21.63888889</v>
      </c>
      <c r="X90" s="266">
        <v>21.8125</v>
      </c>
      <c r="Y90" s="266">
        <v>21.3125</v>
      </c>
      <c r="Z90" s="266">
        <v>0.181620789</v>
      </c>
      <c r="AA90" s="266">
        <v>0.032986111</v>
      </c>
      <c r="AB90" s="266">
        <v>25.70833333</v>
      </c>
      <c r="AC90" s="266">
        <v>27.25</v>
      </c>
      <c r="AD90" s="266">
        <v>23.5625</v>
      </c>
      <c r="AE90" s="266">
        <v>1.303166216</v>
      </c>
      <c r="AF90" s="266">
        <v>1.698242188</v>
      </c>
      <c r="AG90" s="266">
        <v>27.77083333</v>
      </c>
      <c r="AH90" s="266">
        <v>28.5</v>
      </c>
      <c r="AI90" s="266">
        <v>26.625</v>
      </c>
      <c r="AJ90" s="266">
        <v>0.638143058</v>
      </c>
      <c r="AK90" s="266">
        <v>0.407226563</v>
      </c>
      <c r="AL90" s="262">
        <v>1837.888889</v>
      </c>
      <c r="AM90" s="262">
        <v>1849.0</v>
      </c>
      <c r="AN90" s="266">
        <v>1828.0</v>
      </c>
      <c r="AO90" s="262">
        <v>5.754225501</v>
      </c>
      <c r="AP90" s="262">
        <v>33.11111111</v>
      </c>
      <c r="AQ90" s="266">
        <v>25.57777778</v>
      </c>
      <c r="AR90" s="262">
        <v>25.8</v>
      </c>
      <c r="AS90" s="262">
        <v>25.4</v>
      </c>
      <c r="AT90" s="266">
        <v>0.109290642</v>
      </c>
      <c r="AU90" s="262">
        <v>0.011944444</v>
      </c>
      <c r="AV90" s="210" t="s">
        <v>1388</v>
      </c>
      <c r="AW90" s="214" t="s">
        <v>1389</v>
      </c>
      <c r="AX90" s="255"/>
    </row>
    <row r="91">
      <c r="A91" s="49" t="s">
        <v>1390</v>
      </c>
      <c r="B91" s="262" t="s">
        <v>1616</v>
      </c>
      <c r="C91" s="262" t="s">
        <v>1372</v>
      </c>
      <c r="D91" s="263">
        <v>0.7215277777777778</v>
      </c>
      <c r="E91" s="264">
        <v>0.80625</v>
      </c>
      <c r="F91" s="262">
        <v>9.4253291E7</v>
      </c>
      <c r="G91" s="205">
        <v>51.2833781</v>
      </c>
      <c r="H91" s="205">
        <v>12.3471723</v>
      </c>
      <c r="I91" s="262" t="s">
        <v>1393</v>
      </c>
      <c r="J91" s="259" t="s">
        <v>179</v>
      </c>
      <c r="K91" s="262" t="s">
        <v>922</v>
      </c>
      <c r="L91" s="210" t="s">
        <v>923</v>
      </c>
      <c r="M91" s="210" t="s">
        <v>934</v>
      </c>
      <c r="N91" s="265">
        <v>23.0</v>
      </c>
      <c r="O91" s="262" t="s">
        <v>165</v>
      </c>
      <c r="P91" s="262" t="s">
        <v>153</v>
      </c>
      <c r="Q91" s="262" t="s">
        <v>95</v>
      </c>
      <c r="R91" s="262">
        <v>0.0</v>
      </c>
      <c r="S91" s="262">
        <v>0.0</v>
      </c>
      <c r="T91" s="262">
        <v>0.0</v>
      </c>
      <c r="U91" s="262">
        <v>0.0</v>
      </c>
      <c r="V91" s="262">
        <v>0.0</v>
      </c>
      <c r="W91" s="266">
        <v>26.33333333</v>
      </c>
      <c r="X91" s="266">
        <v>27.1875</v>
      </c>
      <c r="Y91" s="266">
        <v>25.5</v>
      </c>
      <c r="Z91" s="266">
        <v>0.585468562</v>
      </c>
      <c r="AA91" s="266">
        <v>0.342773438</v>
      </c>
      <c r="AB91" s="266">
        <v>28.00694444</v>
      </c>
      <c r="AC91" s="266">
        <v>31.3125</v>
      </c>
      <c r="AD91" s="266">
        <v>24.0625</v>
      </c>
      <c r="AE91" s="266">
        <v>2.339254949</v>
      </c>
      <c r="AF91" s="266">
        <v>5.472113715</v>
      </c>
      <c r="AG91" s="266">
        <v>29.3125</v>
      </c>
      <c r="AH91" s="266">
        <v>30.5625</v>
      </c>
      <c r="AI91" s="266">
        <v>26.1875</v>
      </c>
      <c r="AJ91" s="266">
        <v>1.332804257</v>
      </c>
      <c r="AK91" s="266">
        <v>1.776367188</v>
      </c>
      <c r="AL91" s="262">
        <v>1420.222222</v>
      </c>
      <c r="AM91" s="262">
        <v>1426.0</v>
      </c>
      <c r="AN91" s="266">
        <v>1415.0</v>
      </c>
      <c r="AO91" s="262">
        <v>3.562926388</v>
      </c>
      <c r="AP91" s="262">
        <v>12.69444444</v>
      </c>
      <c r="AQ91" s="266">
        <v>16.94444444</v>
      </c>
      <c r="AR91" s="262">
        <v>17.1</v>
      </c>
      <c r="AS91" s="262">
        <v>16.8</v>
      </c>
      <c r="AT91" s="266">
        <v>0.08819171</v>
      </c>
      <c r="AU91" s="262">
        <v>0.007777778</v>
      </c>
      <c r="AV91" s="210" t="s">
        <v>1394</v>
      </c>
      <c r="AW91" s="211"/>
      <c r="AX91" s="255"/>
    </row>
    <row r="92">
      <c r="A92" s="49" t="s">
        <v>1395</v>
      </c>
      <c r="B92" s="262" t="s">
        <v>1617</v>
      </c>
      <c r="C92" s="262" t="s">
        <v>1396</v>
      </c>
      <c r="D92" s="263">
        <v>0.5020833333333333</v>
      </c>
      <c r="E92" s="264">
        <v>0.5875</v>
      </c>
      <c r="F92" s="262">
        <v>9.4253279E7</v>
      </c>
      <c r="G92" s="205">
        <v>51.3076046</v>
      </c>
      <c r="H92" s="205">
        <v>12.375066</v>
      </c>
      <c r="I92" s="262" t="s">
        <v>1398</v>
      </c>
      <c r="J92" s="259" t="s">
        <v>179</v>
      </c>
      <c r="K92" s="262" t="s">
        <v>1017</v>
      </c>
      <c r="L92" s="210" t="s">
        <v>1018</v>
      </c>
      <c r="M92" s="210" t="s">
        <v>1020</v>
      </c>
      <c r="N92" s="265">
        <v>25.0</v>
      </c>
      <c r="O92" s="262" t="s">
        <v>165</v>
      </c>
      <c r="P92" s="262" t="s">
        <v>81</v>
      </c>
      <c r="Q92" s="262" t="s">
        <v>142</v>
      </c>
      <c r="R92" s="262">
        <v>62.26645</v>
      </c>
      <c r="S92" s="262">
        <v>68.5</v>
      </c>
      <c r="T92" s="262">
        <v>34.41893</v>
      </c>
      <c r="U92" s="262">
        <v>0.0</v>
      </c>
      <c r="V92" s="262">
        <v>100.0</v>
      </c>
      <c r="W92" s="266">
        <v>21.3359375</v>
      </c>
      <c r="X92" s="266">
        <v>21.375</v>
      </c>
      <c r="Y92" s="266">
        <v>21.25</v>
      </c>
      <c r="Z92" s="266">
        <v>0.057257836</v>
      </c>
      <c r="AA92" s="266">
        <v>0.00327846</v>
      </c>
      <c r="AB92" s="266">
        <v>25.625</v>
      </c>
      <c r="AC92" s="266">
        <v>26.125</v>
      </c>
      <c r="AD92" s="266">
        <v>25.125</v>
      </c>
      <c r="AE92" s="266">
        <v>0.37350894</v>
      </c>
      <c r="AF92" s="266">
        <v>0.139508929</v>
      </c>
      <c r="AG92" s="266">
        <v>27.4765625</v>
      </c>
      <c r="AH92" s="266">
        <v>28.625</v>
      </c>
      <c r="AI92" s="266">
        <v>26.75</v>
      </c>
      <c r="AJ92" s="266">
        <v>0.584335608</v>
      </c>
      <c r="AK92" s="266">
        <v>0.341448103</v>
      </c>
      <c r="AL92" s="262">
        <v>1313.125</v>
      </c>
      <c r="AM92" s="262">
        <v>1327.0</v>
      </c>
      <c r="AN92" s="266">
        <v>1292.0</v>
      </c>
      <c r="AO92" s="262">
        <v>12.1471631</v>
      </c>
      <c r="AP92" s="262">
        <v>147.5535714</v>
      </c>
      <c r="AQ92" s="266">
        <v>14.6875</v>
      </c>
      <c r="AR92" s="262">
        <v>15.0</v>
      </c>
      <c r="AS92" s="262">
        <v>14.2</v>
      </c>
      <c r="AT92" s="266">
        <v>0.274837614</v>
      </c>
      <c r="AU92" s="262">
        <v>0.075535714</v>
      </c>
      <c r="AV92" s="210" t="s">
        <v>1399</v>
      </c>
      <c r="AW92" s="211"/>
      <c r="AX92" s="255"/>
    </row>
    <row r="93">
      <c r="A93" s="49" t="s">
        <v>1400</v>
      </c>
      <c r="B93" s="262" t="s">
        <v>1618</v>
      </c>
      <c r="C93" s="262" t="s">
        <v>1396</v>
      </c>
      <c r="D93" s="263">
        <v>0.5194444444444445</v>
      </c>
      <c r="E93" s="264">
        <v>0.6041666666666666</v>
      </c>
      <c r="F93" s="262">
        <v>9.4226814E7</v>
      </c>
      <c r="G93" s="205">
        <v>51.3077213</v>
      </c>
      <c r="H93" s="205">
        <v>12.3749446</v>
      </c>
      <c r="I93" s="262" t="s">
        <v>1402</v>
      </c>
      <c r="J93" s="259" t="s">
        <v>179</v>
      </c>
      <c r="K93" s="262" t="s">
        <v>1017</v>
      </c>
      <c r="L93" s="210" t="s">
        <v>1018</v>
      </c>
      <c r="M93" s="210" t="s">
        <v>1026</v>
      </c>
      <c r="N93" s="265">
        <v>25.0</v>
      </c>
      <c r="O93" s="262" t="s">
        <v>165</v>
      </c>
      <c r="P93" s="262" t="s">
        <v>153</v>
      </c>
      <c r="Q93" s="262" t="s">
        <v>142</v>
      </c>
      <c r="R93" s="262">
        <v>64.50489</v>
      </c>
      <c r="S93" s="262">
        <v>72.0</v>
      </c>
      <c r="T93" s="262">
        <v>33.75196</v>
      </c>
      <c r="U93" s="262">
        <v>0.0</v>
      </c>
      <c r="V93" s="262">
        <v>100.0</v>
      </c>
      <c r="W93" s="266">
        <v>26.09722222</v>
      </c>
      <c r="X93" s="266">
        <v>26.5</v>
      </c>
      <c r="Y93" s="266">
        <v>25.75</v>
      </c>
      <c r="Z93" s="266">
        <v>0.270833333</v>
      </c>
      <c r="AA93" s="266">
        <v>0.073350694</v>
      </c>
      <c r="AB93" s="266">
        <v>35.03472222</v>
      </c>
      <c r="AC93" s="266">
        <v>37.0625</v>
      </c>
      <c r="AD93" s="266">
        <v>33.0</v>
      </c>
      <c r="AE93" s="266">
        <v>1.29569265</v>
      </c>
      <c r="AF93" s="266">
        <v>1.678819444</v>
      </c>
      <c r="AG93" s="266">
        <v>33.66666667</v>
      </c>
      <c r="AH93" s="266">
        <v>34.625</v>
      </c>
      <c r="AI93" s="266">
        <v>32.375</v>
      </c>
      <c r="AJ93" s="266">
        <v>0.688209861</v>
      </c>
      <c r="AK93" s="266">
        <v>0.473632813</v>
      </c>
      <c r="AL93" s="262">
        <v>1142.0</v>
      </c>
      <c r="AM93" s="262">
        <v>1153.0</v>
      </c>
      <c r="AN93" s="266">
        <v>1127.0</v>
      </c>
      <c r="AO93" s="262">
        <v>7.533259587</v>
      </c>
      <c r="AP93" s="262">
        <v>56.75</v>
      </c>
      <c r="AQ93" s="266">
        <v>10.94444444</v>
      </c>
      <c r="AR93" s="262">
        <v>11.2</v>
      </c>
      <c r="AS93" s="262">
        <v>10.6</v>
      </c>
      <c r="AT93" s="266">
        <v>0.174005108</v>
      </c>
      <c r="AU93" s="262">
        <v>0.030277778</v>
      </c>
      <c r="AV93" s="210" t="s">
        <v>1403</v>
      </c>
      <c r="AW93" s="211"/>
      <c r="AX93" s="255"/>
    </row>
    <row r="94">
      <c r="A94" s="49" t="s">
        <v>1404</v>
      </c>
      <c r="B94" s="262" t="s">
        <v>1619</v>
      </c>
      <c r="C94" s="262" t="s">
        <v>1396</v>
      </c>
      <c r="D94" s="263">
        <v>0.5368055555555555</v>
      </c>
      <c r="E94" s="264">
        <v>0.6215277777777778</v>
      </c>
      <c r="F94" s="262">
        <v>9.4253291E7</v>
      </c>
      <c r="G94" s="205">
        <v>51.3076473</v>
      </c>
      <c r="H94" s="205">
        <v>12.3748108</v>
      </c>
      <c r="I94" s="262" t="s">
        <v>1406</v>
      </c>
      <c r="J94" s="259" t="s">
        <v>179</v>
      </c>
      <c r="K94" s="262" t="s">
        <v>1017</v>
      </c>
      <c r="L94" s="210" t="s">
        <v>1018</v>
      </c>
      <c r="M94" s="210" t="s">
        <v>1032</v>
      </c>
      <c r="N94" s="265">
        <v>26.0</v>
      </c>
      <c r="O94" s="262" t="s">
        <v>165</v>
      </c>
      <c r="P94" s="262" t="s">
        <v>153</v>
      </c>
      <c r="Q94" s="262" t="s">
        <v>142</v>
      </c>
      <c r="R94" s="262">
        <v>62.70968</v>
      </c>
      <c r="S94" s="262">
        <v>68.5</v>
      </c>
      <c r="T94" s="262">
        <v>34.40554</v>
      </c>
      <c r="U94" s="262">
        <v>0.0</v>
      </c>
      <c r="V94" s="262">
        <v>100.0</v>
      </c>
      <c r="W94" s="266">
        <v>28.2265625</v>
      </c>
      <c r="X94" s="266">
        <v>29.25</v>
      </c>
      <c r="Y94" s="266">
        <v>27.0</v>
      </c>
      <c r="Z94" s="266">
        <v>0.781294642</v>
      </c>
      <c r="AA94" s="266">
        <v>0.610421317</v>
      </c>
      <c r="AB94" s="266">
        <v>34.0078125</v>
      </c>
      <c r="AC94" s="266">
        <v>34.75</v>
      </c>
      <c r="AD94" s="266">
        <v>33.0</v>
      </c>
      <c r="AE94" s="266">
        <v>0.627172563</v>
      </c>
      <c r="AF94" s="266">
        <v>0.393345424</v>
      </c>
      <c r="AG94" s="266">
        <v>33.4765625</v>
      </c>
      <c r="AH94" s="266">
        <v>33.875</v>
      </c>
      <c r="AI94" s="266">
        <v>32.5</v>
      </c>
      <c r="AJ94" s="266">
        <v>0.508781699</v>
      </c>
      <c r="AK94" s="266">
        <v>0.258858817</v>
      </c>
      <c r="AL94" s="262">
        <v>1524.125</v>
      </c>
      <c r="AM94" s="262">
        <v>1541.0</v>
      </c>
      <c r="AN94" s="266">
        <v>1503.0</v>
      </c>
      <c r="AO94" s="262">
        <v>12.51784441</v>
      </c>
      <c r="AP94" s="262">
        <v>156.6964286</v>
      </c>
      <c r="AQ94" s="266">
        <v>19.15</v>
      </c>
      <c r="AR94" s="262">
        <v>19.5</v>
      </c>
      <c r="AS94" s="262">
        <v>18.7</v>
      </c>
      <c r="AT94" s="266">
        <v>0.267261242</v>
      </c>
      <c r="AU94" s="262">
        <v>0.071428571</v>
      </c>
      <c r="AV94" s="210" t="s">
        <v>1407</v>
      </c>
      <c r="AW94" s="211"/>
      <c r="AX94" s="255"/>
    </row>
    <row r="95">
      <c r="A95" s="49" t="s">
        <v>1408</v>
      </c>
      <c r="B95" s="262" t="s">
        <v>1620</v>
      </c>
      <c r="C95" s="262" t="s">
        <v>1396</v>
      </c>
      <c r="D95" s="263">
        <v>0.5541666666666667</v>
      </c>
      <c r="E95" s="264">
        <v>0.6388888888888888</v>
      </c>
      <c r="F95" s="262">
        <v>9.4226787E7</v>
      </c>
      <c r="G95" s="205">
        <v>51.3075262</v>
      </c>
      <c r="H95" s="205">
        <v>12.3748534</v>
      </c>
      <c r="I95" s="262" t="s">
        <v>1409</v>
      </c>
      <c r="J95" s="259" t="s">
        <v>179</v>
      </c>
      <c r="K95" s="262" t="s">
        <v>1017</v>
      </c>
      <c r="L95" s="210" t="s">
        <v>1018</v>
      </c>
      <c r="M95" s="210" t="s">
        <v>1038</v>
      </c>
      <c r="N95" s="265">
        <v>26.0</v>
      </c>
      <c r="O95" s="262" t="s">
        <v>165</v>
      </c>
      <c r="P95" s="262" t="s">
        <v>81</v>
      </c>
      <c r="Q95" s="262" t="s">
        <v>142</v>
      </c>
      <c r="R95" s="262">
        <v>59.94156</v>
      </c>
      <c r="S95" s="262">
        <v>60.0</v>
      </c>
      <c r="T95" s="262">
        <v>35.05557</v>
      </c>
      <c r="U95" s="262">
        <v>0.0</v>
      </c>
      <c r="V95" s="262">
        <v>100.0</v>
      </c>
      <c r="W95" s="266">
        <v>23.45833333</v>
      </c>
      <c r="X95" s="266">
        <v>23.875</v>
      </c>
      <c r="Y95" s="266">
        <v>23.25</v>
      </c>
      <c r="Z95" s="266">
        <v>0.227503434</v>
      </c>
      <c r="AA95" s="266">
        <v>0.051757813</v>
      </c>
      <c r="AB95" s="266">
        <v>26.20833333</v>
      </c>
      <c r="AC95" s="266">
        <v>28.125</v>
      </c>
      <c r="AD95" s="266">
        <v>24.9375</v>
      </c>
      <c r="AE95" s="266">
        <v>1.245695714</v>
      </c>
      <c r="AF95" s="266">
        <v>1.551757813</v>
      </c>
      <c r="AG95" s="266">
        <v>27.80555556</v>
      </c>
      <c r="AH95" s="266">
        <v>30.1875</v>
      </c>
      <c r="AI95" s="266">
        <v>25.5625</v>
      </c>
      <c r="AJ95" s="266">
        <v>1.723415385</v>
      </c>
      <c r="AK95" s="266">
        <v>2.97016059</v>
      </c>
      <c r="AL95" s="262">
        <v>1564.444444</v>
      </c>
      <c r="AM95" s="262">
        <v>1568.0</v>
      </c>
      <c r="AN95" s="266">
        <v>1559.0</v>
      </c>
      <c r="AO95" s="262">
        <v>3.004626063</v>
      </c>
      <c r="AP95" s="262">
        <v>9.027777778</v>
      </c>
      <c r="AQ95" s="266">
        <v>19.98888889</v>
      </c>
      <c r="AR95" s="262">
        <v>20.1</v>
      </c>
      <c r="AS95" s="262">
        <v>19.9</v>
      </c>
      <c r="AT95" s="266">
        <v>0.060092521</v>
      </c>
      <c r="AU95" s="262">
        <v>0.003611111</v>
      </c>
      <c r="AV95" s="210" t="s">
        <v>1410</v>
      </c>
      <c r="AW95" s="211"/>
      <c r="AX95" s="255"/>
    </row>
    <row r="96">
      <c r="A96" s="222" t="s">
        <v>1411</v>
      </c>
      <c r="B96" s="262" t="s">
        <v>1621</v>
      </c>
      <c r="C96" s="262" t="s">
        <v>1412</v>
      </c>
      <c r="D96" s="263">
        <v>0.3902777777777778</v>
      </c>
      <c r="E96" s="264">
        <v>0.4756944444444444</v>
      </c>
      <c r="F96" s="262">
        <v>9.4226787E7</v>
      </c>
      <c r="G96" s="205">
        <v>51.323664</v>
      </c>
      <c r="H96" s="205">
        <v>12.3181532</v>
      </c>
      <c r="I96" s="262" t="s">
        <v>1414</v>
      </c>
      <c r="J96" s="259" t="s">
        <v>179</v>
      </c>
      <c r="K96" s="262" t="s">
        <v>1114</v>
      </c>
      <c r="L96" s="210" t="s">
        <v>1115</v>
      </c>
      <c r="M96" s="210" t="s">
        <v>1117</v>
      </c>
      <c r="N96" s="265">
        <v>24.0</v>
      </c>
      <c r="O96" s="262" t="s">
        <v>165</v>
      </c>
      <c r="P96" s="271" t="s">
        <v>81</v>
      </c>
      <c r="Q96" s="262" t="s">
        <v>142</v>
      </c>
      <c r="R96" s="262">
        <v>41.89803</v>
      </c>
      <c r="S96" s="262">
        <v>31.5</v>
      </c>
      <c r="T96" s="262">
        <v>31.01389</v>
      </c>
      <c r="U96" s="262">
        <v>0.0</v>
      </c>
      <c r="V96" s="262">
        <v>100.0</v>
      </c>
      <c r="W96" s="266">
        <v>21.5546875</v>
      </c>
      <c r="X96" s="266">
        <v>22.1875</v>
      </c>
      <c r="Y96" s="266">
        <v>21.25</v>
      </c>
      <c r="Z96" s="266">
        <v>0.329768418</v>
      </c>
      <c r="AA96" s="266">
        <v>0.10874721</v>
      </c>
      <c r="AB96" s="266">
        <v>27.4453125</v>
      </c>
      <c r="AC96" s="266">
        <v>33.5625</v>
      </c>
      <c r="AD96" s="266">
        <v>23.6875</v>
      </c>
      <c r="AE96" s="266">
        <v>4.175079862</v>
      </c>
      <c r="AF96" s="266">
        <v>17.43129185</v>
      </c>
      <c r="AG96" s="266">
        <v>27.875</v>
      </c>
      <c r="AH96" s="266">
        <v>33.125</v>
      </c>
      <c r="AI96" s="266">
        <v>24.0625</v>
      </c>
      <c r="AJ96" s="266">
        <v>4.131488404</v>
      </c>
      <c r="AK96" s="266">
        <v>17.06919643</v>
      </c>
      <c r="AL96" s="262">
        <v>1084.0</v>
      </c>
      <c r="AM96" s="262">
        <v>1102.0</v>
      </c>
      <c r="AN96" s="266">
        <v>1071.0</v>
      </c>
      <c r="AO96" s="262">
        <v>11.6004926</v>
      </c>
      <c r="AP96" s="262">
        <v>134.5714286</v>
      </c>
      <c r="AQ96" s="266">
        <v>9.7</v>
      </c>
      <c r="AR96" s="262">
        <v>10.1</v>
      </c>
      <c r="AS96" s="262">
        <v>9.4</v>
      </c>
      <c r="AT96" s="266">
        <v>0.250713268</v>
      </c>
      <c r="AU96" s="262">
        <v>0.062857143</v>
      </c>
      <c r="AV96" s="210" t="s">
        <v>1415</v>
      </c>
      <c r="AW96" s="221" t="s">
        <v>1416</v>
      </c>
      <c r="AX96" s="255"/>
    </row>
    <row r="97">
      <c r="A97" s="49" t="s">
        <v>1417</v>
      </c>
      <c r="B97" s="262" t="s">
        <v>1622</v>
      </c>
      <c r="C97" s="262" t="s">
        <v>1412</v>
      </c>
      <c r="D97" s="263">
        <v>0.4076388888888889</v>
      </c>
      <c r="E97" s="264">
        <v>0.4930555555555556</v>
      </c>
      <c r="F97" s="262">
        <v>9.4226814E7</v>
      </c>
      <c r="G97" s="205">
        <v>51.3237682</v>
      </c>
      <c r="H97" s="205">
        <v>12.3181388</v>
      </c>
      <c r="I97" s="262" t="s">
        <v>1418</v>
      </c>
      <c r="J97" s="259" t="s">
        <v>179</v>
      </c>
      <c r="K97" s="262" t="s">
        <v>1114</v>
      </c>
      <c r="L97" s="210" t="s">
        <v>1115</v>
      </c>
      <c r="M97" s="210" t="s">
        <v>1123</v>
      </c>
      <c r="N97" s="265">
        <v>24.0</v>
      </c>
      <c r="O97" s="262" t="s">
        <v>165</v>
      </c>
      <c r="P97" s="262" t="s">
        <v>81</v>
      </c>
      <c r="Q97" s="262" t="s">
        <v>142</v>
      </c>
      <c r="R97" s="262">
        <v>37.4085</v>
      </c>
      <c r="S97" s="262">
        <v>28.0</v>
      </c>
      <c r="T97" s="262">
        <v>29.9806</v>
      </c>
      <c r="U97" s="262">
        <v>0.0</v>
      </c>
      <c r="V97" s="262">
        <v>100.0</v>
      </c>
      <c r="W97" s="266">
        <v>20.94444444</v>
      </c>
      <c r="X97" s="266">
        <v>21.375</v>
      </c>
      <c r="Y97" s="266">
        <v>20.5</v>
      </c>
      <c r="Z97" s="266">
        <v>0.298833089</v>
      </c>
      <c r="AA97" s="266">
        <v>0.089301215</v>
      </c>
      <c r="AB97" s="266">
        <v>25.97222222</v>
      </c>
      <c r="AC97" s="266">
        <v>28.5625</v>
      </c>
      <c r="AD97" s="266">
        <v>24.6875</v>
      </c>
      <c r="AE97" s="266">
        <v>1.18631154</v>
      </c>
      <c r="AF97" s="266">
        <v>1.407335069</v>
      </c>
      <c r="AG97" s="266">
        <v>27.27777778</v>
      </c>
      <c r="AH97" s="266">
        <v>31.125</v>
      </c>
      <c r="AI97" s="266">
        <v>25.125</v>
      </c>
      <c r="AJ97" s="266">
        <v>1.828087903</v>
      </c>
      <c r="AK97" s="266">
        <v>3.341905382</v>
      </c>
      <c r="AL97" s="262">
        <v>1445.555556</v>
      </c>
      <c r="AM97" s="262">
        <v>1456.0</v>
      </c>
      <c r="AN97" s="266">
        <v>1433.0</v>
      </c>
      <c r="AO97" s="262">
        <v>6.784377479</v>
      </c>
      <c r="AP97" s="262">
        <v>46.02777778</v>
      </c>
      <c r="AQ97" s="266">
        <v>17.48888889</v>
      </c>
      <c r="AR97" s="262">
        <v>17.7</v>
      </c>
      <c r="AS97" s="262">
        <v>17.2</v>
      </c>
      <c r="AT97" s="266">
        <v>0.145296631</v>
      </c>
      <c r="AU97" s="262">
        <v>0.021111111</v>
      </c>
      <c r="AV97" s="210" t="s">
        <v>1080</v>
      </c>
      <c r="AW97" s="211"/>
      <c r="AX97" s="255"/>
    </row>
    <row r="98">
      <c r="A98" s="49" t="s">
        <v>1419</v>
      </c>
      <c r="B98" s="262" t="s">
        <v>1623</v>
      </c>
      <c r="C98" s="262" t="s">
        <v>1412</v>
      </c>
      <c r="D98" s="263">
        <v>0.425</v>
      </c>
      <c r="E98" s="264">
        <v>0.5111111111111111</v>
      </c>
      <c r="F98" s="262">
        <v>9.4253291E7</v>
      </c>
      <c r="G98" s="205">
        <v>51.323776</v>
      </c>
      <c r="H98" s="205">
        <v>12.3183081</v>
      </c>
      <c r="I98" s="262" t="s">
        <v>1422</v>
      </c>
      <c r="J98" s="259" t="s">
        <v>179</v>
      </c>
      <c r="K98" s="262" t="s">
        <v>1114</v>
      </c>
      <c r="L98" s="210" t="s">
        <v>1115</v>
      </c>
      <c r="M98" s="210" t="s">
        <v>1128</v>
      </c>
      <c r="N98" s="265">
        <v>24.0</v>
      </c>
      <c r="O98" s="262" t="s">
        <v>165</v>
      </c>
      <c r="P98" s="262" t="s">
        <v>81</v>
      </c>
      <c r="Q98" s="262" t="s">
        <v>142</v>
      </c>
      <c r="R98" s="262">
        <v>36.26885</v>
      </c>
      <c r="S98" s="262">
        <v>26.0</v>
      </c>
      <c r="T98" s="262">
        <v>30.36607</v>
      </c>
      <c r="U98" s="262">
        <v>0.0</v>
      </c>
      <c r="V98" s="262">
        <v>100.0</v>
      </c>
      <c r="W98" s="266">
        <v>21.54166667</v>
      </c>
      <c r="X98" s="266">
        <v>21.625</v>
      </c>
      <c r="Y98" s="266">
        <v>21.5</v>
      </c>
      <c r="Z98" s="266">
        <v>0.0625</v>
      </c>
      <c r="AA98" s="266">
        <v>0.00390625</v>
      </c>
      <c r="AB98" s="266">
        <v>26.25</v>
      </c>
      <c r="AC98" s="266">
        <v>27.625</v>
      </c>
      <c r="AD98" s="266">
        <v>25.375</v>
      </c>
      <c r="AE98" s="266">
        <v>0.777490957</v>
      </c>
      <c r="AF98" s="266">
        <v>0.604492188</v>
      </c>
      <c r="AG98" s="266">
        <v>27.82638889</v>
      </c>
      <c r="AH98" s="266">
        <v>29.625</v>
      </c>
      <c r="AI98" s="266">
        <v>26.375</v>
      </c>
      <c r="AJ98" s="266">
        <v>1.076097631</v>
      </c>
      <c r="AK98" s="266">
        <v>1.157986111</v>
      </c>
      <c r="AL98" s="262">
        <v>1453.777778</v>
      </c>
      <c r="AM98" s="262">
        <v>1455.0</v>
      </c>
      <c r="AN98" s="266">
        <v>1452.0</v>
      </c>
      <c r="AO98" s="262">
        <v>0.971825316</v>
      </c>
      <c r="AP98" s="262">
        <v>0.944444444</v>
      </c>
      <c r="AQ98" s="266">
        <v>17.68888889</v>
      </c>
      <c r="AR98" s="262">
        <v>17.7</v>
      </c>
      <c r="AS98" s="262">
        <v>17.6</v>
      </c>
      <c r="AT98" s="266">
        <v>0.033333333</v>
      </c>
      <c r="AU98" s="262">
        <v>0.001111111</v>
      </c>
      <c r="AV98" s="210" t="s">
        <v>1423</v>
      </c>
      <c r="AW98" s="211"/>
      <c r="AX98" s="255"/>
    </row>
    <row r="99">
      <c r="A99" s="49" t="s">
        <v>1424</v>
      </c>
      <c r="B99" s="262" t="s">
        <v>1624</v>
      </c>
      <c r="C99" s="262" t="s">
        <v>1412</v>
      </c>
      <c r="D99" s="263">
        <v>0.4423611111111111</v>
      </c>
      <c r="E99" s="264">
        <v>0.5291666666666667</v>
      </c>
      <c r="F99" s="262">
        <v>9.4253279E7</v>
      </c>
      <c r="G99" s="205">
        <v>51.3236531</v>
      </c>
      <c r="H99" s="205">
        <v>12.3182772</v>
      </c>
      <c r="I99" s="262" t="s">
        <v>1426</v>
      </c>
      <c r="J99" s="259" t="s">
        <v>179</v>
      </c>
      <c r="K99" s="262" t="s">
        <v>1114</v>
      </c>
      <c r="L99" s="210" t="s">
        <v>1115</v>
      </c>
      <c r="M99" s="210" t="s">
        <v>1133</v>
      </c>
      <c r="N99" s="265">
        <v>26.0</v>
      </c>
      <c r="O99" s="262" t="s">
        <v>165</v>
      </c>
      <c r="P99" s="262" t="s">
        <v>81</v>
      </c>
      <c r="Q99" s="262" t="s">
        <v>142</v>
      </c>
      <c r="R99" s="262">
        <v>42.15033</v>
      </c>
      <c r="S99" s="262">
        <v>31.0</v>
      </c>
      <c r="T99" s="262">
        <v>31.75905</v>
      </c>
      <c r="U99" s="262">
        <v>0.0</v>
      </c>
      <c r="V99" s="262">
        <v>100.0</v>
      </c>
      <c r="W99" s="266">
        <v>19.71527778</v>
      </c>
      <c r="X99" s="266">
        <v>20.0</v>
      </c>
      <c r="Y99" s="266">
        <v>19.4375</v>
      </c>
      <c r="Z99" s="266">
        <v>0.197916667</v>
      </c>
      <c r="AA99" s="266">
        <v>0.039171007</v>
      </c>
      <c r="AB99" s="266">
        <v>24.52083333</v>
      </c>
      <c r="AC99" s="266">
        <v>25.75</v>
      </c>
      <c r="AD99" s="266">
        <v>23.125</v>
      </c>
      <c r="AE99" s="266">
        <v>0.839689303</v>
      </c>
      <c r="AF99" s="266">
        <v>0.705078125</v>
      </c>
      <c r="AG99" s="266">
        <v>26.65277778</v>
      </c>
      <c r="AH99" s="266">
        <v>28.3125</v>
      </c>
      <c r="AI99" s="266">
        <v>24.8125</v>
      </c>
      <c r="AJ99" s="266">
        <v>1.094245919</v>
      </c>
      <c r="AK99" s="266">
        <v>1.197374132</v>
      </c>
      <c r="AL99" s="262">
        <v>1364.888889</v>
      </c>
      <c r="AM99" s="262">
        <v>1367.0</v>
      </c>
      <c r="AN99" s="266">
        <v>1362.0</v>
      </c>
      <c r="AO99" s="262">
        <v>1.615893286</v>
      </c>
      <c r="AP99" s="262">
        <v>2.611111111</v>
      </c>
      <c r="AQ99" s="266">
        <v>15.77777778</v>
      </c>
      <c r="AR99" s="262">
        <v>15.8</v>
      </c>
      <c r="AS99" s="262">
        <v>15.7</v>
      </c>
      <c r="AT99" s="266">
        <v>0.044095855</v>
      </c>
      <c r="AU99" s="262">
        <v>0.001944444</v>
      </c>
      <c r="AV99" s="210" t="s">
        <v>1427</v>
      </c>
      <c r="AW99" s="211"/>
      <c r="AX99" s="255"/>
    </row>
    <row r="100">
      <c r="A100" s="49" t="s">
        <v>1428</v>
      </c>
      <c r="B100" s="262" t="s">
        <v>1625</v>
      </c>
      <c r="C100" s="262" t="s">
        <v>1412</v>
      </c>
      <c r="D100" s="263">
        <v>0.6743055555555556</v>
      </c>
      <c r="E100" s="264">
        <v>0.7597222222222222</v>
      </c>
      <c r="F100" s="262">
        <v>9.4253291E7</v>
      </c>
      <c r="G100" s="205">
        <v>51.3304606</v>
      </c>
      <c r="H100" s="205">
        <v>12.3612653</v>
      </c>
      <c r="I100" s="262" t="s">
        <v>1429</v>
      </c>
      <c r="J100" s="259" t="s">
        <v>179</v>
      </c>
      <c r="K100" s="262" t="s">
        <v>992</v>
      </c>
      <c r="L100" s="210" t="s">
        <v>993</v>
      </c>
      <c r="M100" s="210" t="s">
        <v>995</v>
      </c>
      <c r="N100" s="265">
        <v>31.0</v>
      </c>
      <c r="O100" s="262" t="s">
        <v>80</v>
      </c>
      <c r="P100" s="262" t="s">
        <v>81</v>
      </c>
      <c r="Q100" s="273"/>
      <c r="R100" s="262">
        <v>0.338762</v>
      </c>
      <c r="S100" s="262">
        <v>0.0</v>
      </c>
      <c r="T100" s="262">
        <v>2.984634</v>
      </c>
      <c r="U100" s="262">
        <v>0.0</v>
      </c>
      <c r="V100" s="262">
        <v>39.0</v>
      </c>
      <c r="W100" s="266">
        <v>21.80555556</v>
      </c>
      <c r="X100" s="266">
        <v>22.25</v>
      </c>
      <c r="Y100" s="266">
        <v>21.75</v>
      </c>
      <c r="Z100" s="266">
        <v>0.166666667</v>
      </c>
      <c r="AA100" s="266">
        <v>0.027777778</v>
      </c>
      <c r="AB100" s="266">
        <v>27.3125</v>
      </c>
      <c r="AC100" s="266">
        <v>28.3125</v>
      </c>
      <c r="AD100" s="266">
        <v>26.625</v>
      </c>
      <c r="AE100" s="266">
        <v>0.520103656</v>
      </c>
      <c r="AF100" s="266">
        <v>0.270507813</v>
      </c>
      <c r="AG100" s="266">
        <v>29.47222222</v>
      </c>
      <c r="AH100" s="266">
        <v>30.0</v>
      </c>
      <c r="AI100" s="266">
        <v>28.625</v>
      </c>
      <c r="AJ100" s="266">
        <v>0.561727865</v>
      </c>
      <c r="AK100" s="266">
        <v>0.315538194</v>
      </c>
      <c r="AL100" s="262">
        <v>1753.333333</v>
      </c>
      <c r="AM100" s="262">
        <v>1755.0</v>
      </c>
      <c r="AN100" s="266">
        <v>1751.0</v>
      </c>
      <c r="AO100" s="262">
        <v>1.414213562</v>
      </c>
      <c r="AP100" s="262">
        <v>2.0</v>
      </c>
      <c r="AQ100" s="266">
        <v>23.86666667</v>
      </c>
      <c r="AR100" s="262">
        <v>23.9</v>
      </c>
      <c r="AS100" s="262">
        <v>23.8</v>
      </c>
      <c r="AT100" s="266">
        <v>0.05</v>
      </c>
      <c r="AU100" s="262">
        <v>0.0025</v>
      </c>
      <c r="AV100" s="210" t="s">
        <v>1430</v>
      </c>
      <c r="AW100" s="211"/>
      <c r="AX100" s="255"/>
    </row>
    <row r="101">
      <c r="A101" s="49" t="s">
        <v>1431</v>
      </c>
      <c r="B101" s="262" t="s">
        <v>1626</v>
      </c>
      <c r="C101" s="262" t="s">
        <v>1412</v>
      </c>
      <c r="D101" s="263">
        <v>0.6909722222222222</v>
      </c>
      <c r="E101" s="264">
        <v>0.7770833333333333</v>
      </c>
      <c r="F101" s="262">
        <v>9.4253279E7</v>
      </c>
      <c r="G101" s="205">
        <v>51.330554</v>
      </c>
      <c r="H101" s="205">
        <v>12.361441</v>
      </c>
      <c r="I101" s="262" t="s">
        <v>1434</v>
      </c>
      <c r="J101" s="259" t="s">
        <v>179</v>
      </c>
      <c r="K101" s="262" t="s">
        <v>992</v>
      </c>
      <c r="L101" s="210" t="s">
        <v>993</v>
      </c>
      <c r="M101" s="210" t="s">
        <v>1001</v>
      </c>
      <c r="N101" s="265">
        <v>31.0</v>
      </c>
      <c r="O101" s="262" t="s">
        <v>80</v>
      </c>
      <c r="P101" s="262" t="s">
        <v>81</v>
      </c>
      <c r="Q101" s="262" t="s">
        <v>142</v>
      </c>
      <c r="R101" s="262">
        <v>0.918301</v>
      </c>
      <c r="S101" s="262">
        <v>0.0</v>
      </c>
      <c r="T101" s="262">
        <v>4.650869</v>
      </c>
      <c r="U101" s="262">
        <v>0.0</v>
      </c>
      <c r="V101" s="262">
        <v>42.0</v>
      </c>
      <c r="W101" s="266">
        <v>21.88194444</v>
      </c>
      <c r="X101" s="266">
        <v>21.9375</v>
      </c>
      <c r="Y101" s="266">
        <v>21.875</v>
      </c>
      <c r="Z101" s="266">
        <v>0.020833333</v>
      </c>
      <c r="AA101" s="266">
        <v>4.34028E-4</v>
      </c>
      <c r="AB101" s="266">
        <v>26.64583333</v>
      </c>
      <c r="AC101" s="266">
        <v>27.3125</v>
      </c>
      <c r="AD101" s="266">
        <v>26.1875</v>
      </c>
      <c r="AE101" s="266">
        <v>0.359035165</v>
      </c>
      <c r="AF101" s="266">
        <v>0.12890625</v>
      </c>
      <c r="AG101" s="266">
        <v>28.61805556</v>
      </c>
      <c r="AH101" s="266">
        <v>29.3125</v>
      </c>
      <c r="AI101" s="266">
        <v>27.875</v>
      </c>
      <c r="AJ101" s="266">
        <v>0.465031548</v>
      </c>
      <c r="AK101" s="266">
        <v>0.21625434</v>
      </c>
      <c r="AL101" s="262">
        <v>1872.111111</v>
      </c>
      <c r="AM101" s="262">
        <v>1882.0</v>
      </c>
      <c r="AN101" s="266">
        <v>1864.0</v>
      </c>
      <c r="AO101" s="262">
        <v>6.153138314</v>
      </c>
      <c r="AP101" s="262">
        <v>37.86111111</v>
      </c>
      <c r="AQ101" s="266">
        <v>26.23333333</v>
      </c>
      <c r="AR101" s="262">
        <v>26.4</v>
      </c>
      <c r="AS101" s="262">
        <v>26.1</v>
      </c>
      <c r="AT101" s="266">
        <v>0.122474487</v>
      </c>
      <c r="AU101" s="262">
        <v>0.015</v>
      </c>
      <c r="AV101" s="210" t="s">
        <v>1435</v>
      </c>
      <c r="AW101" s="211"/>
      <c r="AX101" s="255"/>
    </row>
    <row r="102">
      <c r="A102" s="49" t="s">
        <v>1436</v>
      </c>
      <c r="B102" s="262" t="s">
        <v>1627</v>
      </c>
      <c r="C102" s="262" t="s">
        <v>1412</v>
      </c>
      <c r="D102" s="274">
        <v>0.7069444444444445</v>
      </c>
      <c r="E102" s="264">
        <v>0.7923611111111111</v>
      </c>
      <c r="F102" s="262">
        <v>9.4226814E7</v>
      </c>
      <c r="G102" s="205">
        <v>51.3304847</v>
      </c>
      <c r="H102" s="205">
        <v>12.3615718</v>
      </c>
      <c r="I102" s="262" t="s">
        <v>1438</v>
      </c>
      <c r="J102" s="259" t="s">
        <v>179</v>
      </c>
      <c r="K102" s="262" t="s">
        <v>992</v>
      </c>
      <c r="L102" s="210" t="s">
        <v>993</v>
      </c>
      <c r="M102" s="210" t="s">
        <v>1007</v>
      </c>
      <c r="N102" s="265">
        <v>31.0</v>
      </c>
      <c r="O102" s="262" t="s">
        <v>80</v>
      </c>
      <c r="P102" s="262" t="s">
        <v>106</v>
      </c>
      <c r="Q102" s="262" t="s">
        <v>142</v>
      </c>
      <c r="R102" s="262">
        <v>1.935484</v>
      </c>
      <c r="S102" s="262">
        <v>0.0</v>
      </c>
      <c r="T102" s="262">
        <v>9.810907</v>
      </c>
      <c r="U102" s="262">
        <v>0.0</v>
      </c>
      <c r="V102" s="262">
        <v>91.0</v>
      </c>
      <c r="W102" s="266">
        <v>24.98611111</v>
      </c>
      <c r="X102" s="266">
        <v>25.3125</v>
      </c>
      <c r="Y102" s="266">
        <v>24.625</v>
      </c>
      <c r="Z102" s="266">
        <v>0.216004597</v>
      </c>
      <c r="AA102" s="266">
        <v>0.046657986</v>
      </c>
      <c r="AB102" s="266">
        <v>27.40972222</v>
      </c>
      <c r="AC102" s="266">
        <v>28.0</v>
      </c>
      <c r="AD102" s="266">
        <v>26.75</v>
      </c>
      <c r="AE102" s="266">
        <v>0.428605013</v>
      </c>
      <c r="AF102" s="266">
        <v>0.183702257</v>
      </c>
      <c r="AG102" s="266">
        <v>28.70833333</v>
      </c>
      <c r="AH102" s="266">
        <v>29.3125</v>
      </c>
      <c r="AI102" s="266">
        <v>28.125</v>
      </c>
      <c r="AJ102" s="266">
        <v>0.463512405</v>
      </c>
      <c r="AK102" s="266">
        <v>0.21484375</v>
      </c>
      <c r="AL102" s="262">
        <v>2322.111111</v>
      </c>
      <c r="AM102" s="262">
        <v>2327.0</v>
      </c>
      <c r="AN102" s="266">
        <v>2313.0</v>
      </c>
      <c r="AO102" s="262">
        <v>4.960958689</v>
      </c>
      <c r="AP102" s="262">
        <v>24.61111111</v>
      </c>
      <c r="AQ102" s="266">
        <v>34.93333333</v>
      </c>
      <c r="AR102" s="262">
        <v>35.0</v>
      </c>
      <c r="AS102" s="262">
        <v>34.8</v>
      </c>
      <c r="AT102" s="266">
        <v>0.08660254</v>
      </c>
      <c r="AU102" s="262">
        <v>0.0075</v>
      </c>
      <c r="AV102" s="210" t="s">
        <v>996</v>
      </c>
      <c r="AW102" s="211"/>
      <c r="AX102" s="255"/>
    </row>
    <row r="103">
      <c r="A103" s="49" t="s">
        <v>1439</v>
      </c>
      <c r="B103" s="262" t="s">
        <v>1628</v>
      </c>
      <c r="C103" s="262" t="s">
        <v>1412</v>
      </c>
      <c r="D103" s="263">
        <v>0.7243055555555555</v>
      </c>
      <c r="E103" s="264">
        <v>0.8097222222222222</v>
      </c>
      <c r="F103" s="262">
        <v>9.4226787E7</v>
      </c>
      <c r="G103" s="205">
        <v>51.3303278</v>
      </c>
      <c r="H103" s="205">
        <v>12.3614427</v>
      </c>
      <c r="I103" s="262" t="s">
        <v>1440</v>
      </c>
      <c r="J103" s="259" t="s">
        <v>179</v>
      </c>
      <c r="K103" s="262" t="s">
        <v>992</v>
      </c>
      <c r="L103" s="210" t="s">
        <v>993</v>
      </c>
      <c r="M103" s="210" t="s">
        <v>1013</v>
      </c>
      <c r="N103" s="265">
        <v>31.0</v>
      </c>
      <c r="O103" s="262" t="s">
        <v>80</v>
      </c>
      <c r="P103" s="262" t="s">
        <v>106</v>
      </c>
      <c r="Q103" s="262" t="s">
        <v>142</v>
      </c>
      <c r="R103" s="262">
        <v>0.33657</v>
      </c>
      <c r="S103" s="262">
        <v>0.0</v>
      </c>
      <c r="T103" s="262">
        <v>3.079842</v>
      </c>
      <c r="U103" s="262">
        <v>0.0</v>
      </c>
      <c r="V103" s="262">
        <v>42.0</v>
      </c>
      <c r="W103" s="266">
        <v>20.60416667</v>
      </c>
      <c r="X103" s="266">
        <v>20.625</v>
      </c>
      <c r="Y103" s="266">
        <v>20.5625</v>
      </c>
      <c r="Z103" s="266">
        <v>0.03125</v>
      </c>
      <c r="AA103" s="266">
        <v>9.76563E-4</v>
      </c>
      <c r="AB103" s="266">
        <v>25.77777778</v>
      </c>
      <c r="AC103" s="266">
        <v>26.25</v>
      </c>
      <c r="AD103" s="266">
        <v>25.5</v>
      </c>
      <c r="AE103" s="266">
        <v>0.229875797</v>
      </c>
      <c r="AF103" s="266">
        <v>0.052842882</v>
      </c>
      <c r="AG103" s="266">
        <v>28.21527778</v>
      </c>
      <c r="AH103" s="266">
        <v>29.0</v>
      </c>
      <c r="AI103" s="266">
        <v>27.75</v>
      </c>
      <c r="AJ103" s="266">
        <v>0.364583333</v>
      </c>
      <c r="AK103" s="266">
        <v>0.132921007</v>
      </c>
      <c r="AL103" s="262">
        <v>1669.111111</v>
      </c>
      <c r="AM103" s="262">
        <v>1670.0</v>
      </c>
      <c r="AN103" s="266">
        <v>1668.0</v>
      </c>
      <c r="AO103" s="262">
        <v>0.78173596</v>
      </c>
      <c r="AP103" s="262">
        <v>0.611111111</v>
      </c>
      <c r="AQ103" s="266">
        <v>22.13333333</v>
      </c>
      <c r="AR103" s="262">
        <v>22.2</v>
      </c>
      <c r="AS103" s="262">
        <v>22.1</v>
      </c>
      <c r="AT103" s="266">
        <v>0.05</v>
      </c>
      <c r="AU103" s="262">
        <v>0.0025</v>
      </c>
      <c r="AV103" s="210" t="s">
        <v>1164</v>
      </c>
      <c r="AW103" s="211"/>
      <c r="AX103" s="255"/>
    </row>
    <row r="104">
      <c r="A104" s="49" t="s">
        <v>1441</v>
      </c>
      <c r="B104" s="262" t="s">
        <v>1629</v>
      </c>
      <c r="C104" s="262" t="s">
        <v>1442</v>
      </c>
      <c r="D104" s="263">
        <v>0.3854166666666667</v>
      </c>
      <c r="E104" s="264">
        <v>0.46944444444444444</v>
      </c>
      <c r="F104" s="262">
        <v>9.4226787E7</v>
      </c>
      <c r="G104" s="205">
        <v>51.3504108</v>
      </c>
      <c r="H104" s="205">
        <v>12.4208382</v>
      </c>
      <c r="I104" s="262" t="s">
        <v>1444</v>
      </c>
      <c r="J104" s="259" t="s">
        <v>179</v>
      </c>
      <c r="K104" s="262" t="s">
        <v>944</v>
      </c>
      <c r="L104" s="210" t="s">
        <v>945</v>
      </c>
      <c r="M104" s="210" t="s">
        <v>947</v>
      </c>
      <c r="N104" s="265">
        <v>23.0</v>
      </c>
      <c r="O104" s="262" t="s">
        <v>165</v>
      </c>
      <c r="P104" s="262" t="s">
        <v>153</v>
      </c>
      <c r="Q104" s="262" t="s">
        <v>142</v>
      </c>
      <c r="R104" s="262">
        <v>5.676282</v>
      </c>
      <c r="S104" s="262">
        <v>0.0</v>
      </c>
      <c r="T104" s="262">
        <v>10.01254</v>
      </c>
      <c r="U104" s="262">
        <v>0.0</v>
      </c>
      <c r="V104" s="262">
        <v>50.0</v>
      </c>
      <c r="W104" s="266">
        <v>24.48611111</v>
      </c>
      <c r="X104" s="266">
        <v>25.75</v>
      </c>
      <c r="Y104" s="266">
        <v>23.375</v>
      </c>
      <c r="Z104" s="266">
        <v>0.84477818</v>
      </c>
      <c r="AA104" s="266">
        <v>0.713650174</v>
      </c>
      <c r="AB104" s="266">
        <v>30.56944444</v>
      </c>
      <c r="AC104" s="266">
        <v>32.75</v>
      </c>
      <c r="AD104" s="266">
        <v>25.875</v>
      </c>
      <c r="AE104" s="266">
        <v>2.426546793</v>
      </c>
      <c r="AF104" s="266">
        <v>5.88812934</v>
      </c>
      <c r="AG104" s="266">
        <v>29.14583333</v>
      </c>
      <c r="AH104" s="266">
        <v>31.5</v>
      </c>
      <c r="AI104" s="266">
        <v>26.0</v>
      </c>
      <c r="AJ104" s="266">
        <v>1.705631756</v>
      </c>
      <c r="AK104" s="266">
        <v>2.909179688</v>
      </c>
      <c r="AL104" s="262">
        <v>1445.777778</v>
      </c>
      <c r="AM104" s="262">
        <v>1458.0</v>
      </c>
      <c r="AN104" s="266">
        <v>1402.0</v>
      </c>
      <c r="AO104" s="262">
        <v>17.99151034</v>
      </c>
      <c r="AP104" s="262">
        <v>323.6944444</v>
      </c>
      <c r="AQ104" s="266">
        <v>17.52222222</v>
      </c>
      <c r="AR104" s="262">
        <v>17.8</v>
      </c>
      <c r="AS104" s="262">
        <v>16.6</v>
      </c>
      <c r="AT104" s="266">
        <v>0.380058475</v>
      </c>
      <c r="AU104" s="262">
        <v>0.144444444</v>
      </c>
      <c r="AV104" s="210" t="s">
        <v>1445</v>
      </c>
      <c r="AW104" s="211"/>
      <c r="AX104" s="255"/>
    </row>
    <row r="105">
      <c r="A105" s="49" t="s">
        <v>1446</v>
      </c>
      <c r="B105" s="262" t="s">
        <v>1630</v>
      </c>
      <c r="C105" s="262" t="s">
        <v>1442</v>
      </c>
      <c r="D105" s="263">
        <v>0.4027777777777778</v>
      </c>
      <c r="E105" s="264">
        <v>0.48819444444444443</v>
      </c>
      <c r="F105" s="262">
        <v>9.4253279E7</v>
      </c>
      <c r="G105" s="205">
        <v>51.3502789</v>
      </c>
      <c r="H105" s="205">
        <v>12.420801</v>
      </c>
      <c r="I105" s="262" t="s">
        <v>1448</v>
      </c>
      <c r="J105" s="259" t="s">
        <v>179</v>
      </c>
      <c r="K105" s="262" t="s">
        <v>944</v>
      </c>
      <c r="L105" s="210" t="s">
        <v>945</v>
      </c>
      <c r="M105" s="210" t="s">
        <v>947</v>
      </c>
      <c r="N105" s="265">
        <v>23.0</v>
      </c>
      <c r="O105" s="262" t="s">
        <v>165</v>
      </c>
      <c r="P105" s="262" t="s">
        <v>81</v>
      </c>
      <c r="Q105" s="262" t="s">
        <v>142</v>
      </c>
      <c r="R105" s="262">
        <v>4.506536</v>
      </c>
      <c r="S105" s="262">
        <v>0.0</v>
      </c>
      <c r="T105" s="262">
        <v>9.357547</v>
      </c>
      <c r="U105" s="262">
        <v>0.0</v>
      </c>
      <c r="V105" s="262">
        <v>36.0</v>
      </c>
      <c r="W105" s="266">
        <v>23.99305556</v>
      </c>
      <c r="X105" s="266">
        <v>24.375</v>
      </c>
      <c r="Y105" s="266">
        <v>23.6875</v>
      </c>
      <c r="Z105" s="266">
        <v>0.232690707</v>
      </c>
      <c r="AA105" s="266">
        <v>0.054144965</v>
      </c>
      <c r="AB105" s="266">
        <v>27.59027778</v>
      </c>
      <c r="AC105" s="266">
        <v>31.0625</v>
      </c>
      <c r="AD105" s="266">
        <v>26.125</v>
      </c>
      <c r="AE105" s="266">
        <v>1.836615197</v>
      </c>
      <c r="AF105" s="266">
        <v>3.373155382</v>
      </c>
      <c r="AG105" s="266">
        <v>27.16666667</v>
      </c>
      <c r="AH105" s="266">
        <v>29.6875</v>
      </c>
      <c r="AI105" s="266">
        <v>25.875</v>
      </c>
      <c r="AJ105" s="266">
        <v>1.248045347</v>
      </c>
      <c r="AK105" s="266">
        <v>1.557617188</v>
      </c>
      <c r="AL105" s="262">
        <v>1434.111111</v>
      </c>
      <c r="AM105" s="262">
        <v>1439.0</v>
      </c>
      <c r="AN105" s="266">
        <v>1432.0</v>
      </c>
      <c r="AO105" s="262">
        <v>2.147349788</v>
      </c>
      <c r="AP105" s="262">
        <v>4.611111111</v>
      </c>
      <c r="AQ105" s="266">
        <v>17.25555556</v>
      </c>
      <c r="AR105" s="262">
        <v>17.4</v>
      </c>
      <c r="AS105" s="262">
        <v>17.2</v>
      </c>
      <c r="AT105" s="266">
        <v>0.072648316</v>
      </c>
      <c r="AU105" s="262">
        <v>0.005277778</v>
      </c>
      <c r="AV105" s="210" t="s">
        <v>1080</v>
      </c>
      <c r="AW105" s="214" t="s">
        <v>1449</v>
      </c>
      <c r="AX105" s="255"/>
    </row>
    <row r="106">
      <c r="A106" s="49" t="s">
        <v>1450</v>
      </c>
      <c r="B106" s="262" t="s">
        <v>1631</v>
      </c>
      <c r="C106" s="262" t="s">
        <v>1442</v>
      </c>
      <c r="D106" s="263">
        <v>0.4201388888888889</v>
      </c>
      <c r="E106" s="264">
        <v>0.5048611111111111</v>
      </c>
      <c r="F106" s="262">
        <v>9.4253291E7</v>
      </c>
      <c r="G106" s="205">
        <v>51.3503394</v>
      </c>
      <c r="H106" s="205">
        <v>12.4210716</v>
      </c>
      <c r="I106" s="262" t="s">
        <v>1451</v>
      </c>
      <c r="J106" s="259" t="s">
        <v>179</v>
      </c>
      <c r="K106" s="262" t="s">
        <v>944</v>
      </c>
      <c r="L106" s="210" t="s">
        <v>945</v>
      </c>
      <c r="M106" s="210" t="s">
        <v>947</v>
      </c>
      <c r="N106" s="265">
        <v>25.0</v>
      </c>
      <c r="O106" s="262" t="s">
        <v>165</v>
      </c>
      <c r="P106" s="262" t="s">
        <v>153</v>
      </c>
      <c r="Q106" s="262" t="s">
        <v>142</v>
      </c>
      <c r="R106" s="262">
        <v>4.074919</v>
      </c>
      <c r="S106" s="262">
        <v>0.0</v>
      </c>
      <c r="T106" s="262">
        <v>8.537573</v>
      </c>
      <c r="U106" s="262">
        <v>0.0</v>
      </c>
      <c r="V106" s="262">
        <v>33.0</v>
      </c>
      <c r="W106" s="266">
        <v>26.51388889</v>
      </c>
      <c r="X106" s="266">
        <v>28.0</v>
      </c>
      <c r="Y106" s="266">
        <v>25.0</v>
      </c>
      <c r="Z106" s="266">
        <v>1.018758521</v>
      </c>
      <c r="AA106" s="266">
        <v>1.037868924</v>
      </c>
      <c r="AB106" s="266">
        <v>34.39583333</v>
      </c>
      <c r="AC106" s="266">
        <v>36.25</v>
      </c>
      <c r="AD106" s="266">
        <v>31.875</v>
      </c>
      <c r="AE106" s="266">
        <v>1.473728265</v>
      </c>
      <c r="AF106" s="266">
        <v>2.171875</v>
      </c>
      <c r="AG106" s="266">
        <v>32.43055556</v>
      </c>
      <c r="AH106" s="266">
        <v>34.375</v>
      </c>
      <c r="AI106" s="266">
        <v>30.5625</v>
      </c>
      <c r="AJ106" s="266">
        <v>1.178189009</v>
      </c>
      <c r="AK106" s="266">
        <v>1.38812934</v>
      </c>
      <c r="AL106" s="262">
        <v>1363.333333</v>
      </c>
      <c r="AM106" s="262">
        <v>1373.0</v>
      </c>
      <c r="AN106" s="266">
        <v>1349.0</v>
      </c>
      <c r="AO106" s="262">
        <v>8.351646544</v>
      </c>
      <c r="AP106" s="262">
        <v>69.75</v>
      </c>
      <c r="AQ106" s="266">
        <v>15.75555556</v>
      </c>
      <c r="AR106" s="262">
        <v>16.0</v>
      </c>
      <c r="AS106" s="262">
        <v>15.4</v>
      </c>
      <c r="AT106" s="266">
        <v>0.200693243</v>
      </c>
      <c r="AU106" s="262">
        <v>0.040277778</v>
      </c>
      <c r="AV106" s="210" t="s">
        <v>1452</v>
      </c>
      <c r="AW106" s="211"/>
      <c r="AX106" s="255"/>
    </row>
    <row r="107">
      <c r="A107" s="49" t="s">
        <v>1453</v>
      </c>
      <c r="B107" s="262" t="s">
        <v>1632</v>
      </c>
      <c r="C107" s="262" t="s">
        <v>1442</v>
      </c>
      <c r="D107" s="263">
        <v>0.4375</v>
      </c>
      <c r="E107" s="264">
        <v>0.5229166666666667</v>
      </c>
      <c r="F107" s="262">
        <v>9.4226814E7</v>
      </c>
      <c r="G107" s="205">
        <v>51.3504162</v>
      </c>
      <c r="H107" s="205">
        <v>12.4209998</v>
      </c>
      <c r="I107" s="262" t="s">
        <v>1455</v>
      </c>
      <c r="J107" s="259" t="s">
        <v>179</v>
      </c>
      <c r="K107" s="262" t="s">
        <v>944</v>
      </c>
      <c r="L107" s="210" t="s">
        <v>945</v>
      </c>
      <c r="M107" s="210" t="s">
        <v>947</v>
      </c>
      <c r="N107" s="265">
        <v>25.0</v>
      </c>
      <c r="O107" s="262" t="s">
        <v>165</v>
      </c>
      <c r="P107" s="262" t="s">
        <v>153</v>
      </c>
      <c r="Q107" s="262" t="s">
        <v>142</v>
      </c>
      <c r="R107" s="262">
        <v>4.919872</v>
      </c>
      <c r="S107" s="262">
        <v>0.0</v>
      </c>
      <c r="T107" s="262">
        <v>9.165326</v>
      </c>
      <c r="U107" s="262">
        <v>0.0</v>
      </c>
      <c r="V107" s="262">
        <v>36.0</v>
      </c>
      <c r="W107" s="266">
        <v>28.3125</v>
      </c>
      <c r="X107" s="266">
        <v>29.5</v>
      </c>
      <c r="Y107" s="266">
        <v>27.0</v>
      </c>
      <c r="Z107" s="266">
        <v>0.816097804</v>
      </c>
      <c r="AA107" s="266">
        <v>0.666015625</v>
      </c>
      <c r="AB107" s="266">
        <v>34.875</v>
      </c>
      <c r="AC107" s="266">
        <v>36.4375</v>
      </c>
      <c r="AD107" s="266">
        <v>32.75</v>
      </c>
      <c r="AE107" s="266">
        <v>1.244519234</v>
      </c>
      <c r="AF107" s="266">
        <v>1.548828125</v>
      </c>
      <c r="AG107" s="266">
        <v>33.97222222</v>
      </c>
      <c r="AH107" s="266">
        <v>35.75</v>
      </c>
      <c r="AI107" s="266">
        <v>31.0</v>
      </c>
      <c r="AJ107" s="266">
        <v>1.522651596</v>
      </c>
      <c r="AK107" s="266">
        <v>2.318467882</v>
      </c>
      <c r="AL107" s="262">
        <v>2378.777778</v>
      </c>
      <c r="AM107" s="262">
        <v>2384.0</v>
      </c>
      <c r="AN107" s="266">
        <v>2372.0</v>
      </c>
      <c r="AO107" s="262">
        <v>3.993049517</v>
      </c>
      <c r="AP107" s="262">
        <v>15.94444444</v>
      </c>
      <c r="AQ107" s="266">
        <v>36.0</v>
      </c>
      <c r="AR107" s="262">
        <v>36.1</v>
      </c>
      <c r="AS107" s="262">
        <v>35.9</v>
      </c>
      <c r="AT107" s="266">
        <v>0.070710678</v>
      </c>
      <c r="AU107" s="262">
        <v>0.005</v>
      </c>
      <c r="AV107" s="210" t="s">
        <v>1456</v>
      </c>
      <c r="AW107" s="211"/>
      <c r="AX107" s="255"/>
    </row>
    <row r="108">
      <c r="A108" s="49" t="s">
        <v>1457</v>
      </c>
      <c r="B108" s="262" t="s">
        <v>1633</v>
      </c>
      <c r="C108" s="262" t="s">
        <v>1442</v>
      </c>
      <c r="D108" s="263">
        <v>0.6458333333333334</v>
      </c>
      <c r="E108" s="264">
        <v>0.73125</v>
      </c>
      <c r="F108" s="262">
        <v>9.4253291E7</v>
      </c>
      <c r="G108" s="205">
        <v>51.3364093</v>
      </c>
      <c r="H108" s="205">
        <v>12.375416</v>
      </c>
      <c r="I108" s="262" t="s">
        <v>1460</v>
      </c>
      <c r="J108" s="259" t="s">
        <v>179</v>
      </c>
      <c r="K108" s="262" t="s">
        <v>1071</v>
      </c>
      <c r="L108" s="210" t="s">
        <v>1072</v>
      </c>
      <c r="M108" s="210" t="s">
        <v>1074</v>
      </c>
      <c r="N108" s="265">
        <v>29.0</v>
      </c>
      <c r="O108" s="262" t="s">
        <v>80</v>
      </c>
      <c r="P108" s="262" t="s">
        <v>106</v>
      </c>
      <c r="Q108" s="262" t="s">
        <v>142</v>
      </c>
      <c r="R108" s="262">
        <v>75.66026</v>
      </c>
      <c r="S108" s="262">
        <v>100.0</v>
      </c>
      <c r="T108" s="262">
        <v>37.55492</v>
      </c>
      <c r="U108" s="262">
        <v>0.0</v>
      </c>
      <c r="V108" s="262">
        <v>100.0</v>
      </c>
      <c r="W108" s="266">
        <v>33.59027778</v>
      </c>
      <c r="X108" s="266">
        <v>35.75</v>
      </c>
      <c r="Y108" s="266">
        <v>31.75</v>
      </c>
      <c r="Z108" s="266">
        <v>1.378940062</v>
      </c>
      <c r="AA108" s="266">
        <v>1.901475694</v>
      </c>
      <c r="AB108" s="266">
        <v>31.54166667</v>
      </c>
      <c r="AC108" s="266">
        <v>32.8125</v>
      </c>
      <c r="AD108" s="266">
        <v>30.75</v>
      </c>
      <c r="AE108" s="266">
        <v>0.804649574</v>
      </c>
      <c r="AF108" s="266">
        <v>0.647460938</v>
      </c>
      <c r="AG108" s="266">
        <v>30.83333333</v>
      </c>
      <c r="AH108" s="266">
        <v>31.875</v>
      </c>
      <c r="AI108" s="266">
        <v>29.9375</v>
      </c>
      <c r="AJ108" s="266">
        <v>0.544862368</v>
      </c>
      <c r="AK108" s="266">
        <v>0.296875</v>
      </c>
      <c r="AL108" s="262">
        <v>2009.666667</v>
      </c>
      <c r="AM108" s="262">
        <v>2023.0</v>
      </c>
      <c r="AN108" s="266">
        <v>1995.0</v>
      </c>
      <c r="AO108" s="262">
        <v>10.57118726</v>
      </c>
      <c r="AP108" s="262">
        <v>111.75</v>
      </c>
      <c r="AQ108" s="266">
        <v>28.96666667</v>
      </c>
      <c r="AR108" s="262">
        <v>29.2</v>
      </c>
      <c r="AS108" s="262">
        <v>28.7</v>
      </c>
      <c r="AT108" s="266">
        <v>0.2</v>
      </c>
      <c r="AU108" s="262">
        <v>0.04</v>
      </c>
      <c r="AV108" s="210" t="s">
        <v>1461</v>
      </c>
      <c r="AW108" s="211"/>
      <c r="AX108" s="255"/>
    </row>
    <row r="109">
      <c r="A109" s="49" t="s">
        <v>1462</v>
      </c>
      <c r="B109" s="262" t="s">
        <v>1634</v>
      </c>
      <c r="C109" s="262" t="s">
        <v>1442</v>
      </c>
      <c r="D109" s="263">
        <v>0.6631944444444444</v>
      </c>
      <c r="E109" s="264">
        <v>0.75</v>
      </c>
      <c r="F109" s="262">
        <v>9.4226814E7</v>
      </c>
      <c r="G109" s="205">
        <v>51.336451</v>
      </c>
      <c r="H109" s="205">
        <v>12.3756658</v>
      </c>
      <c r="I109" s="262" t="s">
        <v>1465</v>
      </c>
      <c r="J109" s="259" t="s">
        <v>179</v>
      </c>
      <c r="K109" s="262" t="s">
        <v>1071</v>
      </c>
      <c r="L109" s="210" t="s">
        <v>1072</v>
      </c>
      <c r="M109" s="210" t="s">
        <v>1079</v>
      </c>
      <c r="N109" s="265">
        <v>29.0</v>
      </c>
      <c r="O109" s="262" t="s">
        <v>165</v>
      </c>
      <c r="P109" s="262" t="s">
        <v>153</v>
      </c>
      <c r="Q109" s="262" t="s">
        <v>142</v>
      </c>
      <c r="R109" s="262">
        <v>71.35526</v>
      </c>
      <c r="S109" s="262">
        <v>100.0</v>
      </c>
      <c r="T109" s="262">
        <v>39.754</v>
      </c>
      <c r="U109" s="262">
        <v>0.0</v>
      </c>
      <c r="V109" s="262">
        <v>100.0</v>
      </c>
      <c r="W109" s="266">
        <v>27.09722222</v>
      </c>
      <c r="X109" s="266">
        <v>27.6875</v>
      </c>
      <c r="Y109" s="266">
        <v>26.5</v>
      </c>
      <c r="Z109" s="266">
        <v>0.460459086</v>
      </c>
      <c r="AA109" s="266">
        <v>0.212022569</v>
      </c>
      <c r="AB109" s="266">
        <v>34.51388889</v>
      </c>
      <c r="AC109" s="266">
        <v>35.75</v>
      </c>
      <c r="AD109" s="266">
        <v>33.0</v>
      </c>
      <c r="AE109" s="266">
        <v>1.019716651</v>
      </c>
      <c r="AF109" s="266">
        <v>1.039822049</v>
      </c>
      <c r="AG109" s="266">
        <v>33.61111111</v>
      </c>
      <c r="AH109" s="266">
        <v>35.0</v>
      </c>
      <c r="AI109" s="266">
        <v>31.8125</v>
      </c>
      <c r="AJ109" s="266">
        <v>0.982651158</v>
      </c>
      <c r="AK109" s="266">
        <v>0.965603299</v>
      </c>
      <c r="AL109" s="262">
        <v>2472.111111</v>
      </c>
      <c r="AM109" s="262">
        <v>2477.0</v>
      </c>
      <c r="AN109" s="266">
        <v>2462.0</v>
      </c>
      <c r="AO109" s="262">
        <v>5.348935512</v>
      </c>
      <c r="AP109" s="262">
        <v>28.61111111</v>
      </c>
      <c r="AQ109" s="266">
        <v>37.72222222</v>
      </c>
      <c r="AR109" s="262">
        <v>37.8</v>
      </c>
      <c r="AS109" s="262">
        <v>37.5</v>
      </c>
      <c r="AT109" s="266">
        <v>0.109290642</v>
      </c>
      <c r="AU109" s="262">
        <v>0.011944444</v>
      </c>
      <c r="AV109" s="210" t="s">
        <v>1466</v>
      </c>
      <c r="AW109" s="211"/>
      <c r="AX109" s="255"/>
    </row>
    <row r="110">
      <c r="A110" s="49" t="s">
        <v>1467</v>
      </c>
      <c r="B110" s="262" t="s">
        <v>1635</v>
      </c>
      <c r="C110" s="262" t="s">
        <v>1442</v>
      </c>
      <c r="D110" s="263">
        <v>0.6805555555555556</v>
      </c>
      <c r="E110" s="264">
        <v>0.7659722222222223</v>
      </c>
      <c r="F110" s="262">
        <v>9.4253279E7</v>
      </c>
      <c r="G110" s="205">
        <v>51.3362019</v>
      </c>
      <c r="H110" s="205">
        <v>12.3757097</v>
      </c>
      <c r="I110" s="262" t="s">
        <v>1470</v>
      </c>
      <c r="J110" s="259" t="s">
        <v>179</v>
      </c>
      <c r="K110" s="262" t="s">
        <v>1071</v>
      </c>
      <c r="L110" s="210" t="s">
        <v>1072</v>
      </c>
      <c r="M110" s="210" t="s">
        <v>1084</v>
      </c>
      <c r="N110" s="265">
        <v>30.0</v>
      </c>
      <c r="O110" s="262" t="s">
        <v>80</v>
      </c>
      <c r="P110" s="262" t="s">
        <v>106</v>
      </c>
      <c r="Q110" s="262" t="s">
        <v>142</v>
      </c>
      <c r="R110" s="262">
        <v>67.79355</v>
      </c>
      <c r="S110" s="262">
        <v>100.0</v>
      </c>
      <c r="T110" s="262">
        <v>39.37613</v>
      </c>
      <c r="U110" s="262">
        <v>0.0</v>
      </c>
      <c r="V110" s="262">
        <v>100.0</v>
      </c>
      <c r="W110" s="266">
        <v>21.57638889</v>
      </c>
      <c r="X110" s="266">
        <v>21.625</v>
      </c>
      <c r="Y110" s="266">
        <v>21.5</v>
      </c>
      <c r="Z110" s="266">
        <v>0.052083333</v>
      </c>
      <c r="AA110" s="266">
        <v>0.002712674</v>
      </c>
      <c r="AB110" s="266">
        <v>28.0625</v>
      </c>
      <c r="AC110" s="266">
        <v>28.375</v>
      </c>
      <c r="AD110" s="266">
        <v>27.6875</v>
      </c>
      <c r="AE110" s="266">
        <v>0.2538762</v>
      </c>
      <c r="AF110" s="266">
        <v>0.064453125</v>
      </c>
      <c r="AG110" s="266">
        <v>29.36805556</v>
      </c>
      <c r="AH110" s="266">
        <v>29.75</v>
      </c>
      <c r="AI110" s="266">
        <v>28.75</v>
      </c>
      <c r="AJ110" s="266">
        <v>0.372969037</v>
      </c>
      <c r="AK110" s="266">
        <v>0.139105903</v>
      </c>
      <c r="AL110" s="262">
        <v>1555.0</v>
      </c>
      <c r="AM110" s="262">
        <v>1556.0</v>
      </c>
      <c r="AN110" s="266">
        <v>1552.0</v>
      </c>
      <c r="AO110" s="262">
        <v>1.322875656</v>
      </c>
      <c r="AP110" s="262">
        <v>1.75</v>
      </c>
      <c r="AQ110" s="266">
        <v>19.78888889</v>
      </c>
      <c r="AR110" s="262">
        <v>19.8</v>
      </c>
      <c r="AS110" s="262">
        <v>19.7</v>
      </c>
      <c r="AT110" s="266">
        <v>0.033333333</v>
      </c>
      <c r="AU110" s="262">
        <v>0.001111111</v>
      </c>
      <c r="AV110" s="210" t="s">
        <v>1471</v>
      </c>
      <c r="AW110" s="214" t="s">
        <v>1472</v>
      </c>
      <c r="AX110" s="255"/>
    </row>
    <row r="111">
      <c r="A111" s="223" t="s">
        <v>1473</v>
      </c>
      <c r="B111" s="275" t="s">
        <v>1636</v>
      </c>
      <c r="C111" s="275" t="s">
        <v>1442</v>
      </c>
      <c r="D111" s="276">
        <v>0.6979166666666666</v>
      </c>
      <c r="E111" s="277">
        <v>0.7833333333333333</v>
      </c>
      <c r="F111" s="275">
        <v>9.4226787E7</v>
      </c>
      <c r="G111" s="226">
        <v>51.3362729</v>
      </c>
      <c r="H111" s="226">
        <v>12.3754697</v>
      </c>
      <c r="I111" s="275" t="s">
        <v>1476</v>
      </c>
      <c r="J111" s="278" t="s">
        <v>179</v>
      </c>
      <c r="K111" s="275" t="s">
        <v>1071</v>
      </c>
      <c r="L111" s="233" t="s">
        <v>1072</v>
      </c>
      <c r="M111" s="233" t="s">
        <v>1089</v>
      </c>
      <c r="N111" s="279">
        <v>29.0</v>
      </c>
      <c r="O111" s="275" t="s">
        <v>80</v>
      </c>
      <c r="P111" s="275" t="s">
        <v>153</v>
      </c>
      <c r="Q111" s="275" t="s">
        <v>95</v>
      </c>
      <c r="R111" s="275">
        <v>72.76375</v>
      </c>
      <c r="S111" s="275">
        <v>100.0</v>
      </c>
      <c r="T111" s="275">
        <v>38.02868</v>
      </c>
      <c r="U111" s="275">
        <v>0.0</v>
      </c>
      <c r="V111" s="275">
        <v>100.0</v>
      </c>
      <c r="W111" s="280">
        <v>29.09027778</v>
      </c>
      <c r="X111" s="280">
        <v>29.25</v>
      </c>
      <c r="Y111" s="280">
        <v>28.75</v>
      </c>
      <c r="Z111" s="280">
        <v>0.16860848</v>
      </c>
      <c r="AA111" s="280">
        <v>0.028428819</v>
      </c>
      <c r="AB111" s="280">
        <v>33.39583333</v>
      </c>
      <c r="AC111" s="280">
        <v>35.75</v>
      </c>
      <c r="AD111" s="280">
        <v>28.875</v>
      </c>
      <c r="AE111" s="280">
        <v>2.632800909</v>
      </c>
      <c r="AF111" s="280">
        <v>6.931640625</v>
      </c>
      <c r="AG111" s="280">
        <v>31.67361111</v>
      </c>
      <c r="AH111" s="280">
        <v>34.0</v>
      </c>
      <c r="AI111" s="280">
        <v>28.0</v>
      </c>
      <c r="AJ111" s="280">
        <v>2.241689901</v>
      </c>
      <c r="AK111" s="280">
        <v>5.025173611</v>
      </c>
      <c r="AL111" s="275">
        <v>1255.222222</v>
      </c>
      <c r="AM111" s="275">
        <v>1264.0</v>
      </c>
      <c r="AN111" s="280">
        <v>1244.0</v>
      </c>
      <c r="AO111" s="275">
        <v>7.644896627</v>
      </c>
      <c r="AP111" s="275">
        <v>58.44444444</v>
      </c>
      <c r="AQ111" s="280">
        <v>13.43333333</v>
      </c>
      <c r="AR111" s="275">
        <v>13.6</v>
      </c>
      <c r="AS111" s="275">
        <v>13.2</v>
      </c>
      <c r="AT111" s="280">
        <v>0.16583124</v>
      </c>
      <c r="AU111" s="275">
        <v>0.0275</v>
      </c>
      <c r="AV111" s="233" t="s">
        <v>1477</v>
      </c>
      <c r="AW111" s="234"/>
      <c r="AX111" s="255"/>
    </row>
    <row r="112">
      <c r="C112" s="281"/>
      <c r="D112" s="282"/>
      <c r="E112" s="283"/>
      <c r="G112" s="284"/>
      <c r="H112" s="284"/>
      <c r="L112" s="285"/>
      <c r="M112" s="285"/>
      <c r="N112" s="286"/>
      <c r="W112" s="287"/>
      <c r="X112" s="287"/>
      <c r="Y112" s="287"/>
      <c r="Z112" s="287"/>
      <c r="AA112" s="287"/>
      <c r="AB112" s="287"/>
      <c r="AC112" s="287"/>
      <c r="AD112" s="287"/>
      <c r="AE112" s="287"/>
      <c r="AF112" s="287"/>
      <c r="AG112" s="287"/>
      <c r="AH112" s="287"/>
      <c r="AI112" s="287"/>
      <c r="AJ112" s="287"/>
      <c r="AK112" s="287"/>
      <c r="AN112" s="287"/>
      <c r="AQ112" s="287"/>
      <c r="AT112" s="287"/>
      <c r="AV112" s="285"/>
      <c r="AW112" s="285"/>
    </row>
    <row r="113">
      <c r="C113" s="281"/>
      <c r="D113" s="282"/>
      <c r="E113" s="283"/>
      <c r="G113" s="284"/>
      <c r="H113" s="284"/>
      <c r="L113" s="285"/>
      <c r="M113" s="285"/>
      <c r="N113" s="286"/>
      <c r="W113" s="287"/>
      <c r="X113" s="287"/>
      <c r="Y113" s="287"/>
      <c r="Z113" s="287"/>
      <c r="AA113" s="287"/>
      <c r="AB113" s="287"/>
      <c r="AC113" s="287"/>
      <c r="AD113" s="287"/>
      <c r="AE113" s="287"/>
      <c r="AF113" s="287"/>
      <c r="AG113" s="287"/>
      <c r="AH113" s="287"/>
      <c r="AI113" s="287"/>
      <c r="AJ113" s="287"/>
      <c r="AK113" s="287"/>
      <c r="AN113" s="287"/>
      <c r="AQ113" s="287"/>
      <c r="AT113" s="287"/>
      <c r="AV113" s="285"/>
      <c r="AW113" s="285"/>
    </row>
    <row r="114">
      <c r="C114" s="281"/>
      <c r="D114" s="282"/>
      <c r="E114" s="283"/>
      <c r="G114" s="284"/>
      <c r="H114" s="284"/>
      <c r="L114" s="285"/>
      <c r="M114" s="285"/>
      <c r="N114" s="286"/>
      <c r="W114" s="287"/>
      <c r="X114" s="287"/>
      <c r="Y114" s="287"/>
      <c r="Z114" s="287"/>
      <c r="AA114" s="287"/>
      <c r="AB114" s="287"/>
      <c r="AC114" s="287"/>
      <c r="AD114" s="287"/>
      <c r="AE114" s="287"/>
      <c r="AF114" s="287"/>
      <c r="AG114" s="287"/>
      <c r="AH114" s="287"/>
      <c r="AI114" s="287"/>
      <c r="AJ114" s="287"/>
      <c r="AK114" s="287"/>
      <c r="AN114" s="287"/>
      <c r="AQ114" s="287"/>
      <c r="AT114" s="287"/>
      <c r="AV114" s="285"/>
      <c r="AW114" s="285"/>
    </row>
    <row r="115">
      <c r="C115" s="281"/>
      <c r="D115" s="282"/>
      <c r="E115" s="283"/>
      <c r="G115" s="284"/>
      <c r="H115" s="284"/>
      <c r="L115" s="285"/>
      <c r="M115" s="285"/>
      <c r="N115" s="286"/>
      <c r="W115" s="287"/>
      <c r="X115" s="287"/>
      <c r="Y115" s="287"/>
      <c r="Z115" s="287"/>
      <c r="AA115" s="287"/>
      <c r="AB115" s="287"/>
      <c r="AC115" s="287"/>
      <c r="AD115" s="287"/>
      <c r="AE115" s="287"/>
      <c r="AF115" s="287"/>
      <c r="AG115" s="287"/>
      <c r="AH115" s="287"/>
      <c r="AI115" s="287"/>
      <c r="AJ115" s="287"/>
      <c r="AK115" s="287"/>
      <c r="AN115" s="287"/>
      <c r="AQ115" s="287"/>
      <c r="AT115" s="287"/>
      <c r="AV115" s="285"/>
      <c r="AW115" s="285"/>
    </row>
    <row r="116">
      <c r="C116" s="281"/>
      <c r="D116" s="282"/>
      <c r="E116" s="283"/>
      <c r="G116" s="284"/>
      <c r="H116" s="284"/>
      <c r="L116" s="285"/>
      <c r="M116" s="285"/>
      <c r="N116" s="286"/>
      <c r="W116" s="287"/>
      <c r="X116" s="287"/>
      <c r="Y116" s="287"/>
      <c r="Z116" s="287"/>
      <c r="AA116" s="287"/>
      <c r="AB116" s="287"/>
      <c r="AC116" s="287"/>
      <c r="AD116" s="287"/>
      <c r="AE116" s="287"/>
      <c r="AF116" s="287"/>
      <c r="AG116" s="287"/>
      <c r="AH116" s="287"/>
      <c r="AI116" s="287"/>
      <c r="AJ116" s="287"/>
      <c r="AK116" s="287"/>
      <c r="AN116" s="287"/>
      <c r="AQ116" s="287"/>
      <c r="AT116" s="287"/>
      <c r="AV116" s="285"/>
      <c r="AW116" s="285"/>
    </row>
    <row r="117">
      <c r="C117" s="281"/>
      <c r="D117" s="282"/>
      <c r="E117" s="283"/>
      <c r="G117" s="284"/>
      <c r="H117" s="284"/>
      <c r="L117" s="285"/>
      <c r="M117" s="285"/>
      <c r="N117" s="286"/>
      <c r="W117" s="287"/>
      <c r="X117" s="287"/>
      <c r="Y117" s="287"/>
      <c r="Z117" s="287"/>
      <c r="AA117" s="287"/>
      <c r="AB117" s="287"/>
      <c r="AC117" s="287"/>
      <c r="AD117" s="287"/>
      <c r="AE117" s="287"/>
      <c r="AF117" s="287"/>
      <c r="AG117" s="287"/>
      <c r="AH117" s="287"/>
      <c r="AI117" s="287"/>
      <c r="AJ117" s="287"/>
      <c r="AK117" s="287"/>
      <c r="AN117" s="287"/>
      <c r="AQ117" s="287"/>
      <c r="AT117" s="287"/>
      <c r="AV117" s="285"/>
      <c r="AW117" s="285"/>
    </row>
    <row r="118">
      <c r="C118" s="281"/>
      <c r="D118" s="282"/>
      <c r="E118" s="283"/>
      <c r="G118" s="284"/>
      <c r="H118" s="284"/>
      <c r="L118" s="285"/>
      <c r="M118" s="285"/>
      <c r="N118" s="286"/>
      <c r="W118" s="287"/>
      <c r="X118" s="287"/>
      <c r="Y118" s="287"/>
      <c r="Z118" s="287"/>
      <c r="AA118" s="287"/>
      <c r="AB118" s="287"/>
      <c r="AC118" s="287"/>
      <c r="AD118" s="287"/>
      <c r="AE118" s="287"/>
      <c r="AF118" s="287"/>
      <c r="AG118" s="287"/>
      <c r="AH118" s="287"/>
      <c r="AI118" s="287"/>
      <c r="AJ118" s="287"/>
      <c r="AK118" s="287"/>
      <c r="AN118" s="287"/>
      <c r="AQ118" s="287"/>
      <c r="AT118" s="287"/>
      <c r="AV118" s="285"/>
      <c r="AW118" s="285"/>
    </row>
    <row r="119">
      <c r="C119" s="281"/>
      <c r="D119" s="282"/>
      <c r="E119" s="283"/>
      <c r="G119" s="284"/>
      <c r="H119" s="284"/>
      <c r="L119" s="285"/>
      <c r="M119" s="285"/>
      <c r="N119" s="286"/>
      <c r="W119" s="287"/>
      <c r="X119" s="287"/>
      <c r="Y119" s="287"/>
      <c r="Z119" s="287"/>
      <c r="AA119" s="287"/>
      <c r="AB119" s="287"/>
      <c r="AC119" s="287"/>
      <c r="AD119" s="287"/>
      <c r="AE119" s="287"/>
      <c r="AF119" s="287"/>
      <c r="AG119" s="287"/>
      <c r="AH119" s="287"/>
      <c r="AI119" s="287"/>
      <c r="AJ119" s="287"/>
      <c r="AK119" s="287"/>
      <c r="AN119" s="287"/>
      <c r="AQ119" s="287"/>
      <c r="AT119" s="287"/>
      <c r="AV119" s="285"/>
      <c r="AW119" s="285"/>
    </row>
    <row r="120">
      <c r="C120" s="281"/>
      <c r="D120" s="282"/>
      <c r="E120" s="283"/>
      <c r="G120" s="284"/>
      <c r="H120" s="284"/>
      <c r="L120" s="285"/>
      <c r="M120" s="285"/>
      <c r="N120" s="286"/>
      <c r="W120" s="287"/>
      <c r="X120" s="287"/>
      <c r="Y120" s="287"/>
      <c r="Z120" s="287"/>
      <c r="AA120" s="287"/>
      <c r="AB120" s="287"/>
      <c r="AC120" s="287"/>
      <c r="AD120" s="287"/>
      <c r="AE120" s="287"/>
      <c r="AF120" s="287"/>
      <c r="AG120" s="287"/>
      <c r="AH120" s="287"/>
      <c r="AI120" s="287"/>
      <c r="AJ120" s="287"/>
      <c r="AK120" s="287"/>
      <c r="AN120" s="287"/>
      <c r="AQ120" s="287"/>
      <c r="AT120" s="287"/>
      <c r="AV120" s="285"/>
      <c r="AW120" s="285"/>
    </row>
    <row r="121">
      <c r="C121" s="281"/>
      <c r="D121" s="282"/>
      <c r="E121" s="283"/>
      <c r="G121" s="284"/>
      <c r="H121" s="284"/>
      <c r="L121" s="285"/>
      <c r="M121" s="285"/>
      <c r="N121" s="286"/>
      <c r="W121" s="287"/>
      <c r="X121" s="287"/>
      <c r="Y121" s="287"/>
      <c r="Z121" s="287"/>
      <c r="AA121" s="287"/>
      <c r="AB121" s="287"/>
      <c r="AC121" s="287"/>
      <c r="AD121" s="287"/>
      <c r="AE121" s="287"/>
      <c r="AF121" s="287"/>
      <c r="AG121" s="287"/>
      <c r="AH121" s="287"/>
      <c r="AI121" s="287"/>
      <c r="AJ121" s="287"/>
      <c r="AK121" s="287"/>
      <c r="AN121" s="287"/>
      <c r="AQ121" s="287"/>
      <c r="AT121" s="287"/>
      <c r="AV121" s="285"/>
      <c r="AW121" s="285"/>
    </row>
    <row r="122">
      <c r="C122" s="281"/>
      <c r="D122" s="282"/>
      <c r="E122" s="283"/>
      <c r="G122" s="284"/>
      <c r="H122" s="284"/>
      <c r="L122" s="285"/>
      <c r="M122" s="285"/>
      <c r="N122" s="286"/>
      <c r="W122" s="287"/>
      <c r="X122" s="287"/>
      <c r="Y122" s="287"/>
      <c r="Z122" s="287"/>
      <c r="AA122" s="287"/>
      <c r="AB122" s="287"/>
      <c r="AC122" s="287"/>
      <c r="AD122" s="287"/>
      <c r="AE122" s="287"/>
      <c r="AF122" s="287"/>
      <c r="AG122" s="287"/>
      <c r="AH122" s="287"/>
      <c r="AI122" s="287"/>
      <c r="AJ122" s="287"/>
      <c r="AK122" s="287"/>
      <c r="AN122" s="287"/>
      <c r="AQ122" s="287"/>
      <c r="AT122" s="287"/>
      <c r="AV122" s="285"/>
      <c r="AW122" s="285"/>
    </row>
    <row r="123">
      <c r="C123" s="281"/>
      <c r="D123" s="282"/>
      <c r="E123" s="283"/>
      <c r="G123" s="284"/>
      <c r="H123" s="284"/>
      <c r="L123" s="285"/>
      <c r="M123" s="285"/>
      <c r="N123" s="286"/>
      <c r="W123" s="287"/>
      <c r="X123" s="287"/>
      <c r="Y123" s="287"/>
      <c r="Z123" s="287"/>
      <c r="AA123" s="287"/>
      <c r="AB123" s="287"/>
      <c r="AC123" s="287"/>
      <c r="AD123" s="287"/>
      <c r="AE123" s="287"/>
      <c r="AF123" s="287"/>
      <c r="AG123" s="287"/>
      <c r="AH123" s="287"/>
      <c r="AI123" s="287"/>
      <c r="AJ123" s="287"/>
      <c r="AK123" s="287"/>
      <c r="AN123" s="287"/>
      <c r="AQ123" s="287"/>
      <c r="AT123" s="287"/>
      <c r="AV123" s="285"/>
      <c r="AW123" s="285"/>
    </row>
    <row r="124">
      <c r="C124" s="281"/>
      <c r="D124" s="282"/>
      <c r="E124" s="283"/>
      <c r="G124" s="284"/>
      <c r="H124" s="284"/>
      <c r="L124" s="285"/>
      <c r="M124" s="285"/>
      <c r="N124" s="286"/>
      <c r="W124" s="287"/>
      <c r="X124" s="287"/>
      <c r="Y124" s="287"/>
      <c r="Z124" s="287"/>
      <c r="AA124" s="287"/>
      <c r="AB124" s="287"/>
      <c r="AC124" s="287"/>
      <c r="AD124" s="287"/>
      <c r="AE124" s="287"/>
      <c r="AF124" s="287"/>
      <c r="AG124" s="287"/>
      <c r="AH124" s="287"/>
      <c r="AI124" s="287"/>
      <c r="AJ124" s="287"/>
      <c r="AK124" s="287"/>
      <c r="AN124" s="287"/>
      <c r="AQ124" s="287"/>
      <c r="AT124" s="287"/>
      <c r="AV124" s="285"/>
      <c r="AW124" s="285"/>
    </row>
    <row r="125">
      <c r="C125" s="281"/>
      <c r="D125" s="282"/>
      <c r="E125" s="283"/>
      <c r="G125" s="284"/>
      <c r="H125" s="284"/>
      <c r="L125" s="285"/>
      <c r="M125" s="285"/>
      <c r="N125" s="286"/>
      <c r="W125" s="287"/>
      <c r="X125" s="287"/>
      <c r="Y125" s="287"/>
      <c r="Z125" s="287"/>
      <c r="AA125" s="287"/>
      <c r="AB125" s="287"/>
      <c r="AC125" s="287"/>
      <c r="AD125" s="287"/>
      <c r="AE125" s="287"/>
      <c r="AF125" s="287"/>
      <c r="AG125" s="287"/>
      <c r="AH125" s="287"/>
      <c r="AI125" s="287"/>
      <c r="AJ125" s="287"/>
      <c r="AK125" s="287"/>
      <c r="AN125" s="287"/>
      <c r="AQ125" s="287"/>
      <c r="AT125" s="287"/>
      <c r="AV125" s="285"/>
      <c r="AW125" s="285"/>
    </row>
    <row r="126">
      <c r="C126" s="281"/>
      <c r="D126" s="282"/>
      <c r="E126" s="283"/>
      <c r="G126" s="284"/>
      <c r="H126" s="284"/>
      <c r="L126" s="285"/>
      <c r="M126" s="285"/>
      <c r="N126" s="286"/>
      <c r="W126" s="287"/>
      <c r="X126" s="287"/>
      <c r="Y126" s="287"/>
      <c r="Z126" s="287"/>
      <c r="AA126" s="287"/>
      <c r="AB126" s="287"/>
      <c r="AC126" s="287"/>
      <c r="AD126" s="287"/>
      <c r="AE126" s="287"/>
      <c r="AF126" s="287"/>
      <c r="AG126" s="287"/>
      <c r="AH126" s="287"/>
      <c r="AI126" s="287"/>
      <c r="AJ126" s="287"/>
      <c r="AK126" s="287"/>
      <c r="AN126" s="287"/>
      <c r="AQ126" s="287"/>
      <c r="AT126" s="287"/>
      <c r="AV126" s="285"/>
      <c r="AW126" s="285"/>
    </row>
    <row r="127">
      <c r="C127" s="281"/>
      <c r="D127" s="282"/>
      <c r="E127" s="283"/>
      <c r="G127" s="284"/>
      <c r="H127" s="284"/>
      <c r="L127" s="285"/>
      <c r="M127" s="285"/>
      <c r="N127" s="286"/>
      <c r="W127" s="287"/>
      <c r="X127" s="287"/>
      <c r="Y127" s="287"/>
      <c r="Z127" s="287"/>
      <c r="AA127" s="287"/>
      <c r="AB127" s="287"/>
      <c r="AC127" s="287"/>
      <c r="AD127" s="287"/>
      <c r="AE127" s="287"/>
      <c r="AF127" s="287"/>
      <c r="AG127" s="287"/>
      <c r="AH127" s="287"/>
      <c r="AI127" s="287"/>
      <c r="AJ127" s="287"/>
      <c r="AK127" s="287"/>
      <c r="AN127" s="287"/>
      <c r="AQ127" s="287"/>
      <c r="AT127" s="287"/>
      <c r="AV127" s="285"/>
      <c r="AW127" s="285"/>
    </row>
    <row r="128">
      <c r="C128" s="281"/>
      <c r="D128" s="282"/>
      <c r="E128" s="283"/>
      <c r="G128" s="284"/>
      <c r="H128" s="284"/>
      <c r="L128" s="285"/>
      <c r="M128" s="285"/>
      <c r="N128" s="286"/>
      <c r="W128" s="287"/>
      <c r="X128" s="287"/>
      <c r="Y128" s="287"/>
      <c r="Z128" s="287"/>
      <c r="AA128" s="287"/>
      <c r="AB128" s="287"/>
      <c r="AC128" s="287"/>
      <c r="AD128" s="287"/>
      <c r="AE128" s="287"/>
      <c r="AF128" s="287"/>
      <c r="AG128" s="287"/>
      <c r="AH128" s="287"/>
      <c r="AI128" s="287"/>
      <c r="AJ128" s="287"/>
      <c r="AK128" s="287"/>
      <c r="AN128" s="287"/>
      <c r="AQ128" s="287"/>
      <c r="AT128" s="287"/>
      <c r="AV128" s="285"/>
      <c r="AW128" s="285"/>
    </row>
    <row r="129">
      <c r="C129" s="281"/>
      <c r="D129" s="282"/>
      <c r="E129" s="283"/>
      <c r="G129" s="284"/>
      <c r="H129" s="284"/>
      <c r="L129" s="285"/>
      <c r="M129" s="285"/>
      <c r="N129" s="286"/>
      <c r="W129" s="287"/>
      <c r="X129" s="287"/>
      <c r="Y129" s="287"/>
      <c r="Z129" s="287"/>
      <c r="AA129" s="287"/>
      <c r="AB129" s="287"/>
      <c r="AC129" s="287"/>
      <c r="AD129" s="287"/>
      <c r="AE129" s="287"/>
      <c r="AF129" s="287"/>
      <c r="AG129" s="287"/>
      <c r="AH129" s="287"/>
      <c r="AI129" s="287"/>
      <c r="AJ129" s="287"/>
      <c r="AK129" s="287"/>
      <c r="AN129" s="287"/>
      <c r="AQ129" s="287"/>
      <c r="AT129" s="287"/>
      <c r="AV129" s="285"/>
      <c r="AW129" s="285"/>
    </row>
    <row r="130">
      <c r="C130" s="281"/>
      <c r="D130" s="282"/>
      <c r="E130" s="283"/>
      <c r="G130" s="284"/>
      <c r="H130" s="284"/>
      <c r="L130" s="285"/>
      <c r="M130" s="285"/>
      <c r="N130" s="286"/>
      <c r="W130" s="287"/>
      <c r="X130" s="287"/>
      <c r="Y130" s="287"/>
      <c r="Z130" s="287"/>
      <c r="AA130" s="287"/>
      <c r="AB130" s="287"/>
      <c r="AC130" s="287"/>
      <c r="AD130" s="287"/>
      <c r="AE130" s="287"/>
      <c r="AF130" s="287"/>
      <c r="AG130" s="287"/>
      <c r="AH130" s="287"/>
      <c r="AI130" s="287"/>
      <c r="AJ130" s="287"/>
      <c r="AK130" s="287"/>
      <c r="AN130" s="287"/>
      <c r="AQ130" s="287"/>
      <c r="AT130" s="287"/>
      <c r="AV130" s="285"/>
      <c r="AW130" s="285"/>
    </row>
    <row r="131">
      <c r="C131" s="281"/>
      <c r="D131" s="282"/>
      <c r="E131" s="283"/>
      <c r="G131" s="284"/>
      <c r="H131" s="284"/>
      <c r="L131" s="285"/>
      <c r="M131" s="285"/>
      <c r="N131" s="286"/>
      <c r="W131" s="287"/>
      <c r="X131" s="287"/>
      <c r="Y131" s="287"/>
      <c r="Z131" s="287"/>
      <c r="AA131" s="287"/>
      <c r="AB131" s="287"/>
      <c r="AC131" s="287"/>
      <c r="AD131" s="287"/>
      <c r="AE131" s="287"/>
      <c r="AF131" s="287"/>
      <c r="AG131" s="287"/>
      <c r="AH131" s="287"/>
      <c r="AI131" s="287"/>
      <c r="AJ131" s="287"/>
      <c r="AK131" s="287"/>
      <c r="AN131" s="287"/>
      <c r="AQ131" s="287"/>
      <c r="AT131" s="287"/>
      <c r="AV131" s="285"/>
      <c r="AW131" s="285"/>
    </row>
    <row r="132">
      <c r="C132" s="281"/>
      <c r="D132" s="282"/>
      <c r="E132" s="283"/>
      <c r="G132" s="284"/>
      <c r="H132" s="284"/>
      <c r="L132" s="285"/>
      <c r="M132" s="285"/>
      <c r="N132" s="286"/>
      <c r="W132" s="287"/>
      <c r="X132" s="287"/>
      <c r="Y132" s="287"/>
      <c r="Z132" s="287"/>
      <c r="AA132" s="287"/>
      <c r="AB132" s="287"/>
      <c r="AC132" s="287"/>
      <c r="AD132" s="287"/>
      <c r="AE132" s="287"/>
      <c r="AF132" s="287"/>
      <c r="AG132" s="287"/>
      <c r="AH132" s="287"/>
      <c r="AI132" s="287"/>
      <c r="AJ132" s="287"/>
      <c r="AK132" s="287"/>
      <c r="AN132" s="287"/>
      <c r="AQ132" s="287"/>
      <c r="AT132" s="287"/>
      <c r="AV132" s="285"/>
      <c r="AW132" s="285"/>
    </row>
    <row r="133">
      <c r="C133" s="281"/>
      <c r="D133" s="282"/>
      <c r="E133" s="283"/>
      <c r="G133" s="284"/>
      <c r="H133" s="284"/>
      <c r="L133" s="285"/>
      <c r="M133" s="285"/>
      <c r="N133" s="286"/>
      <c r="W133" s="287"/>
      <c r="X133" s="287"/>
      <c r="Y133" s="287"/>
      <c r="Z133" s="287"/>
      <c r="AA133" s="287"/>
      <c r="AB133" s="287"/>
      <c r="AC133" s="287"/>
      <c r="AD133" s="287"/>
      <c r="AE133" s="287"/>
      <c r="AF133" s="287"/>
      <c r="AG133" s="287"/>
      <c r="AH133" s="287"/>
      <c r="AI133" s="287"/>
      <c r="AJ133" s="287"/>
      <c r="AK133" s="287"/>
      <c r="AN133" s="287"/>
      <c r="AQ133" s="287"/>
      <c r="AT133" s="287"/>
      <c r="AV133" s="285"/>
      <c r="AW133" s="285"/>
    </row>
    <row r="134">
      <c r="C134" s="281"/>
      <c r="D134" s="282"/>
      <c r="E134" s="283"/>
      <c r="G134" s="284"/>
      <c r="H134" s="284"/>
      <c r="L134" s="285"/>
      <c r="M134" s="285"/>
      <c r="N134" s="286"/>
      <c r="W134" s="287"/>
      <c r="X134" s="287"/>
      <c r="Y134" s="287"/>
      <c r="Z134" s="287"/>
      <c r="AA134" s="287"/>
      <c r="AB134" s="287"/>
      <c r="AC134" s="287"/>
      <c r="AD134" s="287"/>
      <c r="AE134" s="287"/>
      <c r="AF134" s="287"/>
      <c r="AG134" s="287"/>
      <c r="AH134" s="287"/>
      <c r="AI134" s="287"/>
      <c r="AJ134" s="287"/>
      <c r="AK134" s="287"/>
      <c r="AN134" s="287"/>
      <c r="AQ134" s="287"/>
      <c r="AT134" s="287"/>
      <c r="AV134" s="285"/>
      <c r="AW134" s="285"/>
    </row>
    <row r="135">
      <c r="C135" s="281"/>
      <c r="D135" s="282"/>
      <c r="E135" s="283"/>
      <c r="G135" s="284"/>
      <c r="H135" s="284"/>
      <c r="L135" s="285"/>
      <c r="M135" s="285"/>
      <c r="N135" s="286"/>
      <c r="W135" s="287"/>
      <c r="X135" s="287"/>
      <c r="Y135" s="287"/>
      <c r="Z135" s="287"/>
      <c r="AA135" s="287"/>
      <c r="AB135" s="287"/>
      <c r="AC135" s="287"/>
      <c r="AD135" s="287"/>
      <c r="AE135" s="287"/>
      <c r="AF135" s="287"/>
      <c r="AG135" s="287"/>
      <c r="AH135" s="287"/>
      <c r="AI135" s="287"/>
      <c r="AJ135" s="287"/>
      <c r="AK135" s="287"/>
      <c r="AN135" s="287"/>
      <c r="AQ135" s="287"/>
      <c r="AT135" s="287"/>
      <c r="AV135" s="285"/>
      <c r="AW135" s="285"/>
    </row>
    <row r="136">
      <c r="C136" s="281"/>
      <c r="D136" s="282"/>
      <c r="E136" s="283"/>
      <c r="G136" s="284"/>
      <c r="H136" s="284"/>
      <c r="L136" s="285"/>
      <c r="M136" s="285"/>
      <c r="N136" s="286"/>
      <c r="W136" s="287"/>
      <c r="X136" s="287"/>
      <c r="Y136" s="287"/>
      <c r="Z136" s="287"/>
      <c r="AA136" s="287"/>
      <c r="AB136" s="287"/>
      <c r="AC136" s="287"/>
      <c r="AD136" s="287"/>
      <c r="AE136" s="287"/>
      <c r="AF136" s="287"/>
      <c r="AG136" s="287"/>
      <c r="AH136" s="287"/>
      <c r="AI136" s="287"/>
      <c r="AJ136" s="287"/>
      <c r="AK136" s="287"/>
      <c r="AN136" s="287"/>
      <c r="AQ136" s="287"/>
      <c r="AT136" s="287"/>
      <c r="AV136" s="285"/>
      <c r="AW136" s="285"/>
    </row>
    <row r="137">
      <c r="C137" s="281"/>
      <c r="D137" s="282"/>
      <c r="E137" s="283"/>
      <c r="G137" s="284"/>
      <c r="H137" s="284"/>
      <c r="L137" s="285"/>
      <c r="M137" s="285"/>
      <c r="N137" s="286"/>
      <c r="W137" s="287"/>
      <c r="X137" s="287"/>
      <c r="Y137" s="287"/>
      <c r="Z137" s="287"/>
      <c r="AA137" s="287"/>
      <c r="AB137" s="287"/>
      <c r="AC137" s="287"/>
      <c r="AD137" s="287"/>
      <c r="AE137" s="287"/>
      <c r="AF137" s="287"/>
      <c r="AG137" s="287"/>
      <c r="AH137" s="287"/>
      <c r="AI137" s="287"/>
      <c r="AJ137" s="287"/>
      <c r="AK137" s="287"/>
      <c r="AN137" s="287"/>
      <c r="AQ137" s="287"/>
      <c r="AT137" s="287"/>
      <c r="AV137" s="285"/>
      <c r="AW137" s="285"/>
    </row>
    <row r="138">
      <c r="C138" s="281"/>
      <c r="D138" s="282"/>
      <c r="E138" s="283"/>
      <c r="G138" s="284"/>
      <c r="H138" s="284"/>
      <c r="L138" s="285"/>
      <c r="M138" s="285"/>
      <c r="N138" s="286"/>
      <c r="W138" s="287"/>
      <c r="X138" s="287"/>
      <c r="Y138" s="287"/>
      <c r="Z138" s="287"/>
      <c r="AA138" s="287"/>
      <c r="AB138" s="287"/>
      <c r="AC138" s="287"/>
      <c r="AD138" s="287"/>
      <c r="AE138" s="287"/>
      <c r="AF138" s="287"/>
      <c r="AG138" s="287"/>
      <c r="AH138" s="287"/>
      <c r="AI138" s="287"/>
      <c r="AJ138" s="287"/>
      <c r="AK138" s="287"/>
      <c r="AN138" s="287"/>
      <c r="AQ138" s="287"/>
      <c r="AT138" s="287"/>
      <c r="AV138" s="285"/>
      <c r="AW138" s="285"/>
    </row>
    <row r="139">
      <c r="C139" s="281"/>
      <c r="D139" s="282"/>
      <c r="E139" s="283"/>
      <c r="G139" s="284"/>
      <c r="H139" s="284"/>
      <c r="L139" s="285"/>
      <c r="M139" s="285"/>
      <c r="N139" s="286"/>
      <c r="W139" s="287"/>
      <c r="X139" s="287"/>
      <c r="Y139" s="287"/>
      <c r="Z139" s="287"/>
      <c r="AA139" s="287"/>
      <c r="AB139" s="287"/>
      <c r="AC139" s="287"/>
      <c r="AD139" s="287"/>
      <c r="AE139" s="287"/>
      <c r="AF139" s="287"/>
      <c r="AG139" s="287"/>
      <c r="AH139" s="287"/>
      <c r="AI139" s="287"/>
      <c r="AJ139" s="287"/>
      <c r="AK139" s="287"/>
      <c r="AN139" s="287"/>
      <c r="AQ139" s="287"/>
      <c r="AT139" s="287"/>
      <c r="AV139" s="285"/>
      <c r="AW139" s="285"/>
    </row>
    <row r="140">
      <c r="C140" s="281"/>
      <c r="D140" s="282"/>
      <c r="E140" s="283"/>
      <c r="G140" s="284"/>
      <c r="H140" s="284"/>
      <c r="L140" s="285"/>
      <c r="M140" s="285"/>
      <c r="N140" s="286"/>
      <c r="W140" s="287"/>
      <c r="X140" s="287"/>
      <c r="Y140" s="287"/>
      <c r="Z140" s="287"/>
      <c r="AA140" s="287"/>
      <c r="AB140" s="287"/>
      <c r="AC140" s="287"/>
      <c r="AD140" s="287"/>
      <c r="AE140" s="287"/>
      <c r="AF140" s="287"/>
      <c r="AG140" s="287"/>
      <c r="AH140" s="287"/>
      <c r="AI140" s="287"/>
      <c r="AJ140" s="287"/>
      <c r="AK140" s="287"/>
      <c r="AN140" s="287"/>
      <c r="AQ140" s="287"/>
      <c r="AT140" s="287"/>
      <c r="AV140" s="285"/>
      <c r="AW140" s="285"/>
    </row>
    <row r="141">
      <c r="C141" s="281"/>
      <c r="D141" s="282"/>
      <c r="E141" s="283"/>
      <c r="G141" s="284"/>
      <c r="H141" s="284"/>
      <c r="L141" s="285"/>
      <c r="M141" s="285"/>
      <c r="N141" s="286"/>
      <c r="W141" s="287"/>
      <c r="X141" s="287"/>
      <c r="Y141" s="287"/>
      <c r="Z141" s="287"/>
      <c r="AA141" s="287"/>
      <c r="AB141" s="287"/>
      <c r="AC141" s="287"/>
      <c r="AD141" s="287"/>
      <c r="AE141" s="287"/>
      <c r="AF141" s="287"/>
      <c r="AG141" s="287"/>
      <c r="AH141" s="287"/>
      <c r="AI141" s="287"/>
      <c r="AJ141" s="287"/>
      <c r="AK141" s="287"/>
      <c r="AN141" s="287"/>
      <c r="AQ141" s="287"/>
      <c r="AT141" s="287"/>
      <c r="AV141" s="285"/>
      <c r="AW141" s="285"/>
    </row>
    <row r="142">
      <c r="C142" s="281"/>
      <c r="D142" s="282"/>
      <c r="E142" s="283"/>
      <c r="G142" s="284"/>
      <c r="H142" s="284"/>
      <c r="L142" s="285"/>
      <c r="M142" s="285"/>
      <c r="N142" s="286"/>
      <c r="W142" s="287"/>
      <c r="X142" s="287"/>
      <c r="Y142" s="287"/>
      <c r="Z142" s="287"/>
      <c r="AA142" s="287"/>
      <c r="AB142" s="287"/>
      <c r="AC142" s="287"/>
      <c r="AD142" s="287"/>
      <c r="AE142" s="287"/>
      <c r="AF142" s="287"/>
      <c r="AG142" s="287"/>
      <c r="AH142" s="287"/>
      <c r="AI142" s="287"/>
      <c r="AJ142" s="287"/>
      <c r="AK142" s="287"/>
      <c r="AN142" s="287"/>
      <c r="AQ142" s="287"/>
      <c r="AT142" s="287"/>
      <c r="AV142" s="285"/>
      <c r="AW142" s="285"/>
    </row>
    <row r="143">
      <c r="C143" s="281"/>
      <c r="D143" s="282"/>
      <c r="E143" s="283"/>
      <c r="G143" s="284"/>
      <c r="H143" s="284"/>
      <c r="L143" s="285"/>
      <c r="M143" s="285"/>
      <c r="N143" s="286"/>
      <c r="W143" s="287"/>
      <c r="X143" s="287"/>
      <c r="Y143" s="287"/>
      <c r="Z143" s="287"/>
      <c r="AA143" s="287"/>
      <c r="AB143" s="287"/>
      <c r="AC143" s="287"/>
      <c r="AD143" s="287"/>
      <c r="AE143" s="287"/>
      <c r="AF143" s="287"/>
      <c r="AG143" s="287"/>
      <c r="AH143" s="287"/>
      <c r="AI143" s="287"/>
      <c r="AJ143" s="287"/>
      <c r="AK143" s="287"/>
      <c r="AN143" s="287"/>
      <c r="AQ143" s="287"/>
      <c r="AT143" s="287"/>
      <c r="AV143" s="285"/>
      <c r="AW143" s="285"/>
    </row>
    <row r="144">
      <c r="C144" s="281"/>
      <c r="D144" s="282"/>
      <c r="E144" s="283"/>
      <c r="G144" s="284"/>
      <c r="H144" s="284"/>
      <c r="L144" s="285"/>
      <c r="M144" s="285"/>
      <c r="N144" s="286"/>
      <c r="W144" s="287"/>
      <c r="X144" s="287"/>
      <c r="Y144" s="287"/>
      <c r="Z144" s="287"/>
      <c r="AA144" s="287"/>
      <c r="AB144" s="287"/>
      <c r="AC144" s="287"/>
      <c r="AD144" s="287"/>
      <c r="AE144" s="287"/>
      <c r="AF144" s="287"/>
      <c r="AG144" s="287"/>
      <c r="AH144" s="287"/>
      <c r="AI144" s="287"/>
      <c r="AJ144" s="287"/>
      <c r="AK144" s="287"/>
      <c r="AN144" s="287"/>
      <c r="AQ144" s="287"/>
      <c r="AT144" s="287"/>
      <c r="AV144" s="285"/>
      <c r="AW144" s="285"/>
    </row>
    <row r="145">
      <c r="C145" s="281"/>
      <c r="D145" s="282"/>
      <c r="E145" s="283"/>
      <c r="G145" s="284"/>
      <c r="H145" s="284"/>
      <c r="L145" s="285"/>
      <c r="M145" s="285"/>
      <c r="N145" s="286"/>
      <c r="W145" s="287"/>
      <c r="X145" s="287"/>
      <c r="Y145" s="287"/>
      <c r="Z145" s="287"/>
      <c r="AA145" s="287"/>
      <c r="AB145" s="287"/>
      <c r="AC145" s="287"/>
      <c r="AD145" s="287"/>
      <c r="AE145" s="287"/>
      <c r="AF145" s="287"/>
      <c r="AG145" s="287"/>
      <c r="AH145" s="287"/>
      <c r="AI145" s="287"/>
      <c r="AJ145" s="287"/>
      <c r="AK145" s="287"/>
      <c r="AN145" s="287"/>
      <c r="AQ145" s="287"/>
      <c r="AT145" s="287"/>
      <c r="AV145" s="285"/>
      <c r="AW145" s="285"/>
    </row>
    <row r="146">
      <c r="C146" s="281"/>
      <c r="D146" s="282"/>
      <c r="E146" s="283"/>
      <c r="G146" s="284"/>
      <c r="H146" s="284"/>
      <c r="L146" s="285"/>
      <c r="M146" s="285"/>
      <c r="N146" s="286"/>
      <c r="W146" s="287"/>
      <c r="X146" s="287"/>
      <c r="Y146" s="287"/>
      <c r="Z146" s="287"/>
      <c r="AA146" s="287"/>
      <c r="AB146" s="287"/>
      <c r="AC146" s="287"/>
      <c r="AD146" s="287"/>
      <c r="AE146" s="287"/>
      <c r="AF146" s="287"/>
      <c r="AG146" s="287"/>
      <c r="AH146" s="287"/>
      <c r="AI146" s="287"/>
      <c r="AJ146" s="287"/>
      <c r="AK146" s="287"/>
      <c r="AN146" s="287"/>
      <c r="AQ146" s="287"/>
      <c r="AT146" s="287"/>
      <c r="AV146" s="285"/>
      <c r="AW146" s="285"/>
    </row>
    <row r="147">
      <c r="C147" s="281"/>
      <c r="D147" s="282"/>
      <c r="E147" s="283"/>
      <c r="G147" s="284"/>
      <c r="H147" s="284"/>
      <c r="L147" s="285"/>
      <c r="M147" s="285"/>
      <c r="N147" s="286"/>
      <c r="W147" s="287"/>
      <c r="X147" s="287"/>
      <c r="Y147" s="287"/>
      <c r="Z147" s="287"/>
      <c r="AA147" s="287"/>
      <c r="AB147" s="287"/>
      <c r="AC147" s="287"/>
      <c r="AD147" s="287"/>
      <c r="AE147" s="287"/>
      <c r="AF147" s="287"/>
      <c r="AG147" s="287"/>
      <c r="AH147" s="287"/>
      <c r="AI147" s="287"/>
      <c r="AJ147" s="287"/>
      <c r="AK147" s="287"/>
      <c r="AN147" s="287"/>
      <c r="AQ147" s="287"/>
      <c r="AT147" s="287"/>
      <c r="AV147" s="285"/>
      <c r="AW147" s="285"/>
    </row>
    <row r="148">
      <c r="C148" s="281"/>
      <c r="D148" s="282"/>
      <c r="E148" s="283"/>
      <c r="G148" s="284"/>
      <c r="H148" s="284"/>
      <c r="L148" s="285"/>
      <c r="M148" s="285"/>
      <c r="N148" s="286"/>
      <c r="W148" s="287"/>
      <c r="X148" s="287"/>
      <c r="Y148" s="287"/>
      <c r="Z148" s="287"/>
      <c r="AA148" s="287"/>
      <c r="AB148" s="287"/>
      <c r="AC148" s="287"/>
      <c r="AD148" s="287"/>
      <c r="AE148" s="287"/>
      <c r="AF148" s="287"/>
      <c r="AG148" s="287"/>
      <c r="AH148" s="287"/>
      <c r="AI148" s="287"/>
      <c r="AJ148" s="287"/>
      <c r="AK148" s="287"/>
      <c r="AN148" s="287"/>
      <c r="AQ148" s="287"/>
      <c r="AT148" s="287"/>
      <c r="AV148" s="285"/>
      <c r="AW148" s="285"/>
    </row>
    <row r="149">
      <c r="C149" s="281"/>
      <c r="D149" s="282"/>
      <c r="E149" s="283"/>
      <c r="G149" s="284"/>
      <c r="H149" s="284"/>
      <c r="L149" s="285"/>
      <c r="M149" s="285"/>
      <c r="N149" s="286"/>
      <c r="W149" s="287"/>
      <c r="X149" s="287"/>
      <c r="Y149" s="287"/>
      <c r="Z149" s="287"/>
      <c r="AA149" s="287"/>
      <c r="AB149" s="287"/>
      <c r="AC149" s="287"/>
      <c r="AD149" s="287"/>
      <c r="AE149" s="287"/>
      <c r="AF149" s="287"/>
      <c r="AG149" s="287"/>
      <c r="AH149" s="287"/>
      <c r="AI149" s="287"/>
      <c r="AJ149" s="287"/>
      <c r="AK149" s="287"/>
      <c r="AN149" s="287"/>
      <c r="AQ149" s="287"/>
      <c r="AT149" s="287"/>
      <c r="AV149" s="285"/>
      <c r="AW149" s="285"/>
    </row>
    <row r="150">
      <c r="C150" s="281"/>
      <c r="D150" s="282"/>
      <c r="E150" s="283"/>
      <c r="G150" s="284"/>
      <c r="H150" s="284"/>
      <c r="L150" s="285"/>
      <c r="M150" s="285"/>
      <c r="N150" s="286"/>
      <c r="W150" s="287"/>
      <c r="X150" s="287"/>
      <c r="Y150" s="287"/>
      <c r="Z150" s="287"/>
      <c r="AA150" s="287"/>
      <c r="AB150" s="287"/>
      <c r="AC150" s="287"/>
      <c r="AD150" s="287"/>
      <c r="AE150" s="287"/>
      <c r="AF150" s="287"/>
      <c r="AG150" s="287"/>
      <c r="AH150" s="287"/>
      <c r="AI150" s="287"/>
      <c r="AJ150" s="287"/>
      <c r="AK150" s="287"/>
      <c r="AN150" s="287"/>
      <c r="AQ150" s="287"/>
      <c r="AT150" s="287"/>
      <c r="AV150" s="285"/>
      <c r="AW150" s="285"/>
    </row>
    <row r="151">
      <c r="C151" s="281"/>
      <c r="D151" s="282"/>
      <c r="E151" s="283"/>
      <c r="G151" s="284"/>
      <c r="H151" s="284"/>
      <c r="L151" s="285"/>
      <c r="M151" s="285"/>
      <c r="N151" s="286"/>
      <c r="W151" s="287"/>
      <c r="X151" s="287"/>
      <c r="Y151" s="287"/>
      <c r="Z151" s="287"/>
      <c r="AA151" s="287"/>
      <c r="AB151" s="287"/>
      <c r="AC151" s="287"/>
      <c r="AD151" s="287"/>
      <c r="AE151" s="287"/>
      <c r="AF151" s="287"/>
      <c r="AG151" s="287"/>
      <c r="AH151" s="287"/>
      <c r="AI151" s="287"/>
      <c r="AJ151" s="287"/>
      <c r="AK151" s="287"/>
      <c r="AN151" s="287"/>
      <c r="AQ151" s="287"/>
      <c r="AT151" s="287"/>
      <c r="AV151" s="285"/>
      <c r="AW151" s="285"/>
    </row>
    <row r="152">
      <c r="C152" s="281"/>
      <c r="D152" s="282"/>
      <c r="E152" s="283"/>
      <c r="G152" s="284"/>
      <c r="H152" s="284"/>
      <c r="L152" s="285"/>
      <c r="M152" s="285"/>
      <c r="N152" s="286"/>
      <c r="W152" s="287"/>
      <c r="X152" s="287"/>
      <c r="Y152" s="287"/>
      <c r="Z152" s="287"/>
      <c r="AA152" s="287"/>
      <c r="AB152" s="287"/>
      <c r="AC152" s="287"/>
      <c r="AD152" s="287"/>
      <c r="AE152" s="287"/>
      <c r="AF152" s="287"/>
      <c r="AG152" s="287"/>
      <c r="AH152" s="287"/>
      <c r="AI152" s="287"/>
      <c r="AJ152" s="287"/>
      <c r="AK152" s="287"/>
      <c r="AN152" s="287"/>
      <c r="AQ152" s="287"/>
      <c r="AT152" s="287"/>
      <c r="AV152" s="285"/>
      <c r="AW152" s="285"/>
    </row>
    <row r="153">
      <c r="C153" s="281"/>
      <c r="D153" s="282"/>
      <c r="E153" s="283"/>
      <c r="G153" s="284"/>
      <c r="H153" s="284"/>
      <c r="L153" s="285"/>
      <c r="M153" s="285"/>
      <c r="N153" s="286"/>
      <c r="W153" s="287"/>
      <c r="X153" s="287"/>
      <c r="Y153" s="287"/>
      <c r="Z153" s="287"/>
      <c r="AA153" s="287"/>
      <c r="AB153" s="287"/>
      <c r="AC153" s="287"/>
      <c r="AD153" s="287"/>
      <c r="AE153" s="287"/>
      <c r="AF153" s="287"/>
      <c r="AG153" s="287"/>
      <c r="AH153" s="287"/>
      <c r="AI153" s="287"/>
      <c r="AJ153" s="287"/>
      <c r="AK153" s="287"/>
      <c r="AN153" s="287"/>
      <c r="AQ153" s="287"/>
      <c r="AT153" s="287"/>
      <c r="AV153" s="285"/>
      <c r="AW153" s="285"/>
    </row>
    <row r="154">
      <c r="C154" s="281"/>
      <c r="D154" s="282"/>
      <c r="E154" s="283"/>
      <c r="G154" s="284"/>
      <c r="H154" s="284"/>
      <c r="L154" s="285"/>
      <c r="M154" s="285"/>
      <c r="N154" s="286"/>
      <c r="W154" s="287"/>
      <c r="X154" s="287"/>
      <c r="Y154" s="287"/>
      <c r="Z154" s="287"/>
      <c r="AA154" s="287"/>
      <c r="AB154" s="287"/>
      <c r="AC154" s="287"/>
      <c r="AD154" s="287"/>
      <c r="AE154" s="287"/>
      <c r="AF154" s="287"/>
      <c r="AG154" s="287"/>
      <c r="AH154" s="287"/>
      <c r="AI154" s="287"/>
      <c r="AJ154" s="287"/>
      <c r="AK154" s="287"/>
      <c r="AN154" s="287"/>
      <c r="AQ154" s="287"/>
      <c r="AT154" s="287"/>
      <c r="AV154" s="285"/>
      <c r="AW154" s="285"/>
    </row>
    <row r="155">
      <c r="C155" s="281"/>
      <c r="D155" s="282"/>
      <c r="E155" s="283"/>
      <c r="G155" s="284"/>
      <c r="H155" s="284"/>
      <c r="L155" s="285"/>
      <c r="M155" s="285"/>
      <c r="N155" s="286"/>
      <c r="W155" s="287"/>
      <c r="X155" s="287"/>
      <c r="Y155" s="287"/>
      <c r="Z155" s="287"/>
      <c r="AA155" s="287"/>
      <c r="AB155" s="287"/>
      <c r="AC155" s="287"/>
      <c r="AD155" s="287"/>
      <c r="AE155" s="287"/>
      <c r="AF155" s="287"/>
      <c r="AG155" s="287"/>
      <c r="AH155" s="287"/>
      <c r="AI155" s="287"/>
      <c r="AJ155" s="287"/>
      <c r="AK155" s="287"/>
      <c r="AN155" s="287"/>
      <c r="AQ155" s="287"/>
      <c r="AT155" s="287"/>
      <c r="AV155" s="285"/>
      <c r="AW155" s="285"/>
    </row>
    <row r="156">
      <c r="C156" s="281"/>
      <c r="D156" s="282"/>
      <c r="E156" s="283"/>
      <c r="G156" s="284"/>
      <c r="H156" s="284"/>
      <c r="L156" s="285"/>
      <c r="M156" s="285"/>
      <c r="N156" s="286"/>
      <c r="W156" s="287"/>
      <c r="X156" s="287"/>
      <c r="Y156" s="287"/>
      <c r="Z156" s="287"/>
      <c r="AA156" s="287"/>
      <c r="AB156" s="287"/>
      <c r="AC156" s="287"/>
      <c r="AD156" s="287"/>
      <c r="AE156" s="287"/>
      <c r="AF156" s="287"/>
      <c r="AG156" s="287"/>
      <c r="AH156" s="287"/>
      <c r="AI156" s="287"/>
      <c r="AJ156" s="287"/>
      <c r="AK156" s="287"/>
      <c r="AN156" s="287"/>
      <c r="AQ156" s="287"/>
      <c r="AT156" s="287"/>
      <c r="AV156" s="285"/>
      <c r="AW156" s="285"/>
    </row>
    <row r="157">
      <c r="C157" s="281"/>
      <c r="D157" s="282"/>
      <c r="E157" s="283"/>
      <c r="G157" s="284"/>
      <c r="H157" s="284"/>
      <c r="L157" s="285"/>
      <c r="M157" s="285"/>
      <c r="N157" s="286"/>
      <c r="W157" s="287"/>
      <c r="X157" s="287"/>
      <c r="Y157" s="287"/>
      <c r="Z157" s="287"/>
      <c r="AA157" s="287"/>
      <c r="AB157" s="287"/>
      <c r="AC157" s="287"/>
      <c r="AD157" s="287"/>
      <c r="AE157" s="287"/>
      <c r="AF157" s="287"/>
      <c r="AG157" s="287"/>
      <c r="AH157" s="287"/>
      <c r="AI157" s="287"/>
      <c r="AJ157" s="287"/>
      <c r="AK157" s="287"/>
      <c r="AN157" s="287"/>
      <c r="AQ157" s="287"/>
      <c r="AT157" s="287"/>
      <c r="AV157" s="285"/>
      <c r="AW157" s="285"/>
    </row>
    <row r="158">
      <c r="C158" s="281"/>
      <c r="D158" s="282"/>
      <c r="E158" s="283"/>
      <c r="G158" s="284"/>
      <c r="H158" s="284"/>
      <c r="L158" s="285"/>
      <c r="M158" s="285"/>
      <c r="N158" s="286"/>
      <c r="W158" s="287"/>
      <c r="X158" s="287"/>
      <c r="Y158" s="287"/>
      <c r="Z158" s="287"/>
      <c r="AA158" s="287"/>
      <c r="AB158" s="287"/>
      <c r="AC158" s="287"/>
      <c r="AD158" s="287"/>
      <c r="AE158" s="287"/>
      <c r="AF158" s="287"/>
      <c r="AG158" s="287"/>
      <c r="AH158" s="287"/>
      <c r="AI158" s="287"/>
      <c r="AJ158" s="287"/>
      <c r="AK158" s="287"/>
      <c r="AN158" s="287"/>
      <c r="AQ158" s="287"/>
      <c r="AT158" s="287"/>
      <c r="AV158" s="285"/>
      <c r="AW158" s="285"/>
    </row>
    <row r="159">
      <c r="C159" s="281"/>
      <c r="D159" s="282"/>
      <c r="E159" s="283"/>
      <c r="G159" s="284"/>
      <c r="H159" s="284"/>
      <c r="L159" s="285"/>
      <c r="M159" s="285"/>
      <c r="N159" s="286"/>
      <c r="W159" s="287"/>
      <c r="X159" s="287"/>
      <c r="Y159" s="287"/>
      <c r="Z159" s="287"/>
      <c r="AA159" s="287"/>
      <c r="AB159" s="287"/>
      <c r="AC159" s="287"/>
      <c r="AD159" s="287"/>
      <c r="AE159" s="287"/>
      <c r="AF159" s="287"/>
      <c r="AG159" s="287"/>
      <c r="AH159" s="287"/>
      <c r="AI159" s="287"/>
      <c r="AJ159" s="287"/>
      <c r="AK159" s="287"/>
      <c r="AN159" s="287"/>
      <c r="AQ159" s="287"/>
      <c r="AT159" s="287"/>
      <c r="AV159" s="285"/>
      <c r="AW159" s="285"/>
    </row>
    <row r="160">
      <c r="C160" s="281"/>
      <c r="D160" s="282"/>
      <c r="E160" s="283"/>
      <c r="G160" s="284"/>
      <c r="H160" s="284"/>
      <c r="L160" s="285"/>
      <c r="M160" s="285"/>
      <c r="N160" s="286"/>
      <c r="W160" s="287"/>
      <c r="X160" s="287"/>
      <c r="Y160" s="287"/>
      <c r="Z160" s="287"/>
      <c r="AA160" s="287"/>
      <c r="AB160" s="287"/>
      <c r="AC160" s="287"/>
      <c r="AD160" s="287"/>
      <c r="AE160" s="287"/>
      <c r="AF160" s="287"/>
      <c r="AG160" s="287"/>
      <c r="AH160" s="287"/>
      <c r="AI160" s="287"/>
      <c r="AJ160" s="287"/>
      <c r="AK160" s="287"/>
      <c r="AN160" s="287"/>
      <c r="AQ160" s="287"/>
      <c r="AT160" s="287"/>
      <c r="AV160" s="285"/>
      <c r="AW160" s="285"/>
    </row>
    <row r="161">
      <c r="C161" s="281"/>
      <c r="D161" s="282"/>
      <c r="E161" s="283"/>
      <c r="G161" s="284"/>
      <c r="H161" s="284"/>
      <c r="L161" s="285"/>
      <c r="M161" s="285"/>
      <c r="N161" s="286"/>
      <c r="W161" s="287"/>
      <c r="X161" s="287"/>
      <c r="Y161" s="287"/>
      <c r="Z161" s="287"/>
      <c r="AA161" s="287"/>
      <c r="AB161" s="287"/>
      <c r="AC161" s="287"/>
      <c r="AD161" s="287"/>
      <c r="AE161" s="287"/>
      <c r="AF161" s="287"/>
      <c r="AG161" s="287"/>
      <c r="AH161" s="287"/>
      <c r="AI161" s="287"/>
      <c r="AJ161" s="287"/>
      <c r="AK161" s="287"/>
      <c r="AN161" s="287"/>
      <c r="AQ161" s="287"/>
      <c r="AT161" s="287"/>
      <c r="AV161" s="285"/>
      <c r="AW161" s="285"/>
    </row>
    <row r="162">
      <c r="C162" s="281"/>
      <c r="D162" s="282"/>
      <c r="E162" s="283"/>
      <c r="G162" s="284"/>
      <c r="H162" s="284"/>
      <c r="L162" s="285"/>
      <c r="M162" s="285"/>
      <c r="N162" s="286"/>
      <c r="W162" s="287"/>
      <c r="X162" s="287"/>
      <c r="Y162" s="287"/>
      <c r="Z162" s="287"/>
      <c r="AA162" s="287"/>
      <c r="AB162" s="287"/>
      <c r="AC162" s="287"/>
      <c r="AD162" s="287"/>
      <c r="AE162" s="287"/>
      <c r="AF162" s="287"/>
      <c r="AG162" s="287"/>
      <c r="AH162" s="287"/>
      <c r="AI162" s="287"/>
      <c r="AJ162" s="287"/>
      <c r="AK162" s="287"/>
      <c r="AN162" s="287"/>
      <c r="AQ162" s="287"/>
      <c r="AT162" s="287"/>
      <c r="AV162" s="285"/>
      <c r="AW162" s="285"/>
    </row>
    <row r="163">
      <c r="C163" s="281"/>
      <c r="D163" s="282"/>
      <c r="E163" s="283"/>
      <c r="G163" s="284"/>
      <c r="H163" s="284"/>
      <c r="L163" s="285"/>
      <c r="M163" s="285"/>
      <c r="N163" s="286"/>
      <c r="W163" s="287"/>
      <c r="X163" s="287"/>
      <c r="Y163" s="287"/>
      <c r="Z163" s="287"/>
      <c r="AA163" s="287"/>
      <c r="AB163" s="287"/>
      <c r="AC163" s="287"/>
      <c r="AD163" s="287"/>
      <c r="AE163" s="287"/>
      <c r="AF163" s="287"/>
      <c r="AG163" s="287"/>
      <c r="AH163" s="287"/>
      <c r="AI163" s="287"/>
      <c r="AJ163" s="287"/>
      <c r="AK163" s="287"/>
      <c r="AN163" s="287"/>
      <c r="AQ163" s="287"/>
      <c r="AT163" s="287"/>
      <c r="AV163" s="285"/>
      <c r="AW163" s="285"/>
    </row>
    <row r="164">
      <c r="C164" s="281"/>
      <c r="D164" s="282"/>
      <c r="E164" s="283"/>
      <c r="G164" s="284"/>
      <c r="H164" s="284"/>
      <c r="L164" s="285"/>
      <c r="M164" s="285"/>
      <c r="N164" s="286"/>
      <c r="W164" s="287"/>
      <c r="X164" s="287"/>
      <c r="Y164" s="287"/>
      <c r="Z164" s="287"/>
      <c r="AA164" s="287"/>
      <c r="AB164" s="287"/>
      <c r="AC164" s="287"/>
      <c r="AD164" s="287"/>
      <c r="AE164" s="287"/>
      <c r="AF164" s="287"/>
      <c r="AG164" s="287"/>
      <c r="AH164" s="287"/>
      <c r="AI164" s="287"/>
      <c r="AJ164" s="287"/>
      <c r="AK164" s="287"/>
      <c r="AN164" s="287"/>
      <c r="AQ164" s="287"/>
      <c r="AT164" s="287"/>
      <c r="AV164" s="285"/>
      <c r="AW164" s="285"/>
    </row>
    <row r="165">
      <c r="C165" s="281"/>
      <c r="D165" s="282"/>
      <c r="E165" s="283"/>
      <c r="G165" s="284"/>
      <c r="H165" s="284"/>
      <c r="L165" s="285"/>
      <c r="M165" s="285"/>
      <c r="N165" s="286"/>
      <c r="W165" s="287"/>
      <c r="X165" s="287"/>
      <c r="Y165" s="287"/>
      <c r="Z165" s="287"/>
      <c r="AA165" s="287"/>
      <c r="AB165" s="287"/>
      <c r="AC165" s="287"/>
      <c r="AD165" s="287"/>
      <c r="AE165" s="287"/>
      <c r="AF165" s="287"/>
      <c r="AG165" s="287"/>
      <c r="AH165" s="287"/>
      <c r="AI165" s="287"/>
      <c r="AJ165" s="287"/>
      <c r="AK165" s="287"/>
      <c r="AN165" s="287"/>
      <c r="AQ165" s="287"/>
      <c r="AT165" s="287"/>
      <c r="AV165" s="285"/>
      <c r="AW165" s="285"/>
    </row>
    <row r="166">
      <c r="C166" s="281"/>
      <c r="D166" s="282"/>
      <c r="E166" s="283"/>
      <c r="G166" s="284"/>
      <c r="H166" s="284"/>
      <c r="L166" s="285"/>
      <c r="M166" s="285"/>
      <c r="N166" s="286"/>
      <c r="W166" s="287"/>
      <c r="X166" s="287"/>
      <c r="Y166" s="287"/>
      <c r="Z166" s="287"/>
      <c r="AA166" s="287"/>
      <c r="AB166" s="287"/>
      <c r="AC166" s="287"/>
      <c r="AD166" s="287"/>
      <c r="AE166" s="287"/>
      <c r="AF166" s="287"/>
      <c r="AG166" s="287"/>
      <c r="AH166" s="287"/>
      <c r="AI166" s="287"/>
      <c r="AJ166" s="287"/>
      <c r="AK166" s="287"/>
      <c r="AN166" s="287"/>
      <c r="AQ166" s="287"/>
      <c r="AT166" s="287"/>
      <c r="AV166" s="285"/>
      <c r="AW166" s="285"/>
    </row>
    <row r="167">
      <c r="C167" s="281"/>
      <c r="D167" s="282"/>
      <c r="E167" s="283"/>
      <c r="G167" s="284"/>
      <c r="H167" s="284"/>
      <c r="L167" s="285"/>
      <c r="M167" s="285"/>
      <c r="N167" s="286"/>
      <c r="W167" s="287"/>
      <c r="X167" s="287"/>
      <c r="Y167" s="287"/>
      <c r="Z167" s="287"/>
      <c r="AA167" s="287"/>
      <c r="AB167" s="287"/>
      <c r="AC167" s="287"/>
      <c r="AD167" s="287"/>
      <c r="AE167" s="287"/>
      <c r="AF167" s="287"/>
      <c r="AG167" s="287"/>
      <c r="AH167" s="287"/>
      <c r="AI167" s="287"/>
      <c r="AJ167" s="287"/>
      <c r="AK167" s="287"/>
      <c r="AN167" s="287"/>
      <c r="AQ167" s="287"/>
      <c r="AT167" s="287"/>
      <c r="AV167" s="285"/>
      <c r="AW167" s="285"/>
    </row>
    <row r="168">
      <c r="C168" s="281"/>
      <c r="D168" s="282"/>
      <c r="E168" s="283"/>
      <c r="G168" s="284"/>
      <c r="H168" s="284"/>
      <c r="L168" s="285"/>
      <c r="M168" s="285"/>
      <c r="N168" s="286"/>
      <c r="W168" s="287"/>
      <c r="X168" s="287"/>
      <c r="Y168" s="287"/>
      <c r="Z168" s="287"/>
      <c r="AA168" s="287"/>
      <c r="AB168" s="287"/>
      <c r="AC168" s="287"/>
      <c r="AD168" s="287"/>
      <c r="AE168" s="287"/>
      <c r="AF168" s="287"/>
      <c r="AG168" s="287"/>
      <c r="AH168" s="287"/>
      <c r="AI168" s="287"/>
      <c r="AJ168" s="287"/>
      <c r="AK168" s="287"/>
      <c r="AN168" s="287"/>
      <c r="AQ168" s="287"/>
      <c r="AT168" s="287"/>
      <c r="AV168" s="285"/>
      <c r="AW168" s="285"/>
    </row>
    <row r="169">
      <c r="C169" s="281"/>
      <c r="D169" s="282"/>
      <c r="E169" s="283"/>
      <c r="G169" s="284"/>
      <c r="H169" s="284"/>
      <c r="L169" s="285"/>
      <c r="M169" s="285"/>
      <c r="N169" s="286"/>
      <c r="W169" s="287"/>
      <c r="X169" s="287"/>
      <c r="Y169" s="287"/>
      <c r="Z169" s="287"/>
      <c r="AA169" s="287"/>
      <c r="AB169" s="287"/>
      <c r="AC169" s="287"/>
      <c r="AD169" s="287"/>
      <c r="AE169" s="287"/>
      <c r="AF169" s="287"/>
      <c r="AG169" s="287"/>
      <c r="AH169" s="287"/>
      <c r="AI169" s="287"/>
      <c r="AJ169" s="287"/>
      <c r="AK169" s="287"/>
      <c r="AN169" s="287"/>
      <c r="AQ169" s="287"/>
      <c r="AT169" s="287"/>
      <c r="AV169" s="285"/>
      <c r="AW169" s="285"/>
    </row>
    <row r="170">
      <c r="C170" s="281"/>
      <c r="D170" s="282"/>
      <c r="E170" s="283"/>
      <c r="G170" s="284"/>
      <c r="H170" s="284"/>
      <c r="L170" s="285"/>
      <c r="M170" s="285"/>
      <c r="N170" s="286"/>
      <c r="W170" s="287"/>
      <c r="X170" s="287"/>
      <c r="Y170" s="287"/>
      <c r="Z170" s="287"/>
      <c r="AA170" s="287"/>
      <c r="AB170" s="287"/>
      <c r="AC170" s="287"/>
      <c r="AD170" s="287"/>
      <c r="AE170" s="287"/>
      <c r="AF170" s="287"/>
      <c r="AG170" s="287"/>
      <c r="AH170" s="287"/>
      <c r="AI170" s="287"/>
      <c r="AJ170" s="287"/>
      <c r="AK170" s="287"/>
      <c r="AN170" s="287"/>
      <c r="AQ170" s="287"/>
      <c r="AT170" s="287"/>
      <c r="AV170" s="285"/>
      <c r="AW170" s="285"/>
    </row>
    <row r="171">
      <c r="C171" s="281"/>
      <c r="D171" s="282"/>
      <c r="E171" s="283"/>
      <c r="G171" s="284"/>
      <c r="H171" s="284"/>
      <c r="L171" s="285"/>
      <c r="M171" s="285"/>
      <c r="N171" s="286"/>
      <c r="W171" s="287"/>
      <c r="X171" s="287"/>
      <c r="Y171" s="287"/>
      <c r="Z171" s="287"/>
      <c r="AA171" s="287"/>
      <c r="AB171" s="287"/>
      <c r="AC171" s="287"/>
      <c r="AD171" s="287"/>
      <c r="AE171" s="287"/>
      <c r="AF171" s="287"/>
      <c r="AG171" s="287"/>
      <c r="AH171" s="287"/>
      <c r="AI171" s="287"/>
      <c r="AJ171" s="287"/>
      <c r="AK171" s="287"/>
      <c r="AN171" s="287"/>
      <c r="AQ171" s="287"/>
      <c r="AT171" s="287"/>
      <c r="AV171" s="285"/>
      <c r="AW171" s="285"/>
    </row>
    <row r="172">
      <c r="C172" s="281"/>
      <c r="D172" s="282"/>
      <c r="E172" s="283"/>
      <c r="G172" s="284"/>
      <c r="H172" s="284"/>
      <c r="L172" s="285"/>
      <c r="M172" s="285"/>
      <c r="N172" s="286"/>
      <c r="W172" s="287"/>
      <c r="X172" s="287"/>
      <c r="Y172" s="287"/>
      <c r="Z172" s="287"/>
      <c r="AA172" s="287"/>
      <c r="AB172" s="287"/>
      <c r="AC172" s="287"/>
      <c r="AD172" s="287"/>
      <c r="AE172" s="287"/>
      <c r="AF172" s="287"/>
      <c r="AG172" s="287"/>
      <c r="AH172" s="287"/>
      <c r="AI172" s="287"/>
      <c r="AJ172" s="287"/>
      <c r="AK172" s="287"/>
      <c r="AN172" s="287"/>
      <c r="AQ172" s="287"/>
      <c r="AT172" s="287"/>
      <c r="AV172" s="285"/>
      <c r="AW172" s="285"/>
    </row>
    <row r="173">
      <c r="C173" s="281"/>
      <c r="D173" s="282"/>
      <c r="E173" s="283"/>
      <c r="G173" s="284"/>
      <c r="H173" s="284"/>
      <c r="L173" s="285"/>
      <c r="M173" s="285"/>
      <c r="N173" s="286"/>
      <c r="W173" s="287"/>
      <c r="X173" s="287"/>
      <c r="Y173" s="287"/>
      <c r="Z173" s="287"/>
      <c r="AA173" s="287"/>
      <c r="AB173" s="287"/>
      <c r="AC173" s="287"/>
      <c r="AD173" s="287"/>
      <c r="AE173" s="287"/>
      <c r="AF173" s="287"/>
      <c r="AG173" s="287"/>
      <c r="AH173" s="287"/>
      <c r="AI173" s="287"/>
      <c r="AJ173" s="287"/>
      <c r="AK173" s="287"/>
      <c r="AN173" s="287"/>
      <c r="AQ173" s="287"/>
      <c r="AT173" s="287"/>
      <c r="AV173" s="285"/>
      <c r="AW173" s="285"/>
    </row>
    <row r="174">
      <c r="C174" s="281"/>
      <c r="D174" s="282"/>
      <c r="E174" s="283"/>
      <c r="G174" s="284"/>
      <c r="H174" s="284"/>
      <c r="L174" s="285"/>
      <c r="M174" s="285"/>
      <c r="N174" s="286"/>
      <c r="W174" s="287"/>
      <c r="X174" s="287"/>
      <c r="Y174" s="287"/>
      <c r="Z174" s="287"/>
      <c r="AA174" s="287"/>
      <c r="AB174" s="287"/>
      <c r="AC174" s="287"/>
      <c r="AD174" s="287"/>
      <c r="AE174" s="287"/>
      <c r="AF174" s="287"/>
      <c r="AG174" s="287"/>
      <c r="AH174" s="287"/>
      <c r="AI174" s="287"/>
      <c r="AJ174" s="287"/>
      <c r="AK174" s="287"/>
      <c r="AN174" s="287"/>
      <c r="AQ174" s="287"/>
      <c r="AT174" s="287"/>
      <c r="AV174" s="285"/>
      <c r="AW174" s="285"/>
    </row>
    <row r="175">
      <c r="C175" s="281"/>
      <c r="D175" s="282"/>
      <c r="E175" s="283"/>
      <c r="G175" s="284"/>
      <c r="H175" s="284"/>
      <c r="L175" s="285"/>
      <c r="M175" s="285"/>
      <c r="N175" s="286"/>
      <c r="W175" s="287"/>
      <c r="X175" s="287"/>
      <c r="Y175" s="287"/>
      <c r="Z175" s="287"/>
      <c r="AA175" s="287"/>
      <c r="AB175" s="287"/>
      <c r="AC175" s="287"/>
      <c r="AD175" s="287"/>
      <c r="AE175" s="287"/>
      <c r="AF175" s="287"/>
      <c r="AG175" s="287"/>
      <c r="AH175" s="287"/>
      <c r="AI175" s="287"/>
      <c r="AJ175" s="287"/>
      <c r="AK175" s="287"/>
      <c r="AN175" s="287"/>
      <c r="AQ175" s="287"/>
      <c r="AT175" s="287"/>
      <c r="AV175" s="285"/>
      <c r="AW175" s="285"/>
    </row>
    <row r="176">
      <c r="C176" s="281"/>
      <c r="D176" s="282"/>
      <c r="E176" s="283"/>
      <c r="G176" s="284"/>
      <c r="H176" s="284"/>
      <c r="L176" s="285"/>
      <c r="M176" s="285"/>
      <c r="N176" s="286"/>
      <c r="W176" s="287"/>
      <c r="X176" s="287"/>
      <c r="Y176" s="287"/>
      <c r="Z176" s="287"/>
      <c r="AA176" s="287"/>
      <c r="AB176" s="287"/>
      <c r="AC176" s="287"/>
      <c r="AD176" s="287"/>
      <c r="AE176" s="287"/>
      <c r="AF176" s="287"/>
      <c r="AG176" s="287"/>
      <c r="AH176" s="287"/>
      <c r="AI176" s="287"/>
      <c r="AJ176" s="287"/>
      <c r="AK176" s="287"/>
      <c r="AN176" s="287"/>
      <c r="AQ176" s="287"/>
      <c r="AT176" s="287"/>
      <c r="AV176" s="285"/>
      <c r="AW176" s="285"/>
    </row>
    <row r="177">
      <c r="C177" s="281"/>
      <c r="D177" s="282"/>
      <c r="E177" s="283"/>
      <c r="G177" s="284"/>
      <c r="H177" s="284"/>
      <c r="L177" s="285"/>
      <c r="M177" s="285"/>
      <c r="N177" s="286"/>
      <c r="W177" s="287"/>
      <c r="X177" s="287"/>
      <c r="Y177" s="287"/>
      <c r="Z177" s="287"/>
      <c r="AA177" s="287"/>
      <c r="AB177" s="287"/>
      <c r="AC177" s="287"/>
      <c r="AD177" s="287"/>
      <c r="AE177" s="287"/>
      <c r="AF177" s="287"/>
      <c r="AG177" s="287"/>
      <c r="AH177" s="287"/>
      <c r="AI177" s="287"/>
      <c r="AJ177" s="287"/>
      <c r="AK177" s="287"/>
      <c r="AN177" s="287"/>
      <c r="AQ177" s="287"/>
      <c r="AT177" s="287"/>
      <c r="AV177" s="285"/>
      <c r="AW177" s="285"/>
    </row>
    <row r="178">
      <c r="C178" s="281"/>
      <c r="D178" s="282"/>
      <c r="E178" s="283"/>
      <c r="G178" s="284"/>
      <c r="H178" s="284"/>
      <c r="L178" s="285"/>
      <c r="M178" s="285"/>
      <c r="N178" s="286"/>
      <c r="W178" s="287"/>
      <c r="X178" s="287"/>
      <c r="Y178" s="287"/>
      <c r="Z178" s="287"/>
      <c r="AA178" s="287"/>
      <c r="AB178" s="287"/>
      <c r="AC178" s="287"/>
      <c r="AD178" s="287"/>
      <c r="AE178" s="287"/>
      <c r="AF178" s="287"/>
      <c r="AG178" s="287"/>
      <c r="AH178" s="287"/>
      <c r="AI178" s="287"/>
      <c r="AJ178" s="287"/>
      <c r="AK178" s="287"/>
      <c r="AN178" s="287"/>
      <c r="AQ178" s="287"/>
      <c r="AT178" s="287"/>
      <c r="AV178" s="285"/>
      <c r="AW178" s="285"/>
    </row>
    <row r="179">
      <c r="C179" s="281"/>
      <c r="D179" s="282"/>
      <c r="E179" s="283"/>
      <c r="G179" s="284"/>
      <c r="H179" s="284"/>
      <c r="L179" s="285"/>
      <c r="M179" s="285"/>
      <c r="N179" s="286"/>
      <c r="W179" s="287"/>
      <c r="X179" s="287"/>
      <c r="Y179" s="287"/>
      <c r="Z179" s="287"/>
      <c r="AA179" s="287"/>
      <c r="AB179" s="287"/>
      <c r="AC179" s="287"/>
      <c r="AD179" s="287"/>
      <c r="AE179" s="287"/>
      <c r="AF179" s="287"/>
      <c r="AG179" s="287"/>
      <c r="AH179" s="287"/>
      <c r="AI179" s="287"/>
      <c r="AJ179" s="287"/>
      <c r="AK179" s="287"/>
      <c r="AN179" s="287"/>
      <c r="AQ179" s="287"/>
      <c r="AT179" s="287"/>
      <c r="AV179" s="285"/>
      <c r="AW179" s="285"/>
    </row>
    <row r="180">
      <c r="C180" s="281"/>
      <c r="D180" s="282"/>
      <c r="E180" s="283"/>
      <c r="G180" s="284"/>
      <c r="H180" s="284"/>
      <c r="L180" s="285"/>
      <c r="M180" s="285"/>
      <c r="N180" s="286"/>
      <c r="W180" s="287"/>
      <c r="X180" s="287"/>
      <c r="Y180" s="287"/>
      <c r="Z180" s="287"/>
      <c r="AA180" s="287"/>
      <c r="AB180" s="287"/>
      <c r="AC180" s="287"/>
      <c r="AD180" s="287"/>
      <c r="AE180" s="287"/>
      <c r="AF180" s="287"/>
      <c r="AG180" s="287"/>
      <c r="AH180" s="287"/>
      <c r="AI180" s="287"/>
      <c r="AJ180" s="287"/>
      <c r="AK180" s="287"/>
      <c r="AN180" s="287"/>
      <c r="AQ180" s="287"/>
      <c r="AT180" s="287"/>
      <c r="AV180" s="285"/>
      <c r="AW180" s="285"/>
    </row>
    <row r="181">
      <c r="C181" s="281"/>
      <c r="D181" s="282"/>
      <c r="E181" s="283"/>
      <c r="G181" s="284"/>
      <c r="H181" s="284"/>
      <c r="L181" s="285"/>
      <c r="M181" s="285"/>
      <c r="N181" s="286"/>
      <c r="W181" s="287"/>
      <c r="X181" s="287"/>
      <c r="Y181" s="287"/>
      <c r="Z181" s="287"/>
      <c r="AA181" s="287"/>
      <c r="AB181" s="287"/>
      <c r="AC181" s="287"/>
      <c r="AD181" s="287"/>
      <c r="AE181" s="287"/>
      <c r="AF181" s="287"/>
      <c r="AG181" s="287"/>
      <c r="AH181" s="287"/>
      <c r="AI181" s="287"/>
      <c r="AJ181" s="287"/>
      <c r="AK181" s="287"/>
      <c r="AN181" s="287"/>
      <c r="AQ181" s="287"/>
      <c r="AT181" s="287"/>
      <c r="AV181" s="285"/>
      <c r="AW181" s="285"/>
    </row>
    <row r="182">
      <c r="C182" s="281"/>
      <c r="D182" s="282"/>
      <c r="E182" s="283"/>
      <c r="G182" s="284"/>
      <c r="H182" s="284"/>
      <c r="L182" s="285"/>
      <c r="M182" s="285"/>
      <c r="N182" s="286"/>
      <c r="W182" s="287"/>
      <c r="X182" s="287"/>
      <c r="Y182" s="287"/>
      <c r="Z182" s="287"/>
      <c r="AA182" s="287"/>
      <c r="AB182" s="287"/>
      <c r="AC182" s="287"/>
      <c r="AD182" s="287"/>
      <c r="AE182" s="287"/>
      <c r="AF182" s="287"/>
      <c r="AG182" s="287"/>
      <c r="AH182" s="287"/>
      <c r="AI182" s="287"/>
      <c r="AJ182" s="287"/>
      <c r="AK182" s="287"/>
      <c r="AN182" s="287"/>
      <c r="AQ182" s="287"/>
      <c r="AT182" s="287"/>
      <c r="AV182" s="285"/>
      <c r="AW182" s="285"/>
    </row>
    <row r="183">
      <c r="C183" s="281"/>
      <c r="D183" s="282"/>
      <c r="E183" s="283"/>
      <c r="G183" s="284"/>
      <c r="H183" s="284"/>
      <c r="L183" s="285"/>
      <c r="M183" s="285"/>
      <c r="N183" s="286"/>
      <c r="W183" s="287"/>
      <c r="X183" s="287"/>
      <c r="Y183" s="287"/>
      <c r="Z183" s="287"/>
      <c r="AA183" s="287"/>
      <c r="AB183" s="287"/>
      <c r="AC183" s="287"/>
      <c r="AD183" s="287"/>
      <c r="AE183" s="287"/>
      <c r="AF183" s="287"/>
      <c r="AG183" s="287"/>
      <c r="AH183" s="287"/>
      <c r="AI183" s="287"/>
      <c r="AJ183" s="287"/>
      <c r="AK183" s="287"/>
      <c r="AN183" s="287"/>
      <c r="AQ183" s="287"/>
      <c r="AT183" s="287"/>
      <c r="AV183" s="285"/>
      <c r="AW183" s="285"/>
    </row>
    <row r="184">
      <c r="C184" s="281"/>
      <c r="D184" s="282"/>
      <c r="E184" s="283"/>
      <c r="G184" s="284"/>
      <c r="H184" s="284"/>
      <c r="L184" s="285"/>
      <c r="M184" s="285"/>
      <c r="N184" s="286"/>
      <c r="W184" s="287"/>
      <c r="X184" s="287"/>
      <c r="Y184" s="287"/>
      <c r="Z184" s="287"/>
      <c r="AA184" s="287"/>
      <c r="AB184" s="287"/>
      <c r="AC184" s="287"/>
      <c r="AD184" s="287"/>
      <c r="AE184" s="287"/>
      <c r="AF184" s="287"/>
      <c r="AG184" s="287"/>
      <c r="AH184" s="287"/>
      <c r="AI184" s="287"/>
      <c r="AJ184" s="287"/>
      <c r="AK184" s="287"/>
      <c r="AN184" s="287"/>
      <c r="AQ184" s="287"/>
      <c r="AT184" s="287"/>
      <c r="AV184" s="285"/>
      <c r="AW184" s="285"/>
    </row>
    <row r="185">
      <c r="C185" s="281"/>
      <c r="D185" s="282"/>
      <c r="E185" s="283"/>
      <c r="G185" s="284"/>
      <c r="H185" s="284"/>
      <c r="L185" s="285"/>
      <c r="M185" s="285"/>
      <c r="N185" s="286"/>
      <c r="W185" s="287"/>
      <c r="X185" s="287"/>
      <c r="Y185" s="287"/>
      <c r="Z185" s="287"/>
      <c r="AA185" s="287"/>
      <c r="AB185" s="287"/>
      <c r="AC185" s="287"/>
      <c r="AD185" s="287"/>
      <c r="AE185" s="287"/>
      <c r="AF185" s="287"/>
      <c r="AG185" s="287"/>
      <c r="AH185" s="287"/>
      <c r="AI185" s="287"/>
      <c r="AJ185" s="287"/>
      <c r="AK185" s="287"/>
      <c r="AN185" s="287"/>
      <c r="AQ185" s="287"/>
      <c r="AT185" s="287"/>
      <c r="AV185" s="285"/>
      <c r="AW185" s="285"/>
    </row>
    <row r="186">
      <c r="C186" s="281"/>
      <c r="D186" s="282"/>
      <c r="E186" s="283"/>
      <c r="G186" s="284"/>
      <c r="H186" s="284"/>
      <c r="L186" s="285"/>
      <c r="M186" s="285"/>
      <c r="N186" s="286"/>
      <c r="W186" s="287"/>
      <c r="X186" s="287"/>
      <c r="Y186" s="287"/>
      <c r="Z186" s="287"/>
      <c r="AA186" s="287"/>
      <c r="AB186" s="287"/>
      <c r="AC186" s="287"/>
      <c r="AD186" s="287"/>
      <c r="AE186" s="287"/>
      <c r="AF186" s="287"/>
      <c r="AG186" s="287"/>
      <c r="AH186" s="287"/>
      <c r="AI186" s="287"/>
      <c r="AJ186" s="287"/>
      <c r="AK186" s="287"/>
      <c r="AN186" s="287"/>
      <c r="AQ186" s="287"/>
      <c r="AT186" s="287"/>
      <c r="AV186" s="285"/>
      <c r="AW186" s="285"/>
    </row>
    <row r="187">
      <c r="C187" s="281"/>
      <c r="D187" s="282"/>
      <c r="E187" s="283"/>
      <c r="G187" s="284"/>
      <c r="H187" s="284"/>
      <c r="L187" s="285"/>
      <c r="M187" s="285"/>
      <c r="N187" s="286"/>
      <c r="W187" s="287"/>
      <c r="X187" s="287"/>
      <c r="Y187" s="287"/>
      <c r="Z187" s="287"/>
      <c r="AA187" s="287"/>
      <c r="AB187" s="287"/>
      <c r="AC187" s="287"/>
      <c r="AD187" s="287"/>
      <c r="AE187" s="287"/>
      <c r="AF187" s="287"/>
      <c r="AG187" s="287"/>
      <c r="AH187" s="287"/>
      <c r="AI187" s="287"/>
      <c r="AJ187" s="287"/>
      <c r="AK187" s="287"/>
      <c r="AN187" s="287"/>
      <c r="AQ187" s="287"/>
      <c r="AT187" s="287"/>
      <c r="AV187" s="285"/>
      <c r="AW187" s="285"/>
    </row>
    <row r="188">
      <c r="C188" s="281"/>
      <c r="D188" s="282"/>
      <c r="E188" s="283"/>
      <c r="G188" s="284"/>
      <c r="H188" s="284"/>
      <c r="L188" s="285"/>
      <c r="M188" s="285"/>
      <c r="N188" s="286"/>
      <c r="W188" s="287"/>
      <c r="X188" s="287"/>
      <c r="Y188" s="287"/>
      <c r="Z188" s="287"/>
      <c r="AA188" s="287"/>
      <c r="AB188" s="287"/>
      <c r="AC188" s="287"/>
      <c r="AD188" s="287"/>
      <c r="AE188" s="287"/>
      <c r="AF188" s="287"/>
      <c r="AG188" s="287"/>
      <c r="AH188" s="287"/>
      <c r="AI188" s="287"/>
      <c r="AJ188" s="287"/>
      <c r="AK188" s="287"/>
      <c r="AN188" s="287"/>
      <c r="AQ188" s="287"/>
      <c r="AT188" s="287"/>
      <c r="AV188" s="285"/>
      <c r="AW188" s="285"/>
    </row>
    <row r="189">
      <c r="C189" s="281"/>
      <c r="D189" s="282"/>
      <c r="E189" s="283"/>
      <c r="G189" s="284"/>
      <c r="H189" s="284"/>
      <c r="L189" s="285"/>
      <c r="M189" s="285"/>
      <c r="N189" s="286"/>
      <c r="W189" s="287"/>
      <c r="X189" s="287"/>
      <c r="Y189" s="287"/>
      <c r="Z189" s="287"/>
      <c r="AA189" s="287"/>
      <c r="AB189" s="287"/>
      <c r="AC189" s="287"/>
      <c r="AD189" s="287"/>
      <c r="AE189" s="287"/>
      <c r="AF189" s="287"/>
      <c r="AG189" s="287"/>
      <c r="AH189" s="287"/>
      <c r="AI189" s="287"/>
      <c r="AJ189" s="287"/>
      <c r="AK189" s="287"/>
      <c r="AN189" s="287"/>
      <c r="AQ189" s="287"/>
      <c r="AT189" s="287"/>
      <c r="AV189" s="285"/>
      <c r="AW189" s="285"/>
    </row>
    <row r="190">
      <c r="C190" s="281"/>
      <c r="D190" s="282"/>
      <c r="E190" s="283"/>
      <c r="G190" s="284"/>
      <c r="H190" s="284"/>
      <c r="L190" s="285"/>
      <c r="M190" s="285"/>
      <c r="N190" s="286"/>
      <c r="W190" s="287"/>
      <c r="X190" s="287"/>
      <c r="Y190" s="287"/>
      <c r="Z190" s="287"/>
      <c r="AA190" s="287"/>
      <c r="AB190" s="287"/>
      <c r="AC190" s="287"/>
      <c r="AD190" s="287"/>
      <c r="AE190" s="287"/>
      <c r="AF190" s="287"/>
      <c r="AG190" s="287"/>
      <c r="AH190" s="287"/>
      <c r="AI190" s="287"/>
      <c r="AJ190" s="287"/>
      <c r="AK190" s="287"/>
      <c r="AN190" s="287"/>
      <c r="AQ190" s="287"/>
      <c r="AT190" s="287"/>
      <c r="AV190" s="285"/>
      <c r="AW190" s="285"/>
    </row>
    <row r="191">
      <c r="C191" s="281"/>
      <c r="D191" s="282"/>
      <c r="E191" s="283"/>
      <c r="G191" s="284"/>
      <c r="H191" s="284"/>
      <c r="L191" s="285"/>
      <c r="M191" s="285"/>
      <c r="N191" s="286"/>
      <c r="W191" s="287"/>
      <c r="X191" s="287"/>
      <c r="Y191" s="287"/>
      <c r="Z191" s="287"/>
      <c r="AA191" s="287"/>
      <c r="AB191" s="287"/>
      <c r="AC191" s="287"/>
      <c r="AD191" s="287"/>
      <c r="AE191" s="287"/>
      <c r="AF191" s="287"/>
      <c r="AG191" s="287"/>
      <c r="AH191" s="287"/>
      <c r="AI191" s="287"/>
      <c r="AJ191" s="287"/>
      <c r="AK191" s="287"/>
      <c r="AN191" s="287"/>
      <c r="AQ191" s="287"/>
      <c r="AT191" s="287"/>
      <c r="AV191" s="285"/>
      <c r="AW191" s="285"/>
    </row>
    <row r="192">
      <c r="C192" s="281"/>
      <c r="D192" s="282"/>
      <c r="E192" s="283"/>
      <c r="G192" s="284"/>
      <c r="H192" s="284"/>
      <c r="L192" s="285"/>
      <c r="M192" s="285"/>
      <c r="N192" s="286"/>
      <c r="W192" s="287"/>
      <c r="X192" s="287"/>
      <c r="Y192" s="287"/>
      <c r="Z192" s="287"/>
      <c r="AA192" s="287"/>
      <c r="AB192" s="287"/>
      <c r="AC192" s="287"/>
      <c r="AD192" s="287"/>
      <c r="AE192" s="287"/>
      <c r="AF192" s="287"/>
      <c r="AG192" s="287"/>
      <c r="AH192" s="287"/>
      <c r="AI192" s="287"/>
      <c r="AJ192" s="287"/>
      <c r="AK192" s="287"/>
      <c r="AN192" s="287"/>
      <c r="AQ192" s="287"/>
      <c r="AT192" s="287"/>
      <c r="AV192" s="285"/>
      <c r="AW192" s="285"/>
    </row>
    <row r="193">
      <c r="C193" s="281"/>
      <c r="D193" s="282"/>
      <c r="E193" s="283"/>
      <c r="G193" s="284"/>
      <c r="H193" s="284"/>
      <c r="L193" s="285"/>
      <c r="M193" s="285"/>
      <c r="N193" s="286"/>
      <c r="W193" s="287"/>
      <c r="X193" s="287"/>
      <c r="Y193" s="287"/>
      <c r="Z193" s="287"/>
      <c r="AA193" s="287"/>
      <c r="AB193" s="287"/>
      <c r="AC193" s="287"/>
      <c r="AD193" s="287"/>
      <c r="AE193" s="287"/>
      <c r="AF193" s="287"/>
      <c r="AG193" s="287"/>
      <c r="AH193" s="287"/>
      <c r="AI193" s="287"/>
      <c r="AJ193" s="287"/>
      <c r="AK193" s="287"/>
      <c r="AN193" s="287"/>
      <c r="AQ193" s="287"/>
      <c r="AT193" s="287"/>
      <c r="AV193" s="285"/>
      <c r="AW193" s="285"/>
    </row>
    <row r="194">
      <c r="C194" s="281"/>
      <c r="D194" s="282"/>
      <c r="E194" s="283"/>
      <c r="G194" s="284"/>
      <c r="H194" s="284"/>
      <c r="L194" s="285"/>
      <c r="M194" s="285"/>
      <c r="N194" s="286"/>
      <c r="W194" s="287"/>
      <c r="X194" s="287"/>
      <c r="Y194" s="287"/>
      <c r="Z194" s="287"/>
      <c r="AA194" s="287"/>
      <c r="AB194" s="287"/>
      <c r="AC194" s="287"/>
      <c r="AD194" s="287"/>
      <c r="AE194" s="287"/>
      <c r="AF194" s="287"/>
      <c r="AG194" s="287"/>
      <c r="AH194" s="287"/>
      <c r="AI194" s="287"/>
      <c r="AJ194" s="287"/>
      <c r="AK194" s="287"/>
      <c r="AN194" s="287"/>
      <c r="AQ194" s="287"/>
      <c r="AT194" s="287"/>
      <c r="AV194" s="285"/>
      <c r="AW194" s="285"/>
    </row>
    <row r="195">
      <c r="C195" s="281"/>
      <c r="D195" s="282"/>
      <c r="E195" s="283"/>
      <c r="G195" s="284"/>
      <c r="H195" s="284"/>
      <c r="L195" s="285"/>
      <c r="M195" s="285"/>
      <c r="N195" s="286"/>
      <c r="W195" s="287"/>
      <c r="X195" s="287"/>
      <c r="Y195" s="287"/>
      <c r="Z195" s="287"/>
      <c r="AA195" s="287"/>
      <c r="AB195" s="287"/>
      <c r="AC195" s="287"/>
      <c r="AD195" s="287"/>
      <c r="AE195" s="287"/>
      <c r="AF195" s="287"/>
      <c r="AG195" s="287"/>
      <c r="AH195" s="287"/>
      <c r="AI195" s="287"/>
      <c r="AJ195" s="287"/>
      <c r="AK195" s="287"/>
      <c r="AN195" s="287"/>
      <c r="AQ195" s="287"/>
      <c r="AT195" s="287"/>
      <c r="AV195" s="285"/>
      <c r="AW195" s="285"/>
    </row>
    <row r="196">
      <c r="C196" s="281"/>
      <c r="D196" s="282"/>
      <c r="E196" s="283"/>
      <c r="G196" s="284"/>
      <c r="H196" s="284"/>
      <c r="L196" s="285"/>
      <c r="M196" s="285"/>
      <c r="N196" s="286"/>
      <c r="W196" s="287"/>
      <c r="X196" s="287"/>
      <c r="Y196" s="287"/>
      <c r="Z196" s="287"/>
      <c r="AA196" s="287"/>
      <c r="AB196" s="287"/>
      <c r="AC196" s="287"/>
      <c r="AD196" s="287"/>
      <c r="AE196" s="287"/>
      <c r="AF196" s="287"/>
      <c r="AG196" s="287"/>
      <c r="AH196" s="287"/>
      <c r="AI196" s="287"/>
      <c r="AJ196" s="287"/>
      <c r="AK196" s="287"/>
      <c r="AN196" s="287"/>
      <c r="AQ196" s="287"/>
      <c r="AT196" s="287"/>
      <c r="AV196" s="285"/>
      <c r="AW196" s="285"/>
    </row>
    <row r="197">
      <c r="C197" s="281"/>
      <c r="D197" s="282"/>
      <c r="E197" s="283"/>
      <c r="G197" s="284"/>
      <c r="H197" s="284"/>
      <c r="L197" s="285"/>
      <c r="M197" s="285"/>
      <c r="N197" s="286"/>
      <c r="W197" s="287"/>
      <c r="X197" s="287"/>
      <c r="Y197" s="287"/>
      <c r="Z197" s="287"/>
      <c r="AA197" s="287"/>
      <c r="AB197" s="287"/>
      <c r="AC197" s="287"/>
      <c r="AD197" s="287"/>
      <c r="AE197" s="287"/>
      <c r="AF197" s="287"/>
      <c r="AG197" s="287"/>
      <c r="AH197" s="287"/>
      <c r="AI197" s="287"/>
      <c r="AJ197" s="287"/>
      <c r="AK197" s="287"/>
      <c r="AN197" s="287"/>
      <c r="AQ197" s="287"/>
      <c r="AT197" s="287"/>
      <c r="AV197" s="285"/>
      <c r="AW197" s="285"/>
    </row>
    <row r="198">
      <c r="C198" s="281"/>
      <c r="D198" s="282"/>
      <c r="E198" s="283"/>
      <c r="G198" s="284"/>
      <c r="H198" s="284"/>
      <c r="L198" s="285"/>
      <c r="M198" s="285"/>
      <c r="N198" s="286"/>
      <c r="W198" s="287"/>
      <c r="X198" s="287"/>
      <c r="Y198" s="287"/>
      <c r="Z198" s="287"/>
      <c r="AA198" s="287"/>
      <c r="AB198" s="287"/>
      <c r="AC198" s="287"/>
      <c r="AD198" s="287"/>
      <c r="AE198" s="287"/>
      <c r="AF198" s="287"/>
      <c r="AG198" s="287"/>
      <c r="AH198" s="287"/>
      <c r="AI198" s="287"/>
      <c r="AJ198" s="287"/>
      <c r="AK198" s="287"/>
      <c r="AN198" s="287"/>
      <c r="AQ198" s="287"/>
      <c r="AT198" s="287"/>
      <c r="AV198" s="285"/>
      <c r="AW198" s="285"/>
    </row>
    <row r="199">
      <c r="C199" s="281"/>
      <c r="D199" s="282"/>
      <c r="E199" s="283"/>
      <c r="G199" s="284"/>
      <c r="H199" s="284"/>
      <c r="L199" s="285"/>
      <c r="M199" s="285"/>
      <c r="N199" s="286"/>
      <c r="W199" s="287"/>
      <c r="X199" s="287"/>
      <c r="Y199" s="287"/>
      <c r="Z199" s="287"/>
      <c r="AA199" s="287"/>
      <c r="AB199" s="287"/>
      <c r="AC199" s="287"/>
      <c r="AD199" s="287"/>
      <c r="AE199" s="287"/>
      <c r="AF199" s="287"/>
      <c r="AG199" s="287"/>
      <c r="AH199" s="287"/>
      <c r="AI199" s="287"/>
      <c r="AJ199" s="287"/>
      <c r="AK199" s="287"/>
      <c r="AN199" s="287"/>
      <c r="AQ199" s="287"/>
      <c r="AT199" s="287"/>
      <c r="AV199" s="285"/>
      <c r="AW199" s="285"/>
    </row>
    <row r="200">
      <c r="C200" s="281"/>
      <c r="D200" s="282"/>
      <c r="E200" s="283"/>
      <c r="G200" s="284"/>
      <c r="H200" s="284"/>
      <c r="L200" s="285"/>
      <c r="M200" s="285"/>
      <c r="N200" s="286"/>
      <c r="W200" s="287"/>
      <c r="X200" s="287"/>
      <c r="Y200" s="287"/>
      <c r="Z200" s="287"/>
      <c r="AA200" s="287"/>
      <c r="AB200" s="287"/>
      <c r="AC200" s="287"/>
      <c r="AD200" s="287"/>
      <c r="AE200" s="287"/>
      <c r="AF200" s="287"/>
      <c r="AG200" s="287"/>
      <c r="AH200" s="287"/>
      <c r="AI200" s="287"/>
      <c r="AJ200" s="287"/>
      <c r="AK200" s="287"/>
      <c r="AN200" s="287"/>
      <c r="AQ200" s="287"/>
      <c r="AT200" s="287"/>
      <c r="AV200" s="285"/>
      <c r="AW200" s="285"/>
    </row>
    <row r="201">
      <c r="C201" s="281"/>
      <c r="D201" s="282"/>
      <c r="E201" s="283"/>
      <c r="G201" s="284"/>
      <c r="H201" s="284"/>
      <c r="L201" s="285"/>
      <c r="M201" s="285"/>
      <c r="N201" s="286"/>
      <c r="W201" s="287"/>
      <c r="X201" s="287"/>
      <c r="Y201" s="287"/>
      <c r="Z201" s="287"/>
      <c r="AA201" s="287"/>
      <c r="AB201" s="287"/>
      <c r="AC201" s="287"/>
      <c r="AD201" s="287"/>
      <c r="AE201" s="287"/>
      <c r="AF201" s="287"/>
      <c r="AG201" s="287"/>
      <c r="AH201" s="287"/>
      <c r="AI201" s="287"/>
      <c r="AJ201" s="287"/>
      <c r="AK201" s="287"/>
      <c r="AN201" s="287"/>
      <c r="AQ201" s="287"/>
      <c r="AT201" s="287"/>
      <c r="AV201" s="285"/>
      <c r="AW201" s="285"/>
    </row>
    <row r="202">
      <c r="C202" s="281"/>
      <c r="D202" s="282"/>
      <c r="E202" s="283"/>
      <c r="G202" s="284"/>
      <c r="H202" s="284"/>
      <c r="L202" s="285"/>
      <c r="M202" s="285"/>
      <c r="N202" s="286"/>
      <c r="W202" s="287"/>
      <c r="X202" s="287"/>
      <c r="Y202" s="287"/>
      <c r="Z202" s="287"/>
      <c r="AA202" s="287"/>
      <c r="AB202" s="287"/>
      <c r="AC202" s="287"/>
      <c r="AD202" s="287"/>
      <c r="AE202" s="287"/>
      <c r="AF202" s="287"/>
      <c r="AG202" s="287"/>
      <c r="AH202" s="287"/>
      <c r="AI202" s="287"/>
      <c r="AJ202" s="287"/>
      <c r="AK202" s="287"/>
      <c r="AN202" s="287"/>
      <c r="AQ202" s="287"/>
      <c r="AT202" s="287"/>
      <c r="AV202" s="285"/>
      <c r="AW202" s="285"/>
    </row>
    <row r="203">
      <c r="C203" s="281"/>
      <c r="D203" s="282"/>
      <c r="E203" s="283"/>
      <c r="G203" s="284"/>
      <c r="H203" s="284"/>
      <c r="L203" s="285"/>
      <c r="M203" s="285"/>
      <c r="N203" s="286"/>
      <c r="W203" s="287"/>
      <c r="X203" s="287"/>
      <c r="Y203" s="287"/>
      <c r="Z203" s="287"/>
      <c r="AA203" s="287"/>
      <c r="AB203" s="287"/>
      <c r="AC203" s="287"/>
      <c r="AD203" s="287"/>
      <c r="AE203" s="287"/>
      <c r="AF203" s="287"/>
      <c r="AG203" s="287"/>
      <c r="AH203" s="287"/>
      <c r="AI203" s="287"/>
      <c r="AJ203" s="287"/>
      <c r="AK203" s="287"/>
      <c r="AN203" s="287"/>
      <c r="AQ203" s="287"/>
      <c r="AT203" s="287"/>
      <c r="AV203" s="285"/>
      <c r="AW203" s="285"/>
    </row>
    <row r="204">
      <c r="C204" s="281"/>
      <c r="D204" s="282"/>
      <c r="E204" s="283"/>
      <c r="G204" s="284"/>
      <c r="H204" s="284"/>
      <c r="L204" s="285"/>
      <c r="M204" s="285"/>
      <c r="N204" s="286"/>
      <c r="W204" s="287"/>
      <c r="X204" s="287"/>
      <c r="Y204" s="287"/>
      <c r="Z204" s="287"/>
      <c r="AA204" s="287"/>
      <c r="AB204" s="287"/>
      <c r="AC204" s="287"/>
      <c r="AD204" s="287"/>
      <c r="AE204" s="287"/>
      <c r="AF204" s="287"/>
      <c r="AG204" s="287"/>
      <c r="AH204" s="287"/>
      <c r="AI204" s="287"/>
      <c r="AJ204" s="287"/>
      <c r="AK204" s="287"/>
      <c r="AN204" s="287"/>
      <c r="AQ204" s="287"/>
      <c r="AT204" s="287"/>
      <c r="AV204" s="285"/>
      <c r="AW204" s="285"/>
    </row>
    <row r="205">
      <c r="C205" s="281"/>
      <c r="D205" s="282"/>
      <c r="E205" s="283"/>
      <c r="G205" s="284"/>
      <c r="H205" s="284"/>
      <c r="L205" s="285"/>
      <c r="M205" s="285"/>
      <c r="N205" s="286"/>
      <c r="W205" s="287"/>
      <c r="X205" s="287"/>
      <c r="Y205" s="287"/>
      <c r="Z205" s="287"/>
      <c r="AA205" s="287"/>
      <c r="AB205" s="287"/>
      <c r="AC205" s="287"/>
      <c r="AD205" s="287"/>
      <c r="AE205" s="287"/>
      <c r="AF205" s="287"/>
      <c r="AG205" s="287"/>
      <c r="AH205" s="287"/>
      <c r="AI205" s="287"/>
      <c r="AJ205" s="287"/>
      <c r="AK205" s="287"/>
      <c r="AN205" s="287"/>
      <c r="AQ205" s="287"/>
      <c r="AT205" s="287"/>
      <c r="AV205" s="285"/>
      <c r="AW205" s="285"/>
    </row>
    <row r="206">
      <c r="C206" s="281"/>
      <c r="D206" s="282"/>
      <c r="E206" s="283"/>
      <c r="G206" s="284"/>
      <c r="H206" s="284"/>
      <c r="L206" s="285"/>
      <c r="M206" s="285"/>
      <c r="N206" s="286"/>
      <c r="W206" s="287"/>
      <c r="X206" s="287"/>
      <c r="Y206" s="287"/>
      <c r="Z206" s="287"/>
      <c r="AA206" s="287"/>
      <c r="AB206" s="287"/>
      <c r="AC206" s="287"/>
      <c r="AD206" s="287"/>
      <c r="AE206" s="287"/>
      <c r="AF206" s="287"/>
      <c r="AG206" s="287"/>
      <c r="AH206" s="287"/>
      <c r="AI206" s="287"/>
      <c r="AJ206" s="287"/>
      <c r="AK206" s="287"/>
      <c r="AN206" s="287"/>
      <c r="AQ206" s="287"/>
      <c r="AT206" s="287"/>
      <c r="AV206" s="285"/>
      <c r="AW206" s="285"/>
    </row>
    <row r="207">
      <c r="C207" s="281"/>
      <c r="D207" s="282"/>
      <c r="E207" s="283"/>
      <c r="G207" s="284"/>
      <c r="H207" s="284"/>
      <c r="L207" s="285"/>
      <c r="M207" s="285"/>
      <c r="N207" s="286"/>
      <c r="W207" s="287"/>
      <c r="X207" s="287"/>
      <c r="Y207" s="287"/>
      <c r="Z207" s="287"/>
      <c r="AA207" s="287"/>
      <c r="AB207" s="287"/>
      <c r="AC207" s="287"/>
      <c r="AD207" s="287"/>
      <c r="AE207" s="287"/>
      <c r="AF207" s="287"/>
      <c r="AG207" s="287"/>
      <c r="AH207" s="287"/>
      <c r="AI207" s="287"/>
      <c r="AJ207" s="287"/>
      <c r="AK207" s="287"/>
      <c r="AN207" s="287"/>
      <c r="AQ207" s="287"/>
      <c r="AT207" s="287"/>
      <c r="AV207" s="285"/>
      <c r="AW207" s="285"/>
    </row>
    <row r="208">
      <c r="C208" s="281"/>
      <c r="D208" s="282"/>
      <c r="E208" s="283"/>
      <c r="G208" s="284"/>
      <c r="H208" s="284"/>
      <c r="L208" s="285"/>
      <c r="M208" s="285"/>
      <c r="N208" s="286"/>
      <c r="W208" s="287"/>
      <c r="X208" s="287"/>
      <c r="Y208" s="287"/>
      <c r="Z208" s="287"/>
      <c r="AA208" s="287"/>
      <c r="AB208" s="287"/>
      <c r="AC208" s="287"/>
      <c r="AD208" s="287"/>
      <c r="AE208" s="287"/>
      <c r="AF208" s="287"/>
      <c r="AG208" s="287"/>
      <c r="AH208" s="287"/>
      <c r="AI208" s="287"/>
      <c r="AJ208" s="287"/>
      <c r="AK208" s="287"/>
      <c r="AN208" s="287"/>
      <c r="AQ208" s="287"/>
      <c r="AT208" s="287"/>
      <c r="AV208" s="285"/>
      <c r="AW208" s="285"/>
    </row>
    <row r="209">
      <c r="C209" s="281"/>
      <c r="D209" s="282"/>
      <c r="E209" s="283"/>
      <c r="G209" s="284"/>
      <c r="H209" s="284"/>
      <c r="L209" s="285"/>
      <c r="M209" s="285"/>
      <c r="N209" s="286"/>
      <c r="W209" s="287"/>
      <c r="X209" s="287"/>
      <c r="Y209" s="287"/>
      <c r="Z209" s="287"/>
      <c r="AA209" s="287"/>
      <c r="AB209" s="287"/>
      <c r="AC209" s="287"/>
      <c r="AD209" s="287"/>
      <c r="AE209" s="287"/>
      <c r="AF209" s="287"/>
      <c r="AG209" s="287"/>
      <c r="AH209" s="287"/>
      <c r="AI209" s="287"/>
      <c r="AJ209" s="287"/>
      <c r="AK209" s="287"/>
      <c r="AN209" s="287"/>
      <c r="AQ209" s="287"/>
      <c r="AT209" s="287"/>
      <c r="AV209" s="285"/>
      <c r="AW209" s="285"/>
    </row>
    <row r="210">
      <c r="C210" s="281"/>
      <c r="D210" s="282"/>
      <c r="E210" s="283"/>
      <c r="G210" s="284"/>
      <c r="H210" s="284"/>
      <c r="L210" s="285"/>
      <c r="M210" s="285"/>
      <c r="N210" s="286"/>
      <c r="W210" s="287"/>
      <c r="X210" s="287"/>
      <c r="Y210" s="287"/>
      <c r="Z210" s="287"/>
      <c r="AA210" s="287"/>
      <c r="AB210" s="287"/>
      <c r="AC210" s="287"/>
      <c r="AD210" s="287"/>
      <c r="AE210" s="287"/>
      <c r="AF210" s="287"/>
      <c r="AG210" s="287"/>
      <c r="AH210" s="287"/>
      <c r="AI210" s="287"/>
      <c r="AJ210" s="287"/>
      <c r="AK210" s="287"/>
      <c r="AN210" s="287"/>
      <c r="AQ210" s="287"/>
      <c r="AT210" s="287"/>
      <c r="AV210" s="285"/>
      <c r="AW210" s="285"/>
    </row>
    <row r="211">
      <c r="C211" s="281"/>
      <c r="D211" s="282"/>
      <c r="E211" s="283"/>
      <c r="G211" s="284"/>
      <c r="H211" s="284"/>
      <c r="L211" s="285"/>
      <c r="M211" s="285"/>
      <c r="N211" s="286"/>
      <c r="W211" s="287"/>
      <c r="X211" s="287"/>
      <c r="Y211" s="287"/>
      <c r="Z211" s="287"/>
      <c r="AA211" s="287"/>
      <c r="AB211" s="287"/>
      <c r="AC211" s="287"/>
      <c r="AD211" s="287"/>
      <c r="AE211" s="287"/>
      <c r="AF211" s="287"/>
      <c r="AG211" s="287"/>
      <c r="AH211" s="287"/>
      <c r="AI211" s="287"/>
      <c r="AJ211" s="287"/>
      <c r="AK211" s="287"/>
      <c r="AN211" s="287"/>
      <c r="AQ211" s="287"/>
      <c r="AT211" s="287"/>
      <c r="AV211" s="285"/>
      <c r="AW211" s="285"/>
    </row>
    <row r="212">
      <c r="C212" s="281"/>
      <c r="D212" s="282"/>
      <c r="E212" s="283"/>
      <c r="G212" s="284"/>
      <c r="H212" s="284"/>
      <c r="L212" s="285"/>
      <c r="M212" s="285"/>
      <c r="N212" s="286"/>
      <c r="W212" s="287"/>
      <c r="X212" s="287"/>
      <c r="Y212" s="287"/>
      <c r="Z212" s="287"/>
      <c r="AA212" s="287"/>
      <c r="AB212" s="287"/>
      <c r="AC212" s="287"/>
      <c r="AD212" s="287"/>
      <c r="AE212" s="287"/>
      <c r="AF212" s="287"/>
      <c r="AG212" s="287"/>
      <c r="AH212" s="287"/>
      <c r="AI212" s="287"/>
      <c r="AJ212" s="287"/>
      <c r="AK212" s="287"/>
      <c r="AN212" s="287"/>
      <c r="AQ212" s="287"/>
      <c r="AT212" s="287"/>
      <c r="AV212" s="285"/>
      <c r="AW212" s="285"/>
    </row>
    <row r="213">
      <c r="C213" s="281"/>
      <c r="D213" s="282"/>
      <c r="E213" s="283"/>
      <c r="G213" s="284"/>
      <c r="H213" s="284"/>
      <c r="L213" s="285"/>
      <c r="M213" s="285"/>
      <c r="N213" s="286"/>
      <c r="W213" s="287"/>
      <c r="X213" s="287"/>
      <c r="Y213" s="287"/>
      <c r="Z213" s="287"/>
      <c r="AA213" s="287"/>
      <c r="AB213" s="287"/>
      <c r="AC213" s="287"/>
      <c r="AD213" s="287"/>
      <c r="AE213" s="287"/>
      <c r="AF213" s="287"/>
      <c r="AG213" s="287"/>
      <c r="AH213" s="287"/>
      <c r="AI213" s="287"/>
      <c r="AJ213" s="287"/>
      <c r="AK213" s="287"/>
      <c r="AN213" s="287"/>
      <c r="AQ213" s="287"/>
      <c r="AT213" s="287"/>
      <c r="AV213" s="285"/>
      <c r="AW213" s="285"/>
    </row>
    <row r="214">
      <c r="C214" s="281"/>
      <c r="D214" s="282"/>
      <c r="E214" s="283"/>
      <c r="G214" s="284"/>
      <c r="H214" s="284"/>
      <c r="L214" s="285"/>
      <c r="M214" s="285"/>
      <c r="N214" s="286"/>
      <c r="W214" s="287"/>
      <c r="X214" s="287"/>
      <c r="Y214" s="287"/>
      <c r="Z214" s="287"/>
      <c r="AA214" s="287"/>
      <c r="AB214" s="287"/>
      <c r="AC214" s="287"/>
      <c r="AD214" s="287"/>
      <c r="AE214" s="287"/>
      <c r="AF214" s="287"/>
      <c r="AG214" s="287"/>
      <c r="AH214" s="287"/>
      <c r="AI214" s="287"/>
      <c r="AJ214" s="287"/>
      <c r="AK214" s="287"/>
      <c r="AN214" s="287"/>
      <c r="AQ214" s="287"/>
      <c r="AT214" s="287"/>
      <c r="AV214" s="285"/>
      <c r="AW214" s="285"/>
    </row>
    <row r="215">
      <c r="C215" s="281"/>
      <c r="D215" s="282"/>
      <c r="E215" s="283"/>
      <c r="G215" s="284"/>
      <c r="H215" s="284"/>
      <c r="L215" s="285"/>
      <c r="M215" s="285"/>
      <c r="N215" s="286"/>
      <c r="W215" s="287"/>
      <c r="X215" s="287"/>
      <c r="Y215" s="287"/>
      <c r="Z215" s="287"/>
      <c r="AA215" s="287"/>
      <c r="AB215" s="287"/>
      <c r="AC215" s="287"/>
      <c r="AD215" s="287"/>
      <c r="AE215" s="287"/>
      <c r="AF215" s="287"/>
      <c r="AG215" s="287"/>
      <c r="AH215" s="287"/>
      <c r="AI215" s="287"/>
      <c r="AJ215" s="287"/>
      <c r="AK215" s="287"/>
      <c r="AN215" s="287"/>
      <c r="AQ215" s="287"/>
      <c r="AT215" s="287"/>
      <c r="AV215" s="285"/>
      <c r="AW215" s="285"/>
    </row>
    <row r="216">
      <c r="C216" s="281"/>
      <c r="D216" s="282"/>
      <c r="E216" s="283"/>
      <c r="G216" s="284"/>
      <c r="H216" s="284"/>
      <c r="L216" s="285"/>
      <c r="M216" s="285"/>
      <c r="N216" s="286"/>
      <c r="W216" s="287"/>
      <c r="X216" s="287"/>
      <c r="Y216" s="287"/>
      <c r="Z216" s="287"/>
      <c r="AA216" s="287"/>
      <c r="AB216" s="287"/>
      <c r="AC216" s="287"/>
      <c r="AD216" s="287"/>
      <c r="AE216" s="287"/>
      <c r="AF216" s="287"/>
      <c r="AG216" s="287"/>
      <c r="AH216" s="287"/>
      <c r="AI216" s="287"/>
      <c r="AJ216" s="287"/>
      <c r="AK216" s="287"/>
      <c r="AN216" s="287"/>
      <c r="AQ216" s="287"/>
      <c r="AT216" s="287"/>
      <c r="AV216" s="285"/>
      <c r="AW216" s="285"/>
    </row>
    <row r="217">
      <c r="C217" s="281"/>
      <c r="D217" s="282"/>
      <c r="E217" s="283"/>
      <c r="G217" s="284"/>
      <c r="H217" s="284"/>
      <c r="L217" s="285"/>
      <c r="M217" s="285"/>
      <c r="N217" s="286"/>
      <c r="W217" s="287"/>
      <c r="X217" s="287"/>
      <c r="Y217" s="287"/>
      <c r="Z217" s="287"/>
      <c r="AA217" s="287"/>
      <c r="AB217" s="287"/>
      <c r="AC217" s="287"/>
      <c r="AD217" s="287"/>
      <c r="AE217" s="287"/>
      <c r="AF217" s="287"/>
      <c r="AG217" s="287"/>
      <c r="AH217" s="287"/>
      <c r="AI217" s="287"/>
      <c r="AJ217" s="287"/>
      <c r="AK217" s="287"/>
      <c r="AN217" s="287"/>
      <c r="AQ217" s="287"/>
      <c r="AT217" s="287"/>
      <c r="AV217" s="285"/>
      <c r="AW217" s="285"/>
    </row>
    <row r="218">
      <c r="C218" s="281"/>
      <c r="D218" s="282"/>
      <c r="E218" s="283"/>
      <c r="G218" s="284"/>
      <c r="H218" s="284"/>
      <c r="L218" s="285"/>
      <c r="M218" s="285"/>
      <c r="N218" s="286"/>
      <c r="W218" s="287"/>
      <c r="X218" s="287"/>
      <c r="Y218" s="287"/>
      <c r="Z218" s="287"/>
      <c r="AA218" s="287"/>
      <c r="AB218" s="287"/>
      <c r="AC218" s="287"/>
      <c r="AD218" s="287"/>
      <c r="AE218" s="287"/>
      <c r="AF218" s="287"/>
      <c r="AG218" s="287"/>
      <c r="AH218" s="287"/>
      <c r="AI218" s="287"/>
      <c r="AJ218" s="287"/>
      <c r="AK218" s="287"/>
      <c r="AN218" s="287"/>
      <c r="AQ218" s="287"/>
      <c r="AT218" s="287"/>
      <c r="AV218" s="285"/>
      <c r="AW218" s="285"/>
    </row>
    <row r="219">
      <c r="C219" s="281"/>
      <c r="D219" s="282"/>
      <c r="E219" s="283"/>
      <c r="G219" s="284"/>
      <c r="H219" s="284"/>
      <c r="L219" s="285"/>
      <c r="M219" s="285"/>
      <c r="N219" s="286"/>
      <c r="W219" s="287"/>
      <c r="X219" s="287"/>
      <c r="Y219" s="287"/>
      <c r="Z219" s="287"/>
      <c r="AA219" s="287"/>
      <c r="AB219" s="287"/>
      <c r="AC219" s="287"/>
      <c r="AD219" s="287"/>
      <c r="AE219" s="287"/>
      <c r="AF219" s="287"/>
      <c r="AG219" s="287"/>
      <c r="AH219" s="287"/>
      <c r="AI219" s="287"/>
      <c r="AJ219" s="287"/>
      <c r="AK219" s="287"/>
      <c r="AN219" s="287"/>
      <c r="AQ219" s="287"/>
      <c r="AT219" s="287"/>
      <c r="AV219" s="285"/>
      <c r="AW219" s="285"/>
    </row>
    <row r="220">
      <c r="C220" s="281"/>
      <c r="D220" s="282"/>
      <c r="E220" s="283"/>
      <c r="G220" s="284"/>
      <c r="H220" s="284"/>
      <c r="L220" s="285"/>
      <c r="M220" s="285"/>
      <c r="N220" s="286"/>
      <c r="W220" s="287"/>
      <c r="X220" s="287"/>
      <c r="Y220" s="287"/>
      <c r="Z220" s="287"/>
      <c r="AA220" s="287"/>
      <c r="AB220" s="287"/>
      <c r="AC220" s="287"/>
      <c r="AD220" s="287"/>
      <c r="AE220" s="287"/>
      <c r="AF220" s="287"/>
      <c r="AG220" s="287"/>
      <c r="AH220" s="287"/>
      <c r="AI220" s="287"/>
      <c r="AJ220" s="287"/>
      <c r="AK220" s="287"/>
      <c r="AN220" s="287"/>
      <c r="AQ220" s="287"/>
      <c r="AT220" s="287"/>
      <c r="AV220" s="285"/>
      <c r="AW220" s="285"/>
    </row>
    <row r="221">
      <c r="C221" s="281"/>
      <c r="D221" s="282"/>
      <c r="E221" s="283"/>
      <c r="G221" s="284"/>
      <c r="H221" s="284"/>
      <c r="L221" s="285"/>
      <c r="M221" s="285"/>
      <c r="N221" s="286"/>
      <c r="W221" s="287"/>
      <c r="X221" s="287"/>
      <c r="Y221" s="287"/>
      <c r="Z221" s="287"/>
      <c r="AA221" s="287"/>
      <c r="AB221" s="287"/>
      <c r="AC221" s="287"/>
      <c r="AD221" s="287"/>
      <c r="AE221" s="287"/>
      <c r="AF221" s="287"/>
      <c r="AG221" s="287"/>
      <c r="AH221" s="287"/>
      <c r="AI221" s="287"/>
      <c r="AJ221" s="287"/>
      <c r="AK221" s="287"/>
      <c r="AN221" s="287"/>
      <c r="AQ221" s="287"/>
      <c r="AT221" s="287"/>
      <c r="AV221" s="285"/>
      <c r="AW221" s="285"/>
    </row>
    <row r="222">
      <c r="C222" s="281"/>
      <c r="D222" s="282"/>
      <c r="E222" s="283"/>
      <c r="G222" s="284"/>
      <c r="H222" s="284"/>
      <c r="L222" s="285"/>
      <c r="M222" s="285"/>
      <c r="N222" s="286"/>
      <c r="W222" s="287"/>
      <c r="X222" s="287"/>
      <c r="Y222" s="287"/>
      <c r="Z222" s="287"/>
      <c r="AA222" s="287"/>
      <c r="AB222" s="287"/>
      <c r="AC222" s="287"/>
      <c r="AD222" s="287"/>
      <c r="AE222" s="287"/>
      <c r="AF222" s="287"/>
      <c r="AG222" s="287"/>
      <c r="AH222" s="287"/>
      <c r="AI222" s="287"/>
      <c r="AJ222" s="287"/>
      <c r="AK222" s="287"/>
      <c r="AN222" s="287"/>
      <c r="AQ222" s="287"/>
      <c r="AT222" s="287"/>
      <c r="AV222" s="285"/>
      <c r="AW222" s="285"/>
    </row>
    <row r="223">
      <c r="C223" s="281"/>
      <c r="D223" s="282"/>
      <c r="E223" s="283"/>
      <c r="G223" s="284"/>
      <c r="H223" s="284"/>
      <c r="L223" s="285"/>
      <c r="M223" s="285"/>
      <c r="N223" s="286"/>
      <c r="W223" s="287"/>
      <c r="X223" s="287"/>
      <c r="Y223" s="287"/>
      <c r="Z223" s="287"/>
      <c r="AA223" s="287"/>
      <c r="AB223" s="287"/>
      <c r="AC223" s="287"/>
      <c r="AD223" s="287"/>
      <c r="AE223" s="287"/>
      <c r="AF223" s="287"/>
      <c r="AG223" s="287"/>
      <c r="AH223" s="287"/>
      <c r="AI223" s="287"/>
      <c r="AJ223" s="287"/>
      <c r="AK223" s="287"/>
      <c r="AN223" s="287"/>
      <c r="AQ223" s="287"/>
      <c r="AT223" s="287"/>
      <c r="AV223" s="285"/>
      <c r="AW223" s="285"/>
    </row>
    <row r="224">
      <c r="C224" s="281"/>
      <c r="D224" s="282"/>
      <c r="E224" s="283"/>
      <c r="G224" s="284"/>
      <c r="H224" s="284"/>
      <c r="L224" s="285"/>
      <c r="M224" s="285"/>
      <c r="N224" s="286"/>
      <c r="W224" s="287"/>
      <c r="X224" s="287"/>
      <c r="Y224" s="287"/>
      <c r="Z224" s="287"/>
      <c r="AA224" s="287"/>
      <c r="AB224" s="287"/>
      <c r="AC224" s="287"/>
      <c r="AD224" s="287"/>
      <c r="AE224" s="287"/>
      <c r="AF224" s="287"/>
      <c r="AG224" s="287"/>
      <c r="AH224" s="287"/>
      <c r="AI224" s="287"/>
      <c r="AJ224" s="287"/>
      <c r="AK224" s="287"/>
      <c r="AN224" s="287"/>
      <c r="AQ224" s="287"/>
      <c r="AT224" s="287"/>
      <c r="AV224" s="285"/>
      <c r="AW224" s="285"/>
    </row>
    <row r="225">
      <c r="C225" s="281"/>
      <c r="D225" s="282"/>
      <c r="E225" s="283"/>
      <c r="G225" s="284"/>
      <c r="H225" s="284"/>
      <c r="L225" s="285"/>
      <c r="M225" s="285"/>
      <c r="N225" s="286"/>
      <c r="W225" s="287"/>
      <c r="X225" s="287"/>
      <c r="Y225" s="287"/>
      <c r="Z225" s="287"/>
      <c r="AA225" s="287"/>
      <c r="AB225" s="287"/>
      <c r="AC225" s="287"/>
      <c r="AD225" s="287"/>
      <c r="AE225" s="287"/>
      <c r="AF225" s="287"/>
      <c r="AG225" s="287"/>
      <c r="AH225" s="287"/>
      <c r="AI225" s="287"/>
      <c r="AJ225" s="287"/>
      <c r="AK225" s="287"/>
      <c r="AN225" s="287"/>
      <c r="AQ225" s="287"/>
      <c r="AT225" s="287"/>
      <c r="AV225" s="285"/>
      <c r="AW225" s="285"/>
    </row>
    <row r="226">
      <c r="C226" s="281"/>
      <c r="D226" s="282"/>
      <c r="E226" s="283"/>
      <c r="G226" s="284"/>
      <c r="H226" s="284"/>
      <c r="L226" s="285"/>
      <c r="M226" s="285"/>
      <c r="N226" s="286"/>
      <c r="W226" s="287"/>
      <c r="X226" s="287"/>
      <c r="Y226" s="287"/>
      <c r="Z226" s="287"/>
      <c r="AA226" s="287"/>
      <c r="AB226" s="287"/>
      <c r="AC226" s="287"/>
      <c r="AD226" s="287"/>
      <c r="AE226" s="287"/>
      <c r="AF226" s="287"/>
      <c r="AG226" s="287"/>
      <c r="AH226" s="287"/>
      <c r="AI226" s="287"/>
      <c r="AJ226" s="287"/>
      <c r="AK226" s="287"/>
      <c r="AN226" s="287"/>
      <c r="AQ226" s="287"/>
      <c r="AT226" s="287"/>
      <c r="AV226" s="285"/>
      <c r="AW226" s="285"/>
    </row>
    <row r="227">
      <c r="C227" s="281"/>
      <c r="D227" s="282"/>
      <c r="E227" s="283"/>
      <c r="G227" s="284"/>
      <c r="H227" s="284"/>
      <c r="L227" s="285"/>
      <c r="M227" s="285"/>
      <c r="N227" s="286"/>
      <c r="W227" s="287"/>
      <c r="X227" s="287"/>
      <c r="Y227" s="287"/>
      <c r="Z227" s="287"/>
      <c r="AA227" s="287"/>
      <c r="AB227" s="287"/>
      <c r="AC227" s="287"/>
      <c r="AD227" s="287"/>
      <c r="AE227" s="287"/>
      <c r="AF227" s="287"/>
      <c r="AG227" s="287"/>
      <c r="AH227" s="287"/>
      <c r="AI227" s="287"/>
      <c r="AJ227" s="287"/>
      <c r="AK227" s="287"/>
      <c r="AN227" s="287"/>
      <c r="AQ227" s="287"/>
      <c r="AT227" s="287"/>
      <c r="AV227" s="285"/>
      <c r="AW227" s="285"/>
    </row>
    <row r="228">
      <c r="C228" s="281"/>
      <c r="D228" s="282"/>
      <c r="E228" s="283"/>
      <c r="G228" s="284"/>
      <c r="H228" s="284"/>
      <c r="L228" s="285"/>
      <c r="M228" s="285"/>
      <c r="N228" s="286"/>
      <c r="W228" s="287"/>
      <c r="X228" s="287"/>
      <c r="Y228" s="287"/>
      <c r="Z228" s="287"/>
      <c r="AA228" s="287"/>
      <c r="AB228" s="287"/>
      <c r="AC228" s="287"/>
      <c r="AD228" s="287"/>
      <c r="AE228" s="287"/>
      <c r="AF228" s="287"/>
      <c r="AG228" s="287"/>
      <c r="AH228" s="287"/>
      <c r="AI228" s="287"/>
      <c r="AJ228" s="287"/>
      <c r="AK228" s="287"/>
      <c r="AN228" s="287"/>
      <c r="AQ228" s="287"/>
      <c r="AT228" s="287"/>
      <c r="AV228" s="285"/>
      <c r="AW228" s="285"/>
    </row>
    <row r="229">
      <c r="C229" s="281"/>
      <c r="D229" s="282"/>
      <c r="E229" s="283"/>
      <c r="G229" s="284"/>
      <c r="H229" s="284"/>
      <c r="L229" s="285"/>
      <c r="M229" s="285"/>
      <c r="N229" s="286"/>
      <c r="W229" s="287"/>
      <c r="X229" s="287"/>
      <c r="Y229" s="287"/>
      <c r="Z229" s="287"/>
      <c r="AA229" s="287"/>
      <c r="AB229" s="287"/>
      <c r="AC229" s="287"/>
      <c r="AD229" s="287"/>
      <c r="AE229" s="287"/>
      <c r="AF229" s="287"/>
      <c r="AG229" s="287"/>
      <c r="AH229" s="287"/>
      <c r="AI229" s="287"/>
      <c r="AJ229" s="287"/>
      <c r="AK229" s="287"/>
      <c r="AN229" s="287"/>
      <c r="AQ229" s="287"/>
      <c r="AT229" s="287"/>
      <c r="AV229" s="285"/>
      <c r="AW229" s="285"/>
    </row>
    <row r="230">
      <c r="C230" s="281"/>
      <c r="D230" s="282"/>
      <c r="E230" s="283"/>
      <c r="G230" s="284"/>
      <c r="H230" s="284"/>
      <c r="L230" s="285"/>
      <c r="M230" s="285"/>
      <c r="N230" s="286"/>
      <c r="W230" s="287"/>
      <c r="X230" s="287"/>
      <c r="Y230" s="287"/>
      <c r="Z230" s="287"/>
      <c r="AA230" s="287"/>
      <c r="AB230" s="287"/>
      <c r="AC230" s="287"/>
      <c r="AD230" s="287"/>
      <c r="AE230" s="287"/>
      <c r="AF230" s="287"/>
      <c r="AG230" s="287"/>
      <c r="AH230" s="287"/>
      <c r="AI230" s="287"/>
      <c r="AJ230" s="287"/>
      <c r="AK230" s="287"/>
      <c r="AN230" s="287"/>
      <c r="AQ230" s="287"/>
      <c r="AT230" s="287"/>
      <c r="AV230" s="285"/>
      <c r="AW230" s="285"/>
    </row>
    <row r="231">
      <c r="C231" s="281"/>
      <c r="D231" s="282"/>
      <c r="E231" s="283"/>
      <c r="G231" s="284"/>
      <c r="H231" s="284"/>
      <c r="L231" s="285"/>
      <c r="M231" s="285"/>
      <c r="N231" s="286"/>
      <c r="W231" s="287"/>
      <c r="X231" s="287"/>
      <c r="Y231" s="287"/>
      <c r="Z231" s="287"/>
      <c r="AA231" s="287"/>
      <c r="AB231" s="287"/>
      <c r="AC231" s="287"/>
      <c r="AD231" s="287"/>
      <c r="AE231" s="287"/>
      <c r="AF231" s="287"/>
      <c r="AG231" s="287"/>
      <c r="AH231" s="287"/>
      <c r="AI231" s="287"/>
      <c r="AJ231" s="287"/>
      <c r="AK231" s="287"/>
      <c r="AN231" s="287"/>
      <c r="AQ231" s="287"/>
      <c r="AT231" s="287"/>
      <c r="AV231" s="285"/>
      <c r="AW231" s="285"/>
    </row>
    <row r="232">
      <c r="C232" s="281"/>
      <c r="D232" s="282"/>
      <c r="E232" s="283"/>
      <c r="G232" s="284"/>
      <c r="H232" s="284"/>
      <c r="L232" s="285"/>
      <c r="M232" s="285"/>
      <c r="N232" s="286"/>
      <c r="W232" s="287"/>
      <c r="X232" s="287"/>
      <c r="Y232" s="287"/>
      <c r="Z232" s="287"/>
      <c r="AA232" s="287"/>
      <c r="AB232" s="287"/>
      <c r="AC232" s="287"/>
      <c r="AD232" s="287"/>
      <c r="AE232" s="287"/>
      <c r="AF232" s="287"/>
      <c r="AG232" s="287"/>
      <c r="AH232" s="287"/>
      <c r="AI232" s="287"/>
      <c r="AJ232" s="287"/>
      <c r="AK232" s="287"/>
      <c r="AN232" s="287"/>
      <c r="AQ232" s="287"/>
      <c r="AT232" s="287"/>
      <c r="AV232" s="285"/>
      <c r="AW232" s="285"/>
    </row>
    <row r="233">
      <c r="C233" s="281"/>
      <c r="D233" s="282"/>
      <c r="E233" s="283"/>
      <c r="G233" s="284"/>
      <c r="H233" s="284"/>
      <c r="L233" s="285"/>
      <c r="M233" s="285"/>
      <c r="N233" s="286"/>
      <c r="W233" s="287"/>
      <c r="X233" s="287"/>
      <c r="Y233" s="287"/>
      <c r="Z233" s="287"/>
      <c r="AA233" s="287"/>
      <c r="AB233" s="287"/>
      <c r="AC233" s="287"/>
      <c r="AD233" s="287"/>
      <c r="AE233" s="287"/>
      <c r="AF233" s="287"/>
      <c r="AG233" s="287"/>
      <c r="AH233" s="287"/>
      <c r="AI233" s="287"/>
      <c r="AJ233" s="287"/>
      <c r="AK233" s="287"/>
      <c r="AN233" s="287"/>
      <c r="AQ233" s="287"/>
      <c r="AT233" s="287"/>
      <c r="AV233" s="285"/>
      <c r="AW233" s="285"/>
    </row>
    <row r="234">
      <c r="C234" s="281"/>
      <c r="D234" s="282"/>
      <c r="E234" s="283"/>
      <c r="G234" s="284"/>
      <c r="H234" s="284"/>
      <c r="L234" s="285"/>
      <c r="M234" s="285"/>
      <c r="N234" s="286"/>
      <c r="W234" s="287"/>
      <c r="X234" s="287"/>
      <c r="Y234" s="287"/>
      <c r="Z234" s="287"/>
      <c r="AA234" s="287"/>
      <c r="AB234" s="287"/>
      <c r="AC234" s="287"/>
      <c r="AD234" s="287"/>
      <c r="AE234" s="287"/>
      <c r="AF234" s="287"/>
      <c r="AG234" s="287"/>
      <c r="AH234" s="287"/>
      <c r="AI234" s="287"/>
      <c r="AJ234" s="287"/>
      <c r="AK234" s="287"/>
      <c r="AN234" s="287"/>
      <c r="AQ234" s="287"/>
      <c r="AT234" s="287"/>
      <c r="AV234" s="285"/>
      <c r="AW234" s="285"/>
    </row>
    <row r="235">
      <c r="C235" s="281"/>
      <c r="D235" s="282"/>
      <c r="E235" s="283"/>
      <c r="G235" s="284"/>
      <c r="H235" s="284"/>
      <c r="L235" s="285"/>
      <c r="M235" s="285"/>
      <c r="N235" s="286"/>
      <c r="W235" s="287"/>
      <c r="X235" s="287"/>
      <c r="Y235" s="287"/>
      <c r="Z235" s="287"/>
      <c r="AA235" s="287"/>
      <c r="AB235" s="287"/>
      <c r="AC235" s="287"/>
      <c r="AD235" s="287"/>
      <c r="AE235" s="287"/>
      <c r="AF235" s="287"/>
      <c r="AG235" s="287"/>
      <c r="AH235" s="287"/>
      <c r="AI235" s="287"/>
      <c r="AJ235" s="287"/>
      <c r="AK235" s="287"/>
      <c r="AN235" s="287"/>
      <c r="AQ235" s="287"/>
      <c r="AT235" s="287"/>
      <c r="AV235" s="285"/>
      <c r="AW235" s="285"/>
    </row>
    <row r="236">
      <c r="C236" s="281"/>
      <c r="D236" s="282"/>
      <c r="E236" s="283"/>
      <c r="G236" s="284"/>
      <c r="H236" s="284"/>
      <c r="L236" s="285"/>
      <c r="M236" s="285"/>
      <c r="N236" s="286"/>
      <c r="W236" s="287"/>
      <c r="X236" s="287"/>
      <c r="Y236" s="287"/>
      <c r="Z236" s="287"/>
      <c r="AA236" s="287"/>
      <c r="AB236" s="287"/>
      <c r="AC236" s="287"/>
      <c r="AD236" s="287"/>
      <c r="AE236" s="287"/>
      <c r="AF236" s="287"/>
      <c r="AG236" s="287"/>
      <c r="AH236" s="287"/>
      <c r="AI236" s="287"/>
      <c r="AJ236" s="287"/>
      <c r="AK236" s="287"/>
      <c r="AN236" s="287"/>
      <c r="AQ236" s="287"/>
      <c r="AT236" s="287"/>
      <c r="AV236" s="285"/>
      <c r="AW236" s="285"/>
    </row>
    <row r="237">
      <c r="C237" s="281"/>
      <c r="D237" s="282"/>
      <c r="E237" s="283"/>
      <c r="G237" s="284"/>
      <c r="H237" s="284"/>
      <c r="L237" s="285"/>
      <c r="M237" s="285"/>
      <c r="N237" s="286"/>
      <c r="W237" s="287"/>
      <c r="X237" s="287"/>
      <c r="Y237" s="287"/>
      <c r="Z237" s="287"/>
      <c r="AA237" s="287"/>
      <c r="AB237" s="287"/>
      <c r="AC237" s="287"/>
      <c r="AD237" s="287"/>
      <c r="AE237" s="287"/>
      <c r="AF237" s="287"/>
      <c r="AG237" s="287"/>
      <c r="AH237" s="287"/>
      <c r="AI237" s="287"/>
      <c r="AJ237" s="287"/>
      <c r="AK237" s="287"/>
      <c r="AN237" s="287"/>
      <c r="AQ237" s="287"/>
      <c r="AT237" s="287"/>
      <c r="AV237" s="285"/>
      <c r="AW237" s="285"/>
    </row>
    <row r="238">
      <c r="C238" s="281"/>
      <c r="D238" s="282"/>
      <c r="E238" s="283"/>
      <c r="G238" s="284"/>
      <c r="H238" s="284"/>
      <c r="L238" s="285"/>
      <c r="M238" s="285"/>
      <c r="N238" s="286"/>
      <c r="W238" s="287"/>
      <c r="X238" s="287"/>
      <c r="Y238" s="287"/>
      <c r="Z238" s="287"/>
      <c r="AA238" s="287"/>
      <c r="AB238" s="287"/>
      <c r="AC238" s="287"/>
      <c r="AD238" s="287"/>
      <c r="AE238" s="287"/>
      <c r="AF238" s="287"/>
      <c r="AG238" s="287"/>
      <c r="AH238" s="287"/>
      <c r="AI238" s="287"/>
      <c r="AJ238" s="287"/>
      <c r="AK238" s="287"/>
      <c r="AN238" s="287"/>
      <c r="AQ238" s="287"/>
      <c r="AT238" s="287"/>
      <c r="AV238" s="285"/>
      <c r="AW238" s="285"/>
    </row>
    <row r="239">
      <c r="C239" s="281"/>
      <c r="D239" s="282"/>
      <c r="E239" s="283"/>
      <c r="G239" s="284"/>
      <c r="H239" s="284"/>
      <c r="L239" s="285"/>
      <c r="M239" s="285"/>
      <c r="N239" s="286"/>
      <c r="W239" s="287"/>
      <c r="X239" s="287"/>
      <c r="Y239" s="287"/>
      <c r="Z239" s="287"/>
      <c r="AA239" s="287"/>
      <c r="AB239" s="287"/>
      <c r="AC239" s="287"/>
      <c r="AD239" s="287"/>
      <c r="AE239" s="287"/>
      <c r="AF239" s="287"/>
      <c r="AG239" s="287"/>
      <c r="AH239" s="287"/>
      <c r="AI239" s="287"/>
      <c r="AJ239" s="287"/>
      <c r="AK239" s="287"/>
      <c r="AN239" s="287"/>
      <c r="AQ239" s="287"/>
      <c r="AT239" s="287"/>
      <c r="AV239" s="285"/>
      <c r="AW239" s="285"/>
    </row>
    <row r="240">
      <c r="C240" s="281"/>
      <c r="D240" s="282"/>
      <c r="E240" s="283"/>
      <c r="G240" s="284"/>
      <c r="H240" s="284"/>
      <c r="L240" s="285"/>
      <c r="M240" s="285"/>
      <c r="N240" s="286"/>
      <c r="W240" s="287"/>
      <c r="X240" s="287"/>
      <c r="Y240" s="287"/>
      <c r="Z240" s="287"/>
      <c r="AA240" s="287"/>
      <c r="AB240" s="287"/>
      <c r="AC240" s="287"/>
      <c r="AD240" s="287"/>
      <c r="AE240" s="287"/>
      <c r="AF240" s="287"/>
      <c r="AG240" s="287"/>
      <c r="AH240" s="287"/>
      <c r="AI240" s="287"/>
      <c r="AJ240" s="287"/>
      <c r="AK240" s="287"/>
      <c r="AN240" s="287"/>
      <c r="AQ240" s="287"/>
      <c r="AT240" s="287"/>
      <c r="AV240" s="285"/>
      <c r="AW240" s="285"/>
    </row>
    <row r="241">
      <c r="C241" s="281"/>
      <c r="D241" s="282"/>
      <c r="E241" s="283"/>
      <c r="G241" s="284"/>
      <c r="H241" s="284"/>
      <c r="L241" s="285"/>
      <c r="M241" s="285"/>
      <c r="N241" s="286"/>
      <c r="W241" s="287"/>
      <c r="X241" s="287"/>
      <c r="Y241" s="287"/>
      <c r="Z241" s="287"/>
      <c r="AA241" s="287"/>
      <c r="AB241" s="287"/>
      <c r="AC241" s="287"/>
      <c r="AD241" s="287"/>
      <c r="AE241" s="287"/>
      <c r="AF241" s="287"/>
      <c r="AG241" s="287"/>
      <c r="AH241" s="287"/>
      <c r="AI241" s="287"/>
      <c r="AJ241" s="287"/>
      <c r="AK241" s="287"/>
      <c r="AN241" s="287"/>
      <c r="AQ241" s="287"/>
      <c r="AT241" s="287"/>
      <c r="AV241" s="285"/>
      <c r="AW241" s="285"/>
    </row>
    <row r="242">
      <c r="C242" s="281"/>
      <c r="D242" s="282"/>
      <c r="E242" s="283"/>
      <c r="G242" s="284"/>
      <c r="H242" s="284"/>
      <c r="L242" s="285"/>
      <c r="M242" s="285"/>
      <c r="N242" s="286"/>
      <c r="W242" s="287"/>
      <c r="X242" s="287"/>
      <c r="Y242" s="287"/>
      <c r="Z242" s="287"/>
      <c r="AA242" s="287"/>
      <c r="AB242" s="287"/>
      <c r="AC242" s="287"/>
      <c r="AD242" s="287"/>
      <c r="AE242" s="287"/>
      <c r="AF242" s="287"/>
      <c r="AG242" s="287"/>
      <c r="AH242" s="287"/>
      <c r="AI242" s="287"/>
      <c r="AJ242" s="287"/>
      <c r="AK242" s="287"/>
      <c r="AN242" s="287"/>
      <c r="AQ242" s="287"/>
      <c r="AT242" s="287"/>
      <c r="AV242" s="285"/>
      <c r="AW242" s="285"/>
    </row>
    <row r="243">
      <c r="C243" s="281"/>
      <c r="D243" s="282"/>
      <c r="E243" s="283"/>
      <c r="G243" s="284"/>
      <c r="H243" s="284"/>
      <c r="L243" s="285"/>
      <c r="M243" s="285"/>
      <c r="N243" s="286"/>
      <c r="W243" s="287"/>
      <c r="X243" s="287"/>
      <c r="Y243" s="287"/>
      <c r="Z243" s="287"/>
      <c r="AA243" s="287"/>
      <c r="AB243" s="287"/>
      <c r="AC243" s="287"/>
      <c r="AD243" s="287"/>
      <c r="AE243" s="287"/>
      <c r="AF243" s="287"/>
      <c r="AG243" s="287"/>
      <c r="AH243" s="287"/>
      <c r="AI243" s="287"/>
      <c r="AJ243" s="287"/>
      <c r="AK243" s="287"/>
      <c r="AN243" s="287"/>
      <c r="AQ243" s="287"/>
      <c r="AT243" s="287"/>
      <c r="AV243" s="285"/>
      <c r="AW243" s="285"/>
    </row>
    <row r="244">
      <c r="C244" s="281"/>
      <c r="D244" s="282"/>
      <c r="E244" s="283"/>
      <c r="G244" s="284"/>
      <c r="H244" s="284"/>
      <c r="L244" s="285"/>
      <c r="M244" s="285"/>
      <c r="N244" s="286"/>
      <c r="W244" s="287"/>
      <c r="X244" s="287"/>
      <c r="Y244" s="287"/>
      <c r="Z244" s="287"/>
      <c r="AA244" s="287"/>
      <c r="AB244" s="287"/>
      <c r="AC244" s="287"/>
      <c r="AD244" s="287"/>
      <c r="AE244" s="287"/>
      <c r="AF244" s="287"/>
      <c r="AG244" s="287"/>
      <c r="AH244" s="287"/>
      <c r="AI244" s="287"/>
      <c r="AJ244" s="287"/>
      <c r="AK244" s="287"/>
      <c r="AN244" s="287"/>
      <c r="AQ244" s="287"/>
      <c r="AT244" s="287"/>
      <c r="AV244" s="285"/>
      <c r="AW244" s="285"/>
    </row>
    <row r="245">
      <c r="C245" s="281"/>
      <c r="D245" s="282"/>
      <c r="E245" s="283"/>
      <c r="G245" s="284"/>
      <c r="H245" s="284"/>
      <c r="L245" s="285"/>
      <c r="M245" s="285"/>
      <c r="N245" s="286"/>
      <c r="W245" s="287"/>
      <c r="X245" s="287"/>
      <c r="Y245" s="287"/>
      <c r="Z245" s="287"/>
      <c r="AA245" s="287"/>
      <c r="AB245" s="287"/>
      <c r="AC245" s="287"/>
      <c r="AD245" s="287"/>
      <c r="AE245" s="287"/>
      <c r="AF245" s="287"/>
      <c r="AG245" s="287"/>
      <c r="AH245" s="287"/>
      <c r="AI245" s="287"/>
      <c r="AJ245" s="287"/>
      <c r="AK245" s="287"/>
      <c r="AN245" s="287"/>
      <c r="AQ245" s="287"/>
      <c r="AT245" s="287"/>
      <c r="AV245" s="285"/>
      <c r="AW245" s="285"/>
    </row>
    <row r="246">
      <c r="C246" s="281"/>
      <c r="D246" s="282"/>
      <c r="E246" s="283"/>
      <c r="G246" s="284"/>
      <c r="H246" s="284"/>
      <c r="L246" s="285"/>
      <c r="M246" s="285"/>
      <c r="N246" s="286"/>
      <c r="W246" s="287"/>
      <c r="X246" s="287"/>
      <c r="Y246" s="287"/>
      <c r="Z246" s="287"/>
      <c r="AA246" s="287"/>
      <c r="AB246" s="287"/>
      <c r="AC246" s="287"/>
      <c r="AD246" s="287"/>
      <c r="AE246" s="287"/>
      <c r="AF246" s="287"/>
      <c r="AG246" s="287"/>
      <c r="AH246" s="287"/>
      <c r="AI246" s="287"/>
      <c r="AJ246" s="287"/>
      <c r="AK246" s="287"/>
      <c r="AN246" s="287"/>
      <c r="AQ246" s="287"/>
      <c r="AT246" s="287"/>
      <c r="AV246" s="285"/>
      <c r="AW246" s="285"/>
    </row>
    <row r="247">
      <c r="C247" s="281"/>
      <c r="D247" s="282"/>
      <c r="E247" s="283"/>
      <c r="G247" s="284"/>
      <c r="H247" s="284"/>
      <c r="L247" s="285"/>
      <c r="M247" s="285"/>
      <c r="N247" s="286"/>
      <c r="W247" s="287"/>
      <c r="X247" s="287"/>
      <c r="Y247" s="287"/>
      <c r="Z247" s="287"/>
      <c r="AA247" s="287"/>
      <c r="AB247" s="287"/>
      <c r="AC247" s="287"/>
      <c r="AD247" s="287"/>
      <c r="AE247" s="287"/>
      <c r="AF247" s="287"/>
      <c r="AG247" s="287"/>
      <c r="AH247" s="287"/>
      <c r="AI247" s="287"/>
      <c r="AJ247" s="287"/>
      <c r="AK247" s="287"/>
      <c r="AN247" s="287"/>
      <c r="AQ247" s="287"/>
      <c r="AT247" s="287"/>
      <c r="AV247" s="285"/>
      <c r="AW247" s="285"/>
    </row>
    <row r="248">
      <c r="C248" s="281"/>
      <c r="D248" s="282"/>
      <c r="E248" s="283"/>
      <c r="G248" s="284"/>
      <c r="H248" s="284"/>
      <c r="L248" s="285"/>
      <c r="M248" s="285"/>
      <c r="N248" s="286"/>
      <c r="W248" s="287"/>
      <c r="X248" s="287"/>
      <c r="Y248" s="287"/>
      <c r="Z248" s="287"/>
      <c r="AA248" s="287"/>
      <c r="AB248" s="287"/>
      <c r="AC248" s="287"/>
      <c r="AD248" s="287"/>
      <c r="AE248" s="287"/>
      <c r="AF248" s="287"/>
      <c r="AG248" s="287"/>
      <c r="AH248" s="287"/>
      <c r="AI248" s="287"/>
      <c r="AJ248" s="287"/>
      <c r="AK248" s="287"/>
      <c r="AN248" s="287"/>
      <c r="AQ248" s="287"/>
      <c r="AT248" s="287"/>
      <c r="AV248" s="285"/>
      <c r="AW248" s="285"/>
    </row>
    <row r="249">
      <c r="C249" s="281"/>
      <c r="D249" s="282"/>
      <c r="E249" s="283"/>
      <c r="G249" s="284"/>
      <c r="H249" s="284"/>
      <c r="L249" s="285"/>
      <c r="M249" s="285"/>
      <c r="N249" s="286"/>
      <c r="W249" s="287"/>
      <c r="X249" s="287"/>
      <c r="Y249" s="287"/>
      <c r="Z249" s="287"/>
      <c r="AA249" s="287"/>
      <c r="AB249" s="287"/>
      <c r="AC249" s="287"/>
      <c r="AD249" s="287"/>
      <c r="AE249" s="287"/>
      <c r="AF249" s="287"/>
      <c r="AG249" s="287"/>
      <c r="AH249" s="287"/>
      <c r="AI249" s="287"/>
      <c r="AJ249" s="287"/>
      <c r="AK249" s="287"/>
      <c r="AN249" s="287"/>
      <c r="AQ249" s="287"/>
      <c r="AT249" s="287"/>
      <c r="AV249" s="285"/>
      <c r="AW249" s="285"/>
    </row>
    <row r="250">
      <c r="C250" s="281"/>
      <c r="D250" s="282"/>
      <c r="E250" s="283"/>
      <c r="G250" s="284"/>
      <c r="H250" s="284"/>
      <c r="L250" s="285"/>
      <c r="M250" s="285"/>
      <c r="N250" s="286"/>
      <c r="W250" s="287"/>
      <c r="X250" s="287"/>
      <c r="Y250" s="287"/>
      <c r="Z250" s="287"/>
      <c r="AA250" s="287"/>
      <c r="AB250" s="287"/>
      <c r="AC250" s="287"/>
      <c r="AD250" s="287"/>
      <c r="AE250" s="287"/>
      <c r="AF250" s="287"/>
      <c r="AG250" s="287"/>
      <c r="AH250" s="287"/>
      <c r="AI250" s="287"/>
      <c r="AJ250" s="287"/>
      <c r="AK250" s="287"/>
      <c r="AN250" s="287"/>
      <c r="AQ250" s="287"/>
      <c r="AT250" s="287"/>
      <c r="AV250" s="285"/>
      <c r="AW250" s="285"/>
    </row>
    <row r="251">
      <c r="C251" s="281"/>
      <c r="D251" s="282"/>
      <c r="E251" s="283"/>
      <c r="G251" s="284"/>
      <c r="H251" s="284"/>
      <c r="L251" s="285"/>
      <c r="M251" s="285"/>
      <c r="N251" s="286"/>
      <c r="W251" s="287"/>
      <c r="X251" s="287"/>
      <c r="Y251" s="287"/>
      <c r="Z251" s="287"/>
      <c r="AA251" s="287"/>
      <c r="AB251" s="287"/>
      <c r="AC251" s="287"/>
      <c r="AD251" s="287"/>
      <c r="AE251" s="287"/>
      <c r="AF251" s="287"/>
      <c r="AG251" s="287"/>
      <c r="AH251" s="287"/>
      <c r="AI251" s="287"/>
      <c r="AJ251" s="287"/>
      <c r="AK251" s="287"/>
      <c r="AN251" s="287"/>
      <c r="AQ251" s="287"/>
      <c r="AT251" s="287"/>
      <c r="AV251" s="285"/>
      <c r="AW251" s="285"/>
    </row>
    <row r="252">
      <c r="C252" s="281"/>
      <c r="D252" s="282"/>
      <c r="E252" s="283"/>
      <c r="G252" s="284"/>
      <c r="H252" s="284"/>
      <c r="L252" s="285"/>
      <c r="M252" s="285"/>
      <c r="N252" s="286"/>
      <c r="W252" s="287"/>
      <c r="X252" s="287"/>
      <c r="Y252" s="287"/>
      <c r="Z252" s="287"/>
      <c r="AA252" s="287"/>
      <c r="AB252" s="287"/>
      <c r="AC252" s="287"/>
      <c r="AD252" s="287"/>
      <c r="AE252" s="287"/>
      <c r="AF252" s="287"/>
      <c r="AG252" s="287"/>
      <c r="AH252" s="287"/>
      <c r="AI252" s="287"/>
      <c r="AJ252" s="287"/>
      <c r="AK252" s="287"/>
      <c r="AN252" s="287"/>
      <c r="AQ252" s="287"/>
      <c r="AT252" s="287"/>
      <c r="AV252" s="285"/>
      <c r="AW252" s="285"/>
    </row>
    <row r="253">
      <c r="C253" s="281"/>
      <c r="D253" s="282"/>
      <c r="E253" s="283"/>
      <c r="G253" s="284"/>
      <c r="H253" s="284"/>
      <c r="L253" s="285"/>
      <c r="M253" s="285"/>
      <c r="N253" s="286"/>
      <c r="W253" s="287"/>
      <c r="X253" s="287"/>
      <c r="Y253" s="287"/>
      <c r="Z253" s="287"/>
      <c r="AA253" s="287"/>
      <c r="AB253" s="287"/>
      <c r="AC253" s="287"/>
      <c r="AD253" s="287"/>
      <c r="AE253" s="287"/>
      <c r="AF253" s="287"/>
      <c r="AG253" s="287"/>
      <c r="AH253" s="287"/>
      <c r="AI253" s="287"/>
      <c r="AJ253" s="287"/>
      <c r="AK253" s="287"/>
      <c r="AN253" s="287"/>
      <c r="AQ253" s="287"/>
      <c r="AT253" s="287"/>
      <c r="AV253" s="285"/>
      <c r="AW253" s="285"/>
    </row>
    <row r="254">
      <c r="C254" s="281"/>
      <c r="D254" s="282"/>
      <c r="E254" s="283"/>
      <c r="G254" s="284"/>
      <c r="H254" s="284"/>
      <c r="L254" s="285"/>
      <c r="M254" s="285"/>
      <c r="N254" s="286"/>
      <c r="W254" s="287"/>
      <c r="X254" s="287"/>
      <c r="Y254" s="287"/>
      <c r="Z254" s="287"/>
      <c r="AA254" s="287"/>
      <c r="AB254" s="287"/>
      <c r="AC254" s="287"/>
      <c r="AD254" s="287"/>
      <c r="AE254" s="287"/>
      <c r="AF254" s="287"/>
      <c r="AG254" s="287"/>
      <c r="AH254" s="287"/>
      <c r="AI254" s="287"/>
      <c r="AJ254" s="287"/>
      <c r="AK254" s="287"/>
      <c r="AN254" s="287"/>
      <c r="AQ254" s="287"/>
      <c r="AT254" s="287"/>
      <c r="AV254" s="285"/>
      <c r="AW254" s="285"/>
    </row>
    <row r="255">
      <c r="C255" s="281"/>
      <c r="D255" s="282"/>
      <c r="E255" s="283"/>
      <c r="G255" s="284"/>
      <c r="H255" s="284"/>
      <c r="L255" s="285"/>
      <c r="M255" s="285"/>
      <c r="N255" s="286"/>
      <c r="W255" s="287"/>
      <c r="X255" s="287"/>
      <c r="Y255" s="287"/>
      <c r="Z255" s="287"/>
      <c r="AA255" s="287"/>
      <c r="AB255" s="287"/>
      <c r="AC255" s="287"/>
      <c r="AD255" s="287"/>
      <c r="AE255" s="287"/>
      <c r="AF255" s="287"/>
      <c r="AG255" s="287"/>
      <c r="AH255" s="287"/>
      <c r="AI255" s="287"/>
      <c r="AJ255" s="287"/>
      <c r="AK255" s="287"/>
      <c r="AN255" s="287"/>
      <c r="AQ255" s="287"/>
      <c r="AT255" s="287"/>
      <c r="AV255" s="285"/>
      <c r="AW255" s="285"/>
    </row>
    <row r="256">
      <c r="C256" s="281"/>
      <c r="D256" s="282"/>
      <c r="E256" s="283"/>
      <c r="G256" s="284"/>
      <c r="H256" s="284"/>
      <c r="L256" s="285"/>
      <c r="M256" s="285"/>
      <c r="N256" s="286"/>
      <c r="W256" s="287"/>
      <c r="X256" s="287"/>
      <c r="Y256" s="287"/>
      <c r="Z256" s="287"/>
      <c r="AA256" s="287"/>
      <c r="AB256" s="287"/>
      <c r="AC256" s="287"/>
      <c r="AD256" s="287"/>
      <c r="AE256" s="287"/>
      <c r="AF256" s="287"/>
      <c r="AG256" s="287"/>
      <c r="AH256" s="287"/>
      <c r="AI256" s="287"/>
      <c r="AJ256" s="287"/>
      <c r="AK256" s="287"/>
      <c r="AN256" s="287"/>
      <c r="AQ256" s="287"/>
      <c r="AT256" s="287"/>
      <c r="AV256" s="285"/>
      <c r="AW256" s="285"/>
    </row>
    <row r="257">
      <c r="C257" s="281"/>
      <c r="D257" s="282"/>
      <c r="E257" s="283"/>
      <c r="G257" s="284"/>
      <c r="H257" s="284"/>
      <c r="L257" s="285"/>
      <c r="M257" s="285"/>
      <c r="N257" s="286"/>
      <c r="W257" s="287"/>
      <c r="X257" s="287"/>
      <c r="Y257" s="287"/>
      <c r="Z257" s="287"/>
      <c r="AA257" s="287"/>
      <c r="AB257" s="287"/>
      <c r="AC257" s="287"/>
      <c r="AD257" s="287"/>
      <c r="AE257" s="287"/>
      <c r="AF257" s="287"/>
      <c r="AG257" s="287"/>
      <c r="AH257" s="287"/>
      <c r="AI257" s="287"/>
      <c r="AJ257" s="287"/>
      <c r="AK257" s="287"/>
      <c r="AN257" s="287"/>
      <c r="AQ257" s="287"/>
      <c r="AT257" s="287"/>
      <c r="AV257" s="285"/>
      <c r="AW257" s="285"/>
    </row>
    <row r="258">
      <c r="C258" s="281"/>
      <c r="D258" s="282"/>
      <c r="E258" s="283"/>
      <c r="G258" s="284"/>
      <c r="H258" s="284"/>
      <c r="L258" s="285"/>
      <c r="M258" s="285"/>
      <c r="N258" s="286"/>
      <c r="W258" s="287"/>
      <c r="X258" s="287"/>
      <c r="Y258" s="287"/>
      <c r="Z258" s="287"/>
      <c r="AA258" s="287"/>
      <c r="AB258" s="287"/>
      <c r="AC258" s="287"/>
      <c r="AD258" s="287"/>
      <c r="AE258" s="287"/>
      <c r="AF258" s="287"/>
      <c r="AG258" s="287"/>
      <c r="AH258" s="287"/>
      <c r="AI258" s="287"/>
      <c r="AJ258" s="287"/>
      <c r="AK258" s="287"/>
      <c r="AN258" s="287"/>
      <c r="AQ258" s="287"/>
      <c r="AT258" s="287"/>
      <c r="AV258" s="285"/>
      <c r="AW258" s="285"/>
    </row>
    <row r="259">
      <c r="C259" s="281"/>
      <c r="D259" s="282"/>
      <c r="E259" s="283"/>
      <c r="G259" s="284"/>
      <c r="H259" s="284"/>
      <c r="L259" s="285"/>
      <c r="M259" s="285"/>
      <c r="N259" s="286"/>
      <c r="W259" s="287"/>
      <c r="X259" s="287"/>
      <c r="Y259" s="287"/>
      <c r="Z259" s="287"/>
      <c r="AA259" s="287"/>
      <c r="AB259" s="287"/>
      <c r="AC259" s="287"/>
      <c r="AD259" s="287"/>
      <c r="AE259" s="287"/>
      <c r="AF259" s="287"/>
      <c r="AG259" s="287"/>
      <c r="AH259" s="287"/>
      <c r="AI259" s="287"/>
      <c r="AJ259" s="287"/>
      <c r="AK259" s="287"/>
      <c r="AN259" s="287"/>
      <c r="AQ259" s="287"/>
      <c r="AT259" s="287"/>
      <c r="AV259" s="285"/>
      <c r="AW259" s="285"/>
    </row>
    <row r="260">
      <c r="C260" s="281"/>
      <c r="D260" s="282"/>
      <c r="E260" s="283"/>
      <c r="G260" s="284"/>
      <c r="H260" s="284"/>
      <c r="L260" s="285"/>
      <c r="M260" s="285"/>
      <c r="N260" s="286"/>
      <c r="W260" s="287"/>
      <c r="X260" s="287"/>
      <c r="Y260" s="287"/>
      <c r="Z260" s="287"/>
      <c r="AA260" s="287"/>
      <c r="AB260" s="287"/>
      <c r="AC260" s="287"/>
      <c r="AD260" s="287"/>
      <c r="AE260" s="287"/>
      <c r="AF260" s="287"/>
      <c r="AG260" s="287"/>
      <c r="AH260" s="287"/>
      <c r="AI260" s="287"/>
      <c r="AJ260" s="287"/>
      <c r="AK260" s="287"/>
      <c r="AN260" s="287"/>
      <c r="AQ260" s="287"/>
      <c r="AT260" s="287"/>
      <c r="AV260" s="285"/>
      <c r="AW260" s="285"/>
    </row>
    <row r="261">
      <c r="C261" s="281"/>
      <c r="D261" s="282"/>
      <c r="E261" s="283"/>
      <c r="G261" s="284"/>
      <c r="H261" s="284"/>
      <c r="L261" s="285"/>
      <c r="M261" s="285"/>
      <c r="N261" s="286"/>
      <c r="W261" s="287"/>
      <c r="X261" s="287"/>
      <c r="Y261" s="287"/>
      <c r="Z261" s="287"/>
      <c r="AA261" s="287"/>
      <c r="AB261" s="287"/>
      <c r="AC261" s="287"/>
      <c r="AD261" s="287"/>
      <c r="AE261" s="287"/>
      <c r="AF261" s="287"/>
      <c r="AG261" s="287"/>
      <c r="AH261" s="287"/>
      <c r="AI261" s="287"/>
      <c r="AJ261" s="287"/>
      <c r="AK261" s="287"/>
      <c r="AN261" s="287"/>
      <c r="AQ261" s="287"/>
      <c r="AT261" s="287"/>
      <c r="AV261" s="285"/>
      <c r="AW261" s="285"/>
    </row>
    <row r="262">
      <c r="C262" s="281"/>
      <c r="D262" s="282"/>
      <c r="E262" s="283"/>
      <c r="G262" s="284"/>
      <c r="H262" s="284"/>
      <c r="L262" s="285"/>
      <c r="M262" s="285"/>
      <c r="N262" s="286"/>
      <c r="W262" s="287"/>
      <c r="X262" s="287"/>
      <c r="Y262" s="287"/>
      <c r="Z262" s="287"/>
      <c r="AA262" s="287"/>
      <c r="AB262" s="287"/>
      <c r="AC262" s="287"/>
      <c r="AD262" s="287"/>
      <c r="AE262" s="287"/>
      <c r="AF262" s="287"/>
      <c r="AG262" s="287"/>
      <c r="AH262" s="287"/>
      <c r="AI262" s="287"/>
      <c r="AJ262" s="287"/>
      <c r="AK262" s="287"/>
      <c r="AN262" s="287"/>
      <c r="AQ262" s="287"/>
      <c r="AT262" s="287"/>
      <c r="AV262" s="285"/>
      <c r="AW262" s="285"/>
    </row>
    <row r="263">
      <c r="C263" s="281"/>
      <c r="D263" s="282"/>
      <c r="E263" s="283"/>
      <c r="G263" s="284"/>
      <c r="H263" s="284"/>
      <c r="L263" s="285"/>
      <c r="M263" s="285"/>
      <c r="N263" s="286"/>
      <c r="W263" s="287"/>
      <c r="X263" s="287"/>
      <c r="Y263" s="287"/>
      <c r="Z263" s="287"/>
      <c r="AA263" s="287"/>
      <c r="AB263" s="287"/>
      <c r="AC263" s="287"/>
      <c r="AD263" s="287"/>
      <c r="AE263" s="287"/>
      <c r="AF263" s="287"/>
      <c r="AG263" s="287"/>
      <c r="AH263" s="287"/>
      <c r="AI263" s="287"/>
      <c r="AJ263" s="287"/>
      <c r="AK263" s="287"/>
      <c r="AN263" s="287"/>
      <c r="AQ263" s="287"/>
      <c r="AT263" s="287"/>
      <c r="AV263" s="285"/>
      <c r="AW263" s="285"/>
    </row>
    <row r="264">
      <c r="C264" s="281"/>
      <c r="D264" s="282"/>
      <c r="E264" s="283"/>
      <c r="G264" s="284"/>
      <c r="H264" s="284"/>
      <c r="L264" s="285"/>
      <c r="M264" s="285"/>
      <c r="N264" s="286"/>
      <c r="W264" s="287"/>
      <c r="X264" s="287"/>
      <c r="Y264" s="287"/>
      <c r="Z264" s="287"/>
      <c r="AA264" s="287"/>
      <c r="AB264" s="287"/>
      <c r="AC264" s="287"/>
      <c r="AD264" s="287"/>
      <c r="AE264" s="287"/>
      <c r="AF264" s="287"/>
      <c r="AG264" s="287"/>
      <c r="AH264" s="287"/>
      <c r="AI264" s="287"/>
      <c r="AJ264" s="287"/>
      <c r="AK264" s="287"/>
      <c r="AN264" s="287"/>
      <c r="AQ264" s="287"/>
      <c r="AT264" s="287"/>
      <c r="AV264" s="285"/>
      <c r="AW264" s="285"/>
    </row>
    <row r="265">
      <c r="C265" s="281"/>
      <c r="D265" s="282"/>
      <c r="E265" s="283"/>
      <c r="G265" s="284"/>
      <c r="H265" s="284"/>
      <c r="L265" s="285"/>
      <c r="M265" s="285"/>
      <c r="N265" s="286"/>
      <c r="W265" s="287"/>
      <c r="X265" s="287"/>
      <c r="Y265" s="287"/>
      <c r="Z265" s="287"/>
      <c r="AA265" s="287"/>
      <c r="AB265" s="287"/>
      <c r="AC265" s="287"/>
      <c r="AD265" s="287"/>
      <c r="AE265" s="287"/>
      <c r="AF265" s="287"/>
      <c r="AG265" s="287"/>
      <c r="AH265" s="287"/>
      <c r="AI265" s="287"/>
      <c r="AJ265" s="287"/>
      <c r="AK265" s="287"/>
      <c r="AN265" s="287"/>
      <c r="AQ265" s="287"/>
      <c r="AT265" s="287"/>
      <c r="AV265" s="285"/>
      <c r="AW265" s="285"/>
    </row>
    <row r="266">
      <c r="C266" s="281"/>
      <c r="D266" s="282"/>
      <c r="E266" s="283"/>
      <c r="G266" s="284"/>
      <c r="H266" s="284"/>
      <c r="L266" s="285"/>
      <c r="M266" s="285"/>
      <c r="N266" s="286"/>
      <c r="W266" s="287"/>
      <c r="X266" s="287"/>
      <c r="Y266" s="287"/>
      <c r="Z266" s="287"/>
      <c r="AA266" s="287"/>
      <c r="AB266" s="287"/>
      <c r="AC266" s="287"/>
      <c r="AD266" s="287"/>
      <c r="AE266" s="287"/>
      <c r="AF266" s="287"/>
      <c r="AG266" s="287"/>
      <c r="AH266" s="287"/>
      <c r="AI266" s="287"/>
      <c r="AJ266" s="287"/>
      <c r="AK266" s="287"/>
      <c r="AN266" s="287"/>
      <c r="AQ266" s="287"/>
      <c r="AT266" s="287"/>
      <c r="AV266" s="285"/>
      <c r="AW266" s="285"/>
    </row>
    <row r="267">
      <c r="C267" s="281"/>
      <c r="D267" s="282"/>
      <c r="E267" s="283"/>
      <c r="G267" s="284"/>
      <c r="H267" s="284"/>
      <c r="L267" s="285"/>
      <c r="M267" s="285"/>
      <c r="N267" s="286"/>
      <c r="W267" s="287"/>
      <c r="X267" s="287"/>
      <c r="Y267" s="287"/>
      <c r="Z267" s="287"/>
      <c r="AA267" s="287"/>
      <c r="AB267" s="287"/>
      <c r="AC267" s="287"/>
      <c r="AD267" s="287"/>
      <c r="AE267" s="287"/>
      <c r="AF267" s="287"/>
      <c r="AG267" s="287"/>
      <c r="AH267" s="287"/>
      <c r="AI267" s="287"/>
      <c r="AJ267" s="287"/>
      <c r="AK267" s="287"/>
      <c r="AN267" s="287"/>
      <c r="AQ267" s="287"/>
      <c r="AT267" s="287"/>
      <c r="AV267" s="285"/>
      <c r="AW267" s="285"/>
    </row>
    <row r="268">
      <c r="C268" s="281"/>
      <c r="D268" s="282"/>
      <c r="E268" s="283"/>
      <c r="G268" s="284"/>
      <c r="H268" s="284"/>
      <c r="L268" s="285"/>
      <c r="M268" s="285"/>
      <c r="N268" s="286"/>
      <c r="W268" s="287"/>
      <c r="X268" s="287"/>
      <c r="Y268" s="287"/>
      <c r="Z268" s="287"/>
      <c r="AA268" s="287"/>
      <c r="AB268" s="287"/>
      <c r="AC268" s="287"/>
      <c r="AD268" s="287"/>
      <c r="AE268" s="287"/>
      <c r="AF268" s="287"/>
      <c r="AG268" s="287"/>
      <c r="AH268" s="287"/>
      <c r="AI268" s="287"/>
      <c r="AJ268" s="287"/>
      <c r="AK268" s="287"/>
      <c r="AN268" s="287"/>
      <c r="AQ268" s="287"/>
      <c r="AT268" s="287"/>
      <c r="AV268" s="285"/>
      <c r="AW268" s="285"/>
    </row>
    <row r="269">
      <c r="C269" s="281"/>
      <c r="D269" s="282"/>
      <c r="E269" s="283"/>
      <c r="G269" s="284"/>
      <c r="H269" s="284"/>
      <c r="L269" s="285"/>
      <c r="M269" s="285"/>
      <c r="N269" s="286"/>
      <c r="W269" s="287"/>
      <c r="X269" s="287"/>
      <c r="Y269" s="287"/>
      <c r="Z269" s="287"/>
      <c r="AA269" s="287"/>
      <c r="AB269" s="287"/>
      <c r="AC269" s="287"/>
      <c r="AD269" s="287"/>
      <c r="AE269" s="287"/>
      <c r="AF269" s="287"/>
      <c r="AG269" s="287"/>
      <c r="AH269" s="287"/>
      <c r="AI269" s="287"/>
      <c r="AJ269" s="287"/>
      <c r="AK269" s="287"/>
      <c r="AN269" s="287"/>
      <c r="AQ269" s="287"/>
      <c r="AT269" s="287"/>
      <c r="AV269" s="285"/>
      <c r="AW269" s="285"/>
    </row>
    <row r="270">
      <c r="C270" s="281"/>
      <c r="D270" s="282"/>
      <c r="E270" s="283"/>
      <c r="G270" s="284"/>
      <c r="H270" s="284"/>
      <c r="L270" s="285"/>
      <c r="M270" s="285"/>
      <c r="N270" s="286"/>
      <c r="W270" s="287"/>
      <c r="X270" s="287"/>
      <c r="Y270" s="287"/>
      <c r="Z270" s="287"/>
      <c r="AA270" s="287"/>
      <c r="AB270" s="287"/>
      <c r="AC270" s="287"/>
      <c r="AD270" s="287"/>
      <c r="AE270" s="287"/>
      <c r="AF270" s="287"/>
      <c r="AG270" s="287"/>
      <c r="AH270" s="287"/>
      <c r="AI270" s="287"/>
      <c r="AJ270" s="287"/>
      <c r="AK270" s="287"/>
      <c r="AN270" s="287"/>
      <c r="AQ270" s="287"/>
      <c r="AT270" s="287"/>
      <c r="AV270" s="285"/>
      <c r="AW270" s="285"/>
    </row>
    <row r="271">
      <c r="C271" s="281"/>
      <c r="D271" s="282"/>
      <c r="E271" s="283"/>
      <c r="G271" s="284"/>
      <c r="H271" s="284"/>
      <c r="L271" s="285"/>
      <c r="M271" s="285"/>
      <c r="N271" s="286"/>
      <c r="W271" s="287"/>
      <c r="X271" s="287"/>
      <c r="Y271" s="287"/>
      <c r="Z271" s="287"/>
      <c r="AA271" s="287"/>
      <c r="AB271" s="287"/>
      <c r="AC271" s="287"/>
      <c r="AD271" s="287"/>
      <c r="AE271" s="287"/>
      <c r="AF271" s="287"/>
      <c r="AG271" s="287"/>
      <c r="AH271" s="287"/>
      <c r="AI271" s="287"/>
      <c r="AJ271" s="287"/>
      <c r="AK271" s="287"/>
      <c r="AN271" s="287"/>
      <c r="AQ271" s="287"/>
      <c r="AT271" s="287"/>
      <c r="AV271" s="285"/>
      <c r="AW271" s="285"/>
    </row>
    <row r="272">
      <c r="C272" s="281"/>
      <c r="D272" s="282"/>
      <c r="E272" s="283"/>
      <c r="G272" s="284"/>
      <c r="H272" s="284"/>
      <c r="L272" s="285"/>
      <c r="M272" s="285"/>
      <c r="N272" s="286"/>
      <c r="W272" s="287"/>
      <c r="X272" s="287"/>
      <c r="Y272" s="287"/>
      <c r="Z272" s="287"/>
      <c r="AA272" s="287"/>
      <c r="AB272" s="287"/>
      <c r="AC272" s="287"/>
      <c r="AD272" s="287"/>
      <c r="AE272" s="287"/>
      <c r="AF272" s="287"/>
      <c r="AG272" s="287"/>
      <c r="AH272" s="287"/>
      <c r="AI272" s="287"/>
      <c r="AJ272" s="287"/>
      <c r="AK272" s="287"/>
      <c r="AN272" s="287"/>
      <c r="AQ272" s="287"/>
      <c r="AT272" s="287"/>
      <c r="AV272" s="285"/>
      <c r="AW272" s="285"/>
    </row>
    <row r="273">
      <c r="C273" s="281"/>
      <c r="D273" s="282"/>
      <c r="E273" s="283"/>
      <c r="G273" s="284"/>
      <c r="H273" s="284"/>
      <c r="L273" s="285"/>
      <c r="M273" s="285"/>
      <c r="N273" s="286"/>
      <c r="W273" s="287"/>
      <c r="X273" s="287"/>
      <c r="Y273" s="287"/>
      <c r="Z273" s="287"/>
      <c r="AA273" s="287"/>
      <c r="AB273" s="287"/>
      <c r="AC273" s="287"/>
      <c r="AD273" s="287"/>
      <c r="AE273" s="287"/>
      <c r="AF273" s="287"/>
      <c r="AG273" s="287"/>
      <c r="AH273" s="287"/>
      <c r="AI273" s="287"/>
      <c r="AJ273" s="287"/>
      <c r="AK273" s="287"/>
      <c r="AN273" s="287"/>
      <c r="AQ273" s="287"/>
      <c r="AT273" s="287"/>
      <c r="AV273" s="285"/>
      <c r="AW273" s="285"/>
    </row>
    <row r="274">
      <c r="C274" s="281"/>
      <c r="D274" s="282"/>
      <c r="E274" s="283"/>
      <c r="G274" s="284"/>
      <c r="H274" s="284"/>
      <c r="L274" s="285"/>
      <c r="M274" s="285"/>
      <c r="N274" s="286"/>
      <c r="W274" s="287"/>
      <c r="X274" s="287"/>
      <c r="Y274" s="287"/>
      <c r="Z274" s="287"/>
      <c r="AA274" s="287"/>
      <c r="AB274" s="287"/>
      <c r="AC274" s="287"/>
      <c r="AD274" s="287"/>
      <c r="AE274" s="287"/>
      <c r="AF274" s="287"/>
      <c r="AG274" s="287"/>
      <c r="AH274" s="287"/>
      <c r="AI274" s="287"/>
      <c r="AJ274" s="287"/>
      <c r="AK274" s="287"/>
      <c r="AN274" s="287"/>
      <c r="AQ274" s="287"/>
      <c r="AT274" s="287"/>
      <c r="AV274" s="285"/>
      <c r="AW274" s="285"/>
    </row>
    <row r="275">
      <c r="C275" s="281"/>
      <c r="D275" s="282"/>
      <c r="E275" s="283"/>
      <c r="G275" s="284"/>
      <c r="H275" s="284"/>
      <c r="L275" s="285"/>
      <c r="M275" s="285"/>
      <c r="N275" s="286"/>
      <c r="W275" s="287"/>
      <c r="X275" s="287"/>
      <c r="Y275" s="287"/>
      <c r="Z275" s="287"/>
      <c r="AA275" s="287"/>
      <c r="AB275" s="287"/>
      <c r="AC275" s="287"/>
      <c r="AD275" s="287"/>
      <c r="AE275" s="287"/>
      <c r="AF275" s="287"/>
      <c r="AG275" s="287"/>
      <c r="AH275" s="287"/>
      <c r="AI275" s="287"/>
      <c r="AJ275" s="287"/>
      <c r="AK275" s="287"/>
      <c r="AN275" s="287"/>
      <c r="AQ275" s="287"/>
      <c r="AT275" s="287"/>
      <c r="AV275" s="285"/>
      <c r="AW275" s="285"/>
    </row>
    <row r="276">
      <c r="C276" s="281"/>
      <c r="D276" s="282"/>
      <c r="E276" s="283"/>
      <c r="G276" s="284"/>
      <c r="H276" s="284"/>
      <c r="L276" s="285"/>
      <c r="M276" s="285"/>
      <c r="N276" s="286"/>
      <c r="W276" s="287"/>
      <c r="X276" s="287"/>
      <c r="Y276" s="287"/>
      <c r="Z276" s="287"/>
      <c r="AA276" s="287"/>
      <c r="AB276" s="287"/>
      <c r="AC276" s="287"/>
      <c r="AD276" s="287"/>
      <c r="AE276" s="287"/>
      <c r="AF276" s="287"/>
      <c r="AG276" s="287"/>
      <c r="AH276" s="287"/>
      <c r="AI276" s="287"/>
      <c r="AJ276" s="287"/>
      <c r="AK276" s="287"/>
      <c r="AN276" s="287"/>
      <c r="AQ276" s="287"/>
      <c r="AT276" s="287"/>
      <c r="AV276" s="285"/>
      <c r="AW276" s="285"/>
    </row>
    <row r="277">
      <c r="C277" s="281"/>
      <c r="D277" s="282"/>
      <c r="E277" s="283"/>
      <c r="G277" s="284"/>
      <c r="H277" s="284"/>
      <c r="L277" s="285"/>
      <c r="M277" s="285"/>
      <c r="N277" s="286"/>
      <c r="W277" s="287"/>
      <c r="X277" s="287"/>
      <c r="Y277" s="287"/>
      <c r="Z277" s="287"/>
      <c r="AA277" s="287"/>
      <c r="AB277" s="287"/>
      <c r="AC277" s="287"/>
      <c r="AD277" s="287"/>
      <c r="AE277" s="287"/>
      <c r="AF277" s="287"/>
      <c r="AG277" s="287"/>
      <c r="AH277" s="287"/>
      <c r="AI277" s="287"/>
      <c r="AJ277" s="287"/>
      <c r="AK277" s="287"/>
      <c r="AN277" s="287"/>
      <c r="AQ277" s="287"/>
      <c r="AT277" s="287"/>
      <c r="AV277" s="285"/>
      <c r="AW277" s="285"/>
    </row>
    <row r="278">
      <c r="C278" s="281"/>
      <c r="D278" s="282"/>
      <c r="E278" s="283"/>
      <c r="G278" s="284"/>
      <c r="H278" s="284"/>
      <c r="L278" s="285"/>
      <c r="M278" s="285"/>
      <c r="N278" s="286"/>
      <c r="W278" s="287"/>
      <c r="X278" s="287"/>
      <c r="Y278" s="287"/>
      <c r="Z278" s="287"/>
      <c r="AA278" s="287"/>
      <c r="AB278" s="287"/>
      <c r="AC278" s="287"/>
      <c r="AD278" s="287"/>
      <c r="AE278" s="287"/>
      <c r="AF278" s="287"/>
      <c r="AG278" s="287"/>
      <c r="AH278" s="287"/>
      <c r="AI278" s="287"/>
      <c r="AJ278" s="287"/>
      <c r="AK278" s="287"/>
      <c r="AN278" s="287"/>
      <c r="AQ278" s="287"/>
      <c r="AT278" s="287"/>
      <c r="AV278" s="285"/>
      <c r="AW278" s="285"/>
    </row>
    <row r="279">
      <c r="C279" s="281"/>
      <c r="D279" s="282"/>
      <c r="E279" s="283"/>
      <c r="G279" s="284"/>
      <c r="H279" s="284"/>
      <c r="L279" s="285"/>
      <c r="M279" s="285"/>
      <c r="N279" s="286"/>
      <c r="W279" s="287"/>
      <c r="X279" s="287"/>
      <c r="Y279" s="287"/>
      <c r="Z279" s="287"/>
      <c r="AA279" s="287"/>
      <c r="AB279" s="287"/>
      <c r="AC279" s="287"/>
      <c r="AD279" s="287"/>
      <c r="AE279" s="287"/>
      <c r="AF279" s="287"/>
      <c r="AG279" s="287"/>
      <c r="AH279" s="287"/>
      <c r="AI279" s="287"/>
      <c r="AJ279" s="287"/>
      <c r="AK279" s="287"/>
      <c r="AN279" s="287"/>
      <c r="AQ279" s="287"/>
      <c r="AT279" s="287"/>
      <c r="AV279" s="285"/>
      <c r="AW279" s="285"/>
    </row>
    <row r="280">
      <c r="C280" s="281"/>
      <c r="D280" s="282"/>
      <c r="E280" s="283"/>
      <c r="G280" s="284"/>
      <c r="H280" s="284"/>
      <c r="L280" s="285"/>
      <c r="M280" s="285"/>
      <c r="N280" s="286"/>
      <c r="W280" s="287"/>
      <c r="X280" s="287"/>
      <c r="Y280" s="287"/>
      <c r="Z280" s="287"/>
      <c r="AA280" s="287"/>
      <c r="AB280" s="287"/>
      <c r="AC280" s="287"/>
      <c r="AD280" s="287"/>
      <c r="AE280" s="287"/>
      <c r="AF280" s="287"/>
      <c r="AG280" s="287"/>
      <c r="AH280" s="287"/>
      <c r="AI280" s="287"/>
      <c r="AJ280" s="287"/>
      <c r="AK280" s="287"/>
      <c r="AN280" s="287"/>
      <c r="AQ280" s="287"/>
      <c r="AT280" s="287"/>
      <c r="AV280" s="285"/>
      <c r="AW280" s="285"/>
    </row>
    <row r="281">
      <c r="C281" s="281"/>
      <c r="D281" s="282"/>
      <c r="E281" s="283"/>
      <c r="G281" s="284"/>
      <c r="H281" s="284"/>
      <c r="L281" s="285"/>
      <c r="M281" s="285"/>
      <c r="N281" s="286"/>
      <c r="W281" s="287"/>
      <c r="X281" s="287"/>
      <c r="Y281" s="287"/>
      <c r="Z281" s="287"/>
      <c r="AA281" s="287"/>
      <c r="AB281" s="287"/>
      <c r="AC281" s="287"/>
      <c r="AD281" s="287"/>
      <c r="AE281" s="287"/>
      <c r="AF281" s="287"/>
      <c r="AG281" s="287"/>
      <c r="AH281" s="287"/>
      <c r="AI281" s="287"/>
      <c r="AJ281" s="287"/>
      <c r="AK281" s="287"/>
      <c r="AN281" s="287"/>
      <c r="AQ281" s="287"/>
      <c r="AT281" s="287"/>
      <c r="AV281" s="285"/>
      <c r="AW281" s="285"/>
    </row>
    <row r="282">
      <c r="C282" s="281"/>
      <c r="D282" s="282"/>
      <c r="E282" s="283"/>
      <c r="G282" s="284"/>
      <c r="H282" s="284"/>
      <c r="L282" s="285"/>
      <c r="M282" s="285"/>
      <c r="N282" s="286"/>
      <c r="W282" s="287"/>
      <c r="X282" s="287"/>
      <c r="Y282" s="287"/>
      <c r="Z282" s="287"/>
      <c r="AA282" s="287"/>
      <c r="AB282" s="287"/>
      <c r="AC282" s="287"/>
      <c r="AD282" s="287"/>
      <c r="AE282" s="287"/>
      <c r="AF282" s="287"/>
      <c r="AG282" s="287"/>
      <c r="AH282" s="287"/>
      <c r="AI282" s="287"/>
      <c r="AJ282" s="287"/>
      <c r="AK282" s="287"/>
      <c r="AN282" s="287"/>
      <c r="AQ282" s="287"/>
      <c r="AT282" s="287"/>
      <c r="AV282" s="285"/>
      <c r="AW282" s="285"/>
    </row>
    <row r="283">
      <c r="C283" s="281"/>
      <c r="D283" s="282"/>
      <c r="E283" s="283"/>
      <c r="G283" s="284"/>
      <c r="H283" s="284"/>
      <c r="L283" s="285"/>
      <c r="M283" s="285"/>
      <c r="N283" s="286"/>
      <c r="W283" s="287"/>
      <c r="X283" s="287"/>
      <c r="Y283" s="287"/>
      <c r="Z283" s="287"/>
      <c r="AA283" s="287"/>
      <c r="AB283" s="287"/>
      <c r="AC283" s="287"/>
      <c r="AD283" s="287"/>
      <c r="AE283" s="287"/>
      <c r="AF283" s="287"/>
      <c r="AG283" s="287"/>
      <c r="AH283" s="287"/>
      <c r="AI283" s="287"/>
      <c r="AJ283" s="287"/>
      <c r="AK283" s="287"/>
      <c r="AN283" s="287"/>
      <c r="AQ283" s="287"/>
      <c r="AT283" s="287"/>
      <c r="AV283" s="285"/>
      <c r="AW283" s="285"/>
    </row>
    <row r="284">
      <c r="C284" s="281"/>
      <c r="D284" s="282"/>
      <c r="E284" s="283"/>
      <c r="G284" s="284"/>
      <c r="H284" s="284"/>
      <c r="L284" s="285"/>
      <c r="M284" s="285"/>
      <c r="N284" s="286"/>
      <c r="W284" s="287"/>
      <c r="X284" s="287"/>
      <c r="Y284" s="287"/>
      <c r="Z284" s="287"/>
      <c r="AA284" s="287"/>
      <c r="AB284" s="287"/>
      <c r="AC284" s="287"/>
      <c r="AD284" s="287"/>
      <c r="AE284" s="287"/>
      <c r="AF284" s="287"/>
      <c r="AG284" s="287"/>
      <c r="AH284" s="287"/>
      <c r="AI284" s="287"/>
      <c r="AJ284" s="287"/>
      <c r="AK284" s="287"/>
      <c r="AN284" s="287"/>
      <c r="AQ284" s="287"/>
      <c r="AT284" s="287"/>
      <c r="AV284" s="285"/>
      <c r="AW284" s="285"/>
    </row>
    <row r="285">
      <c r="C285" s="281"/>
      <c r="D285" s="282"/>
      <c r="E285" s="283"/>
      <c r="G285" s="284"/>
      <c r="H285" s="284"/>
      <c r="L285" s="285"/>
      <c r="M285" s="285"/>
      <c r="N285" s="286"/>
      <c r="W285" s="287"/>
      <c r="X285" s="287"/>
      <c r="Y285" s="287"/>
      <c r="Z285" s="287"/>
      <c r="AA285" s="287"/>
      <c r="AB285" s="287"/>
      <c r="AC285" s="287"/>
      <c r="AD285" s="287"/>
      <c r="AE285" s="287"/>
      <c r="AF285" s="287"/>
      <c r="AG285" s="287"/>
      <c r="AH285" s="287"/>
      <c r="AI285" s="287"/>
      <c r="AJ285" s="287"/>
      <c r="AK285" s="287"/>
      <c r="AN285" s="287"/>
      <c r="AQ285" s="287"/>
      <c r="AT285" s="287"/>
      <c r="AV285" s="285"/>
      <c r="AW285" s="285"/>
    </row>
    <row r="286">
      <c r="C286" s="281"/>
      <c r="D286" s="282"/>
      <c r="E286" s="283"/>
      <c r="G286" s="284"/>
      <c r="H286" s="284"/>
      <c r="L286" s="285"/>
      <c r="M286" s="285"/>
      <c r="N286" s="286"/>
      <c r="W286" s="287"/>
      <c r="X286" s="287"/>
      <c r="Y286" s="287"/>
      <c r="Z286" s="287"/>
      <c r="AA286" s="287"/>
      <c r="AB286" s="287"/>
      <c r="AC286" s="287"/>
      <c r="AD286" s="287"/>
      <c r="AE286" s="287"/>
      <c r="AF286" s="287"/>
      <c r="AG286" s="287"/>
      <c r="AH286" s="287"/>
      <c r="AI286" s="287"/>
      <c r="AJ286" s="287"/>
      <c r="AK286" s="287"/>
      <c r="AN286" s="287"/>
      <c r="AQ286" s="287"/>
      <c r="AT286" s="287"/>
      <c r="AV286" s="285"/>
      <c r="AW286" s="285"/>
    </row>
    <row r="287">
      <c r="C287" s="281"/>
      <c r="D287" s="282"/>
      <c r="E287" s="283"/>
      <c r="G287" s="284"/>
      <c r="H287" s="284"/>
      <c r="L287" s="285"/>
      <c r="M287" s="285"/>
      <c r="N287" s="286"/>
      <c r="W287" s="287"/>
      <c r="X287" s="287"/>
      <c r="Y287" s="287"/>
      <c r="Z287" s="287"/>
      <c r="AA287" s="287"/>
      <c r="AB287" s="287"/>
      <c r="AC287" s="287"/>
      <c r="AD287" s="287"/>
      <c r="AE287" s="287"/>
      <c r="AF287" s="287"/>
      <c r="AG287" s="287"/>
      <c r="AH287" s="287"/>
      <c r="AI287" s="287"/>
      <c r="AJ287" s="287"/>
      <c r="AK287" s="287"/>
      <c r="AN287" s="287"/>
      <c r="AQ287" s="287"/>
      <c r="AT287" s="287"/>
      <c r="AV287" s="285"/>
      <c r="AW287" s="285"/>
    </row>
    <row r="288">
      <c r="C288" s="281"/>
      <c r="D288" s="282"/>
      <c r="E288" s="283"/>
      <c r="G288" s="284"/>
      <c r="H288" s="284"/>
      <c r="L288" s="285"/>
      <c r="M288" s="285"/>
      <c r="N288" s="286"/>
      <c r="W288" s="287"/>
      <c r="X288" s="287"/>
      <c r="Y288" s="287"/>
      <c r="Z288" s="287"/>
      <c r="AA288" s="287"/>
      <c r="AB288" s="287"/>
      <c r="AC288" s="287"/>
      <c r="AD288" s="287"/>
      <c r="AE288" s="287"/>
      <c r="AF288" s="287"/>
      <c r="AG288" s="287"/>
      <c r="AH288" s="287"/>
      <c r="AI288" s="287"/>
      <c r="AJ288" s="287"/>
      <c r="AK288" s="287"/>
      <c r="AN288" s="287"/>
      <c r="AQ288" s="287"/>
      <c r="AT288" s="287"/>
      <c r="AV288" s="285"/>
      <c r="AW288" s="285"/>
    </row>
    <row r="289">
      <c r="C289" s="281"/>
      <c r="D289" s="282"/>
      <c r="E289" s="283"/>
      <c r="G289" s="284"/>
      <c r="H289" s="284"/>
      <c r="L289" s="285"/>
      <c r="M289" s="285"/>
      <c r="N289" s="286"/>
      <c r="W289" s="287"/>
      <c r="X289" s="287"/>
      <c r="Y289" s="287"/>
      <c r="Z289" s="287"/>
      <c r="AA289" s="287"/>
      <c r="AB289" s="287"/>
      <c r="AC289" s="287"/>
      <c r="AD289" s="287"/>
      <c r="AE289" s="287"/>
      <c r="AF289" s="287"/>
      <c r="AG289" s="287"/>
      <c r="AH289" s="287"/>
      <c r="AI289" s="287"/>
      <c r="AJ289" s="287"/>
      <c r="AK289" s="287"/>
      <c r="AN289" s="287"/>
      <c r="AQ289" s="287"/>
      <c r="AT289" s="287"/>
      <c r="AV289" s="285"/>
      <c r="AW289" s="285"/>
    </row>
    <row r="290">
      <c r="C290" s="281"/>
      <c r="D290" s="282"/>
      <c r="E290" s="283"/>
      <c r="G290" s="284"/>
      <c r="H290" s="284"/>
      <c r="L290" s="285"/>
      <c r="M290" s="285"/>
      <c r="N290" s="286"/>
      <c r="W290" s="287"/>
      <c r="X290" s="287"/>
      <c r="Y290" s="287"/>
      <c r="Z290" s="287"/>
      <c r="AA290" s="287"/>
      <c r="AB290" s="287"/>
      <c r="AC290" s="287"/>
      <c r="AD290" s="287"/>
      <c r="AE290" s="287"/>
      <c r="AF290" s="287"/>
      <c r="AG290" s="287"/>
      <c r="AH290" s="287"/>
      <c r="AI290" s="287"/>
      <c r="AJ290" s="287"/>
      <c r="AK290" s="287"/>
      <c r="AN290" s="287"/>
      <c r="AQ290" s="287"/>
      <c r="AT290" s="287"/>
      <c r="AV290" s="285"/>
      <c r="AW290" s="285"/>
    </row>
    <row r="291">
      <c r="C291" s="281"/>
      <c r="D291" s="282"/>
      <c r="E291" s="283"/>
      <c r="G291" s="284"/>
      <c r="H291" s="284"/>
      <c r="L291" s="285"/>
      <c r="M291" s="285"/>
      <c r="N291" s="286"/>
      <c r="W291" s="287"/>
      <c r="X291" s="287"/>
      <c r="Y291" s="287"/>
      <c r="Z291" s="287"/>
      <c r="AA291" s="287"/>
      <c r="AB291" s="287"/>
      <c r="AC291" s="287"/>
      <c r="AD291" s="287"/>
      <c r="AE291" s="287"/>
      <c r="AF291" s="287"/>
      <c r="AG291" s="287"/>
      <c r="AH291" s="287"/>
      <c r="AI291" s="287"/>
      <c r="AJ291" s="287"/>
      <c r="AK291" s="287"/>
      <c r="AN291" s="287"/>
      <c r="AQ291" s="287"/>
      <c r="AT291" s="287"/>
      <c r="AV291" s="285"/>
      <c r="AW291" s="285"/>
    </row>
    <row r="292">
      <c r="C292" s="281"/>
      <c r="D292" s="282"/>
      <c r="E292" s="283"/>
      <c r="G292" s="284"/>
      <c r="H292" s="284"/>
      <c r="L292" s="285"/>
      <c r="M292" s="285"/>
      <c r="N292" s="286"/>
      <c r="W292" s="287"/>
      <c r="X292" s="287"/>
      <c r="Y292" s="287"/>
      <c r="Z292" s="287"/>
      <c r="AA292" s="287"/>
      <c r="AB292" s="287"/>
      <c r="AC292" s="287"/>
      <c r="AD292" s="287"/>
      <c r="AE292" s="287"/>
      <c r="AF292" s="287"/>
      <c r="AG292" s="287"/>
      <c r="AH292" s="287"/>
      <c r="AI292" s="287"/>
      <c r="AJ292" s="287"/>
      <c r="AK292" s="287"/>
      <c r="AN292" s="287"/>
      <c r="AQ292" s="287"/>
      <c r="AT292" s="287"/>
      <c r="AV292" s="285"/>
      <c r="AW292" s="285"/>
    </row>
    <row r="293">
      <c r="C293" s="281"/>
      <c r="D293" s="282"/>
      <c r="E293" s="283"/>
      <c r="G293" s="284"/>
      <c r="H293" s="284"/>
      <c r="L293" s="285"/>
      <c r="M293" s="285"/>
      <c r="N293" s="286"/>
      <c r="W293" s="287"/>
      <c r="X293" s="287"/>
      <c r="Y293" s="287"/>
      <c r="Z293" s="287"/>
      <c r="AA293" s="287"/>
      <c r="AB293" s="287"/>
      <c r="AC293" s="287"/>
      <c r="AD293" s="287"/>
      <c r="AE293" s="287"/>
      <c r="AF293" s="287"/>
      <c r="AG293" s="287"/>
      <c r="AH293" s="287"/>
      <c r="AI293" s="287"/>
      <c r="AJ293" s="287"/>
      <c r="AK293" s="287"/>
      <c r="AN293" s="287"/>
      <c r="AQ293" s="287"/>
      <c r="AT293" s="287"/>
      <c r="AV293" s="285"/>
      <c r="AW293" s="285"/>
    </row>
    <row r="294">
      <c r="C294" s="281"/>
      <c r="D294" s="282"/>
      <c r="E294" s="283"/>
      <c r="G294" s="284"/>
      <c r="H294" s="284"/>
      <c r="L294" s="285"/>
      <c r="M294" s="285"/>
      <c r="N294" s="286"/>
      <c r="W294" s="287"/>
      <c r="X294" s="287"/>
      <c r="Y294" s="287"/>
      <c r="Z294" s="287"/>
      <c r="AA294" s="287"/>
      <c r="AB294" s="287"/>
      <c r="AC294" s="287"/>
      <c r="AD294" s="287"/>
      <c r="AE294" s="287"/>
      <c r="AF294" s="287"/>
      <c r="AG294" s="287"/>
      <c r="AH294" s="287"/>
      <c r="AI294" s="287"/>
      <c r="AJ294" s="287"/>
      <c r="AK294" s="287"/>
      <c r="AN294" s="287"/>
      <c r="AQ294" s="287"/>
      <c r="AT294" s="287"/>
      <c r="AV294" s="285"/>
      <c r="AW294" s="285"/>
    </row>
    <row r="295">
      <c r="C295" s="281"/>
      <c r="D295" s="282"/>
      <c r="E295" s="283"/>
      <c r="G295" s="284"/>
      <c r="H295" s="284"/>
      <c r="L295" s="285"/>
      <c r="M295" s="285"/>
      <c r="N295" s="286"/>
      <c r="W295" s="287"/>
      <c r="X295" s="287"/>
      <c r="Y295" s="287"/>
      <c r="Z295" s="287"/>
      <c r="AA295" s="287"/>
      <c r="AB295" s="287"/>
      <c r="AC295" s="287"/>
      <c r="AD295" s="287"/>
      <c r="AE295" s="287"/>
      <c r="AF295" s="287"/>
      <c r="AG295" s="287"/>
      <c r="AH295" s="287"/>
      <c r="AI295" s="287"/>
      <c r="AJ295" s="287"/>
      <c r="AK295" s="287"/>
      <c r="AN295" s="287"/>
      <c r="AQ295" s="287"/>
      <c r="AT295" s="287"/>
      <c r="AV295" s="285"/>
      <c r="AW295" s="285"/>
    </row>
    <row r="296">
      <c r="C296" s="281"/>
      <c r="D296" s="282"/>
      <c r="E296" s="283"/>
      <c r="G296" s="284"/>
      <c r="H296" s="284"/>
      <c r="L296" s="285"/>
      <c r="M296" s="285"/>
      <c r="N296" s="286"/>
      <c r="W296" s="287"/>
      <c r="X296" s="287"/>
      <c r="Y296" s="287"/>
      <c r="Z296" s="287"/>
      <c r="AA296" s="287"/>
      <c r="AB296" s="287"/>
      <c r="AC296" s="287"/>
      <c r="AD296" s="287"/>
      <c r="AE296" s="287"/>
      <c r="AF296" s="287"/>
      <c r="AG296" s="287"/>
      <c r="AH296" s="287"/>
      <c r="AI296" s="287"/>
      <c r="AJ296" s="287"/>
      <c r="AK296" s="287"/>
      <c r="AN296" s="287"/>
      <c r="AQ296" s="287"/>
      <c r="AT296" s="287"/>
      <c r="AV296" s="285"/>
      <c r="AW296" s="285"/>
    </row>
    <row r="297">
      <c r="C297" s="281"/>
      <c r="D297" s="282"/>
      <c r="E297" s="283"/>
      <c r="G297" s="284"/>
      <c r="H297" s="284"/>
      <c r="L297" s="285"/>
      <c r="M297" s="285"/>
      <c r="N297" s="286"/>
      <c r="W297" s="287"/>
      <c r="X297" s="287"/>
      <c r="Y297" s="287"/>
      <c r="Z297" s="287"/>
      <c r="AA297" s="287"/>
      <c r="AB297" s="287"/>
      <c r="AC297" s="287"/>
      <c r="AD297" s="287"/>
      <c r="AE297" s="287"/>
      <c r="AF297" s="287"/>
      <c r="AG297" s="287"/>
      <c r="AH297" s="287"/>
      <c r="AI297" s="287"/>
      <c r="AJ297" s="287"/>
      <c r="AK297" s="287"/>
      <c r="AN297" s="287"/>
      <c r="AQ297" s="287"/>
      <c r="AT297" s="287"/>
      <c r="AV297" s="285"/>
      <c r="AW297" s="285"/>
    </row>
    <row r="298">
      <c r="C298" s="281"/>
      <c r="D298" s="282"/>
      <c r="E298" s="283"/>
      <c r="G298" s="284"/>
      <c r="H298" s="284"/>
      <c r="L298" s="285"/>
      <c r="M298" s="285"/>
      <c r="N298" s="286"/>
      <c r="W298" s="287"/>
      <c r="X298" s="287"/>
      <c r="Y298" s="287"/>
      <c r="Z298" s="287"/>
      <c r="AA298" s="287"/>
      <c r="AB298" s="287"/>
      <c r="AC298" s="287"/>
      <c r="AD298" s="287"/>
      <c r="AE298" s="287"/>
      <c r="AF298" s="287"/>
      <c r="AG298" s="287"/>
      <c r="AH298" s="287"/>
      <c r="AI298" s="287"/>
      <c r="AJ298" s="287"/>
      <c r="AK298" s="287"/>
      <c r="AN298" s="287"/>
      <c r="AQ298" s="287"/>
      <c r="AT298" s="287"/>
      <c r="AV298" s="285"/>
      <c r="AW298" s="285"/>
    </row>
    <row r="299">
      <c r="C299" s="281"/>
      <c r="D299" s="282"/>
      <c r="E299" s="283"/>
      <c r="G299" s="284"/>
      <c r="H299" s="284"/>
      <c r="L299" s="285"/>
      <c r="M299" s="285"/>
      <c r="N299" s="286"/>
      <c r="W299" s="287"/>
      <c r="X299" s="287"/>
      <c r="Y299" s="287"/>
      <c r="Z299" s="287"/>
      <c r="AA299" s="287"/>
      <c r="AB299" s="287"/>
      <c r="AC299" s="287"/>
      <c r="AD299" s="287"/>
      <c r="AE299" s="287"/>
      <c r="AF299" s="287"/>
      <c r="AG299" s="287"/>
      <c r="AH299" s="287"/>
      <c r="AI299" s="287"/>
      <c r="AJ299" s="287"/>
      <c r="AK299" s="287"/>
      <c r="AN299" s="287"/>
      <c r="AQ299" s="287"/>
      <c r="AT299" s="287"/>
      <c r="AV299" s="285"/>
      <c r="AW299" s="285"/>
    </row>
    <row r="300">
      <c r="C300" s="281"/>
      <c r="D300" s="282"/>
      <c r="E300" s="283"/>
      <c r="G300" s="284"/>
      <c r="H300" s="284"/>
      <c r="L300" s="285"/>
      <c r="M300" s="285"/>
      <c r="N300" s="286"/>
      <c r="W300" s="287"/>
      <c r="X300" s="287"/>
      <c r="Y300" s="287"/>
      <c r="Z300" s="287"/>
      <c r="AA300" s="287"/>
      <c r="AB300" s="287"/>
      <c r="AC300" s="287"/>
      <c r="AD300" s="287"/>
      <c r="AE300" s="287"/>
      <c r="AF300" s="287"/>
      <c r="AG300" s="287"/>
      <c r="AH300" s="287"/>
      <c r="AI300" s="287"/>
      <c r="AJ300" s="287"/>
      <c r="AK300" s="287"/>
      <c r="AN300" s="287"/>
      <c r="AQ300" s="287"/>
      <c r="AT300" s="287"/>
      <c r="AV300" s="285"/>
      <c r="AW300" s="285"/>
    </row>
    <row r="301">
      <c r="C301" s="281"/>
      <c r="D301" s="282"/>
      <c r="E301" s="283"/>
      <c r="G301" s="284"/>
      <c r="H301" s="284"/>
      <c r="L301" s="285"/>
      <c r="M301" s="285"/>
      <c r="N301" s="286"/>
      <c r="W301" s="287"/>
      <c r="X301" s="287"/>
      <c r="Y301" s="287"/>
      <c r="Z301" s="287"/>
      <c r="AA301" s="287"/>
      <c r="AB301" s="287"/>
      <c r="AC301" s="287"/>
      <c r="AD301" s="287"/>
      <c r="AE301" s="287"/>
      <c r="AF301" s="287"/>
      <c r="AG301" s="287"/>
      <c r="AH301" s="287"/>
      <c r="AI301" s="287"/>
      <c r="AJ301" s="287"/>
      <c r="AK301" s="287"/>
      <c r="AN301" s="287"/>
      <c r="AQ301" s="287"/>
      <c r="AT301" s="287"/>
      <c r="AV301" s="285"/>
      <c r="AW301" s="285"/>
    </row>
    <row r="302">
      <c r="C302" s="281"/>
      <c r="D302" s="282"/>
      <c r="E302" s="283"/>
      <c r="G302" s="284"/>
      <c r="H302" s="284"/>
      <c r="L302" s="285"/>
      <c r="M302" s="285"/>
      <c r="N302" s="286"/>
      <c r="W302" s="287"/>
      <c r="X302" s="287"/>
      <c r="Y302" s="287"/>
      <c r="Z302" s="287"/>
      <c r="AA302" s="287"/>
      <c r="AB302" s="287"/>
      <c r="AC302" s="287"/>
      <c r="AD302" s="287"/>
      <c r="AE302" s="287"/>
      <c r="AF302" s="287"/>
      <c r="AG302" s="287"/>
      <c r="AH302" s="287"/>
      <c r="AI302" s="287"/>
      <c r="AJ302" s="287"/>
      <c r="AK302" s="287"/>
      <c r="AN302" s="287"/>
      <c r="AQ302" s="287"/>
      <c r="AT302" s="287"/>
      <c r="AV302" s="285"/>
      <c r="AW302" s="285"/>
    </row>
    <row r="303">
      <c r="C303" s="281"/>
      <c r="D303" s="282"/>
      <c r="E303" s="283"/>
      <c r="G303" s="284"/>
      <c r="H303" s="284"/>
      <c r="L303" s="285"/>
      <c r="M303" s="285"/>
      <c r="N303" s="286"/>
      <c r="W303" s="287"/>
      <c r="X303" s="287"/>
      <c r="Y303" s="287"/>
      <c r="Z303" s="287"/>
      <c r="AA303" s="287"/>
      <c r="AB303" s="287"/>
      <c r="AC303" s="287"/>
      <c r="AD303" s="287"/>
      <c r="AE303" s="287"/>
      <c r="AF303" s="287"/>
      <c r="AG303" s="287"/>
      <c r="AH303" s="287"/>
      <c r="AI303" s="287"/>
      <c r="AJ303" s="287"/>
      <c r="AK303" s="287"/>
      <c r="AN303" s="287"/>
      <c r="AQ303" s="287"/>
      <c r="AT303" s="287"/>
      <c r="AV303" s="285"/>
      <c r="AW303" s="285"/>
    </row>
    <row r="304">
      <c r="C304" s="281"/>
      <c r="D304" s="282"/>
      <c r="E304" s="283"/>
      <c r="G304" s="284"/>
      <c r="H304" s="284"/>
      <c r="L304" s="285"/>
      <c r="M304" s="285"/>
      <c r="N304" s="286"/>
      <c r="W304" s="287"/>
      <c r="X304" s="287"/>
      <c r="Y304" s="287"/>
      <c r="Z304" s="287"/>
      <c r="AA304" s="287"/>
      <c r="AB304" s="287"/>
      <c r="AC304" s="287"/>
      <c r="AD304" s="287"/>
      <c r="AE304" s="287"/>
      <c r="AF304" s="287"/>
      <c r="AG304" s="287"/>
      <c r="AH304" s="287"/>
      <c r="AI304" s="287"/>
      <c r="AJ304" s="287"/>
      <c r="AK304" s="287"/>
      <c r="AN304" s="287"/>
      <c r="AQ304" s="287"/>
      <c r="AT304" s="287"/>
      <c r="AV304" s="285"/>
      <c r="AW304" s="285"/>
    </row>
    <row r="305">
      <c r="C305" s="281"/>
      <c r="D305" s="282"/>
      <c r="E305" s="283"/>
      <c r="G305" s="284"/>
      <c r="H305" s="284"/>
      <c r="L305" s="285"/>
      <c r="M305" s="285"/>
      <c r="N305" s="286"/>
      <c r="W305" s="287"/>
      <c r="X305" s="287"/>
      <c r="Y305" s="287"/>
      <c r="Z305" s="287"/>
      <c r="AA305" s="287"/>
      <c r="AB305" s="287"/>
      <c r="AC305" s="287"/>
      <c r="AD305" s="287"/>
      <c r="AE305" s="287"/>
      <c r="AF305" s="287"/>
      <c r="AG305" s="287"/>
      <c r="AH305" s="287"/>
      <c r="AI305" s="287"/>
      <c r="AJ305" s="287"/>
      <c r="AK305" s="287"/>
      <c r="AN305" s="287"/>
      <c r="AQ305" s="287"/>
      <c r="AT305" s="287"/>
      <c r="AV305" s="285"/>
      <c r="AW305" s="285"/>
    </row>
    <row r="306">
      <c r="C306" s="281"/>
      <c r="D306" s="282"/>
      <c r="E306" s="283"/>
      <c r="G306" s="284"/>
      <c r="H306" s="284"/>
      <c r="L306" s="285"/>
      <c r="M306" s="285"/>
      <c r="N306" s="286"/>
      <c r="W306" s="287"/>
      <c r="X306" s="287"/>
      <c r="Y306" s="287"/>
      <c r="Z306" s="287"/>
      <c r="AA306" s="287"/>
      <c r="AB306" s="287"/>
      <c r="AC306" s="287"/>
      <c r="AD306" s="287"/>
      <c r="AE306" s="287"/>
      <c r="AF306" s="287"/>
      <c r="AG306" s="287"/>
      <c r="AH306" s="287"/>
      <c r="AI306" s="287"/>
      <c r="AJ306" s="287"/>
      <c r="AK306" s="287"/>
      <c r="AN306" s="287"/>
      <c r="AQ306" s="287"/>
      <c r="AT306" s="287"/>
      <c r="AV306" s="285"/>
      <c r="AW306" s="285"/>
    </row>
    <row r="307">
      <c r="C307" s="281"/>
      <c r="D307" s="282"/>
      <c r="E307" s="283"/>
      <c r="G307" s="284"/>
      <c r="H307" s="284"/>
      <c r="L307" s="285"/>
      <c r="M307" s="285"/>
      <c r="N307" s="286"/>
      <c r="W307" s="287"/>
      <c r="X307" s="287"/>
      <c r="Y307" s="287"/>
      <c r="Z307" s="287"/>
      <c r="AA307" s="287"/>
      <c r="AB307" s="287"/>
      <c r="AC307" s="287"/>
      <c r="AD307" s="287"/>
      <c r="AE307" s="287"/>
      <c r="AF307" s="287"/>
      <c r="AG307" s="287"/>
      <c r="AH307" s="287"/>
      <c r="AI307" s="287"/>
      <c r="AJ307" s="287"/>
      <c r="AK307" s="287"/>
      <c r="AN307" s="287"/>
      <c r="AQ307" s="287"/>
      <c r="AT307" s="287"/>
      <c r="AV307" s="285"/>
      <c r="AW307" s="285"/>
    </row>
    <row r="308">
      <c r="C308" s="281"/>
      <c r="D308" s="282"/>
      <c r="E308" s="283"/>
      <c r="G308" s="284"/>
      <c r="H308" s="284"/>
      <c r="L308" s="285"/>
      <c r="M308" s="285"/>
      <c r="N308" s="286"/>
      <c r="W308" s="287"/>
      <c r="X308" s="287"/>
      <c r="Y308" s="287"/>
      <c r="Z308" s="287"/>
      <c r="AA308" s="287"/>
      <c r="AB308" s="287"/>
      <c r="AC308" s="287"/>
      <c r="AD308" s="287"/>
      <c r="AE308" s="287"/>
      <c r="AF308" s="287"/>
      <c r="AG308" s="287"/>
      <c r="AH308" s="287"/>
      <c r="AI308" s="287"/>
      <c r="AJ308" s="287"/>
      <c r="AK308" s="287"/>
      <c r="AN308" s="287"/>
      <c r="AQ308" s="287"/>
      <c r="AT308" s="287"/>
      <c r="AV308" s="285"/>
      <c r="AW308" s="285"/>
    </row>
    <row r="309">
      <c r="C309" s="281"/>
      <c r="D309" s="282"/>
      <c r="E309" s="283"/>
      <c r="G309" s="284"/>
      <c r="H309" s="284"/>
      <c r="L309" s="285"/>
      <c r="M309" s="285"/>
      <c r="N309" s="286"/>
      <c r="W309" s="287"/>
      <c r="X309" s="287"/>
      <c r="Y309" s="287"/>
      <c r="Z309" s="287"/>
      <c r="AA309" s="287"/>
      <c r="AB309" s="287"/>
      <c r="AC309" s="287"/>
      <c r="AD309" s="287"/>
      <c r="AE309" s="287"/>
      <c r="AF309" s="287"/>
      <c r="AG309" s="287"/>
      <c r="AH309" s="287"/>
      <c r="AI309" s="287"/>
      <c r="AJ309" s="287"/>
      <c r="AK309" s="287"/>
      <c r="AN309" s="287"/>
      <c r="AQ309" s="287"/>
      <c r="AT309" s="287"/>
      <c r="AV309" s="285"/>
      <c r="AW309" s="285"/>
    </row>
    <row r="310">
      <c r="C310" s="281"/>
      <c r="D310" s="282"/>
      <c r="E310" s="283"/>
      <c r="G310" s="284"/>
      <c r="H310" s="284"/>
      <c r="L310" s="285"/>
      <c r="M310" s="285"/>
      <c r="N310" s="286"/>
      <c r="W310" s="287"/>
      <c r="X310" s="287"/>
      <c r="Y310" s="287"/>
      <c r="Z310" s="287"/>
      <c r="AA310" s="287"/>
      <c r="AB310" s="287"/>
      <c r="AC310" s="287"/>
      <c r="AD310" s="287"/>
      <c r="AE310" s="287"/>
      <c r="AF310" s="287"/>
      <c r="AG310" s="287"/>
      <c r="AH310" s="287"/>
      <c r="AI310" s="287"/>
      <c r="AJ310" s="287"/>
      <c r="AK310" s="287"/>
      <c r="AN310" s="287"/>
      <c r="AQ310" s="287"/>
      <c r="AT310" s="287"/>
      <c r="AV310" s="285"/>
      <c r="AW310" s="285"/>
    </row>
    <row r="311">
      <c r="C311" s="281"/>
      <c r="D311" s="282"/>
      <c r="E311" s="283"/>
      <c r="G311" s="284"/>
      <c r="H311" s="284"/>
      <c r="L311" s="285"/>
      <c r="M311" s="285"/>
      <c r="N311" s="286"/>
      <c r="W311" s="287"/>
      <c r="X311" s="287"/>
      <c r="Y311" s="287"/>
      <c r="Z311" s="287"/>
      <c r="AA311" s="287"/>
      <c r="AB311" s="287"/>
      <c r="AC311" s="287"/>
      <c r="AD311" s="287"/>
      <c r="AE311" s="287"/>
      <c r="AF311" s="287"/>
      <c r="AG311" s="287"/>
      <c r="AH311" s="287"/>
      <c r="AI311" s="287"/>
      <c r="AJ311" s="287"/>
      <c r="AK311" s="287"/>
      <c r="AN311" s="287"/>
      <c r="AQ311" s="287"/>
      <c r="AT311" s="287"/>
      <c r="AV311" s="285"/>
      <c r="AW311" s="285"/>
    </row>
    <row r="312">
      <c r="C312" s="281"/>
      <c r="D312" s="282"/>
      <c r="E312" s="283"/>
      <c r="G312" s="284"/>
      <c r="H312" s="284"/>
      <c r="L312" s="285"/>
      <c r="M312" s="285"/>
      <c r="N312" s="286"/>
      <c r="W312" s="287"/>
      <c r="X312" s="287"/>
      <c r="Y312" s="287"/>
      <c r="Z312" s="287"/>
      <c r="AA312" s="287"/>
      <c r="AB312" s="287"/>
      <c r="AC312" s="287"/>
      <c r="AD312" s="287"/>
      <c r="AE312" s="287"/>
      <c r="AF312" s="287"/>
      <c r="AG312" s="287"/>
      <c r="AH312" s="287"/>
      <c r="AI312" s="287"/>
      <c r="AJ312" s="287"/>
      <c r="AK312" s="287"/>
      <c r="AN312" s="287"/>
      <c r="AQ312" s="287"/>
      <c r="AT312" s="287"/>
      <c r="AV312" s="285"/>
      <c r="AW312" s="285"/>
    </row>
    <row r="313">
      <c r="C313" s="281"/>
      <c r="D313" s="282"/>
      <c r="E313" s="283"/>
      <c r="G313" s="284"/>
      <c r="H313" s="284"/>
      <c r="L313" s="285"/>
      <c r="M313" s="285"/>
      <c r="N313" s="286"/>
      <c r="W313" s="287"/>
      <c r="X313" s="287"/>
      <c r="Y313" s="287"/>
      <c r="Z313" s="287"/>
      <c r="AA313" s="287"/>
      <c r="AB313" s="287"/>
      <c r="AC313" s="287"/>
      <c r="AD313" s="287"/>
      <c r="AE313" s="287"/>
      <c r="AF313" s="287"/>
      <c r="AG313" s="287"/>
      <c r="AH313" s="287"/>
      <c r="AI313" s="287"/>
      <c r="AJ313" s="287"/>
      <c r="AK313" s="287"/>
      <c r="AN313" s="287"/>
      <c r="AQ313" s="287"/>
      <c r="AT313" s="287"/>
      <c r="AV313" s="285"/>
      <c r="AW313" s="285"/>
    </row>
    <row r="314">
      <c r="C314" s="281"/>
      <c r="D314" s="282"/>
      <c r="E314" s="283"/>
      <c r="G314" s="284"/>
      <c r="H314" s="284"/>
      <c r="L314" s="285"/>
      <c r="M314" s="285"/>
      <c r="N314" s="286"/>
      <c r="W314" s="287"/>
      <c r="X314" s="287"/>
      <c r="Y314" s="287"/>
      <c r="Z314" s="287"/>
      <c r="AA314" s="287"/>
      <c r="AB314" s="287"/>
      <c r="AC314" s="287"/>
      <c r="AD314" s="287"/>
      <c r="AE314" s="287"/>
      <c r="AF314" s="287"/>
      <c r="AG314" s="287"/>
      <c r="AH314" s="287"/>
      <c r="AI314" s="287"/>
      <c r="AJ314" s="287"/>
      <c r="AK314" s="287"/>
      <c r="AN314" s="287"/>
      <c r="AQ314" s="287"/>
      <c r="AT314" s="287"/>
      <c r="AV314" s="285"/>
      <c r="AW314" s="285"/>
    </row>
    <row r="315">
      <c r="C315" s="281"/>
      <c r="D315" s="282"/>
      <c r="E315" s="283"/>
      <c r="G315" s="284"/>
      <c r="H315" s="284"/>
      <c r="L315" s="285"/>
      <c r="M315" s="285"/>
      <c r="N315" s="286"/>
      <c r="W315" s="287"/>
      <c r="X315" s="287"/>
      <c r="Y315" s="287"/>
      <c r="Z315" s="287"/>
      <c r="AA315" s="287"/>
      <c r="AB315" s="287"/>
      <c r="AC315" s="287"/>
      <c r="AD315" s="287"/>
      <c r="AE315" s="287"/>
      <c r="AF315" s="287"/>
      <c r="AG315" s="287"/>
      <c r="AH315" s="287"/>
      <c r="AI315" s="287"/>
      <c r="AJ315" s="287"/>
      <c r="AK315" s="287"/>
      <c r="AN315" s="287"/>
      <c r="AQ315" s="287"/>
      <c r="AT315" s="287"/>
      <c r="AV315" s="285"/>
      <c r="AW315" s="285"/>
    </row>
    <row r="316">
      <c r="C316" s="281"/>
      <c r="D316" s="282"/>
      <c r="E316" s="283"/>
      <c r="G316" s="284"/>
      <c r="H316" s="284"/>
      <c r="L316" s="285"/>
      <c r="M316" s="285"/>
      <c r="N316" s="286"/>
      <c r="W316" s="287"/>
      <c r="X316" s="287"/>
      <c r="Y316" s="287"/>
      <c r="Z316" s="287"/>
      <c r="AA316" s="287"/>
      <c r="AB316" s="287"/>
      <c r="AC316" s="287"/>
      <c r="AD316" s="287"/>
      <c r="AE316" s="287"/>
      <c r="AF316" s="287"/>
      <c r="AG316" s="287"/>
      <c r="AH316" s="287"/>
      <c r="AI316" s="287"/>
      <c r="AJ316" s="287"/>
      <c r="AK316" s="287"/>
      <c r="AN316" s="287"/>
      <c r="AQ316" s="287"/>
      <c r="AT316" s="287"/>
      <c r="AV316" s="285"/>
      <c r="AW316" s="285"/>
    </row>
    <row r="317">
      <c r="C317" s="281"/>
      <c r="D317" s="282"/>
      <c r="E317" s="283"/>
      <c r="G317" s="284"/>
      <c r="H317" s="284"/>
      <c r="L317" s="285"/>
      <c r="M317" s="285"/>
      <c r="N317" s="286"/>
      <c r="W317" s="287"/>
      <c r="X317" s="287"/>
      <c r="Y317" s="287"/>
      <c r="Z317" s="287"/>
      <c r="AA317" s="287"/>
      <c r="AB317" s="287"/>
      <c r="AC317" s="287"/>
      <c r="AD317" s="287"/>
      <c r="AE317" s="287"/>
      <c r="AF317" s="287"/>
      <c r="AG317" s="287"/>
      <c r="AH317" s="287"/>
      <c r="AI317" s="287"/>
      <c r="AJ317" s="287"/>
      <c r="AK317" s="287"/>
      <c r="AN317" s="287"/>
      <c r="AQ317" s="287"/>
      <c r="AT317" s="287"/>
      <c r="AV317" s="285"/>
      <c r="AW317" s="285"/>
    </row>
    <row r="318">
      <c r="C318" s="281"/>
      <c r="D318" s="282"/>
      <c r="E318" s="283"/>
      <c r="G318" s="284"/>
      <c r="H318" s="284"/>
      <c r="L318" s="285"/>
      <c r="M318" s="285"/>
      <c r="N318" s="286"/>
      <c r="W318" s="287"/>
      <c r="X318" s="287"/>
      <c r="Y318" s="287"/>
      <c r="Z318" s="287"/>
      <c r="AA318" s="287"/>
      <c r="AB318" s="287"/>
      <c r="AC318" s="287"/>
      <c r="AD318" s="287"/>
      <c r="AE318" s="287"/>
      <c r="AF318" s="287"/>
      <c r="AG318" s="287"/>
      <c r="AH318" s="287"/>
      <c r="AI318" s="287"/>
      <c r="AJ318" s="287"/>
      <c r="AK318" s="287"/>
      <c r="AN318" s="287"/>
      <c r="AQ318" s="287"/>
      <c r="AT318" s="287"/>
      <c r="AV318" s="285"/>
      <c r="AW318" s="285"/>
    </row>
    <row r="319">
      <c r="C319" s="281"/>
      <c r="D319" s="282"/>
      <c r="E319" s="283"/>
      <c r="G319" s="284"/>
      <c r="H319" s="284"/>
      <c r="L319" s="285"/>
      <c r="M319" s="285"/>
      <c r="N319" s="286"/>
      <c r="W319" s="287"/>
      <c r="X319" s="287"/>
      <c r="Y319" s="287"/>
      <c r="Z319" s="287"/>
      <c r="AA319" s="287"/>
      <c r="AB319" s="287"/>
      <c r="AC319" s="287"/>
      <c r="AD319" s="287"/>
      <c r="AE319" s="287"/>
      <c r="AF319" s="287"/>
      <c r="AG319" s="287"/>
      <c r="AH319" s="287"/>
      <c r="AI319" s="287"/>
      <c r="AJ319" s="287"/>
      <c r="AK319" s="287"/>
      <c r="AN319" s="287"/>
      <c r="AQ319" s="287"/>
      <c r="AT319" s="287"/>
      <c r="AV319" s="285"/>
      <c r="AW319" s="285"/>
    </row>
    <row r="320">
      <c r="C320" s="281"/>
      <c r="D320" s="282"/>
      <c r="E320" s="283"/>
      <c r="G320" s="284"/>
      <c r="H320" s="284"/>
      <c r="L320" s="285"/>
      <c r="M320" s="285"/>
      <c r="N320" s="286"/>
      <c r="W320" s="287"/>
      <c r="X320" s="287"/>
      <c r="Y320" s="287"/>
      <c r="Z320" s="287"/>
      <c r="AA320" s="287"/>
      <c r="AB320" s="287"/>
      <c r="AC320" s="287"/>
      <c r="AD320" s="287"/>
      <c r="AE320" s="287"/>
      <c r="AF320" s="287"/>
      <c r="AG320" s="287"/>
      <c r="AH320" s="287"/>
      <c r="AI320" s="287"/>
      <c r="AJ320" s="287"/>
      <c r="AK320" s="287"/>
      <c r="AN320" s="287"/>
      <c r="AQ320" s="287"/>
      <c r="AT320" s="287"/>
      <c r="AV320" s="285"/>
      <c r="AW320" s="285"/>
    </row>
    <row r="321">
      <c r="C321" s="281"/>
      <c r="D321" s="282"/>
      <c r="E321" s="283"/>
      <c r="G321" s="284"/>
      <c r="H321" s="284"/>
      <c r="L321" s="285"/>
      <c r="M321" s="285"/>
      <c r="N321" s="286"/>
      <c r="W321" s="287"/>
      <c r="X321" s="287"/>
      <c r="Y321" s="287"/>
      <c r="Z321" s="287"/>
      <c r="AA321" s="287"/>
      <c r="AB321" s="287"/>
      <c r="AC321" s="287"/>
      <c r="AD321" s="287"/>
      <c r="AE321" s="287"/>
      <c r="AF321" s="287"/>
      <c r="AG321" s="287"/>
      <c r="AH321" s="287"/>
      <c r="AI321" s="287"/>
      <c r="AJ321" s="287"/>
      <c r="AK321" s="287"/>
      <c r="AN321" s="287"/>
      <c r="AQ321" s="287"/>
      <c r="AT321" s="287"/>
      <c r="AV321" s="285"/>
      <c r="AW321" s="285"/>
    </row>
    <row r="322">
      <c r="C322" s="281"/>
      <c r="D322" s="282"/>
      <c r="E322" s="283"/>
      <c r="G322" s="284"/>
      <c r="H322" s="284"/>
      <c r="L322" s="285"/>
      <c r="M322" s="285"/>
      <c r="N322" s="286"/>
      <c r="W322" s="287"/>
      <c r="X322" s="287"/>
      <c r="Y322" s="287"/>
      <c r="Z322" s="287"/>
      <c r="AA322" s="287"/>
      <c r="AB322" s="287"/>
      <c r="AC322" s="287"/>
      <c r="AD322" s="287"/>
      <c r="AE322" s="287"/>
      <c r="AF322" s="287"/>
      <c r="AG322" s="287"/>
      <c r="AH322" s="287"/>
      <c r="AI322" s="287"/>
      <c r="AJ322" s="287"/>
      <c r="AK322" s="287"/>
      <c r="AN322" s="287"/>
      <c r="AQ322" s="287"/>
      <c r="AT322" s="287"/>
      <c r="AV322" s="285"/>
      <c r="AW322" s="285"/>
    </row>
    <row r="323">
      <c r="C323" s="281"/>
      <c r="D323" s="282"/>
      <c r="E323" s="283"/>
      <c r="G323" s="284"/>
      <c r="H323" s="284"/>
      <c r="L323" s="285"/>
      <c r="M323" s="285"/>
      <c r="N323" s="286"/>
      <c r="W323" s="287"/>
      <c r="X323" s="287"/>
      <c r="Y323" s="287"/>
      <c r="Z323" s="287"/>
      <c r="AA323" s="287"/>
      <c r="AB323" s="287"/>
      <c r="AC323" s="287"/>
      <c r="AD323" s="287"/>
      <c r="AE323" s="287"/>
      <c r="AF323" s="287"/>
      <c r="AG323" s="287"/>
      <c r="AH323" s="287"/>
      <c r="AI323" s="287"/>
      <c r="AJ323" s="287"/>
      <c r="AK323" s="287"/>
      <c r="AN323" s="287"/>
      <c r="AQ323" s="287"/>
      <c r="AT323" s="287"/>
      <c r="AV323" s="285"/>
      <c r="AW323" s="285"/>
    </row>
    <row r="324">
      <c r="C324" s="281"/>
      <c r="D324" s="282"/>
      <c r="E324" s="283"/>
      <c r="G324" s="284"/>
      <c r="H324" s="284"/>
      <c r="L324" s="285"/>
      <c r="M324" s="285"/>
      <c r="N324" s="286"/>
      <c r="W324" s="287"/>
      <c r="X324" s="287"/>
      <c r="Y324" s="287"/>
      <c r="Z324" s="287"/>
      <c r="AA324" s="287"/>
      <c r="AB324" s="287"/>
      <c r="AC324" s="287"/>
      <c r="AD324" s="287"/>
      <c r="AE324" s="287"/>
      <c r="AF324" s="287"/>
      <c r="AG324" s="287"/>
      <c r="AH324" s="287"/>
      <c r="AI324" s="287"/>
      <c r="AJ324" s="287"/>
      <c r="AK324" s="287"/>
      <c r="AN324" s="287"/>
      <c r="AQ324" s="287"/>
      <c r="AT324" s="287"/>
      <c r="AV324" s="285"/>
      <c r="AW324" s="285"/>
    </row>
    <row r="325">
      <c r="C325" s="281"/>
      <c r="D325" s="282"/>
      <c r="E325" s="283"/>
      <c r="G325" s="284"/>
      <c r="H325" s="284"/>
      <c r="L325" s="285"/>
      <c r="M325" s="285"/>
      <c r="N325" s="286"/>
      <c r="W325" s="287"/>
      <c r="X325" s="287"/>
      <c r="Y325" s="287"/>
      <c r="Z325" s="287"/>
      <c r="AA325" s="287"/>
      <c r="AB325" s="287"/>
      <c r="AC325" s="287"/>
      <c r="AD325" s="287"/>
      <c r="AE325" s="287"/>
      <c r="AF325" s="287"/>
      <c r="AG325" s="287"/>
      <c r="AH325" s="287"/>
      <c r="AI325" s="287"/>
      <c r="AJ325" s="287"/>
      <c r="AK325" s="287"/>
      <c r="AN325" s="287"/>
      <c r="AQ325" s="287"/>
      <c r="AT325" s="287"/>
      <c r="AV325" s="285"/>
      <c r="AW325" s="285"/>
    </row>
    <row r="326">
      <c r="C326" s="281"/>
      <c r="D326" s="282"/>
      <c r="E326" s="283"/>
      <c r="G326" s="284"/>
      <c r="H326" s="284"/>
      <c r="L326" s="285"/>
      <c r="M326" s="285"/>
      <c r="N326" s="286"/>
      <c r="W326" s="287"/>
      <c r="X326" s="287"/>
      <c r="Y326" s="287"/>
      <c r="Z326" s="287"/>
      <c r="AA326" s="287"/>
      <c r="AB326" s="287"/>
      <c r="AC326" s="287"/>
      <c r="AD326" s="287"/>
      <c r="AE326" s="287"/>
      <c r="AF326" s="287"/>
      <c r="AG326" s="287"/>
      <c r="AH326" s="287"/>
      <c r="AI326" s="287"/>
      <c r="AJ326" s="287"/>
      <c r="AK326" s="287"/>
      <c r="AN326" s="287"/>
      <c r="AQ326" s="287"/>
      <c r="AT326" s="287"/>
      <c r="AV326" s="285"/>
      <c r="AW326" s="285"/>
    </row>
    <row r="327">
      <c r="C327" s="281"/>
      <c r="D327" s="282"/>
      <c r="E327" s="283"/>
      <c r="G327" s="284"/>
      <c r="H327" s="284"/>
      <c r="L327" s="285"/>
      <c r="M327" s="285"/>
      <c r="N327" s="286"/>
      <c r="W327" s="287"/>
      <c r="X327" s="287"/>
      <c r="Y327" s="287"/>
      <c r="Z327" s="287"/>
      <c r="AA327" s="287"/>
      <c r="AB327" s="287"/>
      <c r="AC327" s="287"/>
      <c r="AD327" s="287"/>
      <c r="AE327" s="287"/>
      <c r="AF327" s="287"/>
      <c r="AG327" s="287"/>
      <c r="AH327" s="287"/>
      <c r="AI327" s="287"/>
      <c r="AJ327" s="287"/>
      <c r="AK327" s="287"/>
      <c r="AN327" s="287"/>
      <c r="AQ327" s="287"/>
      <c r="AT327" s="287"/>
      <c r="AV327" s="285"/>
      <c r="AW327" s="285"/>
    </row>
    <row r="328">
      <c r="C328" s="281"/>
      <c r="D328" s="282"/>
      <c r="E328" s="283"/>
      <c r="G328" s="284"/>
      <c r="H328" s="284"/>
      <c r="L328" s="285"/>
      <c r="M328" s="285"/>
      <c r="N328" s="286"/>
      <c r="W328" s="287"/>
      <c r="X328" s="287"/>
      <c r="Y328" s="287"/>
      <c r="Z328" s="287"/>
      <c r="AA328" s="287"/>
      <c r="AB328" s="287"/>
      <c r="AC328" s="287"/>
      <c r="AD328" s="287"/>
      <c r="AE328" s="287"/>
      <c r="AF328" s="287"/>
      <c r="AG328" s="287"/>
      <c r="AH328" s="287"/>
      <c r="AI328" s="287"/>
      <c r="AJ328" s="287"/>
      <c r="AK328" s="287"/>
      <c r="AN328" s="287"/>
      <c r="AQ328" s="287"/>
      <c r="AT328" s="287"/>
      <c r="AV328" s="285"/>
      <c r="AW328" s="285"/>
    </row>
    <row r="329">
      <c r="C329" s="281"/>
      <c r="D329" s="282"/>
      <c r="E329" s="283"/>
      <c r="G329" s="284"/>
      <c r="H329" s="284"/>
      <c r="L329" s="285"/>
      <c r="M329" s="285"/>
      <c r="N329" s="286"/>
      <c r="W329" s="287"/>
      <c r="X329" s="287"/>
      <c r="Y329" s="287"/>
      <c r="Z329" s="287"/>
      <c r="AA329" s="287"/>
      <c r="AB329" s="287"/>
      <c r="AC329" s="287"/>
      <c r="AD329" s="287"/>
      <c r="AE329" s="287"/>
      <c r="AF329" s="287"/>
      <c r="AG329" s="287"/>
      <c r="AH329" s="287"/>
      <c r="AI329" s="287"/>
      <c r="AJ329" s="287"/>
      <c r="AK329" s="287"/>
      <c r="AN329" s="287"/>
      <c r="AQ329" s="287"/>
      <c r="AT329" s="287"/>
      <c r="AV329" s="285"/>
      <c r="AW329" s="285"/>
    </row>
    <row r="330">
      <c r="C330" s="281"/>
      <c r="D330" s="282"/>
      <c r="E330" s="283"/>
      <c r="G330" s="284"/>
      <c r="H330" s="284"/>
      <c r="L330" s="285"/>
      <c r="M330" s="285"/>
      <c r="N330" s="286"/>
      <c r="W330" s="287"/>
      <c r="X330" s="287"/>
      <c r="Y330" s="287"/>
      <c r="Z330" s="287"/>
      <c r="AA330" s="287"/>
      <c r="AB330" s="287"/>
      <c r="AC330" s="287"/>
      <c r="AD330" s="287"/>
      <c r="AE330" s="287"/>
      <c r="AF330" s="287"/>
      <c r="AG330" s="287"/>
      <c r="AH330" s="287"/>
      <c r="AI330" s="287"/>
      <c r="AJ330" s="287"/>
      <c r="AK330" s="287"/>
      <c r="AN330" s="287"/>
      <c r="AQ330" s="287"/>
      <c r="AT330" s="287"/>
      <c r="AV330" s="285"/>
      <c r="AW330" s="285"/>
    </row>
    <row r="331">
      <c r="C331" s="281"/>
      <c r="D331" s="282"/>
      <c r="E331" s="283"/>
      <c r="G331" s="284"/>
      <c r="H331" s="284"/>
      <c r="L331" s="285"/>
      <c r="M331" s="285"/>
      <c r="N331" s="286"/>
      <c r="W331" s="287"/>
      <c r="X331" s="287"/>
      <c r="Y331" s="287"/>
      <c r="Z331" s="287"/>
      <c r="AA331" s="287"/>
      <c r="AB331" s="287"/>
      <c r="AC331" s="287"/>
      <c r="AD331" s="287"/>
      <c r="AE331" s="287"/>
      <c r="AF331" s="287"/>
      <c r="AG331" s="287"/>
      <c r="AH331" s="287"/>
      <c r="AI331" s="287"/>
      <c r="AJ331" s="287"/>
      <c r="AK331" s="287"/>
      <c r="AN331" s="287"/>
      <c r="AQ331" s="287"/>
      <c r="AT331" s="287"/>
      <c r="AV331" s="285"/>
      <c r="AW331" s="285"/>
    </row>
    <row r="332">
      <c r="C332" s="281"/>
      <c r="D332" s="282"/>
      <c r="E332" s="283"/>
      <c r="G332" s="284"/>
      <c r="H332" s="284"/>
      <c r="L332" s="285"/>
      <c r="M332" s="285"/>
      <c r="N332" s="286"/>
      <c r="W332" s="287"/>
      <c r="X332" s="287"/>
      <c r="Y332" s="287"/>
      <c r="Z332" s="287"/>
      <c r="AA332" s="287"/>
      <c r="AB332" s="287"/>
      <c r="AC332" s="287"/>
      <c r="AD332" s="287"/>
      <c r="AE332" s="287"/>
      <c r="AF332" s="287"/>
      <c r="AG332" s="287"/>
      <c r="AH332" s="287"/>
      <c r="AI332" s="287"/>
      <c r="AJ332" s="287"/>
      <c r="AK332" s="287"/>
      <c r="AN332" s="287"/>
      <c r="AQ332" s="287"/>
      <c r="AT332" s="287"/>
      <c r="AV332" s="285"/>
      <c r="AW332" s="285"/>
    </row>
    <row r="333">
      <c r="C333" s="281"/>
      <c r="D333" s="282"/>
      <c r="E333" s="283"/>
      <c r="G333" s="284"/>
      <c r="H333" s="284"/>
      <c r="L333" s="285"/>
      <c r="M333" s="285"/>
      <c r="N333" s="286"/>
      <c r="W333" s="287"/>
      <c r="X333" s="287"/>
      <c r="Y333" s="287"/>
      <c r="Z333" s="287"/>
      <c r="AA333" s="287"/>
      <c r="AB333" s="287"/>
      <c r="AC333" s="287"/>
      <c r="AD333" s="287"/>
      <c r="AE333" s="287"/>
      <c r="AF333" s="287"/>
      <c r="AG333" s="287"/>
      <c r="AH333" s="287"/>
      <c r="AI333" s="287"/>
      <c r="AJ333" s="287"/>
      <c r="AK333" s="287"/>
      <c r="AN333" s="287"/>
      <c r="AQ333" s="287"/>
      <c r="AT333" s="287"/>
      <c r="AV333" s="285"/>
      <c r="AW333" s="285"/>
    </row>
    <row r="334">
      <c r="C334" s="281"/>
      <c r="D334" s="282"/>
      <c r="E334" s="283"/>
      <c r="G334" s="284"/>
      <c r="H334" s="284"/>
      <c r="L334" s="285"/>
      <c r="M334" s="285"/>
      <c r="N334" s="286"/>
      <c r="W334" s="287"/>
      <c r="X334" s="287"/>
      <c r="Y334" s="287"/>
      <c r="Z334" s="287"/>
      <c r="AA334" s="287"/>
      <c r="AB334" s="287"/>
      <c r="AC334" s="287"/>
      <c r="AD334" s="287"/>
      <c r="AE334" s="287"/>
      <c r="AF334" s="287"/>
      <c r="AG334" s="287"/>
      <c r="AH334" s="287"/>
      <c r="AI334" s="287"/>
      <c r="AJ334" s="287"/>
      <c r="AK334" s="287"/>
      <c r="AN334" s="287"/>
      <c r="AQ334" s="287"/>
      <c r="AT334" s="287"/>
      <c r="AV334" s="285"/>
      <c r="AW334" s="285"/>
    </row>
    <row r="335">
      <c r="C335" s="281"/>
      <c r="D335" s="282"/>
      <c r="E335" s="283"/>
      <c r="G335" s="284"/>
      <c r="H335" s="284"/>
      <c r="L335" s="285"/>
      <c r="M335" s="285"/>
      <c r="N335" s="286"/>
      <c r="W335" s="287"/>
      <c r="X335" s="287"/>
      <c r="Y335" s="287"/>
      <c r="Z335" s="287"/>
      <c r="AA335" s="287"/>
      <c r="AB335" s="287"/>
      <c r="AC335" s="287"/>
      <c r="AD335" s="287"/>
      <c r="AE335" s="287"/>
      <c r="AF335" s="287"/>
      <c r="AG335" s="287"/>
      <c r="AH335" s="287"/>
      <c r="AI335" s="287"/>
      <c r="AJ335" s="287"/>
      <c r="AK335" s="287"/>
      <c r="AN335" s="287"/>
      <c r="AQ335" s="287"/>
      <c r="AT335" s="287"/>
      <c r="AV335" s="285"/>
      <c r="AW335" s="285"/>
    </row>
    <row r="336">
      <c r="C336" s="281"/>
      <c r="D336" s="282"/>
      <c r="E336" s="283"/>
      <c r="G336" s="284"/>
      <c r="H336" s="284"/>
      <c r="L336" s="285"/>
      <c r="M336" s="285"/>
      <c r="N336" s="286"/>
      <c r="W336" s="287"/>
      <c r="X336" s="287"/>
      <c r="Y336" s="287"/>
      <c r="Z336" s="287"/>
      <c r="AA336" s="287"/>
      <c r="AB336" s="287"/>
      <c r="AC336" s="287"/>
      <c r="AD336" s="287"/>
      <c r="AE336" s="287"/>
      <c r="AF336" s="287"/>
      <c r="AG336" s="287"/>
      <c r="AH336" s="287"/>
      <c r="AI336" s="287"/>
      <c r="AJ336" s="287"/>
      <c r="AK336" s="287"/>
      <c r="AN336" s="287"/>
      <c r="AQ336" s="287"/>
      <c r="AT336" s="287"/>
      <c r="AV336" s="285"/>
      <c r="AW336" s="285"/>
    </row>
    <row r="337">
      <c r="C337" s="281"/>
      <c r="D337" s="282"/>
      <c r="E337" s="283"/>
      <c r="G337" s="284"/>
      <c r="H337" s="284"/>
      <c r="L337" s="285"/>
      <c r="M337" s="285"/>
      <c r="N337" s="286"/>
      <c r="W337" s="287"/>
      <c r="X337" s="287"/>
      <c r="Y337" s="287"/>
      <c r="Z337" s="287"/>
      <c r="AA337" s="287"/>
      <c r="AB337" s="287"/>
      <c r="AC337" s="287"/>
      <c r="AD337" s="287"/>
      <c r="AE337" s="287"/>
      <c r="AF337" s="287"/>
      <c r="AG337" s="287"/>
      <c r="AH337" s="287"/>
      <c r="AI337" s="287"/>
      <c r="AJ337" s="287"/>
      <c r="AK337" s="287"/>
      <c r="AN337" s="287"/>
      <c r="AQ337" s="287"/>
      <c r="AT337" s="287"/>
      <c r="AV337" s="285"/>
      <c r="AW337" s="285"/>
    </row>
    <row r="338">
      <c r="C338" s="281"/>
      <c r="D338" s="282"/>
      <c r="E338" s="283"/>
      <c r="G338" s="284"/>
      <c r="H338" s="284"/>
      <c r="L338" s="285"/>
      <c r="M338" s="285"/>
      <c r="N338" s="286"/>
      <c r="W338" s="287"/>
      <c r="X338" s="287"/>
      <c r="Y338" s="287"/>
      <c r="Z338" s="287"/>
      <c r="AA338" s="287"/>
      <c r="AB338" s="287"/>
      <c r="AC338" s="287"/>
      <c r="AD338" s="287"/>
      <c r="AE338" s="287"/>
      <c r="AF338" s="287"/>
      <c r="AG338" s="287"/>
      <c r="AH338" s="287"/>
      <c r="AI338" s="287"/>
      <c r="AJ338" s="287"/>
      <c r="AK338" s="287"/>
      <c r="AN338" s="287"/>
      <c r="AQ338" s="287"/>
      <c r="AT338" s="287"/>
      <c r="AV338" s="285"/>
      <c r="AW338" s="285"/>
    </row>
    <row r="339">
      <c r="C339" s="281"/>
      <c r="D339" s="282"/>
      <c r="E339" s="283"/>
      <c r="G339" s="284"/>
      <c r="H339" s="284"/>
      <c r="L339" s="285"/>
      <c r="M339" s="285"/>
      <c r="N339" s="286"/>
      <c r="W339" s="287"/>
      <c r="X339" s="287"/>
      <c r="Y339" s="287"/>
      <c r="Z339" s="287"/>
      <c r="AA339" s="287"/>
      <c r="AB339" s="287"/>
      <c r="AC339" s="287"/>
      <c r="AD339" s="287"/>
      <c r="AE339" s="287"/>
      <c r="AF339" s="287"/>
      <c r="AG339" s="287"/>
      <c r="AH339" s="287"/>
      <c r="AI339" s="287"/>
      <c r="AJ339" s="287"/>
      <c r="AK339" s="287"/>
      <c r="AN339" s="287"/>
      <c r="AQ339" s="287"/>
      <c r="AT339" s="287"/>
      <c r="AV339" s="285"/>
      <c r="AW339" s="285"/>
    </row>
    <row r="340">
      <c r="C340" s="281"/>
      <c r="D340" s="282"/>
      <c r="E340" s="283"/>
      <c r="G340" s="284"/>
      <c r="H340" s="284"/>
      <c r="L340" s="285"/>
      <c r="M340" s="285"/>
      <c r="N340" s="286"/>
      <c r="W340" s="287"/>
      <c r="X340" s="287"/>
      <c r="Y340" s="287"/>
      <c r="Z340" s="287"/>
      <c r="AA340" s="287"/>
      <c r="AB340" s="287"/>
      <c r="AC340" s="287"/>
      <c r="AD340" s="287"/>
      <c r="AE340" s="287"/>
      <c r="AF340" s="287"/>
      <c r="AG340" s="287"/>
      <c r="AH340" s="287"/>
      <c r="AI340" s="287"/>
      <c r="AJ340" s="287"/>
      <c r="AK340" s="287"/>
      <c r="AN340" s="287"/>
      <c r="AQ340" s="287"/>
      <c r="AT340" s="287"/>
      <c r="AV340" s="285"/>
      <c r="AW340" s="285"/>
    </row>
    <row r="341">
      <c r="C341" s="281"/>
      <c r="D341" s="282"/>
      <c r="E341" s="283"/>
      <c r="G341" s="284"/>
      <c r="H341" s="284"/>
      <c r="L341" s="285"/>
      <c r="M341" s="285"/>
      <c r="N341" s="286"/>
      <c r="W341" s="287"/>
      <c r="X341" s="287"/>
      <c r="Y341" s="287"/>
      <c r="Z341" s="287"/>
      <c r="AA341" s="287"/>
      <c r="AB341" s="287"/>
      <c r="AC341" s="287"/>
      <c r="AD341" s="287"/>
      <c r="AE341" s="287"/>
      <c r="AF341" s="287"/>
      <c r="AG341" s="287"/>
      <c r="AH341" s="287"/>
      <c r="AI341" s="287"/>
      <c r="AJ341" s="287"/>
      <c r="AK341" s="287"/>
      <c r="AN341" s="287"/>
      <c r="AQ341" s="287"/>
      <c r="AT341" s="287"/>
      <c r="AV341" s="285"/>
      <c r="AW341" s="285"/>
    </row>
    <row r="342">
      <c r="C342" s="281"/>
      <c r="D342" s="282"/>
      <c r="E342" s="283"/>
      <c r="G342" s="284"/>
      <c r="H342" s="284"/>
      <c r="L342" s="285"/>
      <c r="M342" s="285"/>
      <c r="N342" s="286"/>
      <c r="W342" s="287"/>
      <c r="X342" s="287"/>
      <c r="Y342" s="287"/>
      <c r="Z342" s="287"/>
      <c r="AA342" s="287"/>
      <c r="AB342" s="287"/>
      <c r="AC342" s="287"/>
      <c r="AD342" s="287"/>
      <c r="AE342" s="287"/>
      <c r="AF342" s="287"/>
      <c r="AG342" s="287"/>
      <c r="AH342" s="287"/>
      <c r="AI342" s="287"/>
      <c r="AJ342" s="287"/>
      <c r="AK342" s="287"/>
      <c r="AN342" s="287"/>
      <c r="AQ342" s="287"/>
      <c r="AT342" s="287"/>
      <c r="AV342" s="285"/>
      <c r="AW342" s="285"/>
    </row>
    <row r="343">
      <c r="C343" s="281"/>
      <c r="D343" s="282"/>
      <c r="E343" s="283"/>
      <c r="G343" s="284"/>
      <c r="H343" s="284"/>
      <c r="L343" s="285"/>
      <c r="M343" s="285"/>
      <c r="N343" s="286"/>
      <c r="W343" s="287"/>
      <c r="X343" s="287"/>
      <c r="Y343" s="287"/>
      <c r="Z343" s="287"/>
      <c r="AA343" s="287"/>
      <c r="AB343" s="287"/>
      <c r="AC343" s="287"/>
      <c r="AD343" s="287"/>
      <c r="AE343" s="287"/>
      <c r="AF343" s="287"/>
      <c r="AG343" s="287"/>
      <c r="AH343" s="287"/>
      <c r="AI343" s="287"/>
      <c r="AJ343" s="287"/>
      <c r="AK343" s="287"/>
      <c r="AN343" s="287"/>
      <c r="AQ343" s="287"/>
      <c r="AT343" s="287"/>
      <c r="AV343" s="285"/>
      <c r="AW343" s="285"/>
    </row>
    <row r="344">
      <c r="C344" s="281"/>
      <c r="D344" s="282"/>
      <c r="E344" s="283"/>
      <c r="G344" s="284"/>
      <c r="H344" s="284"/>
      <c r="L344" s="285"/>
      <c r="M344" s="285"/>
      <c r="N344" s="286"/>
      <c r="W344" s="287"/>
      <c r="X344" s="287"/>
      <c r="Y344" s="287"/>
      <c r="Z344" s="287"/>
      <c r="AA344" s="287"/>
      <c r="AB344" s="287"/>
      <c r="AC344" s="287"/>
      <c r="AD344" s="287"/>
      <c r="AE344" s="287"/>
      <c r="AF344" s="287"/>
      <c r="AG344" s="287"/>
      <c r="AH344" s="287"/>
      <c r="AI344" s="287"/>
      <c r="AJ344" s="287"/>
      <c r="AK344" s="287"/>
      <c r="AN344" s="287"/>
      <c r="AQ344" s="287"/>
      <c r="AT344" s="287"/>
      <c r="AV344" s="285"/>
      <c r="AW344" s="285"/>
    </row>
    <row r="345">
      <c r="C345" s="281"/>
      <c r="D345" s="282"/>
      <c r="E345" s="283"/>
      <c r="G345" s="284"/>
      <c r="H345" s="284"/>
      <c r="L345" s="285"/>
      <c r="M345" s="285"/>
      <c r="N345" s="286"/>
      <c r="W345" s="287"/>
      <c r="X345" s="287"/>
      <c r="Y345" s="287"/>
      <c r="Z345" s="287"/>
      <c r="AA345" s="287"/>
      <c r="AB345" s="287"/>
      <c r="AC345" s="287"/>
      <c r="AD345" s="287"/>
      <c r="AE345" s="287"/>
      <c r="AF345" s="287"/>
      <c r="AG345" s="287"/>
      <c r="AH345" s="287"/>
      <c r="AI345" s="287"/>
      <c r="AJ345" s="287"/>
      <c r="AK345" s="287"/>
      <c r="AN345" s="287"/>
      <c r="AQ345" s="287"/>
      <c r="AT345" s="287"/>
      <c r="AV345" s="285"/>
      <c r="AW345" s="285"/>
    </row>
    <row r="346">
      <c r="C346" s="281"/>
      <c r="D346" s="282"/>
      <c r="E346" s="283"/>
      <c r="G346" s="284"/>
      <c r="H346" s="284"/>
      <c r="L346" s="285"/>
      <c r="M346" s="285"/>
      <c r="N346" s="286"/>
      <c r="W346" s="287"/>
      <c r="X346" s="287"/>
      <c r="Y346" s="287"/>
      <c r="Z346" s="287"/>
      <c r="AA346" s="287"/>
      <c r="AB346" s="287"/>
      <c r="AC346" s="287"/>
      <c r="AD346" s="287"/>
      <c r="AE346" s="287"/>
      <c r="AF346" s="287"/>
      <c r="AG346" s="287"/>
      <c r="AH346" s="287"/>
      <c r="AI346" s="287"/>
      <c r="AJ346" s="287"/>
      <c r="AK346" s="287"/>
      <c r="AN346" s="287"/>
      <c r="AQ346" s="287"/>
      <c r="AT346" s="287"/>
      <c r="AV346" s="285"/>
      <c r="AW346" s="285"/>
    </row>
    <row r="347">
      <c r="C347" s="281"/>
      <c r="D347" s="282"/>
      <c r="E347" s="283"/>
      <c r="G347" s="284"/>
      <c r="H347" s="284"/>
      <c r="L347" s="285"/>
      <c r="M347" s="285"/>
      <c r="N347" s="286"/>
      <c r="W347" s="287"/>
      <c r="X347" s="287"/>
      <c r="Y347" s="287"/>
      <c r="Z347" s="287"/>
      <c r="AA347" s="287"/>
      <c r="AB347" s="287"/>
      <c r="AC347" s="287"/>
      <c r="AD347" s="287"/>
      <c r="AE347" s="287"/>
      <c r="AF347" s="287"/>
      <c r="AG347" s="287"/>
      <c r="AH347" s="287"/>
      <c r="AI347" s="287"/>
      <c r="AJ347" s="287"/>
      <c r="AK347" s="287"/>
      <c r="AN347" s="287"/>
      <c r="AQ347" s="287"/>
      <c r="AT347" s="287"/>
      <c r="AV347" s="285"/>
      <c r="AW347" s="285"/>
    </row>
    <row r="348">
      <c r="C348" s="281"/>
      <c r="D348" s="282"/>
      <c r="E348" s="283"/>
      <c r="G348" s="284"/>
      <c r="H348" s="284"/>
      <c r="L348" s="285"/>
      <c r="M348" s="285"/>
      <c r="N348" s="286"/>
      <c r="W348" s="287"/>
      <c r="X348" s="287"/>
      <c r="Y348" s="287"/>
      <c r="Z348" s="287"/>
      <c r="AA348" s="287"/>
      <c r="AB348" s="287"/>
      <c r="AC348" s="287"/>
      <c r="AD348" s="287"/>
      <c r="AE348" s="287"/>
      <c r="AF348" s="287"/>
      <c r="AG348" s="287"/>
      <c r="AH348" s="287"/>
      <c r="AI348" s="287"/>
      <c r="AJ348" s="287"/>
      <c r="AK348" s="287"/>
      <c r="AN348" s="287"/>
      <c r="AQ348" s="287"/>
      <c r="AT348" s="287"/>
      <c r="AV348" s="285"/>
      <c r="AW348" s="285"/>
    </row>
    <row r="349">
      <c r="C349" s="281"/>
      <c r="D349" s="282"/>
      <c r="E349" s="283"/>
      <c r="G349" s="284"/>
      <c r="H349" s="284"/>
      <c r="L349" s="285"/>
      <c r="M349" s="285"/>
      <c r="N349" s="286"/>
      <c r="W349" s="287"/>
      <c r="X349" s="287"/>
      <c r="Y349" s="287"/>
      <c r="Z349" s="287"/>
      <c r="AA349" s="287"/>
      <c r="AB349" s="287"/>
      <c r="AC349" s="287"/>
      <c r="AD349" s="287"/>
      <c r="AE349" s="287"/>
      <c r="AF349" s="287"/>
      <c r="AG349" s="287"/>
      <c r="AH349" s="287"/>
      <c r="AI349" s="287"/>
      <c r="AJ349" s="287"/>
      <c r="AK349" s="287"/>
      <c r="AN349" s="287"/>
      <c r="AQ349" s="287"/>
      <c r="AT349" s="287"/>
      <c r="AV349" s="285"/>
      <c r="AW349" s="285"/>
    </row>
    <row r="350">
      <c r="C350" s="281"/>
      <c r="D350" s="282"/>
      <c r="E350" s="283"/>
      <c r="G350" s="284"/>
      <c r="H350" s="284"/>
      <c r="L350" s="285"/>
      <c r="M350" s="285"/>
      <c r="N350" s="286"/>
      <c r="W350" s="287"/>
      <c r="X350" s="287"/>
      <c r="Y350" s="287"/>
      <c r="Z350" s="287"/>
      <c r="AA350" s="287"/>
      <c r="AB350" s="287"/>
      <c r="AC350" s="287"/>
      <c r="AD350" s="287"/>
      <c r="AE350" s="287"/>
      <c r="AF350" s="287"/>
      <c r="AG350" s="287"/>
      <c r="AH350" s="287"/>
      <c r="AI350" s="287"/>
      <c r="AJ350" s="287"/>
      <c r="AK350" s="287"/>
      <c r="AN350" s="287"/>
      <c r="AQ350" s="287"/>
      <c r="AT350" s="287"/>
      <c r="AV350" s="285"/>
      <c r="AW350" s="285"/>
    </row>
    <row r="351">
      <c r="C351" s="281"/>
      <c r="D351" s="282"/>
      <c r="E351" s="283"/>
      <c r="G351" s="284"/>
      <c r="H351" s="284"/>
      <c r="L351" s="285"/>
      <c r="M351" s="285"/>
      <c r="N351" s="286"/>
      <c r="W351" s="287"/>
      <c r="X351" s="287"/>
      <c r="Y351" s="287"/>
      <c r="Z351" s="287"/>
      <c r="AA351" s="287"/>
      <c r="AB351" s="287"/>
      <c r="AC351" s="287"/>
      <c r="AD351" s="287"/>
      <c r="AE351" s="287"/>
      <c r="AF351" s="287"/>
      <c r="AG351" s="287"/>
      <c r="AH351" s="287"/>
      <c r="AI351" s="287"/>
      <c r="AJ351" s="287"/>
      <c r="AK351" s="287"/>
      <c r="AN351" s="287"/>
      <c r="AQ351" s="287"/>
      <c r="AT351" s="287"/>
      <c r="AV351" s="285"/>
      <c r="AW351" s="285"/>
    </row>
    <row r="352">
      <c r="C352" s="281"/>
      <c r="D352" s="282"/>
      <c r="E352" s="283"/>
      <c r="G352" s="284"/>
      <c r="H352" s="284"/>
      <c r="L352" s="285"/>
      <c r="M352" s="285"/>
      <c r="N352" s="286"/>
      <c r="W352" s="287"/>
      <c r="X352" s="287"/>
      <c r="Y352" s="287"/>
      <c r="Z352" s="287"/>
      <c r="AA352" s="287"/>
      <c r="AB352" s="287"/>
      <c r="AC352" s="287"/>
      <c r="AD352" s="287"/>
      <c r="AE352" s="287"/>
      <c r="AF352" s="287"/>
      <c r="AG352" s="287"/>
      <c r="AH352" s="287"/>
      <c r="AI352" s="287"/>
      <c r="AJ352" s="287"/>
      <c r="AK352" s="287"/>
      <c r="AN352" s="287"/>
      <c r="AQ352" s="287"/>
      <c r="AT352" s="287"/>
      <c r="AV352" s="285"/>
      <c r="AW352" s="285"/>
    </row>
    <row r="353">
      <c r="C353" s="281"/>
      <c r="D353" s="282"/>
      <c r="E353" s="283"/>
      <c r="G353" s="284"/>
      <c r="H353" s="284"/>
      <c r="L353" s="285"/>
      <c r="M353" s="285"/>
      <c r="N353" s="286"/>
      <c r="W353" s="287"/>
      <c r="X353" s="287"/>
      <c r="Y353" s="287"/>
      <c r="Z353" s="287"/>
      <c r="AA353" s="287"/>
      <c r="AB353" s="287"/>
      <c r="AC353" s="287"/>
      <c r="AD353" s="287"/>
      <c r="AE353" s="287"/>
      <c r="AF353" s="287"/>
      <c r="AG353" s="287"/>
      <c r="AH353" s="287"/>
      <c r="AI353" s="287"/>
      <c r="AJ353" s="287"/>
      <c r="AK353" s="287"/>
      <c r="AN353" s="287"/>
      <c r="AQ353" s="287"/>
      <c r="AT353" s="287"/>
      <c r="AV353" s="285"/>
      <c r="AW353" s="285"/>
    </row>
    <row r="354">
      <c r="C354" s="281"/>
      <c r="D354" s="282"/>
      <c r="E354" s="283"/>
      <c r="G354" s="284"/>
      <c r="H354" s="284"/>
      <c r="L354" s="285"/>
      <c r="M354" s="285"/>
      <c r="N354" s="286"/>
      <c r="W354" s="287"/>
      <c r="X354" s="287"/>
      <c r="Y354" s="287"/>
      <c r="Z354" s="287"/>
      <c r="AA354" s="287"/>
      <c r="AB354" s="287"/>
      <c r="AC354" s="287"/>
      <c r="AD354" s="287"/>
      <c r="AE354" s="287"/>
      <c r="AF354" s="287"/>
      <c r="AG354" s="287"/>
      <c r="AH354" s="287"/>
      <c r="AI354" s="287"/>
      <c r="AJ354" s="287"/>
      <c r="AK354" s="287"/>
      <c r="AN354" s="287"/>
      <c r="AQ354" s="287"/>
      <c r="AT354" s="287"/>
      <c r="AV354" s="285"/>
      <c r="AW354" s="285"/>
    </row>
    <row r="355">
      <c r="C355" s="281"/>
      <c r="D355" s="282"/>
      <c r="E355" s="283"/>
      <c r="G355" s="284"/>
      <c r="H355" s="284"/>
      <c r="L355" s="285"/>
      <c r="M355" s="285"/>
      <c r="N355" s="286"/>
      <c r="W355" s="287"/>
      <c r="X355" s="287"/>
      <c r="Y355" s="287"/>
      <c r="Z355" s="287"/>
      <c r="AA355" s="287"/>
      <c r="AB355" s="287"/>
      <c r="AC355" s="287"/>
      <c r="AD355" s="287"/>
      <c r="AE355" s="287"/>
      <c r="AF355" s="287"/>
      <c r="AG355" s="287"/>
      <c r="AH355" s="287"/>
      <c r="AI355" s="287"/>
      <c r="AJ355" s="287"/>
      <c r="AK355" s="287"/>
      <c r="AN355" s="287"/>
      <c r="AQ355" s="287"/>
      <c r="AT355" s="287"/>
      <c r="AV355" s="285"/>
      <c r="AW355" s="285"/>
    </row>
    <row r="356">
      <c r="C356" s="281"/>
      <c r="D356" s="282"/>
      <c r="E356" s="283"/>
      <c r="G356" s="284"/>
      <c r="H356" s="284"/>
      <c r="L356" s="285"/>
      <c r="M356" s="285"/>
      <c r="N356" s="286"/>
      <c r="W356" s="287"/>
      <c r="X356" s="287"/>
      <c r="Y356" s="287"/>
      <c r="Z356" s="287"/>
      <c r="AA356" s="287"/>
      <c r="AB356" s="287"/>
      <c r="AC356" s="287"/>
      <c r="AD356" s="287"/>
      <c r="AE356" s="287"/>
      <c r="AF356" s="287"/>
      <c r="AG356" s="287"/>
      <c r="AH356" s="287"/>
      <c r="AI356" s="287"/>
      <c r="AJ356" s="287"/>
      <c r="AK356" s="287"/>
      <c r="AN356" s="287"/>
      <c r="AQ356" s="287"/>
      <c r="AT356" s="287"/>
      <c r="AV356" s="285"/>
      <c r="AW356" s="285"/>
    </row>
    <row r="357">
      <c r="C357" s="281"/>
      <c r="D357" s="282"/>
      <c r="E357" s="283"/>
      <c r="G357" s="284"/>
      <c r="H357" s="284"/>
      <c r="L357" s="285"/>
      <c r="M357" s="285"/>
      <c r="N357" s="286"/>
      <c r="W357" s="287"/>
      <c r="X357" s="287"/>
      <c r="Y357" s="287"/>
      <c r="Z357" s="287"/>
      <c r="AA357" s="287"/>
      <c r="AB357" s="287"/>
      <c r="AC357" s="287"/>
      <c r="AD357" s="287"/>
      <c r="AE357" s="287"/>
      <c r="AF357" s="287"/>
      <c r="AG357" s="287"/>
      <c r="AH357" s="287"/>
      <c r="AI357" s="287"/>
      <c r="AJ357" s="287"/>
      <c r="AK357" s="287"/>
      <c r="AN357" s="287"/>
      <c r="AQ357" s="287"/>
      <c r="AT357" s="287"/>
      <c r="AV357" s="285"/>
      <c r="AW357" s="285"/>
    </row>
    <row r="358">
      <c r="C358" s="281"/>
      <c r="D358" s="282"/>
      <c r="E358" s="283"/>
      <c r="G358" s="284"/>
      <c r="H358" s="284"/>
      <c r="L358" s="285"/>
      <c r="M358" s="285"/>
      <c r="N358" s="286"/>
      <c r="W358" s="287"/>
      <c r="X358" s="287"/>
      <c r="Y358" s="287"/>
      <c r="Z358" s="287"/>
      <c r="AA358" s="287"/>
      <c r="AB358" s="287"/>
      <c r="AC358" s="287"/>
      <c r="AD358" s="287"/>
      <c r="AE358" s="287"/>
      <c r="AF358" s="287"/>
      <c r="AG358" s="287"/>
      <c r="AH358" s="287"/>
      <c r="AI358" s="287"/>
      <c r="AJ358" s="287"/>
      <c r="AK358" s="287"/>
      <c r="AN358" s="287"/>
      <c r="AQ358" s="287"/>
      <c r="AT358" s="287"/>
      <c r="AV358" s="285"/>
      <c r="AW358" s="285"/>
    </row>
    <row r="359">
      <c r="C359" s="281"/>
      <c r="D359" s="282"/>
      <c r="E359" s="283"/>
      <c r="G359" s="284"/>
      <c r="H359" s="284"/>
      <c r="L359" s="285"/>
      <c r="M359" s="285"/>
      <c r="N359" s="286"/>
      <c r="W359" s="287"/>
      <c r="X359" s="287"/>
      <c r="Y359" s="287"/>
      <c r="Z359" s="287"/>
      <c r="AA359" s="287"/>
      <c r="AB359" s="287"/>
      <c r="AC359" s="287"/>
      <c r="AD359" s="287"/>
      <c r="AE359" s="287"/>
      <c r="AF359" s="287"/>
      <c r="AG359" s="287"/>
      <c r="AH359" s="287"/>
      <c r="AI359" s="287"/>
      <c r="AJ359" s="287"/>
      <c r="AK359" s="287"/>
      <c r="AN359" s="287"/>
      <c r="AQ359" s="287"/>
      <c r="AT359" s="287"/>
      <c r="AV359" s="285"/>
      <c r="AW359" s="285"/>
    </row>
    <row r="360">
      <c r="C360" s="281"/>
      <c r="D360" s="282"/>
      <c r="E360" s="283"/>
      <c r="G360" s="284"/>
      <c r="H360" s="284"/>
      <c r="L360" s="285"/>
      <c r="M360" s="285"/>
      <c r="N360" s="286"/>
      <c r="W360" s="287"/>
      <c r="X360" s="287"/>
      <c r="Y360" s="287"/>
      <c r="Z360" s="287"/>
      <c r="AA360" s="287"/>
      <c r="AB360" s="287"/>
      <c r="AC360" s="287"/>
      <c r="AD360" s="287"/>
      <c r="AE360" s="287"/>
      <c r="AF360" s="287"/>
      <c r="AG360" s="287"/>
      <c r="AH360" s="287"/>
      <c r="AI360" s="287"/>
      <c r="AJ360" s="287"/>
      <c r="AK360" s="287"/>
      <c r="AN360" s="287"/>
      <c r="AQ360" s="287"/>
      <c r="AT360" s="287"/>
      <c r="AV360" s="285"/>
      <c r="AW360" s="285"/>
    </row>
    <row r="361">
      <c r="C361" s="281"/>
      <c r="D361" s="282"/>
      <c r="E361" s="283"/>
      <c r="G361" s="284"/>
      <c r="H361" s="284"/>
      <c r="L361" s="285"/>
      <c r="M361" s="285"/>
      <c r="N361" s="286"/>
      <c r="W361" s="287"/>
      <c r="X361" s="287"/>
      <c r="Y361" s="287"/>
      <c r="Z361" s="287"/>
      <c r="AA361" s="287"/>
      <c r="AB361" s="287"/>
      <c r="AC361" s="287"/>
      <c r="AD361" s="287"/>
      <c r="AE361" s="287"/>
      <c r="AF361" s="287"/>
      <c r="AG361" s="287"/>
      <c r="AH361" s="287"/>
      <c r="AI361" s="287"/>
      <c r="AJ361" s="287"/>
      <c r="AK361" s="287"/>
      <c r="AN361" s="287"/>
      <c r="AQ361" s="287"/>
      <c r="AT361" s="287"/>
      <c r="AV361" s="285"/>
      <c r="AW361" s="285"/>
    </row>
    <row r="362">
      <c r="C362" s="281"/>
      <c r="D362" s="282"/>
      <c r="E362" s="283"/>
      <c r="G362" s="284"/>
      <c r="H362" s="284"/>
      <c r="L362" s="285"/>
      <c r="M362" s="285"/>
      <c r="N362" s="286"/>
      <c r="W362" s="287"/>
      <c r="X362" s="287"/>
      <c r="Y362" s="287"/>
      <c r="Z362" s="287"/>
      <c r="AA362" s="287"/>
      <c r="AB362" s="287"/>
      <c r="AC362" s="287"/>
      <c r="AD362" s="287"/>
      <c r="AE362" s="287"/>
      <c r="AF362" s="287"/>
      <c r="AG362" s="287"/>
      <c r="AH362" s="287"/>
      <c r="AI362" s="287"/>
      <c r="AJ362" s="287"/>
      <c r="AK362" s="287"/>
      <c r="AN362" s="287"/>
      <c r="AQ362" s="287"/>
      <c r="AT362" s="287"/>
      <c r="AV362" s="285"/>
      <c r="AW362" s="285"/>
    </row>
    <row r="363">
      <c r="C363" s="281"/>
      <c r="D363" s="282"/>
      <c r="E363" s="283"/>
      <c r="G363" s="284"/>
      <c r="H363" s="284"/>
      <c r="L363" s="285"/>
      <c r="M363" s="285"/>
      <c r="N363" s="286"/>
      <c r="W363" s="287"/>
      <c r="X363" s="287"/>
      <c r="Y363" s="287"/>
      <c r="Z363" s="287"/>
      <c r="AA363" s="287"/>
      <c r="AB363" s="287"/>
      <c r="AC363" s="287"/>
      <c r="AD363" s="287"/>
      <c r="AE363" s="287"/>
      <c r="AF363" s="287"/>
      <c r="AG363" s="287"/>
      <c r="AH363" s="287"/>
      <c r="AI363" s="287"/>
      <c r="AJ363" s="287"/>
      <c r="AK363" s="287"/>
      <c r="AN363" s="287"/>
      <c r="AQ363" s="287"/>
      <c r="AT363" s="287"/>
      <c r="AV363" s="285"/>
      <c r="AW363" s="285"/>
    </row>
    <row r="364">
      <c r="C364" s="281"/>
      <c r="D364" s="282"/>
      <c r="E364" s="283"/>
      <c r="G364" s="284"/>
      <c r="H364" s="284"/>
      <c r="L364" s="285"/>
      <c r="M364" s="285"/>
      <c r="N364" s="286"/>
      <c r="W364" s="287"/>
      <c r="X364" s="287"/>
      <c r="Y364" s="287"/>
      <c r="Z364" s="287"/>
      <c r="AA364" s="287"/>
      <c r="AB364" s="287"/>
      <c r="AC364" s="287"/>
      <c r="AD364" s="287"/>
      <c r="AE364" s="287"/>
      <c r="AF364" s="287"/>
      <c r="AG364" s="287"/>
      <c r="AH364" s="287"/>
      <c r="AI364" s="287"/>
      <c r="AJ364" s="287"/>
      <c r="AK364" s="287"/>
      <c r="AN364" s="287"/>
      <c r="AQ364" s="287"/>
      <c r="AT364" s="287"/>
      <c r="AV364" s="285"/>
      <c r="AW364" s="285"/>
    </row>
    <row r="365">
      <c r="C365" s="281"/>
      <c r="D365" s="282"/>
      <c r="E365" s="283"/>
      <c r="G365" s="284"/>
      <c r="H365" s="284"/>
      <c r="L365" s="285"/>
      <c r="M365" s="285"/>
      <c r="N365" s="286"/>
      <c r="W365" s="287"/>
      <c r="X365" s="287"/>
      <c r="Y365" s="287"/>
      <c r="Z365" s="287"/>
      <c r="AA365" s="287"/>
      <c r="AB365" s="287"/>
      <c r="AC365" s="287"/>
      <c r="AD365" s="287"/>
      <c r="AE365" s="287"/>
      <c r="AF365" s="287"/>
      <c r="AG365" s="287"/>
      <c r="AH365" s="287"/>
      <c r="AI365" s="287"/>
      <c r="AJ365" s="287"/>
      <c r="AK365" s="287"/>
      <c r="AN365" s="287"/>
      <c r="AQ365" s="287"/>
      <c r="AT365" s="287"/>
      <c r="AV365" s="285"/>
      <c r="AW365" s="285"/>
    </row>
    <row r="366">
      <c r="C366" s="281"/>
      <c r="D366" s="282"/>
      <c r="E366" s="283"/>
      <c r="G366" s="284"/>
      <c r="H366" s="284"/>
      <c r="L366" s="285"/>
      <c r="M366" s="285"/>
      <c r="N366" s="286"/>
      <c r="W366" s="287"/>
      <c r="X366" s="287"/>
      <c r="Y366" s="287"/>
      <c r="Z366" s="287"/>
      <c r="AA366" s="287"/>
      <c r="AB366" s="287"/>
      <c r="AC366" s="287"/>
      <c r="AD366" s="287"/>
      <c r="AE366" s="287"/>
      <c r="AF366" s="287"/>
      <c r="AG366" s="287"/>
      <c r="AH366" s="287"/>
      <c r="AI366" s="287"/>
      <c r="AJ366" s="287"/>
      <c r="AK366" s="287"/>
      <c r="AN366" s="287"/>
      <c r="AQ366" s="287"/>
      <c r="AT366" s="287"/>
      <c r="AV366" s="285"/>
      <c r="AW366" s="285"/>
    </row>
    <row r="367">
      <c r="C367" s="281"/>
      <c r="D367" s="282"/>
      <c r="E367" s="283"/>
      <c r="G367" s="284"/>
      <c r="H367" s="284"/>
      <c r="L367" s="285"/>
      <c r="M367" s="285"/>
      <c r="N367" s="286"/>
      <c r="W367" s="287"/>
      <c r="X367" s="287"/>
      <c r="Y367" s="287"/>
      <c r="Z367" s="287"/>
      <c r="AA367" s="287"/>
      <c r="AB367" s="287"/>
      <c r="AC367" s="287"/>
      <c r="AD367" s="287"/>
      <c r="AE367" s="287"/>
      <c r="AF367" s="287"/>
      <c r="AG367" s="287"/>
      <c r="AH367" s="287"/>
      <c r="AI367" s="287"/>
      <c r="AJ367" s="287"/>
      <c r="AK367" s="287"/>
      <c r="AN367" s="287"/>
      <c r="AQ367" s="287"/>
      <c r="AT367" s="287"/>
      <c r="AV367" s="285"/>
      <c r="AW367" s="285"/>
    </row>
    <row r="368">
      <c r="C368" s="281"/>
      <c r="D368" s="282"/>
      <c r="E368" s="283"/>
      <c r="G368" s="284"/>
      <c r="H368" s="284"/>
      <c r="L368" s="285"/>
      <c r="M368" s="285"/>
      <c r="N368" s="286"/>
      <c r="W368" s="287"/>
      <c r="X368" s="287"/>
      <c r="Y368" s="287"/>
      <c r="Z368" s="287"/>
      <c r="AA368" s="287"/>
      <c r="AB368" s="287"/>
      <c r="AC368" s="287"/>
      <c r="AD368" s="287"/>
      <c r="AE368" s="287"/>
      <c r="AF368" s="287"/>
      <c r="AG368" s="287"/>
      <c r="AH368" s="287"/>
      <c r="AI368" s="287"/>
      <c r="AJ368" s="287"/>
      <c r="AK368" s="287"/>
      <c r="AN368" s="287"/>
      <c r="AQ368" s="287"/>
      <c r="AT368" s="287"/>
      <c r="AV368" s="285"/>
      <c r="AW368" s="285"/>
    </row>
    <row r="369">
      <c r="C369" s="281"/>
      <c r="D369" s="282"/>
      <c r="E369" s="283"/>
      <c r="G369" s="284"/>
      <c r="H369" s="284"/>
      <c r="L369" s="285"/>
      <c r="M369" s="285"/>
      <c r="N369" s="286"/>
      <c r="W369" s="287"/>
      <c r="X369" s="287"/>
      <c r="Y369" s="287"/>
      <c r="Z369" s="287"/>
      <c r="AA369" s="287"/>
      <c r="AB369" s="287"/>
      <c r="AC369" s="287"/>
      <c r="AD369" s="287"/>
      <c r="AE369" s="287"/>
      <c r="AF369" s="287"/>
      <c r="AG369" s="287"/>
      <c r="AH369" s="287"/>
      <c r="AI369" s="287"/>
      <c r="AJ369" s="287"/>
      <c r="AK369" s="287"/>
      <c r="AN369" s="287"/>
      <c r="AQ369" s="287"/>
      <c r="AT369" s="287"/>
      <c r="AV369" s="285"/>
      <c r="AW369" s="285"/>
    </row>
    <row r="370">
      <c r="C370" s="281"/>
      <c r="D370" s="282"/>
      <c r="E370" s="283"/>
      <c r="G370" s="284"/>
      <c r="H370" s="284"/>
      <c r="L370" s="285"/>
      <c r="M370" s="285"/>
      <c r="N370" s="286"/>
      <c r="W370" s="287"/>
      <c r="X370" s="287"/>
      <c r="Y370" s="287"/>
      <c r="Z370" s="287"/>
      <c r="AA370" s="287"/>
      <c r="AB370" s="287"/>
      <c r="AC370" s="287"/>
      <c r="AD370" s="287"/>
      <c r="AE370" s="287"/>
      <c r="AF370" s="287"/>
      <c r="AG370" s="287"/>
      <c r="AH370" s="287"/>
      <c r="AI370" s="287"/>
      <c r="AJ370" s="287"/>
      <c r="AK370" s="287"/>
      <c r="AN370" s="287"/>
      <c r="AQ370" s="287"/>
      <c r="AT370" s="287"/>
      <c r="AV370" s="285"/>
      <c r="AW370" s="285"/>
    </row>
    <row r="371">
      <c r="C371" s="281"/>
      <c r="D371" s="282"/>
      <c r="E371" s="283"/>
      <c r="G371" s="284"/>
      <c r="H371" s="284"/>
      <c r="L371" s="285"/>
      <c r="M371" s="285"/>
      <c r="N371" s="286"/>
      <c r="W371" s="287"/>
      <c r="X371" s="287"/>
      <c r="Y371" s="287"/>
      <c r="Z371" s="287"/>
      <c r="AA371" s="287"/>
      <c r="AB371" s="287"/>
      <c r="AC371" s="287"/>
      <c r="AD371" s="287"/>
      <c r="AE371" s="287"/>
      <c r="AF371" s="287"/>
      <c r="AG371" s="287"/>
      <c r="AH371" s="287"/>
      <c r="AI371" s="287"/>
      <c r="AJ371" s="287"/>
      <c r="AK371" s="287"/>
      <c r="AN371" s="287"/>
      <c r="AQ371" s="287"/>
      <c r="AT371" s="287"/>
      <c r="AV371" s="285"/>
      <c r="AW371" s="285"/>
    </row>
    <row r="372">
      <c r="C372" s="281"/>
      <c r="D372" s="282"/>
      <c r="E372" s="283"/>
      <c r="G372" s="284"/>
      <c r="H372" s="284"/>
      <c r="L372" s="285"/>
      <c r="M372" s="285"/>
      <c r="N372" s="286"/>
      <c r="W372" s="287"/>
      <c r="X372" s="287"/>
      <c r="Y372" s="287"/>
      <c r="Z372" s="287"/>
      <c r="AA372" s="287"/>
      <c r="AB372" s="287"/>
      <c r="AC372" s="287"/>
      <c r="AD372" s="287"/>
      <c r="AE372" s="287"/>
      <c r="AF372" s="287"/>
      <c r="AG372" s="287"/>
      <c r="AH372" s="287"/>
      <c r="AI372" s="287"/>
      <c r="AJ372" s="287"/>
      <c r="AK372" s="287"/>
      <c r="AN372" s="287"/>
      <c r="AQ372" s="287"/>
      <c r="AT372" s="287"/>
      <c r="AV372" s="285"/>
      <c r="AW372" s="285"/>
    </row>
    <row r="373">
      <c r="C373" s="281"/>
      <c r="D373" s="282"/>
      <c r="E373" s="283"/>
      <c r="G373" s="284"/>
      <c r="H373" s="284"/>
      <c r="L373" s="285"/>
      <c r="M373" s="285"/>
      <c r="N373" s="286"/>
      <c r="W373" s="287"/>
      <c r="X373" s="287"/>
      <c r="Y373" s="287"/>
      <c r="Z373" s="287"/>
      <c r="AA373" s="287"/>
      <c r="AB373" s="287"/>
      <c r="AC373" s="287"/>
      <c r="AD373" s="287"/>
      <c r="AE373" s="287"/>
      <c r="AF373" s="287"/>
      <c r="AG373" s="287"/>
      <c r="AH373" s="287"/>
      <c r="AI373" s="287"/>
      <c r="AJ373" s="287"/>
      <c r="AK373" s="287"/>
      <c r="AN373" s="287"/>
      <c r="AQ373" s="287"/>
      <c r="AT373" s="287"/>
      <c r="AV373" s="285"/>
      <c r="AW373" s="285"/>
    </row>
    <row r="374">
      <c r="C374" s="281"/>
      <c r="D374" s="282"/>
      <c r="E374" s="283"/>
      <c r="G374" s="284"/>
      <c r="H374" s="284"/>
      <c r="L374" s="285"/>
      <c r="M374" s="285"/>
      <c r="N374" s="286"/>
      <c r="W374" s="287"/>
      <c r="X374" s="287"/>
      <c r="Y374" s="287"/>
      <c r="Z374" s="287"/>
      <c r="AA374" s="287"/>
      <c r="AB374" s="287"/>
      <c r="AC374" s="287"/>
      <c r="AD374" s="287"/>
      <c r="AE374" s="287"/>
      <c r="AF374" s="287"/>
      <c r="AG374" s="287"/>
      <c r="AH374" s="287"/>
      <c r="AI374" s="287"/>
      <c r="AJ374" s="287"/>
      <c r="AK374" s="287"/>
      <c r="AN374" s="287"/>
      <c r="AQ374" s="287"/>
      <c r="AT374" s="287"/>
      <c r="AV374" s="285"/>
      <c r="AW374" s="285"/>
    </row>
    <row r="375">
      <c r="C375" s="281"/>
      <c r="D375" s="282"/>
      <c r="E375" s="283"/>
      <c r="G375" s="284"/>
      <c r="H375" s="284"/>
      <c r="L375" s="285"/>
      <c r="M375" s="285"/>
      <c r="N375" s="286"/>
      <c r="W375" s="287"/>
      <c r="X375" s="287"/>
      <c r="Y375" s="287"/>
      <c r="Z375" s="287"/>
      <c r="AA375" s="287"/>
      <c r="AB375" s="287"/>
      <c r="AC375" s="287"/>
      <c r="AD375" s="287"/>
      <c r="AE375" s="287"/>
      <c r="AF375" s="287"/>
      <c r="AG375" s="287"/>
      <c r="AH375" s="287"/>
      <c r="AI375" s="287"/>
      <c r="AJ375" s="287"/>
      <c r="AK375" s="287"/>
      <c r="AN375" s="287"/>
      <c r="AQ375" s="287"/>
      <c r="AT375" s="287"/>
      <c r="AV375" s="285"/>
      <c r="AW375" s="285"/>
    </row>
    <row r="376">
      <c r="C376" s="281"/>
      <c r="D376" s="282"/>
      <c r="E376" s="283"/>
      <c r="G376" s="284"/>
      <c r="H376" s="284"/>
      <c r="L376" s="285"/>
      <c r="M376" s="285"/>
      <c r="N376" s="286"/>
      <c r="W376" s="287"/>
      <c r="X376" s="287"/>
      <c r="Y376" s="287"/>
      <c r="Z376" s="287"/>
      <c r="AA376" s="287"/>
      <c r="AB376" s="287"/>
      <c r="AC376" s="287"/>
      <c r="AD376" s="287"/>
      <c r="AE376" s="287"/>
      <c r="AF376" s="287"/>
      <c r="AG376" s="287"/>
      <c r="AH376" s="287"/>
      <c r="AI376" s="287"/>
      <c r="AJ376" s="287"/>
      <c r="AK376" s="287"/>
      <c r="AN376" s="287"/>
      <c r="AQ376" s="287"/>
      <c r="AT376" s="287"/>
      <c r="AV376" s="285"/>
      <c r="AW376" s="285"/>
    </row>
    <row r="377">
      <c r="C377" s="281"/>
      <c r="D377" s="282"/>
      <c r="E377" s="283"/>
      <c r="G377" s="284"/>
      <c r="H377" s="284"/>
      <c r="L377" s="285"/>
      <c r="M377" s="285"/>
      <c r="N377" s="286"/>
      <c r="W377" s="287"/>
      <c r="X377" s="287"/>
      <c r="Y377" s="287"/>
      <c r="Z377" s="287"/>
      <c r="AA377" s="287"/>
      <c r="AB377" s="287"/>
      <c r="AC377" s="287"/>
      <c r="AD377" s="287"/>
      <c r="AE377" s="287"/>
      <c r="AF377" s="287"/>
      <c r="AG377" s="287"/>
      <c r="AH377" s="287"/>
      <c r="AI377" s="287"/>
      <c r="AJ377" s="287"/>
      <c r="AK377" s="287"/>
      <c r="AN377" s="287"/>
      <c r="AQ377" s="287"/>
      <c r="AT377" s="287"/>
      <c r="AV377" s="285"/>
      <c r="AW377" s="285"/>
    </row>
    <row r="378">
      <c r="C378" s="281"/>
      <c r="D378" s="282"/>
      <c r="E378" s="283"/>
      <c r="G378" s="284"/>
      <c r="H378" s="284"/>
      <c r="L378" s="285"/>
      <c r="M378" s="285"/>
      <c r="N378" s="286"/>
      <c r="W378" s="287"/>
      <c r="X378" s="287"/>
      <c r="Y378" s="287"/>
      <c r="Z378" s="287"/>
      <c r="AA378" s="287"/>
      <c r="AB378" s="287"/>
      <c r="AC378" s="287"/>
      <c r="AD378" s="287"/>
      <c r="AE378" s="287"/>
      <c r="AF378" s="287"/>
      <c r="AG378" s="287"/>
      <c r="AH378" s="287"/>
      <c r="AI378" s="287"/>
      <c r="AJ378" s="287"/>
      <c r="AK378" s="287"/>
      <c r="AN378" s="287"/>
      <c r="AQ378" s="287"/>
      <c r="AT378" s="287"/>
      <c r="AV378" s="285"/>
      <c r="AW378" s="285"/>
    </row>
    <row r="379">
      <c r="C379" s="281"/>
      <c r="D379" s="282"/>
      <c r="E379" s="283"/>
      <c r="G379" s="284"/>
      <c r="H379" s="284"/>
      <c r="L379" s="285"/>
      <c r="M379" s="285"/>
      <c r="N379" s="286"/>
      <c r="W379" s="287"/>
      <c r="X379" s="287"/>
      <c r="Y379" s="287"/>
      <c r="Z379" s="287"/>
      <c r="AA379" s="287"/>
      <c r="AB379" s="287"/>
      <c r="AC379" s="287"/>
      <c r="AD379" s="287"/>
      <c r="AE379" s="287"/>
      <c r="AF379" s="287"/>
      <c r="AG379" s="287"/>
      <c r="AH379" s="287"/>
      <c r="AI379" s="287"/>
      <c r="AJ379" s="287"/>
      <c r="AK379" s="287"/>
      <c r="AN379" s="287"/>
      <c r="AQ379" s="287"/>
      <c r="AT379" s="287"/>
      <c r="AV379" s="285"/>
      <c r="AW379" s="285"/>
    </row>
    <row r="380">
      <c r="C380" s="281"/>
      <c r="D380" s="282"/>
      <c r="E380" s="283"/>
      <c r="G380" s="284"/>
      <c r="H380" s="284"/>
      <c r="L380" s="285"/>
      <c r="M380" s="285"/>
      <c r="N380" s="286"/>
      <c r="W380" s="287"/>
      <c r="X380" s="287"/>
      <c r="Y380" s="287"/>
      <c r="Z380" s="287"/>
      <c r="AA380" s="287"/>
      <c r="AB380" s="287"/>
      <c r="AC380" s="287"/>
      <c r="AD380" s="287"/>
      <c r="AE380" s="287"/>
      <c r="AF380" s="287"/>
      <c r="AG380" s="287"/>
      <c r="AH380" s="287"/>
      <c r="AI380" s="287"/>
      <c r="AJ380" s="287"/>
      <c r="AK380" s="287"/>
      <c r="AN380" s="287"/>
      <c r="AQ380" s="287"/>
      <c r="AT380" s="287"/>
      <c r="AV380" s="285"/>
      <c r="AW380" s="285"/>
    </row>
    <row r="381">
      <c r="C381" s="281"/>
      <c r="D381" s="282"/>
      <c r="E381" s="283"/>
      <c r="G381" s="284"/>
      <c r="H381" s="284"/>
      <c r="L381" s="285"/>
      <c r="M381" s="285"/>
      <c r="N381" s="286"/>
      <c r="W381" s="287"/>
      <c r="X381" s="287"/>
      <c r="Y381" s="287"/>
      <c r="Z381" s="287"/>
      <c r="AA381" s="287"/>
      <c r="AB381" s="287"/>
      <c r="AC381" s="287"/>
      <c r="AD381" s="287"/>
      <c r="AE381" s="287"/>
      <c r="AF381" s="287"/>
      <c r="AG381" s="287"/>
      <c r="AH381" s="287"/>
      <c r="AI381" s="287"/>
      <c r="AJ381" s="287"/>
      <c r="AK381" s="287"/>
      <c r="AN381" s="287"/>
      <c r="AQ381" s="287"/>
      <c r="AT381" s="287"/>
      <c r="AV381" s="285"/>
      <c r="AW381" s="285"/>
    </row>
    <row r="382">
      <c r="C382" s="281"/>
      <c r="D382" s="282"/>
      <c r="E382" s="283"/>
      <c r="G382" s="284"/>
      <c r="H382" s="284"/>
      <c r="L382" s="285"/>
      <c r="M382" s="285"/>
      <c r="N382" s="286"/>
      <c r="W382" s="287"/>
      <c r="X382" s="287"/>
      <c r="Y382" s="287"/>
      <c r="Z382" s="287"/>
      <c r="AA382" s="287"/>
      <c r="AB382" s="287"/>
      <c r="AC382" s="287"/>
      <c r="AD382" s="287"/>
      <c r="AE382" s="287"/>
      <c r="AF382" s="287"/>
      <c r="AG382" s="287"/>
      <c r="AH382" s="287"/>
      <c r="AI382" s="287"/>
      <c r="AJ382" s="287"/>
      <c r="AK382" s="287"/>
      <c r="AN382" s="287"/>
      <c r="AQ382" s="287"/>
      <c r="AT382" s="287"/>
      <c r="AV382" s="285"/>
      <c r="AW382" s="285"/>
    </row>
    <row r="383">
      <c r="C383" s="281"/>
      <c r="D383" s="282"/>
      <c r="E383" s="283"/>
      <c r="G383" s="284"/>
      <c r="H383" s="284"/>
      <c r="L383" s="285"/>
      <c r="M383" s="285"/>
      <c r="N383" s="286"/>
      <c r="W383" s="287"/>
      <c r="X383" s="287"/>
      <c r="Y383" s="287"/>
      <c r="Z383" s="287"/>
      <c r="AA383" s="287"/>
      <c r="AB383" s="287"/>
      <c r="AC383" s="287"/>
      <c r="AD383" s="287"/>
      <c r="AE383" s="287"/>
      <c r="AF383" s="287"/>
      <c r="AG383" s="287"/>
      <c r="AH383" s="287"/>
      <c r="AI383" s="287"/>
      <c r="AJ383" s="287"/>
      <c r="AK383" s="287"/>
      <c r="AN383" s="287"/>
      <c r="AQ383" s="287"/>
      <c r="AT383" s="287"/>
      <c r="AV383" s="285"/>
      <c r="AW383" s="285"/>
    </row>
    <row r="384">
      <c r="C384" s="281"/>
      <c r="D384" s="282"/>
      <c r="E384" s="283"/>
      <c r="G384" s="284"/>
      <c r="H384" s="284"/>
      <c r="L384" s="285"/>
      <c r="M384" s="285"/>
      <c r="N384" s="286"/>
      <c r="W384" s="287"/>
      <c r="X384" s="287"/>
      <c r="Y384" s="287"/>
      <c r="Z384" s="287"/>
      <c r="AA384" s="287"/>
      <c r="AB384" s="287"/>
      <c r="AC384" s="287"/>
      <c r="AD384" s="287"/>
      <c r="AE384" s="287"/>
      <c r="AF384" s="287"/>
      <c r="AG384" s="287"/>
      <c r="AH384" s="287"/>
      <c r="AI384" s="287"/>
      <c r="AJ384" s="287"/>
      <c r="AK384" s="287"/>
      <c r="AN384" s="287"/>
      <c r="AQ384" s="287"/>
      <c r="AT384" s="287"/>
      <c r="AV384" s="285"/>
      <c r="AW384" s="285"/>
    </row>
    <row r="385">
      <c r="C385" s="281"/>
      <c r="D385" s="282"/>
      <c r="E385" s="283"/>
      <c r="G385" s="284"/>
      <c r="H385" s="284"/>
      <c r="L385" s="285"/>
      <c r="M385" s="285"/>
      <c r="N385" s="286"/>
      <c r="W385" s="287"/>
      <c r="X385" s="287"/>
      <c r="Y385" s="287"/>
      <c r="Z385" s="287"/>
      <c r="AA385" s="287"/>
      <c r="AB385" s="287"/>
      <c r="AC385" s="287"/>
      <c r="AD385" s="287"/>
      <c r="AE385" s="287"/>
      <c r="AF385" s="287"/>
      <c r="AG385" s="287"/>
      <c r="AH385" s="287"/>
      <c r="AI385" s="287"/>
      <c r="AJ385" s="287"/>
      <c r="AK385" s="287"/>
      <c r="AN385" s="287"/>
      <c r="AQ385" s="287"/>
      <c r="AT385" s="287"/>
      <c r="AV385" s="285"/>
      <c r="AW385" s="285"/>
    </row>
    <row r="386">
      <c r="C386" s="281"/>
      <c r="D386" s="282"/>
      <c r="E386" s="283"/>
      <c r="G386" s="284"/>
      <c r="H386" s="284"/>
      <c r="L386" s="285"/>
      <c r="M386" s="285"/>
      <c r="N386" s="286"/>
      <c r="W386" s="287"/>
      <c r="X386" s="287"/>
      <c r="Y386" s="287"/>
      <c r="Z386" s="287"/>
      <c r="AA386" s="287"/>
      <c r="AB386" s="287"/>
      <c r="AC386" s="287"/>
      <c r="AD386" s="287"/>
      <c r="AE386" s="287"/>
      <c r="AF386" s="287"/>
      <c r="AG386" s="287"/>
      <c r="AH386" s="287"/>
      <c r="AI386" s="287"/>
      <c r="AJ386" s="287"/>
      <c r="AK386" s="287"/>
      <c r="AN386" s="287"/>
      <c r="AQ386" s="287"/>
      <c r="AT386" s="287"/>
      <c r="AV386" s="285"/>
      <c r="AW386" s="285"/>
    </row>
    <row r="387">
      <c r="C387" s="281"/>
      <c r="D387" s="282"/>
      <c r="E387" s="283"/>
      <c r="G387" s="284"/>
      <c r="H387" s="284"/>
      <c r="L387" s="285"/>
      <c r="M387" s="285"/>
      <c r="N387" s="286"/>
      <c r="W387" s="287"/>
      <c r="X387" s="287"/>
      <c r="Y387" s="287"/>
      <c r="Z387" s="287"/>
      <c r="AA387" s="287"/>
      <c r="AB387" s="287"/>
      <c r="AC387" s="287"/>
      <c r="AD387" s="287"/>
      <c r="AE387" s="287"/>
      <c r="AF387" s="287"/>
      <c r="AG387" s="287"/>
      <c r="AH387" s="287"/>
      <c r="AI387" s="287"/>
      <c r="AJ387" s="287"/>
      <c r="AK387" s="287"/>
      <c r="AN387" s="287"/>
      <c r="AQ387" s="287"/>
      <c r="AT387" s="287"/>
      <c r="AV387" s="285"/>
      <c r="AW387" s="285"/>
    </row>
    <row r="388">
      <c r="C388" s="281"/>
      <c r="D388" s="282"/>
      <c r="E388" s="283"/>
      <c r="G388" s="284"/>
      <c r="H388" s="284"/>
      <c r="L388" s="285"/>
      <c r="M388" s="285"/>
      <c r="N388" s="286"/>
      <c r="W388" s="287"/>
      <c r="X388" s="287"/>
      <c r="Y388" s="287"/>
      <c r="Z388" s="287"/>
      <c r="AA388" s="287"/>
      <c r="AB388" s="287"/>
      <c r="AC388" s="287"/>
      <c r="AD388" s="287"/>
      <c r="AE388" s="287"/>
      <c r="AF388" s="287"/>
      <c r="AG388" s="287"/>
      <c r="AH388" s="287"/>
      <c r="AI388" s="287"/>
      <c r="AJ388" s="287"/>
      <c r="AK388" s="287"/>
      <c r="AN388" s="287"/>
      <c r="AQ388" s="287"/>
      <c r="AT388" s="287"/>
      <c r="AV388" s="285"/>
      <c r="AW388" s="285"/>
    </row>
    <row r="389">
      <c r="C389" s="281"/>
      <c r="D389" s="282"/>
      <c r="E389" s="283"/>
      <c r="G389" s="284"/>
      <c r="H389" s="284"/>
      <c r="L389" s="285"/>
      <c r="M389" s="285"/>
      <c r="N389" s="286"/>
      <c r="W389" s="287"/>
      <c r="X389" s="287"/>
      <c r="Y389" s="287"/>
      <c r="Z389" s="287"/>
      <c r="AA389" s="287"/>
      <c r="AB389" s="287"/>
      <c r="AC389" s="287"/>
      <c r="AD389" s="287"/>
      <c r="AE389" s="287"/>
      <c r="AF389" s="287"/>
      <c r="AG389" s="287"/>
      <c r="AH389" s="287"/>
      <c r="AI389" s="287"/>
      <c r="AJ389" s="287"/>
      <c r="AK389" s="287"/>
      <c r="AN389" s="287"/>
      <c r="AQ389" s="287"/>
      <c r="AT389" s="287"/>
      <c r="AV389" s="285"/>
      <c r="AW389" s="285"/>
    </row>
    <row r="390">
      <c r="C390" s="281"/>
      <c r="D390" s="282"/>
      <c r="E390" s="283"/>
      <c r="G390" s="284"/>
      <c r="H390" s="284"/>
      <c r="L390" s="285"/>
      <c r="M390" s="285"/>
      <c r="N390" s="286"/>
      <c r="W390" s="287"/>
      <c r="X390" s="287"/>
      <c r="Y390" s="287"/>
      <c r="Z390" s="287"/>
      <c r="AA390" s="287"/>
      <c r="AB390" s="287"/>
      <c r="AC390" s="287"/>
      <c r="AD390" s="287"/>
      <c r="AE390" s="287"/>
      <c r="AF390" s="287"/>
      <c r="AG390" s="287"/>
      <c r="AH390" s="287"/>
      <c r="AI390" s="287"/>
      <c r="AJ390" s="287"/>
      <c r="AK390" s="287"/>
      <c r="AN390" s="287"/>
      <c r="AQ390" s="287"/>
      <c r="AT390" s="287"/>
      <c r="AV390" s="285"/>
      <c r="AW390" s="285"/>
    </row>
    <row r="391">
      <c r="C391" s="281"/>
      <c r="D391" s="282"/>
      <c r="E391" s="283"/>
      <c r="G391" s="284"/>
      <c r="H391" s="284"/>
      <c r="L391" s="285"/>
      <c r="M391" s="285"/>
      <c r="N391" s="286"/>
      <c r="W391" s="287"/>
      <c r="X391" s="287"/>
      <c r="Y391" s="287"/>
      <c r="Z391" s="287"/>
      <c r="AA391" s="287"/>
      <c r="AB391" s="287"/>
      <c r="AC391" s="287"/>
      <c r="AD391" s="287"/>
      <c r="AE391" s="287"/>
      <c r="AF391" s="287"/>
      <c r="AG391" s="287"/>
      <c r="AH391" s="287"/>
      <c r="AI391" s="287"/>
      <c r="AJ391" s="287"/>
      <c r="AK391" s="287"/>
      <c r="AN391" s="287"/>
      <c r="AQ391" s="287"/>
      <c r="AT391" s="287"/>
      <c r="AV391" s="285"/>
      <c r="AW391" s="285"/>
    </row>
    <row r="392">
      <c r="C392" s="281"/>
      <c r="D392" s="282"/>
      <c r="E392" s="283"/>
      <c r="G392" s="284"/>
      <c r="H392" s="284"/>
      <c r="L392" s="285"/>
      <c r="M392" s="285"/>
      <c r="N392" s="286"/>
      <c r="W392" s="287"/>
      <c r="X392" s="287"/>
      <c r="Y392" s="287"/>
      <c r="Z392" s="287"/>
      <c r="AA392" s="287"/>
      <c r="AB392" s="287"/>
      <c r="AC392" s="287"/>
      <c r="AD392" s="287"/>
      <c r="AE392" s="287"/>
      <c r="AF392" s="287"/>
      <c r="AG392" s="287"/>
      <c r="AH392" s="287"/>
      <c r="AI392" s="287"/>
      <c r="AJ392" s="287"/>
      <c r="AK392" s="287"/>
      <c r="AN392" s="287"/>
      <c r="AQ392" s="287"/>
      <c r="AT392" s="287"/>
      <c r="AV392" s="285"/>
      <c r="AW392" s="285"/>
    </row>
    <row r="393">
      <c r="C393" s="281"/>
      <c r="D393" s="282"/>
      <c r="E393" s="283"/>
      <c r="G393" s="284"/>
      <c r="H393" s="284"/>
      <c r="L393" s="285"/>
      <c r="M393" s="285"/>
      <c r="N393" s="286"/>
      <c r="W393" s="287"/>
      <c r="X393" s="287"/>
      <c r="Y393" s="287"/>
      <c r="Z393" s="287"/>
      <c r="AA393" s="287"/>
      <c r="AB393" s="287"/>
      <c r="AC393" s="287"/>
      <c r="AD393" s="287"/>
      <c r="AE393" s="287"/>
      <c r="AF393" s="287"/>
      <c r="AG393" s="287"/>
      <c r="AH393" s="287"/>
      <c r="AI393" s="287"/>
      <c r="AJ393" s="287"/>
      <c r="AK393" s="287"/>
      <c r="AN393" s="287"/>
      <c r="AQ393" s="287"/>
      <c r="AT393" s="287"/>
      <c r="AV393" s="285"/>
      <c r="AW393" s="285"/>
    </row>
    <row r="394">
      <c r="C394" s="281"/>
      <c r="D394" s="282"/>
      <c r="E394" s="283"/>
      <c r="G394" s="284"/>
      <c r="H394" s="284"/>
      <c r="L394" s="285"/>
      <c r="M394" s="285"/>
      <c r="N394" s="286"/>
      <c r="W394" s="287"/>
      <c r="X394" s="287"/>
      <c r="Y394" s="287"/>
      <c r="Z394" s="287"/>
      <c r="AA394" s="287"/>
      <c r="AB394" s="287"/>
      <c r="AC394" s="287"/>
      <c r="AD394" s="287"/>
      <c r="AE394" s="287"/>
      <c r="AF394" s="287"/>
      <c r="AG394" s="287"/>
      <c r="AH394" s="287"/>
      <c r="AI394" s="287"/>
      <c r="AJ394" s="287"/>
      <c r="AK394" s="287"/>
      <c r="AN394" s="287"/>
      <c r="AQ394" s="287"/>
      <c r="AT394" s="287"/>
      <c r="AV394" s="285"/>
      <c r="AW394" s="285"/>
    </row>
    <row r="395">
      <c r="C395" s="281"/>
      <c r="D395" s="282"/>
      <c r="E395" s="283"/>
      <c r="G395" s="284"/>
      <c r="H395" s="284"/>
      <c r="L395" s="285"/>
      <c r="M395" s="285"/>
      <c r="N395" s="286"/>
      <c r="W395" s="287"/>
      <c r="X395" s="287"/>
      <c r="Y395" s="287"/>
      <c r="Z395" s="287"/>
      <c r="AA395" s="287"/>
      <c r="AB395" s="287"/>
      <c r="AC395" s="287"/>
      <c r="AD395" s="287"/>
      <c r="AE395" s="287"/>
      <c r="AF395" s="287"/>
      <c r="AG395" s="287"/>
      <c r="AH395" s="287"/>
      <c r="AI395" s="287"/>
      <c r="AJ395" s="287"/>
      <c r="AK395" s="287"/>
      <c r="AN395" s="287"/>
      <c r="AQ395" s="287"/>
      <c r="AT395" s="287"/>
      <c r="AV395" s="285"/>
      <c r="AW395" s="285"/>
    </row>
    <row r="396">
      <c r="C396" s="281"/>
      <c r="D396" s="282"/>
      <c r="E396" s="283"/>
      <c r="G396" s="284"/>
      <c r="H396" s="284"/>
      <c r="L396" s="285"/>
      <c r="M396" s="285"/>
      <c r="N396" s="286"/>
      <c r="W396" s="287"/>
      <c r="X396" s="287"/>
      <c r="Y396" s="287"/>
      <c r="Z396" s="287"/>
      <c r="AA396" s="287"/>
      <c r="AB396" s="287"/>
      <c r="AC396" s="287"/>
      <c r="AD396" s="287"/>
      <c r="AE396" s="287"/>
      <c r="AF396" s="287"/>
      <c r="AG396" s="287"/>
      <c r="AH396" s="287"/>
      <c r="AI396" s="287"/>
      <c r="AJ396" s="287"/>
      <c r="AK396" s="287"/>
      <c r="AN396" s="287"/>
      <c r="AQ396" s="287"/>
      <c r="AT396" s="287"/>
      <c r="AV396" s="285"/>
      <c r="AW396" s="285"/>
    </row>
    <row r="397">
      <c r="C397" s="281"/>
      <c r="D397" s="282"/>
      <c r="E397" s="283"/>
      <c r="G397" s="284"/>
      <c r="H397" s="284"/>
      <c r="L397" s="285"/>
      <c r="M397" s="285"/>
      <c r="N397" s="286"/>
      <c r="W397" s="287"/>
      <c r="X397" s="287"/>
      <c r="Y397" s="287"/>
      <c r="Z397" s="287"/>
      <c r="AA397" s="287"/>
      <c r="AB397" s="287"/>
      <c r="AC397" s="287"/>
      <c r="AD397" s="287"/>
      <c r="AE397" s="287"/>
      <c r="AF397" s="287"/>
      <c r="AG397" s="287"/>
      <c r="AH397" s="287"/>
      <c r="AI397" s="287"/>
      <c r="AJ397" s="287"/>
      <c r="AK397" s="287"/>
      <c r="AN397" s="287"/>
      <c r="AQ397" s="287"/>
      <c r="AT397" s="287"/>
      <c r="AV397" s="285"/>
      <c r="AW397" s="285"/>
    </row>
    <row r="398">
      <c r="C398" s="281"/>
      <c r="D398" s="282"/>
      <c r="E398" s="283"/>
      <c r="G398" s="284"/>
      <c r="H398" s="284"/>
      <c r="L398" s="285"/>
      <c r="M398" s="285"/>
      <c r="N398" s="286"/>
      <c r="W398" s="287"/>
      <c r="X398" s="287"/>
      <c r="Y398" s="287"/>
      <c r="Z398" s="287"/>
      <c r="AA398" s="287"/>
      <c r="AB398" s="287"/>
      <c r="AC398" s="287"/>
      <c r="AD398" s="287"/>
      <c r="AE398" s="287"/>
      <c r="AF398" s="287"/>
      <c r="AG398" s="287"/>
      <c r="AH398" s="287"/>
      <c r="AI398" s="287"/>
      <c r="AJ398" s="287"/>
      <c r="AK398" s="287"/>
      <c r="AN398" s="287"/>
      <c r="AQ398" s="287"/>
      <c r="AT398" s="287"/>
      <c r="AV398" s="285"/>
      <c r="AW398" s="285"/>
    </row>
    <row r="399">
      <c r="C399" s="281"/>
      <c r="D399" s="282"/>
      <c r="E399" s="283"/>
      <c r="G399" s="284"/>
      <c r="H399" s="284"/>
      <c r="L399" s="285"/>
      <c r="M399" s="285"/>
      <c r="N399" s="286"/>
      <c r="W399" s="287"/>
      <c r="X399" s="287"/>
      <c r="Y399" s="287"/>
      <c r="Z399" s="287"/>
      <c r="AA399" s="287"/>
      <c r="AB399" s="287"/>
      <c r="AC399" s="287"/>
      <c r="AD399" s="287"/>
      <c r="AE399" s="287"/>
      <c r="AF399" s="287"/>
      <c r="AG399" s="287"/>
      <c r="AH399" s="287"/>
      <c r="AI399" s="287"/>
      <c r="AJ399" s="287"/>
      <c r="AK399" s="287"/>
      <c r="AN399" s="287"/>
      <c r="AQ399" s="287"/>
      <c r="AT399" s="287"/>
      <c r="AV399" s="285"/>
      <c r="AW399" s="285"/>
    </row>
    <row r="400">
      <c r="C400" s="281"/>
      <c r="D400" s="282"/>
      <c r="E400" s="283"/>
      <c r="G400" s="284"/>
      <c r="H400" s="284"/>
      <c r="L400" s="285"/>
      <c r="M400" s="285"/>
      <c r="N400" s="286"/>
      <c r="W400" s="287"/>
      <c r="X400" s="287"/>
      <c r="Y400" s="287"/>
      <c r="Z400" s="287"/>
      <c r="AA400" s="287"/>
      <c r="AB400" s="287"/>
      <c r="AC400" s="287"/>
      <c r="AD400" s="287"/>
      <c r="AE400" s="287"/>
      <c r="AF400" s="287"/>
      <c r="AG400" s="287"/>
      <c r="AH400" s="287"/>
      <c r="AI400" s="287"/>
      <c r="AJ400" s="287"/>
      <c r="AK400" s="287"/>
      <c r="AN400" s="287"/>
      <c r="AQ400" s="287"/>
      <c r="AT400" s="287"/>
      <c r="AV400" s="285"/>
      <c r="AW400" s="285"/>
    </row>
    <row r="401">
      <c r="C401" s="281"/>
      <c r="D401" s="282"/>
      <c r="E401" s="283"/>
      <c r="G401" s="284"/>
      <c r="H401" s="284"/>
      <c r="L401" s="285"/>
      <c r="M401" s="285"/>
      <c r="N401" s="286"/>
      <c r="W401" s="287"/>
      <c r="X401" s="287"/>
      <c r="Y401" s="287"/>
      <c r="Z401" s="287"/>
      <c r="AA401" s="287"/>
      <c r="AB401" s="287"/>
      <c r="AC401" s="287"/>
      <c r="AD401" s="287"/>
      <c r="AE401" s="287"/>
      <c r="AF401" s="287"/>
      <c r="AG401" s="287"/>
      <c r="AH401" s="287"/>
      <c r="AI401" s="287"/>
      <c r="AJ401" s="287"/>
      <c r="AK401" s="287"/>
      <c r="AN401" s="287"/>
      <c r="AQ401" s="287"/>
      <c r="AT401" s="287"/>
      <c r="AV401" s="285"/>
      <c r="AW401" s="285"/>
    </row>
    <row r="402">
      <c r="C402" s="281"/>
      <c r="D402" s="282"/>
      <c r="E402" s="283"/>
      <c r="G402" s="284"/>
      <c r="H402" s="284"/>
      <c r="L402" s="285"/>
      <c r="M402" s="285"/>
      <c r="N402" s="286"/>
      <c r="W402" s="287"/>
      <c r="X402" s="287"/>
      <c r="Y402" s="287"/>
      <c r="Z402" s="287"/>
      <c r="AA402" s="287"/>
      <c r="AB402" s="287"/>
      <c r="AC402" s="287"/>
      <c r="AD402" s="287"/>
      <c r="AE402" s="287"/>
      <c r="AF402" s="287"/>
      <c r="AG402" s="287"/>
      <c r="AH402" s="287"/>
      <c r="AI402" s="287"/>
      <c r="AJ402" s="287"/>
      <c r="AK402" s="287"/>
      <c r="AN402" s="287"/>
      <c r="AQ402" s="287"/>
      <c r="AT402" s="287"/>
      <c r="AV402" s="285"/>
      <c r="AW402" s="285"/>
    </row>
    <row r="403">
      <c r="C403" s="281"/>
      <c r="D403" s="282"/>
      <c r="E403" s="283"/>
      <c r="G403" s="284"/>
      <c r="H403" s="284"/>
      <c r="L403" s="285"/>
      <c r="M403" s="285"/>
      <c r="N403" s="286"/>
      <c r="W403" s="287"/>
      <c r="X403" s="287"/>
      <c r="Y403" s="287"/>
      <c r="Z403" s="287"/>
      <c r="AA403" s="287"/>
      <c r="AB403" s="287"/>
      <c r="AC403" s="287"/>
      <c r="AD403" s="287"/>
      <c r="AE403" s="287"/>
      <c r="AF403" s="287"/>
      <c r="AG403" s="287"/>
      <c r="AH403" s="287"/>
      <c r="AI403" s="287"/>
      <c r="AJ403" s="287"/>
      <c r="AK403" s="287"/>
      <c r="AN403" s="287"/>
      <c r="AQ403" s="287"/>
      <c r="AT403" s="287"/>
      <c r="AV403" s="285"/>
      <c r="AW403" s="285"/>
    </row>
    <row r="404">
      <c r="C404" s="281"/>
      <c r="D404" s="282"/>
      <c r="E404" s="283"/>
      <c r="G404" s="284"/>
      <c r="H404" s="284"/>
      <c r="L404" s="285"/>
      <c r="M404" s="285"/>
      <c r="N404" s="286"/>
      <c r="W404" s="287"/>
      <c r="X404" s="287"/>
      <c r="Y404" s="287"/>
      <c r="Z404" s="287"/>
      <c r="AA404" s="287"/>
      <c r="AB404" s="287"/>
      <c r="AC404" s="287"/>
      <c r="AD404" s="287"/>
      <c r="AE404" s="287"/>
      <c r="AF404" s="287"/>
      <c r="AG404" s="287"/>
      <c r="AH404" s="287"/>
      <c r="AI404" s="287"/>
      <c r="AJ404" s="287"/>
      <c r="AK404" s="287"/>
      <c r="AN404" s="287"/>
      <c r="AQ404" s="287"/>
      <c r="AT404" s="287"/>
      <c r="AV404" s="285"/>
      <c r="AW404" s="285"/>
    </row>
    <row r="405">
      <c r="C405" s="281"/>
      <c r="D405" s="282"/>
      <c r="E405" s="283"/>
      <c r="G405" s="284"/>
      <c r="H405" s="284"/>
      <c r="L405" s="285"/>
      <c r="M405" s="285"/>
      <c r="N405" s="286"/>
      <c r="W405" s="287"/>
      <c r="X405" s="287"/>
      <c r="Y405" s="287"/>
      <c r="Z405" s="287"/>
      <c r="AA405" s="287"/>
      <c r="AB405" s="287"/>
      <c r="AC405" s="287"/>
      <c r="AD405" s="287"/>
      <c r="AE405" s="287"/>
      <c r="AF405" s="287"/>
      <c r="AG405" s="287"/>
      <c r="AH405" s="287"/>
      <c r="AI405" s="287"/>
      <c r="AJ405" s="287"/>
      <c r="AK405" s="287"/>
      <c r="AN405" s="287"/>
      <c r="AQ405" s="287"/>
      <c r="AT405" s="287"/>
      <c r="AV405" s="285"/>
      <c r="AW405" s="285"/>
    </row>
    <row r="406">
      <c r="C406" s="281"/>
      <c r="D406" s="282"/>
      <c r="E406" s="283"/>
      <c r="G406" s="284"/>
      <c r="H406" s="284"/>
      <c r="L406" s="285"/>
      <c r="M406" s="285"/>
      <c r="N406" s="286"/>
      <c r="W406" s="287"/>
      <c r="X406" s="287"/>
      <c r="Y406" s="287"/>
      <c r="Z406" s="287"/>
      <c r="AA406" s="287"/>
      <c r="AB406" s="287"/>
      <c r="AC406" s="287"/>
      <c r="AD406" s="287"/>
      <c r="AE406" s="287"/>
      <c r="AF406" s="287"/>
      <c r="AG406" s="287"/>
      <c r="AH406" s="287"/>
      <c r="AI406" s="287"/>
      <c r="AJ406" s="287"/>
      <c r="AK406" s="287"/>
      <c r="AN406" s="287"/>
      <c r="AQ406" s="287"/>
      <c r="AT406" s="287"/>
      <c r="AV406" s="285"/>
      <c r="AW406" s="285"/>
    </row>
    <row r="407">
      <c r="C407" s="281"/>
      <c r="D407" s="282"/>
      <c r="E407" s="283"/>
      <c r="G407" s="284"/>
      <c r="H407" s="284"/>
      <c r="L407" s="285"/>
      <c r="M407" s="285"/>
      <c r="N407" s="286"/>
      <c r="W407" s="287"/>
      <c r="X407" s="287"/>
      <c r="Y407" s="287"/>
      <c r="Z407" s="287"/>
      <c r="AA407" s="287"/>
      <c r="AB407" s="287"/>
      <c r="AC407" s="287"/>
      <c r="AD407" s="287"/>
      <c r="AE407" s="287"/>
      <c r="AF407" s="287"/>
      <c r="AG407" s="287"/>
      <c r="AH407" s="287"/>
      <c r="AI407" s="287"/>
      <c r="AJ407" s="287"/>
      <c r="AK407" s="287"/>
      <c r="AN407" s="287"/>
      <c r="AQ407" s="287"/>
      <c r="AT407" s="287"/>
      <c r="AV407" s="285"/>
      <c r="AW407" s="285"/>
    </row>
    <row r="408">
      <c r="C408" s="281"/>
      <c r="D408" s="282"/>
      <c r="E408" s="283"/>
      <c r="G408" s="284"/>
      <c r="H408" s="284"/>
      <c r="L408" s="285"/>
      <c r="M408" s="285"/>
      <c r="N408" s="286"/>
      <c r="W408" s="287"/>
      <c r="X408" s="287"/>
      <c r="Y408" s="287"/>
      <c r="Z408" s="287"/>
      <c r="AA408" s="287"/>
      <c r="AB408" s="287"/>
      <c r="AC408" s="287"/>
      <c r="AD408" s="287"/>
      <c r="AE408" s="287"/>
      <c r="AF408" s="287"/>
      <c r="AG408" s="287"/>
      <c r="AH408" s="287"/>
      <c r="AI408" s="287"/>
      <c r="AJ408" s="287"/>
      <c r="AK408" s="287"/>
      <c r="AN408" s="287"/>
      <c r="AQ408" s="287"/>
      <c r="AT408" s="287"/>
      <c r="AV408" s="285"/>
      <c r="AW408" s="285"/>
    </row>
    <row r="409">
      <c r="C409" s="281"/>
      <c r="D409" s="282"/>
      <c r="E409" s="283"/>
      <c r="G409" s="284"/>
      <c r="H409" s="284"/>
      <c r="L409" s="285"/>
      <c r="M409" s="285"/>
      <c r="N409" s="286"/>
      <c r="W409" s="287"/>
      <c r="X409" s="287"/>
      <c r="Y409" s="287"/>
      <c r="Z409" s="287"/>
      <c r="AA409" s="287"/>
      <c r="AB409" s="287"/>
      <c r="AC409" s="287"/>
      <c r="AD409" s="287"/>
      <c r="AE409" s="287"/>
      <c r="AF409" s="287"/>
      <c r="AG409" s="287"/>
      <c r="AH409" s="287"/>
      <c r="AI409" s="287"/>
      <c r="AJ409" s="287"/>
      <c r="AK409" s="287"/>
      <c r="AN409" s="287"/>
      <c r="AQ409" s="287"/>
      <c r="AT409" s="287"/>
      <c r="AV409" s="285"/>
      <c r="AW409" s="285"/>
    </row>
    <row r="410">
      <c r="C410" s="281"/>
      <c r="D410" s="282"/>
      <c r="E410" s="283"/>
      <c r="G410" s="284"/>
      <c r="H410" s="284"/>
      <c r="L410" s="285"/>
      <c r="M410" s="285"/>
      <c r="N410" s="286"/>
      <c r="W410" s="287"/>
      <c r="X410" s="287"/>
      <c r="Y410" s="287"/>
      <c r="Z410" s="287"/>
      <c r="AA410" s="287"/>
      <c r="AB410" s="287"/>
      <c r="AC410" s="287"/>
      <c r="AD410" s="287"/>
      <c r="AE410" s="287"/>
      <c r="AF410" s="287"/>
      <c r="AG410" s="287"/>
      <c r="AH410" s="287"/>
      <c r="AI410" s="287"/>
      <c r="AJ410" s="287"/>
      <c r="AK410" s="287"/>
      <c r="AN410" s="287"/>
      <c r="AQ410" s="287"/>
      <c r="AT410" s="287"/>
      <c r="AV410" s="285"/>
      <c r="AW410" s="285"/>
    </row>
    <row r="411">
      <c r="C411" s="281"/>
      <c r="D411" s="282"/>
      <c r="E411" s="283"/>
      <c r="G411" s="284"/>
      <c r="H411" s="284"/>
      <c r="L411" s="285"/>
      <c r="M411" s="285"/>
      <c r="N411" s="286"/>
      <c r="W411" s="287"/>
      <c r="X411" s="287"/>
      <c r="Y411" s="287"/>
      <c r="Z411" s="287"/>
      <c r="AA411" s="287"/>
      <c r="AB411" s="287"/>
      <c r="AC411" s="287"/>
      <c r="AD411" s="287"/>
      <c r="AE411" s="287"/>
      <c r="AF411" s="287"/>
      <c r="AG411" s="287"/>
      <c r="AH411" s="287"/>
      <c r="AI411" s="287"/>
      <c r="AJ411" s="287"/>
      <c r="AK411" s="287"/>
      <c r="AN411" s="287"/>
      <c r="AQ411" s="287"/>
      <c r="AT411" s="287"/>
      <c r="AV411" s="285"/>
      <c r="AW411" s="285"/>
    </row>
    <row r="412">
      <c r="C412" s="281"/>
      <c r="D412" s="282"/>
      <c r="E412" s="283"/>
      <c r="G412" s="284"/>
      <c r="H412" s="284"/>
      <c r="L412" s="285"/>
      <c r="M412" s="285"/>
      <c r="N412" s="286"/>
      <c r="W412" s="287"/>
      <c r="X412" s="287"/>
      <c r="Y412" s="287"/>
      <c r="Z412" s="287"/>
      <c r="AA412" s="287"/>
      <c r="AB412" s="287"/>
      <c r="AC412" s="287"/>
      <c r="AD412" s="287"/>
      <c r="AE412" s="287"/>
      <c r="AF412" s="287"/>
      <c r="AG412" s="287"/>
      <c r="AH412" s="287"/>
      <c r="AI412" s="287"/>
      <c r="AJ412" s="287"/>
      <c r="AK412" s="287"/>
      <c r="AN412" s="287"/>
      <c r="AQ412" s="287"/>
      <c r="AT412" s="287"/>
      <c r="AV412" s="285"/>
      <c r="AW412" s="285"/>
    </row>
    <row r="413">
      <c r="C413" s="281"/>
      <c r="D413" s="282"/>
      <c r="E413" s="283"/>
      <c r="G413" s="284"/>
      <c r="H413" s="284"/>
      <c r="L413" s="285"/>
      <c r="M413" s="285"/>
      <c r="N413" s="286"/>
      <c r="W413" s="287"/>
      <c r="X413" s="287"/>
      <c r="Y413" s="287"/>
      <c r="Z413" s="287"/>
      <c r="AA413" s="287"/>
      <c r="AB413" s="287"/>
      <c r="AC413" s="287"/>
      <c r="AD413" s="287"/>
      <c r="AE413" s="287"/>
      <c r="AF413" s="287"/>
      <c r="AG413" s="287"/>
      <c r="AH413" s="287"/>
      <c r="AI413" s="287"/>
      <c r="AJ413" s="287"/>
      <c r="AK413" s="287"/>
      <c r="AN413" s="287"/>
      <c r="AQ413" s="287"/>
      <c r="AT413" s="287"/>
      <c r="AV413" s="285"/>
      <c r="AW413" s="285"/>
    </row>
    <row r="414">
      <c r="C414" s="281"/>
      <c r="D414" s="282"/>
      <c r="E414" s="283"/>
      <c r="G414" s="284"/>
      <c r="H414" s="284"/>
      <c r="L414" s="285"/>
      <c r="M414" s="285"/>
      <c r="N414" s="286"/>
      <c r="W414" s="287"/>
      <c r="X414" s="287"/>
      <c r="Y414" s="287"/>
      <c r="Z414" s="287"/>
      <c r="AA414" s="287"/>
      <c r="AB414" s="287"/>
      <c r="AC414" s="287"/>
      <c r="AD414" s="287"/>
      <c r="AE414" s="287"/>
      <c r="AF414" s="287"/>
      <c r="AG414" s="287"/>
      <c r="AH414" s="287"/>
      <c r="AI414" s="287"/>
      <c r="AJ414" s="287"/>
      <c r="AK414" s="287"/>
      <c r="AN414" s="287"/>
      <c r="AQ414" s="287"/>
      <c r="AT414" s="287"/>
      <c r="AV414" s="285"/>
      <c r="AW414" s="285"/>
    </row>
    <row r="415">
      <c r="C415" s="281"/>
      <c r="D415" s="282"/>
      <c r="E415" s="283"/>
      <c r="G415" s="284"/>
      <c r="H415" s="284"/>
      <c r="L415" s="285"/>
      <c r="M415" s="285"/>
      <c r="N415" s="286"/>
      <c r="W415" s="287"/>
      <c r="X415" s="287"/>
      <c r="Y415" s="287"/>
      <c r="Z415" s="287"/>
      <c r="AA415" s="287"/>
      <c r="AB415" s="287"/>
      <c r="AC415" s="287"/>
      <c r="AD415" s="287"/>
      <c r="AE415" s="287"/>
      <c r="AF415" s="287"/>
      <c r="AG415" s="287"/>
      <c r="AH415" s="287"/>
      <c r="AI415" s="287"/>
      <c r="AJ415" s="287"/>
      <c r="AK415" s="287"/>
      <c r="AN415" s="287"/>
      <c r="AQ415" s="287"/>
      <c r="AT415" s="287"/>
      <c r="AV415" s="285"/>
      <c r="AW415" s="285"/>
    </row>
    <row r="416">
      <c r="C416" s="281"/>
      <c r="D416" s="282"/>
      <c r="E416" s="283"/>
      <c r="G416" s="284"/>
      <c r="H416" s="284"/>
      <c r="L416" s="285"/>
      <c r="M416" s="285"/>
      <c r="N416" s="286"/>
      <c r="W416" s="287"/>
      <c r="X416" s="287"/>
      <c r="Y416" s="287"/>
      <c r="Z416" s="287"/>
      <c r="AA416" s="287"/>
      <c r="AB416" s="287"/>
      <c r="AC416" s="287"/>
      <c r="AD416" s="287"/>
      <c r="AE416" s="287"/>
      <c r="AF416" s="287"/>
      <c r="AG416" s="287"/>
      <c r="AH416" s="287"/>
      <c r="AI416" s="287"/>
      <c r="AJ416" s="287"/>
      <c r="AK416" s="287"/>
      <c r="AN416" s="287"/>
      <c r="AQ416" s="287"/>
      <c r="AT416" s="287"/>
      <c r="AV416" s="285"/>
      <c r="AW416" s="285"/>
    </row>
    <row r="417">
      <c r="C417" s="281"/>
      <c r="D417" s="282"/>
      <c r="E417" s="283"/>
      <c r="G417" s="284"/>
      <c r="H417" s="284"/>
      <c r="L417" s="285"/>
      <c r="M417" s="285"/>
      <c r="N417" s="286"/>
      <c r="W417" s="287"/>
      <c r="X417" s="287"/>
      <c r="Y417" s="287"/>
      <c r="Z417" s="287"/>
      <c r="AA417" s="287"/>
      <c r="AB417" s="287"/>
      <c r="AC417" s="287"/>
      <c r="AD417" s="287"/>
      <c r="AE417" s="287"/>
      <c r="AF417" s="287"/>
      <c r="AG417" s="287"/>
      <c r="AH417" s="287"/>
      <c r="AI417" s="287"/>
      <c r="AJ417" s="287"/>
      <c r="AK417" s="287"/>
      <c r="AN417" s="287"/>
      <c r="AQ417" s="287"/>
      <c r="AT417" s="287"/>
      <c r="AV417" s="285"/>
      <c r="AW417" s="285"/>
    </row>
    <row r="418">
      <c r="C418" s="281"/>
      <c r="D418" s="282"/>
      <c r="E418" s="283"/>
      <c r="G418" s="284"/>
      <c r="H418" s="284"/>
      <c r="L418" s="285"/>
      <c r="M418" s="285"/>
      <c r="N418" s="286"/>
      <c r="W418" s="287"/>
      <c r="X418" s="287"/>
      <c r="Y418" s="287"/>
      <c r="Z418" s="287"/>
      <c r="AA418" s="287"/>
      <c r="AB418" s="287"/>
      <c r="AC418" s="287"/>
      <c r="AD418" s="287"/>
      <c r="AE418" s="287"/>
      <c r="AF418" s="287"/>
      <c r="AG418" s="287"/>
      <c r="AH418" s="287"/>
      <c r="AI418" s="287"/>
      <c r="AJ418" s="287"/>
      <c r="AK418" s="287"/>
      <c r="AN418" s="287"/>
      <c r="AQ418" s="287"/>
      <c r="AT418" s="287"/>
      <c r="AV418" s="285"/>
      <c r="AW418" s="285"/>
    </row>
    <row r="419">
      <c r="C419" s="281"/>
      <c r="D419" s="282"/>
      <c r="E419" s="283"/>
      <c r="G419" s="284"/>
      <c r="H419" s="284"/>
      <c r="L419" s="285"/>
      <c r="M419" s="285"/>
      <c r="N419" s="286"/>
      <c r="W419" s="287"/>
      <c r="X419" s="287"/>
      <c r="Y419" s="287"/>
      <c r="Z419" s="287"/>
      <c r="AA419" s="287"/>
      <c r="AB419" s="287"/>
      <c r="AC419" s="287"/>
      <c r="AD419" s="287"/>
      <c r="AE419" s="287"/>
      <c r="AF419" s="287"/>
      <c r="AG419" s="287"/>
      <c r="AH419" s="287"/>
      <c r="AI419" s="287"/>
      <c r="AJ419" s="287"/>
      <c r="AK419" s="287"/>
      <c r="AN419" s="287"/>
      <c r="AQ419" s="287"/>
      <c r="AT419" s="287"/>
      <c r="AV419" s="285"/>
      <c r="AW419" s="285"/>
    </row>
    <row r="420">
      <c r="C420" s="281"/>
      <c r="D420" s="282"/>
      <c r="E420" s="283"/>
      <c r="G420" s="284"/>
      <c r="H420" s="284"/>
      <c r="L420" s="285"/>
      <c r="M420" s="285"/>
      <c r="N420" s="286"/>
      <c r="W420" s="287"/>
      <c r="X420" s="287"/>
      <c r="Y420" s="287"/>
      <c r="Z420" s="287"/>
      <c r="AA420" s="287"/>
      <c r="AB420" s="287"/>
      <c r="AC420" s="287"/>
      <c r="AD420" s="287"/>
      <c r="AE420" s="287"/>
      <c r="AF420" s="287"/>
      <c r="AG420" s="287"/>
      <c r="AH420" s="287"/>
      <c r="AI420" s="287"/>
      <c r="AJ420" s="287"/>
      <c r="AK420" s="287"/>
      <c r="AN420" s="287"/>
      <c r="AQ420" s="287"/>
      <c r="AT420" s="287"/>
      <c r="AV420" s="285"/>
      <c r="AW420" s="285"/>
    </row>
    <row r="421">
      <c r="C421" s="281"/>
      <c r="D421" s="282"/>
      <c r="E421" s="283"/>
      <c r="G421" s="284"/>
      <c r="H421" s="284"/>
      <c r="L421" s="285"/>
      <c r="M421" s="285"/>
      <c r="N421" s="286"/>
      <c r="W421" s="287"/>
      <c r="X421" s="287"/>
      <c r="Y421" s="287"/>
      <c r="Z421" s="287"/>
      <c r="AA421" s="287"/>
      <c r="AB421" s="287"/>
      <c r="AC421" s="287"/>
      <c r="AD421" s="287"/>
      <c r="AE421" s="287"/>
      <c r="AF421" s="287"/>
      <c r="AG421" s="287"/>
      <c r="AH421" s="287"/>
      <c r="AI421" s="287"/>
      <c r="AJ421" s="287"/>
      <c r="AK421" s="287"/>
      <c r="AN421" s="287"/>
      <c r="AQ421" s="287"/>
      <c r="AT421" s="287"/>
      <c r="AV421" s="285"/>
      <c r="AW421" s="285"/>
    </row>
    <row r="422">
      <c r="C422" s="281"/>
      <c r="D422" s="282"/>
      <c r="E422" s="283"/>
      <c r="G422" s="284"/>
      <c r="H422" s="284"/>
      <c r="L422" s="285"/>
      <c r="M422" s="285"/>
      <c r="N422" s="286"/>
      <c r="W422" s="287"/>
      <c r="X422" s="287"/>
      <c r="Y422" s="287"/>
      <c r="Z422" s="287"/>
      <c r="AA422" s="287"/>
      <c r="AB422" s="287"/>
      <c r="AC422" s="287"/>
      <c r="AD422" s="287"/>
      <c r="AE422" s="287"/>
      <c r="AF422" s="287"/>
      <c r="AG422" s="287"/>
      <c r="AH422" s="287"/>
      <c r="AI422" s="287"/>
      <c r="AJ422" s="287"/>
      <c r="AK422" s="287"/>
      <c r="AN422" s="287"/>
      <c r="AQ422" s="287"/>
      <c r="AT422" s="287"/>
      <c r="AV422" s="285"/>
      <c r="AW422" s="285"/>
    </row>
    <row r="423">
      <c r="C423" s="281"/>
      <c r="D423" s="282"/>
      <c r="E423" s="283"/>
      <c r="G423" s="284"/>
      <c r="H423" s="284"/>
      <c r="L423" s="285"/>
      <c r="M423" s="285"/>
      <c r="N423" s="286"/>
      <c r="W423" s="287"/>
      <c r="X423" s="287"/>
      <c r="Y423" s="287"/>
      <c r="Z423" s="287"/>
      <c r="AA423" s="287"/>
      <c r="AB423" s="287"/>
      <c r="AC423" s="287"/>
      <c r="AD423" s="287"/>
      <c r="AE423" s="287"/>
      <c r="AF423" s="287"/>
      <c r="AG423" s="287"/>
      <c r="AH423" s="287"/>
      <c r="AI423" s="287"/>
      <c r="AJ423" s="287"/>
      <c r="AK423" s="287"/>
      <c r="AN423" s="287"/>
      <c r="AQ423" s="287"/>
      <c r="AT423" s="287"/>
      <c r="AV423" s="285"/>
      <c r="AW423" s="285"/>
    </row>
    <row r="424">
      <c r="C424" s="281"/>
      <c r="D424" s="282"/>
      <c r="E424" s="283"/>
      <c r="G424" s="284"/>
      <c r="H424" s="284"/>
      <c r="L424" s="285"/>
      <c r="M424" s="285"/>
      <c r="N424" s="286"/>
      <c r="W424" s="287"/>
      <c r="X424" s="287"/>
      <c r="Y424" s="287"/>
      <c r="Z424" s="287"/>
      <c r="AA424" s="287"/>
      <c r="AB424" s="287"/>
      <c r="AC424" s="287"/>
      <c r="AD424" s="287"/>
      <c r="AE424" s="287"/>
      <c r="AF424" s="287"/>
      <c r="AG424" s="287"/>
      <c r="AH424" s="287"/>
      <c r="AI424" s="287"/>
      <c r="AJ424" s="287"/>
      <c r="AK424" s="287"/>
      <c r="AN424" s="287"/>
      <c r="AQ424" s="287"/>
      <c r="AT424" s="287"/>
      <c r="AV424" s="285"/>
      <c r="AW424" s="285"/>
    </row>
    <row r="425">
      <c r="C425" s="281"/>
      <c r="D425" s="282"/>
      <c r="E425" s="283"/>
      <c r="G425" s="284"/>
      <c r="H425" s="284"/>
      <c r="L425" s="285"/>
      <c r="M425" s="285"/>
      <c r="N425" s="286"/>
      <c r="W425" s="287"/>
      <c r="X425" s="287"/>
      <c r="Y425" s="287"/>
      <c r="Z425" s="287"/>
      <c r="AA425" s="287"/>
      <c r="AB425" s="287"/>
      <c r="AC425" s="287"/>
      <c r="AD425" s="287"/>
      <c r="AE425" s="287"/>
      <c r="AF425" s="287"/>
      <c r="AG425" s="287"/>
      <c r="AH425" s="287"/>
      <c r="AI425" s="287"/>
      <c r="AJ425" s="287"/>
      <c r="AK425" s="287"/>
      <c r="AN425" s="287"/>
      <c r="AQ425" s="287"/>
      <c r="AT425" s="287"/>
      <c r="AV425" s="285"/>
      <c r="AW425" s="285"/>
    </row>
    <row r="426">
      <c r="C426" s="281"/>
      <c r="D426" s="282"/>
      <c r="E426" s="283"/>
      <c r="G426" s="284"/>
      <c r="H426" s="284"/>
      <c r="L426" s="285"/>
      <c r="M426" s="285"/>
      <c r="N426" s="286"/>
      <c r="W426" s="287"/>
      <c r="X426" s="287"/>
      <c r="Y426" s="287"/>
      <c r="Z426" s="287"/>
      <c r="AA426" s="287"/>
      <c r="AB426" s="287"/>
      <c r="AC426" s="287"/>
      <c r="AD426" s="287"/>
      <c r="AE426" s="287"/>
      <c r="AF426" s="287"/>
      <c r="AG426" s="287"/>
      <c r="AH426" s="287"/>
      <c r="AI426" s="287"/>
      <c r="AJ426" s="287"/>
      <c r="AK426" s="287"/>
      <c r="AN426" s="287"/>
      <c r="AQ426" s="287"/>
      <c r="AT426" s="287"/>
      <c r="AV426" s="285"/>
      <c r="AW426" s="285"/>
    </row>
    <row r="427">
      <c r="C427" s="281"/>
      <c r="D427" s="282"/>
      <c r="E427" s="283"/>
      <c r="G427" s="284"/>
      <c r="H427" s="284"/>
      <c r="L427" s="285"/>
      <c r="M427" s="285"/>
      <c r="N427" s="286"/>
      <c r="W427" s="287"/>
      <c r="X427" s="287"/>
      <c r="Y427" s="287"/>
      <c r="Z427" s="287"/>
      <c r="AA427" s="287"/>
      <c r="AB427" s="287"/>
      <c r="AC427" s="287"/>
      <c r="AD427" s="287"/>
      <c r="AE427" s="287"/>
      <c r="AF427" s="287"/>
      <c r="AG427" s="287"/>
      <c r="AH427" s="287"/>
      <c r="AI427" s="287"/>
      <c r="AJ427" s="287"/>
      <c r="AK427" s="287"/>
      <c r="AN427" s="287"/>
      <c r="AQ427" s="287"/>
      <c r="AT427" s="287"/>
      <c r="AV427" s="285"/>
      <c r="AW427" s="285"/>
    </row>
    <row r="428">
      <c r="C428" s="281"/>
      <c r="D428" s="282"/>
      <c r="E428" s="283"/>
      <c r="G428" s="284"/>
      <c r="H428" s="284"/>
      <c r="L428" s="285"/>
      <c r="M428" s="285"/>
      <c r="N428" s="286"/>
      <c r="W428" s="287"/>
      <c r="X428" s="287"/>
      <c r="Y428" s="287"/>
      <c r="Z428" s="287"/>
      <c r="AA428" s="287"/>
      <c r="AB428" s="287"/>
      <c r="AC428" s="287"/>
      <c r="AD428" s="287"/>
      <c r="AE428" s="287"/>
      <c r="AF428" s="287"/>
      <c r="AG428" s="287"/>
      <c r="AH428" s="287"/>
      <c r="AI428" s="287"/>
      <c r="AJ428" s="287"/>
      <c r="AK428" s="287"/>
      <c r="AN428" s="287"/>
      <c r="AQ428" s="287"/>
      <c r="AT428" s="287"/>
      <c r="AV428" s="285"/>
      <c r="AW428" s="285"/>
    </row>
    <row r="429">
      <c r="C429" s="281"/>
      <c r="D429" s="282"/>
      <c r="E429" s="283"/>
      <c r="G429" s="284"/>
      <c r="H429" s="284"/>
      <c r="L429" s="285"/>
      <c r="M429" s="285"/>
      <c r="N429" s="286"/>
      <c r="W429" s="287"/>
      <c r="X429" s="287"/>
      <c r="Y429" s="287"/>
      <c r="Z429" s="287"/>
      <c r="AA429" s="287"/>
      <c r="AB429" s="287"/>
      <c r="AC429" s="287"/>
      <c r="AD429" s="287"/>
      <c r="AE429" s="287"/>
      <c r="AF429" s="287"/>
      <c r="AG429" s="287"/>
      <c r="AH429" s="287"/>
      <c r="AI429" s="287"/>
      <c r="AJ429" s="287"/>
      <c r="AK429" s="287"/>
      <c r="AN429" s="287"/>
      <c r="AQ429" s="287"/>
      <c r="AT429" s="287"/>
      <c r="AV429" s="285"/>
      <c r="AW429" s="285"/>
    </row>
    <row r="430">
      <c r="C430" s="281"/>
      <c r="D430" s="282"/>
      <c r="E430" s="283"/>
      <c r="G430" s="284"/>
      <c r="H430" s="284"/>
      <c r="L430" s="285"/>
      <c r="M430" s="285"/>
      <c r="N430" s="286"/>
      <c r="W430" s="287"/>
      <c r="X430" s="287"/>
      <c r="Y430" s="287"/>
      <c r="Z430" s="287"/>
      <c r="AA430" s="287"/>
      <c r="AB430" s="287"/>
      <c r="AC430" s="287"/>
      <c r="AD430" s="287"/>
      <c r="AE430" s="287"/>
      <c r="AF430" s="287"/>
      <c r="AG430" s="287"/>
      <c r="AH430" s="287"/>
      <c r="AI430" s="287"/>
      <c r="AJ430" s="287"/>
      <c r="AK430" s="287"/>
      <c r="AN430" s="287"/>
      <c r="AQ430" s="287"/>
      <c r="AT430" s="287"/>
      <c r="AV430" s="285"/>
      <c r="AW430" s="285"/>
    </row>
    <row r="431">
      <c r="C431" s="281"/>
      <c r="D431" s="282"/>
      <c r="E431" s="283"/>
      <c r="G431" s="284"/>
      <c r="H431" s="284"/>
      <c r="L431" s="285"/>
      <c r="M431" s="285"/>
      <c r="N431" s="286"/>
      <c r="W431" s="287"/>
      <c r="X431" s="287"/>
      <c r="Y431" s="287"/>
      <c r="Z431" s="287"/>
      <c r="AA431" s="287"/>
      <c r="AB431" s="287"/>
      <c r="AC431" s="287"/>
      <c r="AD431" s="287"/>
      <c r="AE431" s="287"/>
      <c r="AF431" s="287"/>
      <c r="AG431" s="287"/>
      <c r="AH431" s="287"/>
      <c r="AI431" s="287"/>
      <c r="AJ431" s="287"/>
      <c r="AK431" s="287"/>
      <c r="AN431" s="287"/>
      <c r="AQ431" s="287"/>
      <c r="AT431" s="287"/>
      <c r="AV431" s="285"/>
      <c r="AW431" s="285"/>
    </row>
    <row r="432">
      <c r="C432" s="281"/>
      <c r="D432" s="282"/>
      <c r="E432" s="283"/>
      <c r="G432" s="284"/>
      <c r="H432" s="284"/>
      <c r="L432" s="285"/>
      <c r="M432" s="285"/>
      <c r="N432" s="286"/>
      <c r="W432" s="287"/>
      <c r="X432" s="287"/>
      <c r="Y432" s="287"/>
      <c r="Z432" s="287"/>
      <c r="AA432" s="287"/>
      <c r="AB432" s="287"/>
      <c r="AC432" s="287"/>
      <c r="AD432" s="287"/>
      <c r="AE432" s="287"/>
      <c r="AF432" s="287"/>
      <c r="AG432" s="287"/>
      <c r="AH432" s="287"/>
      <c r="AI432" s="287"/>
      <c r="AJ432" s="287"/>
      <c r="AK432" s="287"/>
      <c r="AN432" s="287"/>
      <c r="AQ432" s="287"/>
      <c r="AT432" s="287"/>
      <c r="AV432" s="285"/>
      <c r="AW432" s="285"/>
    </row>
    <row r="433">
      <c r="C433" s="281"/>
      <c r="D433" s="282"/>
      <c r="E433" s="283"/>
      <c r="G433" s="284"/>
      <c r="H433" s="284"/>
      <c r="L433" s="285"/>
      <c r="M433" s="285"/>
      <c r="N433" s="286"/>
      <c r="W433" s="287"/>
      <c r="X433" s="287"/>
      <c r="Y433" s="287"/>
      <c r="Z433" s="287"/>
      <c r="AA433" s="287"/>
      <c r="AB433" s="287"/>
      <c r="AC433" s="287"/>
      <c r="AD433" s="287"/>
      <c r="AE433" s="287"/>
      <c r="AF433" s="287"/>
      <c r="AG433" s="287"/>
      <c r="AH433" s="287"/>
      <c r="AI433" s="287"/>
      <c r="AJ433" s="287"/>
      <c r="AK433" s="287"/>
      <c r="AN433" s="287"/>
      <c r="AQ433" s="287"/>
      <c r="AT433" s="287"/>
      <c r="AV433" s="285"/>
      <c r="AW433" s="285"/>
    </row>
    <row r="434">
      <c r="C434" s="281"/>
      <c r="D434" s="282"/>
      <c r="E434" s="283"/>
      <c r="G434" s="284"/>
      <c r="H434" s="284"/>
      <c r="L434" s="285"/>
      <c r="M434" s="285"/>
      <c r="N434" s="286"/>
      <c r="W434" s="287"/>
      <c r="X434" s="287"/>
      <c r="Y434" s="287"/>
      <c r="Z434" s="287"/>
      <c r="AA434" s="287"/>
      <c r="AB434" s="287"/>
      <c r="AC434" s="287"/>
      <c r="AD434" s="287"/>
      <c r="AE434" s="287"/>
      <c r="AF434" s="287"/>
      <c r="AG434" s="287"/>
      <c r="AH434" s="287"/>
      <c r="AI434" s="287"/>
      <c r="AJ434" s="287"/>
      <c r="AK434" s="287"/>
      <c r="AN434" s="287"/>
      <c r="AQ434" s="287"/>
      <c r="AT434" s="287"/>
      <c r="AV434" s="285"/>
      <c r="AW434" s="285"/>
    </row>
    <row r="435">
      <c r="C435" s="281"/>
      <c r="D435" s="282"/>
      <c r="E435" s="283"/>
      <c r="G435" s="284"/>
      <c r="H435" s="284"/>
      <c r="L435" s="285"/>
      <c r="M435" s="285"/>
      <c r="N435" s="286"/>
      <c r="W435" s="287"/>
      <c r="X435" s="287"/>
      <c r="Y435" s="287"/>
      <c r="Z435" s="287"/>
      <c r="AA435" s="287"/>
      <c r="AB435" s="287"/>
      <c r="AC435" s="287"/>
      <c r="AD435" s="287"/>
      <c r="AE435" s="287"/>
      <c r="AF435" s="287"/>
      <c r="AG435" s="287"/>
      <c r="AH435" s="287"/>
      <c r="AI435" s="287"/>
      <c r="AJ435" s="287"/>
      <c r="AK435" s="287"/>
      <c r="AN435" s="287"/>
      <c r="AQ435" s="287"/>
      <c r="AT435" s="287"/>
      <c r="AV435" s="285"/>
      <c r="AW435" s="285"/>
    </row>
    <row r="436">
      <c r="C436" s="281"/>
      <c r="D436" s="282"/>
      <c r="E436" s="283"/>
      <c r="G436" s="284"/>
      <c r="H436" s="284"/>
      <c r="L436" s="285"/>
      <c r="M436" s="285"/>
      <c r="N436" s="286"/>
      <c r="W436" s="287"/>
      <c r="X436" s="287"/>
      <c r="Y436" s="287"/>
      <c r="Z436" s="287"/>
      <c r="AA436" s="287"/>
      <c r="AB436" s="287"/>
      <c r="AC436" s="287"/>
      <c r="AD436" s="287"/>
      <c r="AE436" s="287"/>
      <c r="AF436" s="287"/>
      <c r="AG436" s="287"/>
      <c r="AH436" s="287"/>
      <c r="AI436" s="287"/>
      <c r="AJ436" s="287"/>
      <c r="AK436" s="287"/>
      <c r="AN436" s="287"/>
      <c r="AQ436" s="287"/>
      <c r="AT436" s="287"/>
      <c r="AV436" s="285"/>
      <c r="AW436" s="285"/>
    </row>
    <row r="437">
      <c r="C437" s="281"/>
      <c r="D437" s="282"/>
      <c r="E437" s="283"/>
      <c r="G437" s="284"/>
      <c r="H437" s="284"/>
      <c r="L437" s="285"/>
      <c r="M437" s="285"/>
      <c r="N437" s="286"/>
      <c r="W437" s="287"/>
      <c r="X437" s="287"/>
      <c r="Y437" s="287"/>
      <c r="Z437" s="287"/>
      <c r="AA437" s="287"/>
      <c r="AB437" s="287"/>
      <c r="AC437" s="287"/>
      <c r="AD437" s="287"/>
      <c r="AE437" s="287"/>
      <c r="AF437" s="287"/>
      <c r="AG437" s="287"/>
      <c r="AH437" s="287"/>
      <c r="AI437" s="287"/>
      <c r="AJ437" s="287"/>
      <c r="AK437" s="287"/>
      <c r="AN437" s="287"/>
      <c r="AQ437" s="287"/>
      <c r="AT437" s="287"/>
      <c r="AV437" s="285"/>
      <c r="AW437" s="285"/>
    </row>
    <row r="438">
      <c r="C438" s="281"/>
      <c r="D438" s="282"/>
      <c r="E438" s="283"/>
      <c r="G438" s="284"/>
      <c r="H438" s="284"/>
      <c r="L438" s="285"/>
      <c r="M438" s="285"/>
      <c r="N438" s="286"/>
      <c r="W438" s="287"/>
      <c r="X438" s="287"/>
      <c r="Y438" s="287"/>
      <c r="Z438" s="287"/>
      <c r="AA438" s="287"/>
      <c r="AB438" s="287"/>
      <c r="AC438" s="287"/>
      <c r="AD438" s="287"/>
      <c r="AE438" s="287"/>
      <c r="AF438" s="287"/>
      <c r="AG438" s="287"/>
      <c r="AH438" s="287"/>
      <c r="AI438" s="287"/>
      <c r="AJ438" s="287"/>
      <c r="AK438" s="287"/>
      <c r="AN438" s="287"/>
      <c r="AQ438" s="287"/>
      <c r="AT438" s="287"/>
      <c r="AV438" s="285"/>
      <c r="AW438" s="285"/>
    </row>
    <row r="439">
      <c r="C439" s="281"/>
      <c r="D439" s="282"/>
      <c r="E439" s="283"/>
      <c r="G439" s="284"/>
      <c r="H439" s="284"/>
      <c r="L439" s="285"/>
      <c r="M439" s="285"/>
      <c r="N439" s="286"/>
      <c r="W439" s="287"/>
      <c r="X439" s="287"/>
      <c r="Y439" s="287"/>
      <c r="Z439" s="287"/>
      <c r="AA439" s="287"/>
      <c r="AB439" s="287"/>
      <c r="AC439" s="287"/>
      <c r="AD439" s="287"/>
      <c r="AE439" s="287"/>
      <c r="AF439" s="287"/>
      <c r="AG439" s="287"/>
      <c r="AH439" s="287"/>
      <c r="AI439" s="287"/>
      <c r="AJ439" s="287"/>
      <c r="AK439" s="287"/>
      <c r="AN439" s="287"/>
      <c r="AQ439" s="287"/>
      <c r="AT439" s="287"/>
      <c r="AV439" s="285"/>
      <c r="AW439" s="285"/>
    </row>
    <row r="440">
      <c r="C440" s="281"/>
      <c r="D440" s="282"/>
      <c r="E440" s="283"/>
      <c r="G440" s="284"/>
      <c r="H440" s="284"/>
      <c r="L440" s="285"/>
      <c r="M440" s="285"/>
      <c r="N440" s="286"/>
      <c r="W440" s="287"/>
      <c r="X440" s="287"/>
      <c r="Y440" s="287"/>
      <c r="Z440" s="287"/>
      <c r="AA440" s="287"/>
      <c r="AB440" s="287"/>
      <c r="AC440" s="287"/>
      <c r="AD440" s="287"/>
      <c r="AE440" s="287"/>
      <c r="AF440" s="287"/>
      <c r="AG440" s="287"/>
      <c r="AH440" s="287"/>
      <c r="AI440" s="287"/>
      <c r="AJ440" s="287"/>
      <c r="AK440" s="287"/>
      <c r="AN440" s="287"/>
      <c r="AQ440" s="287"/>
      <c r="AT440" s="287"/>
      <c r="AV440" s="285"/>
      <c r="AW440" s="285"/>
    </row>
    <row r="441">
      <c r="C441" s="281"/>
      <c r="D441" s="282"/>
      <c r="E441" s="283"/>
      <c r="G441" s="284"/>
      <c r="H441" s="284"/>
      <c r="L441" s="285"/>
      <c r="M441" s="285"/>
      <c r="N441" s="286"/>
      <c r="W441" s="287"/>
      <c r="X441" s="287"/>
      <c r="Y441" s="287"/>
      <c r="Z441" s="287"/>
      <c r="AA441" s="287"/>
      <c r="AB441" s="287"/>
      <c r="AC441" s="287"/>
      <c r="AD441" s="287"/>
      <c r="AE441" s="287"/>
      <c r="AF441" s="287"/>
      <c r="AG441" s="287"/>
      <c r="AH441" s="287"/>
      <c r="AI441" s="287"/>
      <c r="AJ441" s="287"/>
      <c r="AK441" s="287"/>
      <c r="AN441" s="287"/>
      <c r="AQ441" s="287"/>
      <c r="AT441" s="287"/>
      <c r="AV441" s="285"/>
      <c r="AW441" s="285"/>
    </row>
    <row r="442">
      <c r="C442" s="281"/>
      <c r="D442" s="282"/>
      <c r="E442" s="283"/>
      <c r="G442" s="284"/>
      <c r="H442" s="284"/>
      <c r="L442" s="285"/>
      <c r="M442" s="285"/>
      <c r="N442" s="286"/>
      <c r="W442" s="287"/>
      <c r="X442" s="287"/>
      <c r="Y442" s="287"/>
      <c r="Z442" s="287"/>
      <c r="AA442" s="287"/>
      <c r="AB442" s="287"/>
      <c r="AC442" s="287"/>
      <c r="AD442" s="287"/>
      <c r="AE442" s="287"/>
      <c r="AF442" s="287"/>
      <c r="AG442" s="287"/>
      <c r="AH442" s="287"/>
      <c r="AI442" s="287"/>
      <c r="AJ442" s="287"/>
      <c r="AK442" s="287"/>
      <c r="AN442" s="287"/>
      <c r="AQ442" s="287"/>
      <c r="AT442" s="287"/>
      <c r="AV442" s="285"/>
      <c r="AW442" s="285"/>
    </row>
    <row r="443">
      <c r="C443" s="281"/>
      <c r="D443" s="282"/>
      <c r="E443" s="283"/>
      <c r="G443" s="284"/>
      <c r="H443" s="284"/>
      <c r="L443" s="285"/>
      <c r="M443" s="285"/>
      <c r="N443" s="286"/>
      <c r="W443" s="287"/>
      <c r="X443" s="287"/>
      <c r="Y443" s="287"/>
      <c r="Z443" s="287"/>
      <c r="AA443" s="287"/>
      <c r="AB443" s="287"/>
      <c r="AC443" s="287"/>
      <c r="AD443" s="287"/>
      <c r="AE443" s="287"/>
      <c r="AF443" s="287"/>
      <c r="AG443" s="287"/>
      <c r="AH443" s="287"/>
      <c r="AI443" s="287"/>
      <c r="AJ443" s="287"/>
      <c r="AK443" s="287"/>
      <c r="AN443" s="287"/>
      <c r="AQ443" s="287"/>
      <c r="AT443" s="287"/>
      <c r="AV443" s="285"/>
      <c r="AW443" s="285"/>
    </row>
    <row r="444">
      <c r="C444" s="281"/>
      <c r="D444" s="282"/>
      <c r="E444" s="283"/>
      <c r="G444" s="284"/>
      <c r="H444" s="284"/>
      <c r="L444" s="285"/>
      <c r="M444" s="285"/>
      <c r="N444" s="286"/>
      <c r="W444" s="287"/>
      <c r="X444" s="287"/>
      <c r="Y444" s="287"/>
      <c r="Z444" s="287"/>
      <c r="AA444" s="287"/>
      <c r="AB444" s="287"/>
      <c r="AC444" s="287"/>
      <c r="AD444" s="287"/>
      <c r="AE444" s="287"/>
      <c r="AF444" s="287"/>
      <c r="AG444" s="287"/>
      <c r="AH444" s="287"/>
      <c r="AI444" s="287"/>
      <c r="AJ444" s="287"/>
      <c r="AK444" s="287"/>
      <c r="AN444" s="287"/>
      <c r="AQ444" s="287"/>
      <c r="AT444" s="287"/>
      <c r="AV444" s="285"/>
      <c r="AW444" s="285"/>
    </row>
    <row r="445">
      <c r="C445" s="281"/>
      <c r="D445" s="282"/>
      <c r="E445" s="283"/>
      <c r="G445" s="284"/>
      <c r="H445" s="284"/>
      <c r="L445" s="285"/>
      <c r="M445" s="285"/>
      <c r="N445" s="286"/>
      <c r="W445" s="287"/>
      <c r="X445" s="287"/>
      <c r="Y445" s="287"/>
      <c r="Z445" s="287"/>
      <c r="AA445" s="287"/>
      <c r="AB445" s="287"/>
      <c r="AC445" s="287"/>
      <c r="AD445" s="287"/>
      <c r="AE445" s="287"/>
      <c r="AF445" s="287"/>
      <c r="AG445" s="287"/>
      <c r="AH445" s="287"/>
      <c r="AI445" s="287"/>
      <c r="AJ445" s="287"/>
      <c r="AK445" s="287"/>
      <c r="AN445" s="287"/>
      <c r="AQ445" s="287"/>
      <c r="AT445" s="287"/>
      <c r="AV445" s="285"/>
      <c r="AW445" s="285"/>
    </row>
    <row r="446">
      <c r="C446" s="281"/>
      <c r="D446" s="282"/>
      <c r="E446" s="283"/>
      <c r="G446" s="284"/>
      <c r="H446" s="284"/>
      <c r="L446" s="285"/>
      <c r="M446" s="285"/>
      <c r="N446" s="286"/>
      <c r="W446" s="287"/>
      <c r="X446" s="287"/>
      <c r="Y446" s="287"/>
      <c r="Z446" s="287"/>
      <c r="AA446" s="287"/>
      <c r="AB446" s="287"/>
      <c r="AC446" s="287"/>
      <c r="AD446" s="287"/>
      <c r="AE446" s="287"/>
      <c r="AF446" s="287"/>
      <c r="AG446" s="287"/>
      <c r="AH446" s="287"/>
      <c r="AI446" s="287"/>
      <c r="AJ446" s="287"/>
      <c r="AK446" s="287"/>
      <c r="AN446" s="287"/>
      <c r="AQ446" s="287"/>
      <c r="AT446" s="287"/>
      <c r="AV446" s="285"/>
      <c r="AW446" s="285"/>
    </row>
    <row r="447">
      <c r="C447" s="281"/>
      <c r="D447" s="282"/>
      <c r="E447" s="283"/>
      <c r="G447" s="284"/>
      <c r="H447" s="284"/>
      <c r="L447" s="285"/>
      <c r="M447" s="285"/>
      <c r="N447" s="286"/>
      <c r="W447" s="287"/>
      <c r="X447" s="287"/>
      <c r="Y447" s="287"/>
      <c r="Z447" s="287"/>
      <c r="AA447" s="287"/>
      <c r="AB447" s="287"/>
      <c r="AC447" s="287"/>
      <c r="AD447" s="287"/>
      <c r="AE447" s="287"/>
      <c r="AF447" s="287"/>
      <c r="AG447" s="287"/>
      <c r="AH447" s="287"/>
      <c r="AI447" s="287"/>
      <c r="AJ447" s="287"/>
      <c r="AK447" s="287"/>
      <c r="AN447" s="287"/>
      <c r="AQ447" s="287"/>
      <c r="AT447" s="287"/>
      <c r="AV447" s="285"/>
      <c r="AW447" s="285"/>
    </row>
    <row r="448">
      <c r="C448" s="281"/>
      <c r="D448" s="282"/>
      <c r="E448" s="283"/>
      <c r="G448" s="284"/>
      <c r="H448" s="284"/>
      <c r="L448" s="285"/>
      <c r="M448" s="285"/>
      <c r="N448" s="286"/>
      <c r="W448" s="287"/>
      <c r="X448" s="287"/>
      <c r="Y448" s="287"/>
      <c r="Z448" s="287"/>
      <c r="AA448" s="287"/>
      <c r="AB448" s="287"/>
      <c r="AC448" s="287"/>
      <c r="AD448" s="287"/>
      <c r="AE448" s="287"/>
      <c r="AF448" s="287"/>
      <c r="AG448" s="287"/>
      <c r="AH448" s="287"/>
      <c r="AI448" s="287"/>
      <c r="AJ448" s="287"/>
      <c r="AK448" s="287"/>
      <c r="AN448" s="287"/>
      <c r="AQ448" s="287"/>
      <c r="AT448" s="287"/>
      <c r="AV448" s="285"/>
      <c r="AW448" s="285"/>
    </row>
    <row r="449">
      <c r="C449" s="281"/>
      <c r="D449" s="282"/>
      <c r="E449" s="283"/>
      <c r="G449" s="284"/>
      <c r="H449" s="284"/>
      <c r="L449" s="285"/>
      <c r="M449" s="285"/>
      <c r="N449" s="286"/>
      <c r="W449" s="287"/>
      <c r="X449" s="287"/>
      <c r="Y449" s="287"/>
      <c r="Z449" s="287"/>
      <c r="AA449" s="287"/>
      <c r="AB449" s="287"/>
      <c r="AC449" s="287"/>
      <c r="AD449" s="287"/>
      <c r="AE449" s="287"/>
      <c r="AF449" s="287"/>
      <c r="AG449" s="287"/>
      <c r="AH449" s="287"/>
      <c r="AI449" s="287"/>
      <c r="AJ449" s="287"/>
      <c r="AK449" s="287"/>
      <c r="AN449" s="287"/>
      <c r="AQ449" s="287"/>
      <c r="AT449" s="287"/>
      <c r="AV449" s="285"/>
      <c r="AW449" s="285"/>
    </row>
    <row r="450">
      <c r="C450" s="281"/>
      <c r="D450" s="282"/>
      <c r="E450" s="283"/>
      <c r="G450" s="284"/>
      <c r="H450" s="284"/>
      <c r="L450" s="285"/>
      <c r="M450" s="285"/>
      <c r="N450" s="286"/>
      <c r="W450" s="287"/>
      <c r="X450" s="287"/>
      <c r="Y450" s="287"/>
      <c r="Z450" s="287"/>
      <c r="AA450" s="287"/>
      <c r="AB450" s="287"/>
      <c r="AC450" s="287"/>
      <c r="AD450" s="287"/>
      <c r="AE450" s="287"/>
      <c r="AF450" s="287"/>
      <c r="AG450" s="287"/>
      <c r="AH450" s="287"/>
      <c r="AI450" s="287"/>
      <c r="AJ450" s="287"/>
      <c r="AK450" s="287"/>
      <c r="AN450" s="287"/>
      <c r="AQ450" s="287"/>
      <c r="AT450" s="287"/>
      <c r="AV450" s="285"/>
      <c r="AW450" s="285"/>
    </row>
    <row r="451">
      <c r="C451" s="281"/>
      <c r="D451" s="282"/>
      <c r="E451" s="283"/>
      <c r="G451" s="284"/>
      <c r="H451" s="284"/>
      <c r="L451" s="285"/>
      <c r="M451" s="285"/>
      <c r="N451" s="286"/>
      <c r="W451" s="287"/>
      <c r="X451" s="287"/>
      <c r="Y451" s="287"/>
      <c r="Z451" s="287"/>
      <c r="AA451" s="287"/>
      <c r="AB451" s="287"/>
      <c r="AC451" s="287"/>
      <c r="AD451" s="287"/>
      <c r="AE451" s="287"/>
      <c r="AF451" s="287"/>
      <c r="AG451" s="287"/>
      <c r="AH451" s="287"/>
      <c r="AI451" s="287"/>
      <c r="AJ451" s="287"/>
      <c r="AK451" s="287"/>
      <c r="AN451" s="287"/>
      <c r="AQ451" s="287"/>
      <c r="AT451" s="287"/>
      <c r="AV451" s="285"/>
      <c r="AW451" s="285"/>
    </row>
    <row r="452">
      <c r="C452" s="281"/>
      <c r="D452" s="282"/>
      <c r="E452" s="283"/>
      <c r="G452" s="284"/>
      <c r="H452" s="284"/>
      <c r="L452" s="285"/>
      <c r="M452" s="285"/>
      <c r="N452" s="286"/>
      <c r="W452" s="287"/>
      <c r="X452" s="287"/>
      <c r="Y452" s="287"/>
      <c r="Z452" s="287"/>
      <c r="AA452" s="287"/>
      <c r="AB452" s="287"/>
      <c r="AC452" s="287"/>
      <c r="AD452" s="287"/>
      <c r="AE452" s="287"/>
      <c r="AF452" s="287"/>
      <c r="AG452" s="287"/>
      <c r="AH452" s="287"/>
      <c r="AI452" s="287"/>
      <c r="AJ452" s="287"/>
      <c r="AK452" s="287"/>
      <c r="AN452" s="287"/>
      <c r="AQ452" s="287"/>
      <c r="AT452" s="287"/>
      <c r="AV452" s="285"/>
      <c r="AW452" s="285"/>
    </row>
    <row r="453">
      <c r="C453" s="281"/>
      <c r="D453" s="282"/>
      <c r="E453" s="283"/>
      <c r="G453" s="284"/>
      <c r="H453" s="284"/>
      <c r="L453" s="285"/>
      <c r="M453" s="285"/>
      <c r="N453" s="286"/>
      <c r="W453" s="287"/>
      <c r="X453" s="287"/>
      <c r="Y453" s="287"/>
      <c r="Z453" s="287"/>
      <c r="AA453" s="287"/>
      <c r="AB453" s="287"/>
      <c r="AC453" s="287"/>
      <c r="AD453" s="287"/>
      <c r="AE453" s="287"/>
      <c r="AF453" s="287"/>
      <c r="AG453" s="287"/>
      <c r="AH453" s="287"/>
      <c r="AI453" s="287"/>
      <c r="AJ453" s="287"/>
      <c r="AK453" s="287"/>
      <c r="AN453" s="287"/>
      <c r="AQ453" s="287"/>
      <c r="AT453" s="287"/>
      <c r="AV453" s="285"/>
      <c r="AW453" s="285"/>
    </row>
    <row r="454">
      <c r="C454" s="281"/>
      <c r="D454" s="282"/>
      <c r="E454" s="283"/>
      <c r="G454" s="284"/>
      <c r="H454" s="284"/>
      <c r="L454" s="285"/>
      <c r="M454" s="285"/>
      <c r="N454" s="286"/>
      <c r="W454" s="287"/>
      <c r="X454" s="287"/>
      <c r="Y454" s="287"/>
      <c r="Z454" s="287"/>
      <c r="AA454" s="287"/>
      <c r="AB454" s="287"/>
      <c r="AC454" s="287"/>
      <c r="AD454" s="287"/>
      <c r="AE454" s="287"/>
      <c r="AF454" s="287"/>
      <c r="AG454" s="287"/>
      <c r="AH454" s="287"/>
      <c r="AI454" s="287"/>
      <c r="AJ454" s="287"/>
      <c r="AK454" s="287"/>
      <c r="AN454" s="287"/>
      <c r="AQ454" s="287"/>
      <c r="AT454" s="287"/>
      <c r="AV454" s="285"/>
      <c r="AW454" s="285"/>
    </row>
    <row r="455">
      <c r="C455" s="281"/>
      <c r="D455" s="282"/>
      <c r="E455" s="283"/>
      <c r="G455" s="284"/>
      <c r="H455" s="284"/>
      <c r="L455" s="285"/>
      <c r="M455" s="285"/>
      <c r="N455" s="286"/>
      <c r="W455" s="287"/>
      <c r="X455" s="287"/>
      <c r="Y455" s="287"/>
      <c r="Z455" s="287"/>
      <c r="AA455" s="287"/>
      <c r="AB455" s="287"/>
      <c r="AC455" s="287"/>
      <c r="AD455" s="287"/>
      <c r="AE455" s="287"/>
      <c r="AF455" s="287"/>
      <c r="AG455" s="287"/>
      <c r="AH455" s="287"/>
      <c r="AI455" s="287"/>
      <c r="AJ455" s="287"/>
      <c r="AK455" s="287"/>
      <c r="AN455" s="287"/>
      <c r="AQ455" s="287"/>
      <c r="AT455" s="287"/>
      <c r="AV455" s="285"/>
      <c r="AW455" s="285"/>
    </row>
    <row r="456">
      <c r="C456" s="281"/>
      <c r="D456" s="282"/>
      <c r="E456" s="283"/>
      <c r="G456" s="284"/>
      <c r="H456" s="284"/>
      <c r="L456" s="285"/>
      <c r="M456" s="285"/>
      <c r="N456" s="286"/>
      <c r="W456" s="287"/>
      <c r="X456" s="287"/>
      <c r="Y456" s="287"/>
      <c r="Z456" s="287"/>
      <c r="AA456" s="287"/>
      <c r="AB456" s="287"/>
      <c r="AC456" s="287"/>
      <c r="AD456" s="287"/>
      <c r="AE456" s="287"/>
      <c r="AF456" s="287"/>
      <c r="AG456" s="287"/>
      <c r="AH456" s="287"/>
      <c r="AI456" s="287"/>
      <c r="AJ456" s="287"/>
      <c r="AK456" s="287"/>
      <c r="AN456" s="287"/>
      <c r="AQ456" s="287"/>
      <c r="AT456" s="287"/>
      <c r="AV456" s="285"/>
      <c r="AW456" s="285"/>
    </row>
    <row r="457">
      <c r="C457" s="281"/>
      <c r="D457" s="282"/>
      <c r="E457" s="283"/>
      <c r="G457" s="284"/>
      <c r="H457" s="284"/>
      <c r="L457" s="285"/>
      <c r="M457" s="285"/>
      <c r="N457" s="286"/>
      <c r="W457" s="287"/>
      <c r="X457" s="287"/>
      <c r="Y457" s="287"/>
      <c r="Z457" s="287"/>
      <c r="AA457" s="287"/>
      <c r="AB457" s="287"/>
      <c r="AC457" s="287"/>
      <c r="AD457" s="287"/>
      <c r="AE457" s="287"/>
      <c r="AF457" s="287"/>
      <c r="AG457" s="287"/>
      <c r="AH457" s="287"/>
      <c r="AI457" s="287"/>
      <c r="AJ457" s="287"/>
      <c r="AK457" s="287"/>
      <c r="AN457" s="287"/>
      <c r="AQ457" s="287"/>
      <c r="AT457" s="287"/>
      <c r="AV457" s="285"/>
      <c r="AW457" s="285"/>
    </row>
    <row r="458">
      <c r="C458" s="281"/>
      <c r="D458" s="282"/>
      <c r="E458" s="283"/>
      <c r="G458" s="284"/>
      <c r="H458" s="284"/>
      <c r="L458" s="285"/>
      <c r="M458" s="285"/>
      <c r="N458" s="286"/>
      <c r="W458" s="287"/>
      <c r="X458" s="287"/>
      <c r="Y458" s="287"/>
      <c r="Z458" s="287"/>
      <c r="AA458" s="287"/>
      <c r="AB458" s="287"/>
      <c r="AC458" s="287"/>
      <c r="AD458" s="287"/>
      <c r="AE458" s="287"/>
      <c r="AF458" s="287"/>
      <c r="AG458" s="287"/>
      <c r="AH458" s="287"/>
      <c r="AI458" s="287"/>
      <c r="AJ458" s="287"/>
      <c r="AK458" s="287"/>
      <c r="AN458" s="287"/>
      <c r="AQ458" s="287"/>
      <c r="AT458" s="287"/>
      <c r="AV458" s="285"/>
      <c r="AW458" s="285"/>
    </row>
    <row r="459">
      <c r="C459" s="281"/>
      <c r="D459" s="282"/>
      <c r="E459" s="283"/>
      <c r="G459" s="284"/>
      <c r="H459" s="284"/>
      <c r="L459" s="285"/>
      <c r="M459" s="285"/>
      <c r="N459" s="286"/>
      <c r="W459" s="287"/>
      <c r="X459" s="287"/>
      <c r="Y459" s="287"/>
      <c r="Z459" s="287"/>
      <c r="AA459" s="287"/>
      <c r="AB459" s="287"/>
      <c r="AC459" s="287"/>
      <c r="AD459" s="287"/>
      <c r="AE459" s="287"/>
      <c r="AF459" s="287"/>
      <c r="AG459" s="287"/>
      <c r="AH459" s="287"/>
      <c r="AI459" s="287"/>
      <c r="AJ459" s="287"/>
      <c r="AK459" s="287"/>
      <c r="AN459" s="287"/>
      <c r="AQ459" s="287"/>
      <c r="AT459" s="287"/>
      <c r="AV459" s="285"/>
      <c r="AW459" s="285"/>
    </row>
    <row r="460">
      <c r="C460" s="281"/>
      <c r="D460" s="282"/>
      <c r="E460" s="283"/>
      <c r="G460" s="284"/>
      <c r="H460" s="284"/>
      <c r="L460" s="285"/>
      <c r="M460" s="285"/>
      <c r="N460" s="286"/>
      <c r="W460" s="287"/>
      <c r="X460" s="287"/>
      <c r="Y460" s="287"/>
      <c r="Z460" s="287"/>
      <c r="AA460" s="287"/>
      <c r="AB460" s="287"/>
      <c r="AC460" s="287"/>
      <c r="AD460" s="287"/>
      <c r="AE460" s="287"/>
      <c r="AF460" s="287"/>
      <c r="AG460" s="287"/>
      <c r="AH460" s="287"/>
      <c r="AI460" s="287"/>
      <c r="AJ460" s="287"/>
      <c r="AK460" s="287"/>
      <c r="AN460" s="287"/>
      <c r="AQ460" s="287"/>
      <c r="AT460" s="287"/>
      <c r="AV460" s="285"/>
      <c r="AW460" s="285"/>
    </row>
    <row r="461">
      <c r="C461" s="281"/>
      <c r="D461" s="282"/>
      <c r="E461" s="283"/>
      <c r="G461" s="284"/>
      <c r="H461" s="284"/>
      <c r="L461" s="285"/>
      <c r="M461" s="285"/>
      <c r="N461" s="286"/>
      <c r="W461" s="287"/>
      <c r="X461" s="287"/>
      <c r="Y461" s="287"/>
      <c r="Z461" s="287"/>
      <c r="AA461" s="287"/>
      <c r="AB461" s="287"/>
      <c r="AC461" s="287"/>
      <c r="AD461" s="287"/>
      <c r="AE461" s="287"/>
      <c r="AF461" s="287"/>
      <c r="AG461" s="287"/>
      <c r="AH461" s="287"/>
      <c r="AI461" s="287"/>
      <c r="AJ461" s="287"/>
      <c r="AK461" s="287"/>
      <c r="AN461" s="287"/>
      <c r="AQ461" s="287"/>
      <c r="AT461" s="287"/>
      <c r="AV461" s="285"/>
      <c r="AW461" s="285"/>
    </row>
    <row r="462">
      <c r="C462" s="281"/>
      <c r="D462" s="282"/>
      <c r="E462" s="283"/>
      <c r="G462" s="284"/>
      <c r="H462" s="284"/>
      <c r="L462" s="285"/>
      <c r="M462" s="285"/>
      <c r="N462" s="286"/>
      <c r="W462" s="287"/>
      <c r="X462" s="287"/>
      <c r="Y462" s="287"/>
      <c r="Z462" s="287"/>
      <c r="AA462" s="287"/>
      <c r="AB462" s="287"/>
      <c r="AC462" s="287"/>
      <c r="AD462" s="287"/>
      <c r="AE462" s="287"/>
      <c r="AF462" s="287"/>
      <c r="AG462" s="287"/>
      <c r="AH462" s="287"/>
      <c r="AI462" s="287"/>
      <c r="AJ462" s="287"/>
      <c r="AK462" s="287"/>
      <c r="AN462" s="287"/>
      <c r="AQ462" s="287"/>
      <c r="AT462" s="287"/>
      <c r="AV462" s="285"/>
      <c r="AW462" s="285"/>
    </row>
    <row r="463">
      <c r="C463" s="281"/>
      <c r="D463" s="282"/>
      <c r="E463" s="283"/>
      <c r="G463" s="284"/>
      <c r="H463" s="284"/>
      <c r="L463" s="285"/>
      <c r="M463" s="285"/>
      <c r="N463" s="286"/>
      <c r="W463" s="287"/>
      <c r="X463" s="287"/>
      <c r="Y463" s="287"/>
      <c r="Z463" s="287"/>
      <c r="AA463" s="287"/>
      <c r="AB463" s="287"/>
      <c r="AC463" s="287"/>
      <c r="AD463" s="287"/>
      <c r="AE463" s="287"/>
      <c r="AF463" s="287"/>
      <c r="AG463" s="287"/>
      <c r="AH463" s="287"/>
      <c r="AI463" s="287"/>
      <c r="AJ463" s="287"/>
      <c r="AK463" s="287"/>
      <c r="AN463" s="287"/>
      <c r="AQ463" s="287"/>
      <c r="AT463" s="287"/>
      <c r="AV463" s="285"/>
      <c r="AW463" s="285"/>
    </row>
    <row r="464">
      <c r="C464" s="281"/>
      <c r="D464" s="282"/>
      <c r="E464" s="283"/>
      <c r="G464" s="284"/>
      <c r="H464" s="284"/>
      <c r="L464" s="285"/>
      <c r="M464" s="285"/>
      <c r="N464" s="286"/>
      <c r="W464" s="287"/>
      <c r="X464" s="287"/>
      <c r="Y464" s="287"/>
      <c r="Z464" s="287"/>
      <c r="AA464" s="287"/>
      <c r="AB464" s="287"/>
      <c r="AC464" s="287"/>
      <c r="AD464" s="287"/>
      <c r="AE464" s="287"/>
      <c r="AF464" s="287"/>
      <c r="AG464" s="287"/>
      <c r="AH464" s="287"/>
      <c r="AI464" s="287"/>
      <c r="AJ464" s="287"/>
      <c r="AK464" s="287"/>
      <c r="AN464" s="287"/>
      <c r="AQ464" s="287"/>
      <c r="AT464" s="287"/>
      <c r="AV464" s="285"/>
      <c r="AW464" s="285"/>
    </row>
    <row r="465">
      <c r="C465" s="281"/>
      <c r="D465" s="282"/>
      <c r="E465" s="283"/>
      <c r="G465" s="284"/>
      <c r="H465" s="284"/>
      <c r="L465" s="285"/>
      <c r="M465" s="285"/>
      <c r="N465" s="286"/>
      <c r="W465" s="287"/>
      <c r="X465" s="287"/>
      <c r="Y465" s="287"/>
      <c r="Z465" s="287"/>
      <c r="AA465" s="287"/>
      <c r="AB465" s="287"/>
      <c r="AC465" s="287"/>
      <c r="AD465" s="287"/>
      <c r="AE465" s="287"/>
      <c r="AF465" s="287"/>
      <c r="AG465" s="287"/>
      <c r="AH465" s="287"/>
      <c r="AI465" s="287"/>
      <c r="AJ465" s="287"/>
      <c r="AK465" s="287"/>
      <c r="AN465" s="287"/>
      <c r="AQ465" s="287"/>
      <c r="AT465" s="287"/>
      <c r="AV465" s="285"/>
      <c r="AW465" s="285"/>
    </row>
    <row r="466">
      <c r="C466" s="281"/>
      <c r="D466" s="282"/>
      <c r="E466" s="283"/>
      <c r="G466" s="284"/>
      <c r="H466" s="284"/>
      <c r="L466" s="285"/>
      <c r="M466" s="285"/>
      <c r="N466" s="286"/>
      <c r="W466" s="287"/>
      <c r="X466" s="287"/>
      <c r="Y466" s="287"/>
      <c r="Z466" s="287"/>
      <c r="AA466" s="287"/>
      <c r="AB466" s="287"/>
      <c r="AC466" s="287"/>
      <c r="AD466" s="287"/>
      <c r="AE466" s="287"/>
      <c r="AF466" s="287"/>
      <c r="AG466" s="287"/>
      <c r="AH466" s="287"/>
      <c r="AI466" s="287"/>
      <c r="AJ466" s="287"/>
      <c r="AK466" s="287"/>
      <c r="AN466" s="287"/>
      <c r="AQ466" s="287"/>
      <c r="AT466" s="287"/>
      <c r="AV466" s="285"/>
      <c r="AW466" s="285"/>
    </row>
    <row r="467">
      <c r="C467" s="281"/>
      <c r="D467" s="282"/>
      <c r="E467" s="283"/>
      <c r="G467" s="284"/>
      <c r="H467" s="284"/>
      <c r="L467" s="285"/>
      <c r="M467" s="285"/>
      <c r="N467" s="286"/>
      <c r="W467" s="287"/>
      <c r="X467" s="287"/>
      <c r="Y467" s="287"/>
      <c r="Z467" s="287"/>
      <c r="AA467" s="287"/>
      <c r="AB467" s="287"/>
      <c r="AC467" s="287"/>
      <c r="AD467" s="287"/>
      <c r="AE467" s="287"/>
      <c r="AF467" s="287"/>
      <c r="AG467" s="287"/>
      <c r="AH467" s="287"/>
      <c r="AI467" s="287"/>
      <c r="AJ467" s="287"/>
      <c r="AK467" s="287"/>
      <c r="AN467" s="287"/>
      <c r="AQ467" s="287"/>
      <c r="AT467" s="287"/>
      <c r="AV467" s="285"/>
      <c r="AW467" s="285"/>
    </row>
    <row r="468">
      <c r="C468" s="281"/>
      <c r="D468" s="282"/>
      <c r="E468" s="283"/>
      <c r="G468" s="284"/>
      <c r="H468" s="284"/>
      <c r="L468" s="285"/>
      <c r="M468" s="285"/>
      <c r="N468" s="286"/>
      <c r="W468" s="287"/>
      <c r="X468" s="287"/>
      <c r="Y468" s="287"/>
      <c r="Z468" s="287"/>
      <c r="AA468" s="287"/>
      <c r="AB468" s="287"/>
      <c r="AC468" s="287"/>
      <c r="AD468" s="287"/>
      <c r="AE468" s="287"/>
      <c r="AF468" s="287"/>
      <c r="AG468" s="287"/>
      <c r="AH468" s="287"/>
      <c r="AI468" s="287"/>
      <c r="AJ468" s="287"/>
      <c r="AK468" s="287"/>
      <c r="AN468" s="287"/>
      <c r="AQ468" s="287"/>
      <c r="AT468" s="287"/>
      <c r="AV468" s="285"/>
      <c r="AW468" s="285"/>
    </row>
    <row r="469">
      <c r="C469" s="281"/>
      <c r="D469" s="282"/>
      <c r="E469" s="283"/>
      <c r="G469" s="284"/>
      <c r="H469" s="284"/>
      <c r="L469" s="285"/>
      <c r="M469" s="285"/>
      <c r="N469" s="286"/>
      <c r="W469" s="287"/>
      <c r="X469" s="287"/>
      <c r="Y469" s="287"/>
      <c r="Z469" s="287"/>
      <c r="AA469" s="287"/>
      <c r="AB469" s="287"/>
      <c r="AC469" s="287"/>
      <c r="AD469" s="287"/>
      <c r="AE469" s="287"/>
      <c r="AF469" s="287"/>
      <c r="AG469" s="287"/>
      <c r="AH469" s="287"/>
      <c r="AI469" s="287"/>
      <c r="AJ469" s="287"/>
      <c r="AK469" s="287"/>
      <c r="AN469" s="287"/>
      <c r="AQ469" s="287"/>
      <c r="AT469" s="287"/>
      <c r="AV469" s="285"/>
      <c r="AW469" s="285"/>
    </row>
    <row r="470">
      <c r="C470" s="281"/>
      <c r="D470" s="282"/>
      <c r="E470" s="283"/>
      <c r="G470" s="284"/>
      <c r="H470" s="284"/>
      <c r="L470" s="285"/>
      <c r="M470" s="285"/>
      <c r="N470" s="286"/>
      <c r="W470" s="287"/>
      <c r="X470" s="287"/>
      <c r="Y470" s="287"/>
      <c r="Z470" s="287"/>
      <c r="AA470" s="287"/>
      <c r="AB470" s="287"/>
      <c r="AC470" s="287"/>
      <c r="AD470" s="287"/>
      <c r="AE470" s="287"/>
      <c r="AF470" s="287"/>
      <c r="AG470" s="287"/>
      <c r="AH470" s="287"/>
      <c r="AI470" s="287"/>
      <c r="AJ470" s="287"/>
      <c r="AK470" s="287"/>
      <c r="AN470" s="287"/>
      <c r="AQ470" s="287"/>
      <c r="AT470" s="287"/>
      <c r="AV470" s="285"/>
      <c r="AW470" s="285"/>
    </row>
    <row r="471">
      <c r="C471" s="281"/>
      <c r="D471" s="282"/>
      <c r="E471" s="283"/>
      <c r="G471" s="284"/>
      <c r="H471" s="284"/>
      <c r="L471" s="285"/>
      <c r="M471" s="285"/>
      <c r="N471" s="286"/>
      <c r="W471" s="287"/>
      <c r="X471" s="287"/>
      <c r="Y471" s="287"/>
      <c r="Z471" s="287"/>
      <c r="AA471" s="287"/>
      <c r="AB471" s="287"/>
      <c r="AC471" s="287"/>
      <c r="AD471" s="287"/>
      <c r="AE471" s="287"/>
      <c r="AF471" s="287"/>
      <c r="AG471" s="287"/>
      <c r="AH471" s="287"/>
      <c r="AI471" s="287"/>
      <c r="AJ471" s="287"/>
      <c r="AK471" s="287"/>
      <c r="AN471" s="287"/>
      <c r="AQ471" s="287"/>
      <c r="AT471" s="287"/>
      <c r="AV471" s="285"/>
      <c r="AW471" s="285"/>
    </row>
    <row r="472">
      <c r="C472" s="281"/>
      <c r="D472" s="282"/>
      <c r="E472" s="283"/>
      <c r="G472" s="284"/>
      <c r="H472" s="284"/>
      <c r="L472" s="285"/>
      <c r="M472" s="285"/>
      <c r="N472" s="286"/>
      <c r="W472" s="287"/>
      <c r="X472" s="287"/>
      <c r="Y472" s="287"/>
      <c r="Z472" s="287"/>
      <c r="AA472" s="287"/>
      <c r="AB472" s="287"/>
      <c r="AC472" s="287"/>
      <c r="AD472" s="287"/>
      <c r="AE472" s="287"/>
      <c r="AF472" s="287"/>
      <c r="AG472" s="287"/>
      <c r="AH472" s="287"/>
      <c r="AI472" s="287"/>
      <c r="AJ472" s="287"/>
      <c r="AK472" s="287"/>
      <c r="AN472" s="287"/>
      <c r="AQ472" s="287"/>
      <c r="AT472" s="287"/>
      <c r="AV472" s="285"/>
      <c r="AW472" s="285"/>
    </row>
    <row r="473">
      <c r="C473" s="281"/>
      <c r="D473" s="282"/>
      <c r="E473" s="283"/>
      <c r="G473" s="284"/>
      <c r="H473" s="284"/>
      <c r="L473" s="285"/>
      <c r="M473" s="285"/>
      <c r="N473" s="286"/>
      <c r="W473" s="287"/>
      <c r="X473" s="287"/>
      <c r="Y473" s="287"/>
      <c r="Z473" s="287"/>
      <c r="AA473" s="287"/>
      <c r="AB473" s="287"/>
      <c r="AC473" s="287"/>
      <c r="AD473" s="287"/>
      <c r="AE473" s="287"/>
      <c r="AF473" s="287"/>
      <c r="AG473" s="287"/>
      <c r="AH473" s="287"/>
      <c r="AI473" s="287"/>
      <c r="AJ473" s="287"/>
      <c r="AK473" s="287"/>
      <c r="AN473" s="287"/>
      <c r="AQ473" s="287"/>
      <c r="AT473" s="287"/>
      <c r="AV473" s="285"/>
      <c r="AW473" s="285"/>
    </row>
    <row r="474">
      <c r="C474" s="281"/>
      <c r="D474" s="282"/>
      <c r="E474" s="283"/>
      <c r="G474" s="284"/>
      <c r="H474" s="284"/>
      <c r="L474" s="285"/>
      <c r="M474" s="285"/>
      <c r="N474" s="286"/>
      <c r="W474" s="287"/>
      <c r="X474" s="287"/>
      <c r="Y474" s="287"/>
      <c r="Z474" s="287"/>
      <c r="AA474" s="287"/>
      <c r="AB474" s="287"/>
      <c r="AC474" s="287"/>
      <c r="AD474" s="287"/>
      <c r="AE474" s="287"/>
      <c r="AF474" s="287"/>
      <c r="AG474" s="287"/>
      <c r="AH474" s="287"/>
      <c r="AI474" s="287"/>
      <c r="AJ474" s="287"/>
      <c r="AK474" s="287"/>
      <c r="AN474" s="287"/>
      <c r="AQ474" s="287"/>
      <c r="AT474" s="287"/>
      <c r="AV474" s="285"/>
      <c r="AW474" s="285"/>
    </row>
    <row r="475">
      <c r="C475" s="281"/>
      <c r="D475" s="282"/>
      <c r="E475" s="283"/>
      <c r="G475" s="284"/>
      <c r="H475" s="284"/>
      <c r="L475" s="285"/>
      <c r="M475" s="285"/>
      <c r="N475" s="286"/>
      <c r="W475" s="287"/>
      <c r="X475" s="287"/>
      <c r="Y475" s="287"/>
      <c r="Z475" s="287"/>
      <c r="AA475" s="287"/>
      <c r="AB475" s="287"/>
      <c r="AC475" s="287"/>
      <c r="AD475" s="287"/>
      <c r="AE475" s="287"/>
      <c r="AF475" s="287"/>
      <c r="AG475" s="287"/>
      <c r="AH475" s="287"/>
      <c r="AI475" s="287"/>
      <c r="AJ475" s="287"/>
      <c r="AK475" s="287"/>
      <c r="AN475" s="287"/>
      <c r="AQ475" s="287"/>
      <c r="AT475" s="287"/>
      <c r="AV475" s="285"/>
      <c r="AW475" s="285"/>
    </row>
    <row r="476">
      <c r="C476" s="281"/>
      <c r="D476" s="282"/>
      <c r="E476" s="283"/>
      <c r="G476" s="284"/>
      <c r="H476" s="284"/>
      <c r="L476" s="285"/>
      <c r="M476" s="285"/>
      <c r="N476" s="286"/>
      <c r="W476" s="287"/>
      <c r="X476" s="287"/>
      <c r="Y476" s="287"/>
      <c r="Z476" s="287"/>
      <c r="AA476" s="287"/>
      <c r="AB476" s="287"/>
      <c r="AC476" s="287"/>
      <c r="AD476" s="287"/>
      <c r="AE476" s="287"/>
      <c r="AF476" s="287"/>
      <c r="AG476" s="287"/>
      <c r="AH476" s="287"/>
      <c r="AI476" s="287"/>
      <c r="AJ476" s="287"/>
      <c r="AK476" s="287"/>
      <c r="AN476" s="287"/>
      <c r="AQ476" s="287"/>
      <c r="AT476" s="287"/>
      <c r="AV476" s="285"/>
      <c r="AW476" s="285"/>
    </row>
    <row r="477">
      <c r="C477" s="281"/>
      <c r="D477" s="282"/>
      <c r="E477" s="283"/>
      <c r="G477" s="284"/>
      <c r="H477" s="284"/>
      <c r="L477" s="285"/>
      <c r="M477" s="285"/>
      <c r="N477" s="286"/>
      <c r="W477" s="287"/>
      <c r="X477" s="287"/>
      <c r="Y477" s="287"/>
      <c r="Z477" s="287"/>
      <c r="AA477" s="287"/>
      <c r="AB477" s="287"/>
      <c r="AC477" s="287"/>
      <c r="AD477" s="287"/>
      <c r="AE477" s="287"/>
      <c r="AF477" s="287"/>
      <c r="AG477" s="287"/>
      <c r="AH477" s="287"/>
      <c r="AI477" s="287"/>
      <c r="AJ477" s="287"/>
      <c r="AK477" s="287"/>
      <c r="AN477" s="287"/>
      <c r="AQ477" s="287"/>
      <c r="AT477" s="287"/>
      <c r="AV477" s="285"/>
      <c r="AW477" s="285"/>
    </row>
    <row r="478">
      <c r="C478" s="281"/>
      <c r="D478" s="282"/>
      <c r="E478" s="283"/>
      <c r="G478" s="284"/>
      <c r="H478" s="284"/>
      <c r="L478" s="285"/>
      <c r="M478" s="285"/>
      <c r="N478" s="286"/>
      <c r="W478" s="287"/>
      <c r="X478" s="287"/>
      <c r="Y478" s="287"/>
      <c r="Z478" s="287"/>
      <c r="AA478" s="287"/>
      <c r="AB478" s="287"/>
      <c r="AC478" s="287"/>
      <c r="AD478" s="287"/>
      <c r="AE478" s="287"/>
      <c r="AF478" s="287"/>
      <c r="AG478" s="287"/>
      <c r="AH478" s="287"/>
      <c r="AI478" s="287"/>
      <c r="AJ478" s="287"/>
      <c r="AK478" s="287"/>
      <c r="AN478" s="287"/>
      <c r="AQ478" s="287"/>
      <c r="AT478" s="287"/>
      <c r="AV478" s="285"/>
      <c r="AW478" s="285"/>
    </row>
    <row r="479">
      <c r="C479" s="281"/>
      <c r="D479" s="282"/>
      <c r="E479" s="283"/>
      <c r="G479" s="284"/>
      <c r="H479" s="284"/>
      <c r="L479" s="285"/>
      <c r="M479" s="285"/>
      <c r="N479" s="286"/>
      <c r="W479" s="287"/>
      <c r="X479" s="287"/>
      <c r="Y479" s="287"/>
      <c r="Z479" s="287"/>
      <c r="AA479" s="287"/>
      <c r="AB479" s="287"/>
      <c r="AC479" s="287"/>
      <c r="AD479" s="287"/>
      <c r="AE479" s="287"/>
      <c r="AF479" s="287"/>
      <c r="AG479" s="287"/>
      <c r="AH479" s="287"/>
      <c r="AI479" s="287"/>
      <c r="AJ479" s="287"/>
      <c r="AK479" s="287"/>
      <c r="AN479" s="287"/>
      <c r="AQ479" s="287"/>
      <c r="AT479" s="287"/>
      <c r="AV479" s="285"/>
      <c r="AW479" s="285"/>
    </row>
    <row r="480">
      <c r="C480" s="281"/>
      <c r="D480" s="282"/>
      <c r="E480" s="283"/>
      <c r="G480" s="284"/>
      <c r="H480" s="284"/>
      <c r="L480" s="285"/>
      <c r="M480" s="285"/>
      <c r="N480" s="286"/>
      <c r="W480" s="287"/>
      <c r="X480" s="287"/>
      <c r="Y480" s="287"/>
      <c r="Z480" s="287"/>
      <c r="AA480" s="287"/>
      <c r="AB480" s="287"/>
      <c r="AC480" s="287"/>
      <c r="AD480" s="287"/>
      <c r="AE480" s="287"/>
      <c r="AF480" s="287"/>
      <c r="AG480" s="287"/>
      <c r="AH480" s="287"/>
      <c r="AI480" s="287"/>
      <c r="AJ480" s="287"/>
      <c r="AK480" s="287"/>
      <c r="AN480" s="287"/>
      <c r="AQ480" s="287"/>
      <c r="AT480" s="287"/>
      <c r="AV480" s="285"/>
      <c r="AW480" s="285"/>
    </row>
    <row r="481">
      <c r="C481" s="281"/>
      <c r="D481" s="282"/>
      <c r="E481" s="283"/>
      <c r="G481" s="284"/>
      <c r="H481" s="284"/>
      <c r="L481" s="285"/>
      <c r="M481" s="285"/>
      <c r="N481" s="286"/>
      <c r="W481" s="287"/>
      <c r="X481" s="287"/>
      <c r="Y481" s="287"/>
      <c r="Z481" s="287"/>
      <c r="AA481" s="287"/>
      <c r="AB481" s="287"/>
      <c r="AC481" s="287"/>
      <c r="AD481" s="287"/>
      <c r="AE481" s="287"/>
      <c r="AF481" s="287"/>
      <c r="AG481" s="287"/>
      <c r="AH481" s="287"/>
      <c r="AI481" s="287"/>
      <c r="AJ481" s="287"/>
      <c r="AK481" s="287"/>
      <c r="AN481" s="287"/>
      <c r="AQ481" s="287"/>
      <c r="AT481" s="287"/>
      <c r="AV481" s="285"/>
      <c r="AW481" s="285"/>
    </row>
    <row r="482">
      <c r="C482" s="281"/>
      <c r="D482" s="282"/>
      <c r="E482" s="283"/>
      <c r="G482" s="284"/>
      <c r="H482" s="284"/>
      <c r="L482" s="285"/>
      <c r="M482" s="285"/>
      <c r="N482" s="286"/>
      <c r="W482" s="287"/>
      <c r="X482" s="287"/>
      <c r="Y482" s="287"/>
      <c r="Z482" s="287"/>
      <c r="AA482" s="287"/>
      <c r="AB482" s="287"/>
      <c r="AC482" s="287"/>
      <c r="AD482" s="287"/>
      <c r="AE482" s="287"/>
      <c r="AF482" s="287"/>
      <c r="AG482" s="287"/>
      <c r="AH482" s="287"/>
      <c r="AI482" s="287"/>
      <c r="AJ482" s="287"/>
      <c r="AK482" s="287"/>
      <c r="AN482" s="287"/>
      <c r="AQ482" s="287"/>
      <c r="AT482" s="287"/>
      <c r="AV482" s="285"/>
      <c r="AW482" s="285"/>
    </row>
    <row r="483">
      <c r="C483" s="281"/>
      <c r="D483" s="282"/>
      <c r="E483" s="283"/>
      <c r="G483" s="284"/>
      <c r="H483" s="284"/>
      <c r="L483" s="285"/>
      <c r="M483" s="285"/>
      <c r="N483" s="286"/>
      <c r="W483" s="287"/>
      <c r="X483" s="287"/>
      <c r="Y483" s="287"/>
      <c r="Z483" s="287"/>
      <c r="AA483" s="287"/>
      <c r="AB483" s="287"/>
      <c r="AC483" s="287"/>
      <c r="AD483" s="287"/>
      <c r="AE483" s="287"/>
      <c r="AF483" s="287"/>
      <c r="AG483" s="287"/>
      <c r="AH483" s="287"/>
      <c r="AI483" s="287"/>
      <c r="AJ483" s="287"/>
      <c r="AK483" s="287"/>
      <c r="AN483" s="287"/>
      <c r="AQ483" s="287"/>
      <c r="AT483" s="287"/>
      <c r="AV483" s="285"/>
      <c r="AW483" s="285"/>
    </row>
    <row r="484">
      <c r="C484" s="281"/>
      <c r="D484" s="282"/>
      <c r="E484" s="283"/>
      <c r="G484" s="284"/>
      <c r="H484" s="284"/>
      <c r="L484" s="285"/>
      <c r="M484" s="285"/>
      <c r="N484" s="286"/>
      <c r="W484" s="287"/>
      <c r="X484" s="287"/>
      <c r="Y484" s="287"/>
      <c r="Z484" s="287"/>
      <c r="AA484" s="287"/>
      <c r="AB484" s="287"/>
      <c r="AC484" s="287"/>
      <c r="AD484" s="287"/>
      <c r="AE484" s="287"/>
      <c r="AF484" s="287"/>
      <c r="AG484" s="287"/>
      <c r="AH484" s="287"/>
      <c r="AI484" s="287"/>
      <c r="AJ484" s="287"/>
      <c r="AK484" s="287"/>
      <c r="AN484" s="287"/>
      <c r="AQ484" s="287"/>
      <c r="AT484" s="287"/>
      <c r="AV484" s="285"/>
      <c r="AW484" s="285"/>
    </row>
    <row r="485">
      <c r="C485" s="281"/>
      <c r="D485" s="282"/>
      <c r="E485" s="283"/>
      <c r="G485" s="284"/>
      <c r="H485" s="284"/>
      <c r="L485" s="285"/>
      <c r="M485" s="285"/>
      <c r="N485" s="286"/>
      <c r="W485" s="287"/>
      <c r="X485" s="287"/>
      <c r="Y485" s="287"/>
      <c r="Z485" s="287"/>
      <c r="AA485" s="287"/>
      <c r="AB485" s="287"/>
      <c r="AC485" s="287"/>
      <c r="AD485" s="287"/>
      <c r="AE485" s="287"/>
      <c r="AF485" s="287"/>
      <c r="AG485" s="287"/>
      <c r="AH485" s="287"/>
      <c r="AI485" s="287"/>
      <c r="AJ485" s="287"/>
      <c r="AK485" s="287"/>
      <c r="AN485" s="287"/>
      <c r="AQ485" s="287"/>
      <c r="AT485" s="287"/>
      <c r="AV485" s="285"/>
      <c r="AW485" s="285"/>
    </row>
    <row r="486">
      <c r="C486" s="281"/>
      <c r="D486" s="282"/>
      <c r="E486" s="283"/>
      <c r="G486" s="284"/>
      <c r="H486" s="284"/>
      <c r="L486" s="285"/>
      <c r="M486" s="285"/>
      <c r="N486" s="286"/>
      <c r="W486" s="287"/>
      <c r="X486" s="287"/>
      <c r="Y486" s="287"/>
      <c r="Z486" s="287"/>
      <c r="AA486" s="287"/>
      <c r="AB486" s="287"/>
      <c r="AC486" s="287"/>
      <c r="AD486" s="287"/>
      <c r="AE486" s="287"/>
      <c r="AF486" s="287"/>
      <c r="AG486" s="287"/>
      <c r="AH486" s="287"/>
      <c r="AI486" s="287"/>
      <c r="AJ486" s="287"/>
      <c r="AK486" s="287"/>
      <c r="AN486" s="287"/>
      <c r="AQ486" s="287"/>
      <c r="AT486" s="287"/>
      <c r="AV486" s="285"/>
      <c r="AW486" s="285"/>
    </row>
    <row r="487">
      <c r="C487" s="281"/>
      <c r="D487" s="282"/>
      <c r="E487" s="283"/>
      <c r="G487" s="284"/>
      <c r="H487" s="284"/>
      <c r="L487" s="285"/>
      <c r="M487" s="285"/>
      <c r="N487" s="286"/>
      <c r="W487" s="287"/>
      <c r="X487" s="287"/>
      <c r="Y487" s="287"/>
      <c r="Z487" s="287"/>
      <c r="AA487" s="287"/>
      <c r="AB487" s="287"/>
      <c r="AC487" s="287"/>
      <c r="AD487" s="287"/>
      <c r="AE487" s="287"/>
      <c r="AF487" s="287"/>
      <c r="AG487" s="287"/>
      <c r="AH487" s="287"/>
      <c r="AI487" s="287"/>
      <c r="AJ487" s="287"/>
      <c r="AK487" s="287"/>
      <c r="AN487" s="287"/>
      <c r="AQ487" s="287"/>
      <c r="AT487" s="287"/>
      <c r="AV487" s="285"/>
      <c r="AW487" s="285"/>
    </row>
    <row r="488">
      <c r="C488" s="281"/>
      <c r="D488" s="282"/>
      <c r="E488" s="283"/>
      <c r="G488" s="284"/>
      <c r="H488" s="284"/>
      <c r="L488" s="285"/>
      <c r="M488" s="285"/>
      <c r="N488" s="286"/>
      <c r="W488" s="287"/>
      <c r="X488" s="287"/>
      <c r="Y488" s="287"/>
      <c r="Z488" s="287"/>
      <c r="AA488" s="287"/>
      <c r="AB488" s="287"/>
      <c r="AC488" s="287"/>
      <c r="AD488" s="287"/>
      <c r="AE488" s="287"/>
      <c r="AF488" s="287"/>
      <c r="AG488" s="287"/>
      <c r="AH488" s="287"/>
      <c r="AI488" s="287"/>
      <c r="AJ488" s="287"/>
      <c r="AK488" s="287"/>
      <c r="AN488" s="287"/>
      <c r="AQ488" s="287"/>
      <c r="AT488" s="287"/>
      <c r="AV488" s="285"/>
      <c r="AW488" s="285"/>
    </row>
    <row r="489">
      <c r="C489" s="281"/>
      <c r="D489" s="282"/>
      <c r="E489" s="283"/>
      <c r="G489" s="284"/>
      <c r="H489" s="284"/>
      <c r="L489" s="285"/>
      <c r="M489" s="285"/>
      <c r="N489" s="286"/>
      <c r="W489" s="287"/>
      <c r="X489" s="287"/>
      <c r="Y489" s="287"/>
      <c r="Z489" s="287"/>
      <c r="AA489" s="287"/>
      <c r="AB489" s="287"/>
      <c r="AC489" s="287"/>
      <c r="AD489" s="287"/>
      <c r="AE489" s="287"/>
      <c r="AF489" s="287"/>
      <c r="AG489" s="287"/>
      <c r="AH489" s="287"/>
      <c r="AI489" s="287"/>
      <c r="AJ489" s="287"/>
      <c r="AK489" s="287"/>
      <c r="AN489" s="287"/>
      <c r="AQ489" s="287"/>
      <c r="AT489" s="287"/>
      <c r="AV489" s="285"/>
      <c r="AW489" s="285"/>
    </row>
    <row r="490">
      <c r="C490" s="281"/>
      <c r="D490" s="282"/>
      <c r="E490" s="283"/>
      <c r="G490" s="284"/>
      <c r="H490" s="284"/>
      <c r="L490" s="285"/>
      <c r="M490" s="285"/>
      <c r="N490" s="286"/>
      <c r="W490" s="287"/>
      <c r="X490" s="287"/>
      <c r="Y490" s="287"/>
      <c r="Z490" s="287"/>
      <c r="AA490" s="287"/>
      <c r="AB490" s="287"/>
      <c r="AC490" s="287"/>
      <c r="AD490" s="287"/>
      <c r="AE490" s="287"/>
      <c r="AF490" s="287"/>
      <c r="AG490" s="287"/>
      <c r="AH490" s="287"/>
      <c r="AI490" s="287"/>
      <c r="AJ490" s="287"/>
      <c r="AK490" s="287"/>
      <c r="AN490" s="287"/>
      <c r="AQ490" s="287"/>
      <c r="AT490" s="287"/>
      <c r="AV490" s="285"/>
      <c r="AW490" s="285"/>
    </row>
    <row r="491">
      <c r="C491" s="281"/>
      <c r="D491" s="282"/>
      <c r="E491" s="283"/>
      <c r="G491" s="284"/>
      <c r="H491" s="284"/>
      <c r="L491" s="285"/>
      <c r="M491" s="285"/>
      <c r="N491" s="286"/>
      <c r="W491" s="287"/>
      <c r="X491" s="287"/>
      <c r="Y491" s="287"/>
      <c r="Z491" s="287"/>
      <c r="AA491" s="287"/>
      <c r="AB491" s="287"/>
      <c r="AC491" s="287"/>
      <c r="AD491" s="287"/>
      <c r="AE491" s="287"/>
      <c r="AF491" s="287"/>
      <c r="AG491" s="287"/>
      <c r="AH491" s="287"/>
      <c r="AI491" s="287"/>
      <c r="AJ491" s="287"/>
      <c r="AK491" s="287"/>
      <c r="AN491" s="287"/>
      <c r="AQ491" s="287"/>
      <c r="AT491" s="287"/>
      <c r="AV491" s="285"/>
      <c r="AW491" s="285"/>
    </row>
    <row r="492">
      <c r="C492" s="281"/>
      <c r="D492" s="282"/>
      <c r="E492" s="283"/>
      <c r="G492" s="284"/>
      <c r="H492" s="284"/>
      <c r="L492" s="285"/>
      <c r="M492" s="285"/>
      <c r="N492" s="286"/>
      <c r="W492" s="287"/>
      <c r="X492" s="287"/>
      <c r="Y492" s="287"/>
      <c r="Z492" s="287"/>
      <c r="AA492" s="287"/>
      <c r="AB492" s="287"/>
      <c r="AC492" s="287"/>
      <c r="AD492" s="287"/>
      <c r="AE492" s="287"/>
      <c r="AF492" s="287"/>
      <c r="AG492" s="287"/>
      <c r="AH492" s="287"/>
      <c r="AI492" s="287"/>
      <c r="AJ492" s="287"/>
      <c r="AK492" s="287"/>
      <c r="AN492" s="287"/>
      <c r="AQ492" s="287"/>
      <c r="AT492" s="287"/>
      <c r="AV492" s="285"/>
      <c r="AW492" s="285"/>
    </row>
    <row r="493">
      <c r="C493" s="281"/>
      <c r="D493" s="282"/>
      <c r="E493" s="283"/>
      <c r="G493" s="284"/>
      <c r="H493" s="284"/>
      <c r="L493" s="285"/>
      <c r="M493" s="285"/>
      <c r="N493" s="286"/>
      <c r="W493" s="287"/>
      <c r="X493" s="287"/>
      <c r="Y493" s="287"/>
      <c r="Z493" s="287"/>
      <c r="AA493" s="287"/>
      <c r="AB493" s="287"/>
      <c r="AC493" s="287"/>
      <c r="AD493" s="287"/>
      <c r="AE493" s="287"/>
      <c r="AF493" s="287"/>
      <c r="AG493" s="287"/>
      <c r="AH493" s="287"/>
      <c r="AI493" s="287"/>
      <c r="AJ493" s="287"/>
      <c r="AK493" s="287"/>
      <c r="AN493" s="287"/>
      <c r="AQ493" s="287"/>
      <c r="AT493" s="287"/>
      <c r="AV493" s="285"/>
      <c r="AW493" s="285"/>
    </row>
    <row r="494">
      <c r="C494" s="281"/>
      <c r="D494" s="282"/>
      <c r="E494" s="283"/>
      <c r="G494" s="284"/>
      <c r="H494" s="284"/>
      <c r="L494" s="285"/>
      <c r="M494" s="285"/>
      <c r="N494" s="286"/>
      <c r="W494" s="287"/>
      <c r="X494" s="287"/>
      <c r="Y494" s="287"/>
      <c r="Z494" s="287"/>
      <c r="AA494" s="287"/>
      <c r="AB494" s="287"/>
      <c r="AC494" s="287"/>
      <c r="AD494" s="287"/>
      <c r="AE494" s="287"/>
      <c r="AF494" s="287"/>
      <c r="AG494" s="287"/>
      <c r="AH494" s="287"/>
      <c r="AI494" s="287"/>
      <c r="AJ494" s="287"/>
      <c r="AK494" s="287"/>
      <c r="AN494" s="287"/>
      <c r="AQ494" s="287"/>
      <c r="AT494" s="287"/>
      <c r="AV494" s="285"/>
      <c r="AW494" s="285"/>
    </row>
    <row r="495">
      <c r="C495" s="281"/>
      <c r="D495" s="282"/>
      <c r="E495" s="283"/>
      <c r="G495" s="284"/>
      <c r="H495" s="284"/>
      <c r="L495" s="285"/>
      <c r="M495" s="285"/>
      <c r="N495" s="286"/>
      <c r="W495" s="287"/>
      <c r="X495" s="287"/>
      <c r="Y495" s="287"/>
      <c r="Z495" s="287"/>
      <c r="AA495" s="287"/>
      <c r="AB495" s="287"/>
      <c r="AC495" s="287"/>
      <c r="AD495" s="287"/>
      <c r="AE495" s="287"/>
      <c r="AF495" s="287"/>
      <c r="AG495" s="287"/>
      <c r="AH495" s="287"/>
      <c r="AI495" s="287"/>
      <c r="AJ495" s="287"/>
      <c r="AK495" s="287"/>
      <c r="AN495" s="287"/>
      <c r="AQ495" s="287"/>
      <c r="AT495" s="287"/>
      <c r="AV495" s="285"/>
      <c r="AW495" s="285"/>
    </row>
    <row r="496">
      <c r="C496" s="281"/>
      <c r="D496" s="282"/>
      <c r="E496" s="283"/>
      <c r="G496" s="284"/>
      <c r="H496" s="284"/>
      <c r="L496" s="285"/>
      <c r="M496" s="285"/>
      <c r="N496" s="286"/>
      <c r="W496" s="287"/>
      <c r="X496" s="287"/>
      <c r="Y496" s="287"/>
      <c r="Z496" s="287"/>
      <c r="AA496" s="287"/>
      <c r="AB496" s="287"/>
      <c r="AC496" s="287"/>
      <c r="AD496" s="287"/>
      <c r="AE496" s="287"/>
      <c r="AF496" s="287"/>
      <c r="AG496" s="287"/>
      <c r="AH496" s="287"/>
      <c r="AI496" s="287"/>
      <c r="AJ496" s="287"/>
      <c r="AK496" s="287"/>
      <c r="AN496" s="287"/>
      <c r="AQ496" s="287"/>
      <c r="AT496" s="287"/>
      <c r="AV496" s="285"/>
      <c r="AW496" s="285"/>
    </row>
    <row r="497">
      <c r="C497" s="281"/>
      <c r="D497" s="282"/>
      <c r="E497" s="283"/>
      <c r="G497" s="284"/>
      <c r="H497" s="284"/>
      <c r="L497" s="285"/>
      <c r="M497" s="285"/>
      <c r="N497" s="286"/>
      <c r="W497" s="287"/>
      <c r="X497" s="287"/>
      <c r="Y497" s="287"/>
      <c r="Z497" s="287"/>
      <c r="AA497" s="287"/>
      <c r="AB497" s="287"/>
      <c r="AC497" s="287"/>
      <c r="AD497" s="287"/>
      <c r="AE497" s="287"/>
      <c r="AF497" s="287"/>
      <c r="AG497" s="287"/>
      <c r="AH497" s="287"/>
      <c r="AI497" s="287"/>
      <c r="AJ497" s="287"/>
      <c r="AK497" s="287"/>
      <c r="AN497" s="287"/>
      <c r="AQ497" s="287"/>
      <c r="AT497" s="287"/>
      <c r="AV497" s="285"/>
      <c r="AW497" s="285"/>
    </row>
    <row r="498">
      <c r="C498" s="281"/>
      <c r="D498" s="282"/>
      <c r="E498" s="283"/>
      <c r="G498" s="284"/>
      <c r="H498" s="284"/>
      <c r="L498" s="285"/>
      <c r="M498" s="285"/>
      <c r="N498" s="286"/>
      <c r="W498" s="287"/>
      <c r="X498" s="287"/>
      <c r="Y498" s="287"/>
      <c r="Z498" s="287"/>
      <c r="AA498" s="287"/>
      <c r="AB498" s="287"/>
      <c r="AC498" s="287"/>
      <c r="AD498" s="287"/>
      <c r="AE498" s="287"/>
      <c r="AF498" s="287"/>
      <c r="AG498" s="287"/>
      <c r="AH498" s="287"/>
      <c r="AI498" s="287"/>
      <c r="AJ498" s="287"/>
      <c r="AK498" s="287"/>
      <c r="AN498" s="287"/>
      <c r="AQ498" s="287"/>
      <c r="AT498" s="287"/>
      <c r="AV498" s="285"/>
      <c r="AW498" s="285"/>
    </row>
    <row r="499">
      <c r="C499" s="281"/>
      <c r="D499" s="282"/>
      <c r="E499" s="283"/>
      <c r="G499" s="284"/>
      <c r="H499" s="284"/>
      <c r="L499" s="285"/>
      <c r="M499" s="285"/>
      <c r="N499" s="286"/>
      <c r="W499" s="287"/>
      <c r="X499" s="287"/>
      <c r="Y499" s="287"/>
      <c r="Z499" s="287"/>
      <c r="AA499" s="287"/>
      <c r="AB499" s="287"/>
      <c r="AC499" s="287"/>
      <c r="AD499" s="287"/>
      <c r="AE499" s="287"/>
      <c r="AF499" s="287"/>
      <c r="AG499" s="287"/>
      <c r="AH499" s="287"/>
      <c r="AI499" s="287"/>
      <c r="AJ499" s="287"/>
      <c r="AK499" s="287"/>
      <c r="AN499" s="287"/>
      <c r="AQ499" s="287"/>
      <c r="AT499" s="287"/>
      <c r="AV499" s="285"/>
      <c r="AW499" s="285"/>
    </row>
    <row r="500">
      <c r="C500" s="281"/>
      <c r="D500" s="282"/>
      <c r="E500" s="283"/>
      <c r="G500" s="284"/>
      <c r="H500" s="284"/>
      <c r="L500" s="285"/>
      <c r="M500" s="285"/>
      <c r="N500" s="286"/>
      <c r="W500" s="287"/>
      <c r="X500" s="287"/>
      <c r="Y500" s="287"/>
      <c r="Z500" s="287"/>
      <c r="AA500" s="287"/>
      <c r="AB500" s="287"/>
      <c r="AC500" s="287"/>
      <c r="AD500" s="287"/>
      <c r="AE500" s="287"/>
      <c r="AF500" s="287"/>
      <c r="AG500" s="287"/>
      <c r="AH500" s="287"/>
      <c r="AI500" s="287"/>
      <c r="AJ500" s="287"/>
      <c r="AK500" s="287"/>
      <c r="AN500" s="287"/>
      <c r="AQ500" s="287"/>
      <c r="AT500" s="287"/>
      <c r="AV500" s="285"/>
      <c r="AW500" s="285"/>
    </row>
    <row r="501">
      <c r="C501" s="281"/>
      <c r="D501" s="282"/>
      <c r="E501" s="283"/>
      <c r="G501" s="284"/>
      <c r="H501" s="284"/>
      <c r="L501" s="285"/>
      <c r="M501" s="285"/>
      <c r="N501" s="286"/>
      <c r="W501" s="287"/>
      <c r="X501" s="287"/>
      <c r="Y501" s="287"/>
      <c r="Z501" s="287"/>
      <c r="AA501" s="287"/>
      <c r="AB501" s="287"/>
      <c r="AC501" s="287"/>
      <c r="AD501" s="287"/>
      <c r="AE501" s="287"/>
      <c r="AF501" s="287"/>
      <c r="AG501" s="287"/>
      <c r="AH501" s="287"/>
      <c r="AI501" s="287"/>
      <c r="AJ501" s="287"/>
      <c r="AK501" s="287"/>
      <c r="AN501" s="287"/>
      <c r="AQ501" s="287"/>
      <c r="AT501" s="287"/>
      <c r="AV501" s="285"/>
      <c r="AW501" s="285"/>
    </row>
    <row r="502">
      <c r="C502" s="281"/>
      <c r="D502" s="282"/>
      <c r="E502" s="283"/>
      <c r="G502" s="284"/>
      <c r="H502" s="284"/>
      <c r="L502" s="285"/>
      <c r="M502" s="285"/>
      <c r="N502" s="286"/>
      <c r="W502" s="287"/>
      <c r="X502" s="287"/>
      <c r="Y502" s="287"/>
      <c r="Z502" s="287"/>
      <c r="AA502" s="287"/>
      <c r="AB502" s="287"/>
      <c r="AC502" s="287"/>
      <c r="AD502" s="287"/>
      <c r="AE502" s="287"/>
      <c r="AF502" s="287"/>
      <c r="AG502" s="287"/>
      <c r="AH502" s="287"/>
      <c r="AI502" s="287"/>
      <c r="AJ502" s="287"/>
      <c r="AK502" s="287"/>
      <c r="AN502" s="287"/>
      <c r="AQ502" s="287"/>
      <c r="AT502" s="287"/>
      <c r="AV502" s="285"/>
      <c r="AW502" s="285"/>
    </row>
    <row r="503">
      <c r="C503" s="281"/>
      <c r="D503" s="282"/>
      <c r="E503" s="283"/>
      <c r="G503" s="284"/>
      <c r="H503" s="284"/>
      <c r="L503" s="285"/>
      <c r="M503" s="285"/>
      <c r="N503" s="286"/>
      <c r="W503" s="287"/>
      <c r="X503" s="287"/>
      <c r="Y503" s="287"/>
      <c r="Z503" s="287"/>
      <c r="AA503" s="287"/>
      <c r="AB503" s="287"/>
      <c r="AC503" s="287"/>
      <c r="AD503" s="287"/>
      <c r="AE503" s="287"/>
      <c r="AF503" s="287"/>
      <c r="AG503" s="287"/>
      <c r="AH503" s="287"/>
      <c r="AI503" s="287"/>
      <c r="AJ503" s="287"/>
      <c r="AK503" s="287"/>
      <c r="AN503" s="287"/>
      <c r="AQ503" s="287"/>
      <c r="AT503" s="287"/>
      <c r="AV503" s="285"/>
      <c r="AW503" s="285"/>
    </row>
    <row r="504">
      <c r="C504" s="281"/>
      <c r="D504" s="282"/>
      <c r="E504" s="283"/>
      <c r="G504" s="284"/>
      <c r="H504" s="284"/>
      <c r="L504" s="285"/>
      <c r="M504" s="285"/>
      <c r="N504" s="286"/>
      <c r="W504" s="287"/>
      <c r="X504" s="287"/>
      <c r="Y504" s="287"/>
      <c r="Z504" s="287"/>
      <c r="AA504" s="287"/>
      <c r="AB504" s="287"/>
      <c r="AC504" s="287"/>
      <c r="AD504" s="287"/>
      <c r="AE504" s="287"/>
      <c r="AF504" s="287"/>
      <c r="AG504" s="287"/>
      <c r="AH504" s="287"/>
      <c r="AI504" s="287"/>
      <c r="AJ504" s="287"/>
      <c r="AK504" s="287"/>
      <c r="AN504" s="287"/>
      <c r="AQ504" s="287"/>
      <c r="AT504" s="287"/>
      <c r="AV504" s="285"/>
      <c r="AW504" s="285"/>
    </row>
    <row r="505">
      <c r="C505" s="281"/>
      <c r="D505" s="282"/>
      <c r="E505" s="283"/>
      <c r="G505" s="284"/>
      <c r="H505" s="284"/>
      <c r="L505" s="285"/>
      <c r="M505" s="285"/>
      <c r="N505" s="286"/>
      <c r="W505" s="287"/>
      <c r="X505" s="287"/>
      <c r="Y505" s="287"/>
      <c r="Z505" s="287"/>
      <c r="AA505" s="287"/>
      <c r="AB505" s="287"/>
      <c r="AC505" s="287"/>
      <c r="AD505" s="287"/>
      <c r="AE505" s="287"/>
      <c r="AF505" s="287"/>
      <c r="AG505" s="287"/>
      <c r="AH505" s="287"/>
      <c r="AI505" s="287"/>
      <c r="AJ505" s="287"/>
      <c r="AK505" s="287"/>
      <c r="AN505" s="287"/>
      <c r="AQ505" s="287"/>
      <c r="AT505" s="287"/>
      <c r="AV505" s="285"/>
      <c r="AW505" s="285"/>
    </row>
    <row r="506">
      <c r="C506" s="281"/>
      <c r="D506" s="282"/>
      <c r="E506" s="283"/>
      <c r="G506" s="284"/>
      <c r="H506" s="284"/>
      <c r="L506" s="285"/>
      <c r="M506" s="285"/>
      <c r="N506" s="286"/>
      <c r="W506" s="287"/>
      <c r="X506" s="287"/>
      <c r="Y506" s="287"/>
      <c r="Z506" s="287"/>
      <c r="AA506" s="287"/>
      <c r="AB506" s="287"/>
      <c r="AC506" s="287"/>
      <c r="AD506" s="287"/>
      <c r="AE506" s="287"/>
      <c r="AF506" s="287"/>
      <c r="AG506" s="287"/>
      <c r="AH506" s="287"/>
      <c r="AI506" s="287"/>
      <c r="AJ506" s="287"/>
      <c r="AK506" s="287"/>
      <c r="AN506" s="287"/>
      <c r="AQ506" s="287"/>
      <c r="AT506" s="287"/>
      <c r="AV506" s="285"/>
      <c r="AW506" s="285"/>
    </row>
    <row r="507">
      <c r="C507" s="281"/>
      <c r="D507" s="282"/>
      <c r="E507" s="283"/>
      <c r="G507" s="284"/>
      <c r="H507" s="284"/>
      <c r="L507" s="285"/>
      <c r="M507" s="285"/>
      <c r="N507" s="286"/>
      <c r="W507" s="287"/>
      <c r="X507" s="287"/>
      <c r="Y507" s="287"/>
      <c r="Z507" s="287"/>
      <c r="AA507" s="287"/>
      <c r="AB507" s="287"/>
      <c r="AC507" s="287"/>
      <c r="AD507" s="287"/>
      <c r="AE507" s="287"/>
      <c r="AF507" s="287"/>
      <c r="AG507" s="287"/>
      <c r="AH507" s="287"/>
      <c r="AI507" s="287"/>
      <c r="AJ507" s="287"/>
      <c r="AK507" s="287"/>
      <c r="AN507" s="287"/>
      <c r="AQ507" s="287"/>
      <c r="AT507" s="287"/>
      <c r="AV507" s="285"/>
      <c r="AW507" s="285"/>
    </row>
    <row r="508">
      <c r="C508" s="281"/>
      <c r="D508" s="282"/>
      <c r="E508" s="283"/>
      <c r="G508" s="284"/>
      <c r="H508" s="284"/>
      <c r="L508" s="285"/>
      <c r="M508" s="285"/>
      <c r="N508" s="286"/>
      <c r="W508" s="287"/>
      <c r="X508" s="287"/>
      <c r="Y508" s="287"/>
      <c r="Z508" s="287"/>
      <c r="AA508" s="287"/>
      <c r="AB508" s="287"/>
      <c r="AC508" s="287"/>
      <c r="AD508" s="287"/>
      <c r="AE508" s="287"/>
      <c r="AF508" s="287"/>
      <c r="AG508" s="287"/>
      <c r="AH508" s="287"/>
      <c r="AI508" s="287"/>
      <c r="AJ508" s="287"/>
      <c r="AK508" s="287"/>
      <c r="AN508" s="287"/>
      <c r="AQ508" s="287"/>
      <c r="AT508" s="287"/>
      <c r="AV508" s="285"/>
      <c r="AW508" s="285"/>
    </row>
    <row r="509">
      <c r="C509" s="281"/>
      <c r="D509" s="282"/>
      <c r="E509" s="283"/>
      <c r="G509" s="284"/>
      <c r="H509" s="284"/>
      <c r="L509" s="285"/>
      <c r="M509" s="285"/>
      <c r="N509" s="286"/>
      <c r="W509" s="287"/>
      <c r="X509" s="287"/>
      <c r="Y509" s="287"/>
      <c r="Z509" s="287"/>
      <c r="AA509" s="287"/>
      <c r="AB509" s="287"/>
      <c r="AC509" s="287"/>
      <c r="AD509" s="287"/>
      <c r="AE509" s="287"/>
      <c r="AF509" s="287"/>
      <c r="AG509" s="287"/>
      <c r="AH509" s="287"/>
      <c r="AI509" s="287"/>
      <c r="AJ509" s="287"/>
      <c r="AK509" s="287"/>
      <c r="AN509" s="287"/>
      <c r="AQ509" s="287"/>
      <c r="AT509" s="287"/>
      <c r="AV509" s="285"/>
      <c r="AW509" s="285"/>
    </row>
    <row r="510">
      <c r="C510" s="281"/>
      <c r="D510" s="282"/>
      <c r="E510" s="283"/>
      <c r="G510" s="284"/>
      <c r="H510" s="284"/>
      <c r="L510" s="285"/>
      <c r="M510" s="285"/>
      <c r="N510" s="286"/>
      <c r="W510" s="287"/>
      <c r="X510" s="287"/>
      <c r="Y510" s="287"/>
      <c r="Z510" s="287"/>
      <c r="AA510" s="287"/>
      <c r="AB510" s="287"/>
      <c r="AC510" s="287"/>
      <c r="AD510" s="287"/>
      <c r="AE510" s="287"/>
      <c r="AF510" s="287"/>
      <c r="AG510" s="287"/>
      <c r="AH510" s="287"/>
      <c r="AI510" s="287"/>
      <c r="AJ510" s="287"/>
      <c r="AK510" s="287"/>
      <c r="AN510" s="287"/>
      <c r="AQ510" s="287"/>
      <c r="AT510" s="287"/>
      <c r="AV510" s="285"/>
      <c r="AW510" s="285"/>
    </row>
    <row r="511">
      <c r="C511" s="281"/>
      <c r="D511" s="282"/>
      <c r="E511" s="283"/>
      <c r="G511" s="284"/>
      <c r="H511" s="284"/>
      <c r="L511" s="285"/>
      <c r="M511" s="285"/>
      <c r="N511" s="286"/>
      <c r="W511" s="287"/>
      <c r="X511" s="287"/>
      <c r="Y511" s="287"/>
      <c r="Z511" s="287"/>
      <c r="AA511" s="287"/>
      <c r="AB511" s="287"/>
      <c r="AC511" s="287"/>
      <c r="AD511" s="287"/>
      <c r="AE511" s="287"/>
      <c r="AF511" s="287"/>
      <c r="AG511" s="287"/>
      <c r="AH511" s="287"/>
      <c r="AI511" s="287"/>
      <c r="AJ511" s="287"/>
      <c r="AK511" s="287"/>
      <c r="AN511" s="287"/>
      <c r="AQ511" s="287"/>
      <c r="AT511" s="287"/>
      <c r="AV511" s="285"/>
      <c r="AW511" s="285"/>
    </row>
    <row r="512">
      <c r="C512" s="281"/>
      <c r="D512" s="282"/>
      <c r="E512" s="283"/>
      <c r="G512" s="284"/>
      <c r="H512" s="284"/>
      <c r="L512" s="285"/>
      <c r="M512" s="285"/>
      <c r="N512" s="286"/>
      <c r="W512" s="287"/>
      <c r="X512" s="287"/>
      <c r="Y512" s="287"/>
      <c r="Z512" s="287"/>
      <c r="AA512" s="287"/>
      <c r="AB512" s="287"/>
      <c r="AC512" s="287"/>
      <c r="AD512" s="287"/>
      <c r="AE512" s="287"/>
      <c r="AF512" s="287"/>
      <c r="AG512" s="287"/>
      <c r="AH512" s="287"/>
      <c r="AI512" s="287"/>
      <c r="AJ512" s="287"/>
      <c r="AK512" s="287"/>
      <c r="AN512" s="287"/>
      <c r="AQ512" s="287"/>
      <c r="AT512" s="287"/>
      <c r="AV512" s="285"/>
      <c r="AW512" s="285"/>
    </row>
    <row r="513">
      <c r="C513" s="281"/>
      <c r="D513" s="282"/>
      <c r="E513" s="283"/>
      <c r="G513" s="284"/>
      <c r="H513" s="284"/>
      <c r="L513" s="285"/>
      <c r="M513" s="285"/>
      <c r="N513" s="286"/>
      <c r="W513" s="287"/>
      <c r="X513" s="287"/>
      <c r="Y513" s="287"/>
      <c r="Z513" s="287"/>
      <c r="AA513" s="287"/>
      <c r="AB513" s="287"/>
      <c r="AC513" s="287"/>
      <c r="AD513" s="287"/>
      <c r="AE513" s="287"/>
      <c r="AF513" s="287"/>
      <c r="AG513" s="287"/>
      <c r="AH513" s="287"/>
      <c r="AI513" s="287"/>
      <c r="AJ513" s="287"/>
      <c r="AK513" s="287"/>
      <c r="AN513" s="287"/>
      <c r="AQ513" s="287"/>
      <c r="AT513" s="287"/>
      <c r="AV513" s="285"/>
      <c r="AW513" s="285"/>
    </row>
    <row r="514">
      <c r="C514" s="281"/>
      <c r="D514" s="282"/>
      <c r="E514" s="283"/>
      <c r="G514" s="284"/>
      <c r="H514" s="284"/>
      <c r="L514" s="285"/>
      <c r="M514" s="285"/>
      <c r="N514" s="286"/>
      <c r="W514" s="287"/>
      <c r="X514" s="287"/>
      <c r="Y514" s="287"/>
      <c r="Z514" s="287"/>
      <c r="AA514" s="287"/>
      <c r="AB514" s="287"/>
      <c r="AC514" s="287"/>
      <c r="AD514" s="287"/>
      <c r="AE514" s="287"/>
      <c r="AF514" s="287"/>
      <c r="AG514" s="287"/>
      <c r="AH514" s="287"/>
      <c r="AI514" s="287"/>
      <c r="AJ514" s="287"/>
      <c r="AK514" s="287"/>
      <c r="AN514" s="287"/>
      <c r="AQ514" s="287"/>
      <c r="AT514" s="287"/>
      <c r="AV514" s="285"/>
      <c r="AW514" s="285"/>
    </row>
    <row r="515">
      <c r="C515" s="281"/>
      <c r="D515" s="282"/>
      <c r="E515" s="283"/>
      <c r="G515" s="284"/>
      <c r="H515" s="284"/>
      <c r="L515" s="285"/>
      <c r="M515" s="285"/>
      <c r="N515" s="286"/>
      <c r="W515" s="287"/>
      <c r="X515" s="287"/>
      <c r="Y515" s="287"/>
      <c r="Z515" s="287"/>
      <c r="AA515" s="287"/>
      <c r="AB515" s="287"/>
      <c r="AC515" s="287"/>
      <c r="AD515" s="287"/>
      <c r="AE515" s="287"/>
      <c r="AF515" s="287"/>
      <c r="AG515" s="287"/>
      <c r="AH515" s="287"/>
      <c r="AI515" s="287"/>
      <c r="AJ515" s="287"/>
      <c r="AK515" s="287"/>
      <c r="AN515" s="287"/>
      <c r="AQ515" s="287"/>
      <c r="AT515" s="287"/>
      <c r="AV515" s="285"/>
      <c r="AW515" s="285"/>
    </row>
    <row r="516">
      <c r="C516" s="281"/>
      <c r="D516" s="282"/>
      <c r="E516" s="283"/>
      <c r="G516" s="284"/>
      <c r="H516" s="284"/>
      <c r="L516" s="285"/>
      <c r="M516" s="285"/>
      <c r="N516" s="286"/>
      <c r="W516" s="287"/>
      <c r="X516" s="287"/>
      <c r="Y516" s="287"/>
      <c r="Z516" s="287"/>
      <c r="AA516" s="287"/>
      <c r="AB516" s="287"/>
      <c r="AC516" s="287"/>
      <c r="AD516" s="287"/>
      <c r="AE516" s="287"/>
      <c r="AF516" s="287"/>
      <c r="AG516" s="287"/>
      <c r="AH516" s="287"/>
      <c r="AI516" s="287"/>
      <c r="AJ516" s="287"/>
      <c r="AK516" s="287"/>
      <c r="AN516" s="287"/>
      <c r="AQ516" s="287"/>
      <c r="AT516" s="287"/>
      <c r="AV516" s="285"/>
      <c r="AW516" s="285"/>
    </row>
    <row r="517">
      <c r="C517" s="281"/>
      <c r="D517" s="282"/>
      <c r="E517" s="283"/>
      <c r="G517" s="284"/>
      <c r="H517" s="284"/>
      <c r="L517" s="285"/>
      <c r="M517" s="285"/>
      <c r="N517" s="286"/>
      <c r="W517" s="287"/>
      <c r="X517" s="287"/>
      <c r="Y517" s="287"/>
      <c r="Z517" s="287"/>
      <c r="AA517" s="287"/>
      <c r="AB517" s="287"/>
      <c r="AC517" s="287"/>
      <c r="AD517" s="287"/>
      <c r="AE517" s="287"/>
      <c r="AF517" s="287"/>
      <c r="AG517" s="287"/>
      <c r="AH517" s="287"/>
      <c r="AI517" s="287"/>
      <c r="AJ517" s="287"/>
      <c r="AK517" s="287"/>
      <c r="AN517" s="287"/>
      <c r="AQ517" s="287"/>
      <c r="AT517" s="287"/>
      <c r="AV517" s="285"/>
      <c r="AW517" s="285"/>
    </row>
    <row r="518">
      <c r="C518" s="281"/>
      <c r="D518" s="282"/>
      <c r="E518" s="283"/>
      <c r="G518" s="284"/>
      <c r="H518" s="284"/>
      <c r="L518" s="285"/>
      <c r="M518" s="285"/>
      <c r="N518" s="286"/>
      <c r="W518" s="287"/>
      <c r="X518" s="287"/>
      <c r="Y518" s="287"/>
      <c r="Z518" s="287"/>
      <c r="AA518" s="287"/>
      <c r="AB518" s="287"/>
      <c r="AC518" s="287"/>
      <c r="AD518" s="287"/>
      <c r="AE518" s="287"/>
      <c r="AF518" s="287"/>
      <c r="AG518" s="287"/>
      <c r="AH518" s="287"/>
      <c r="AI518" s="287"/>
      <c r="AJ518" s="287"/>
      <c r="AK518" s="287"/>
      <c r="AN518" s="287"/>
      <c r="AQ518" s="287"/>
      <c r="AT518" s="287"/>
      <c r="AV518" s="285"/>
      <c r="AW518" s="285"/>
    </row>
    <row r="519">
      <c r="C519" s="281"/>
      <c r="D519" s="282"/>
      <c r="E519" s="283"/>
      <c r="G519" s="284"/>
      <c r="H519" s="284"/>
      <c r="L519" s="285"/>
      <c r="M519" s="285"/>
      <c r="N519" s="286"/>
      <c r="W519" s="287"/>
      <c r="X519" s="287"/>
      <c r="Y519" s="287"/>
      <c r="Z519" s="287"/>
      <c r="AA519" s="287"/>
      <c r="AB519" s="287"/>
      <c r="AC519" s="287"/>
      <c r="AD519" s="287"/>
      <c r="AE519" s="287"/>
      <c r="AF519" s="287"/>
      <c r="AG519" s="287"/>
      <c r="AH519" s="287"/>
      <c r="AI519" s="287"/>
      <c r="AJ519" s="287"/>
      <c r="AK519" s="287"/>
      <c r="AN519" s="287"/>
      <c r="AQ519" s="287"/>
      <c r="AT519" s="287"/>
      <c r="AV519" s="285"/>
      <c r="AW519" s="285"/>
    </row>
    <row r="520">
      <c r="C520" s="281"/>
      <c r="D520" s="282"/>
      <c r="E520" s="283"/>
      <c r="G520" s="284"/>
      <c r="H520" s="284"/>
      <c r="L520" s="285"/>
      <c r="M520" s="285"/>
      <c r="N520" s="286"/>
      <c r="W520" s="287"/>
      <c r="X520" s="287"/>
      <c r="Y520" s="287"/>
      <c r="Z520" s="287"/>
      <c r="AA520" s="287"/>
      <c r="AB520" s="287"/>
      <c r="AC520" s="287"/>
      <c r="AD520" s="287"/>
      <c r="AE520" s="287"/>
      <c r="AF520" s="287"/>
      <c r="AG520" s="287"/>
      <c r="AH520" s="287"/>
      <c r="AI520" s="287"/>
      <c r="AJ520" s="287"/>
      <c r="AK520" s="287"/>
      <c r="AN520" s="287"/>
      <c r="AQ520" s="287"/>
      <c r="AT520" s="287"/>
      <c r="AV520" s="285"/>
      <c r="AW520" s="285"/>
    </row>
    <row r="521">
      <c r="C521" s="281"/>
      <c r="D521" s="282"/>
      <c r="E521" s="283"/>
      <c r="G521" s="284"/>
      <c r="H521" s="284"/>
      <c r="L521" s="285"/>
      <c r="M521" s="285"/>
      <c r="N521" s="286"/>
      <c r="W521" s="287"/>
      <c r="X521" s="287"/>
      <c r="Y521" s="287"/>
      <c r="Z521" s="287"/>
      <c r="AA521" s="287"/>
      <c r="AB521" s="287"/>
      <c r="AC521" s="287"/>
      <c r="AD521" s="287"/>
      <c r="AE521" s="287"/>
      <c r="AF521" s="287"/>
      <c r="AG521" s="287"/>
      <c r="AH521" s="287"/>
      <c r="AI521" s="287"/>
      <c r="AJ521" s="287"/>
      <c r="AK521" s="287"/>
      <c r="AN521" s="287"/>
      <c r="AQ521" s="287"/>
      <c r="AT521" s="287"/>
      <c r="AV521" s="285"/>
      <c r="AW521" s="285"/>
    </row>
    <row r="522">
      <c r="C522" s="281"/>
      <c r="D522" s="282"/>
      <c r="E522" s="283"/>
      <c r="G522" s="284"/>
      <c r="H522" s="284"/>
      <c r="L522" s="285"/>
      <c r="M522" s="285"/>
      <c r="N522" s="286"/>
      <c r="W522" s="287"/>
      <c r="X522" s="287"/>
      <c r="Y522" s="287"/>
      <c r="Z522" s="287"/>
      <c r="AA522" s="287"/>
      <c r="AB522" s="287"/>
      <c r="AC522" s="287"/>
      <c r="AD522" s="287"/>
      <c r="AE522" s="287"/>
      <c r="AF522" s="287"/>
      <c r="AG522" s="287"/>
      <c r="AH522" s="287"/>
      <c r="AI522" s="287"/>
      <c r="AJ522" s="287"/>
      <c r="AK522" s="287"/>
      <c r="AN522" s="287"/>
      <c r="AQ522" s="287"/>
      <c r="AT522" s="287"/>
      <c r="AV522" s="285"/>
      <c r="AW522" s="285"/>
    </row>
    <row r="523">
      <c r="C523" s="281"/>
      <c r="D523" s="282"/>
      <c r="E523" s="283"/>
      <c r="G523" s="284"/>
      <c r="H523" s="284"/>
      <c r="L523" s="285"/>
      <c r="M523" s="285"/>
      <c r="N523" s="286"/>
      <c r="W523" s="287"/>
      <c r="X523" s="287"/>
      <c r="Y523" s="287"/>
      <c r="Z523" s="287"/>
      <c r="AA523" s="287"/>
      <c r="AB523" s="287"/>
      <c r="AC523" s="287"/>
      <c r="AD523" s="287"/>
      <c r="AE523" s="287"/>
      <c r="AF523" s="287"/>
      <c r="AG523" s="287"/>
      <c r="AH523" s="287"/>
      <c r="AI523" s="287"/>
      <c r="AJ523" s="287"/>
      <c r="AK523" s="287"/>
      <c r="AN523" s="287"/>
      <c r="AQ523" s="287"/>
      <c r="AT523" s="287"/>
      <c r="AV523" s="285"/>
      <c r="AW523" s="285"/>
    </row>
    <row r="524">
      <c r="C524" s="281"/>
      <c r="D524" s="282"/>
      <c r="E524" s="283"/>
      <c r="G524" s="284"/>
      <c r="H524" s="284"/>
      <c r="L524" s="285"/>
      <c r="M524" s="285"/>
      <c r="N524" s="286"/>
      <c r="W524" s="287"/>
      <c r="X524" s="287"/>
      <c r="Y524" s="287"/>
      <c r="Z524" s="287"/>
      <c r="AA524" s="287"/>
      <c r="AB524" s="287"/>
      <c r="AC524" s="287"/>
      <c r="AD524" s="287"/>
      <c r="AE524" s="287"/>
      <c r="AF524" s="287"/>
      <c r="AG524" s="287"/>
      <c r="AH524" s="287"/>
      <c r="AI524" s="287"/>
      <c r="AJ524" s="287"/>
      <c r="AK524" s="287"/>
      <c r="AN524" s="287"/>
      <c r="AQ524" s="287"/>
      <c r="AT524" s="287"/>
      <c r="AV524" s="285"/>
      <c r="AW524" s="285"/>
    </row>
    <row r="525">
      <c r="C525" s="281"/>
      <c r="D525" s="282"/>
      <c r="E525" s="283"/>
      <c r="G525" s="284"/>
      <c r="H525" s="284"/>
      <c r="L525" s="285"/>
      <c r="M525" s="285"/>
      <c r="N525" s="286"/>
      <c r="W525" s="287"/>
      <c r="X525" s="287"/>
      <c r="Y525" s="287"/>
      <c r="Z525" s="287"/>
      <c r="AA525" s="287"/>
      <c r="AB525" s="287"/>
      <c r="AC525" s="287"/>
      <c r="AD525" s="287"/>
      <c r="AE525" s="287"/>
      <c r="AF525" s="287"/>
      <c r="AG525" s="287"/>
      <c r="AH525" s="287"/>
      <c r="AI525" s="287"/>
      <c r="AJ525" s="287"/>
      <c r="AK525" s="287"/>
      <c r="AN525" s="287"/>
      <c r="AQ525" s="287"/>
      <c r="AT525" s="287"/>
      <c r="AV525" s="285"/>
      <c r="AW525" s="285"/>
    </row>
    <row r="526">
      <c r="C526" s="281"/>
      <c r="D526" s="282"/>
      <c r="E526" s="283"/>
      <c r="G526" s="284"/>
      <c r="H526" s="284"/>
      <c r="L526" s="285"/>
      <c r="M526" s="285"/>
      <c r="N526" s="286"/>
      <c r="W526" s="287"/>
      <c r="X526" s="287"/>
      <c r="Y526" s="287"/>
      <c r="Z526" s="287"/>
      <c r="AA526" s="287"/>
      <c r="AB526" s="287"/>
      <c r="AC526" s="287"/>
      <c r="AD526" s="287"/>
      <c r="AE526" s="287"/>
      <c r="AF526" s="287"/>
      <c r="AG526" s="287"/>
      <c r="AH526" s="287"/>
      <c r="AI526" s="287"/>
      <c r="AJ526" s="287"/>
      <c r="AK526" s="287"/>
      <c r="AN526" s="287"/>
      <c r="AQ526" s="287"/>
      <c r="AT526" s="287"/>
      <c r="AV526" s="285"/>
      <c r="AW526" s="285"/>
    </row>
    <row r="527">
      <c r="C527" s="281"/>
      <c r="D527" s="282"/>
      <c r="E527" s="283"/>
      <c r="G527" s="284"/>
      <c r="H527" s="284"/>
      <c r="L527" s="285"/>
      <c r="M527" s="285"/>
      <c r="N527" s="286"/>
      <c r="W527" s="287"/>
      <c r="X527" s="287"/>
      <c r="Y527" s="287"/>
      <c r="Z527" s="287"/>
      <c r="AA527" s="287"/>
      <c r="AB527" s="287"/>
      <c r="AC527" s="287"/>
      <c r="AD527" s="287"/>
      <c r="AE527" s="287"/>
      <c r="AF527" s="287"/>
      <c r="AG527" s="287"/>
      <c r="AH527" s="287"/>
      <c r="AI527" s="287"/>
      <c r="AJ527" s="287"/>
      <c r="AK527" s="287"/>
      <c r="AN527" s="287"/>
      <c r="AQ527" s="287"/>
      <c r="AT527" s="287"/>
      <c r="AV527" s="285"/>
      <c r="AW527" s="285"/>
    </row>
    <row r="528">
      <c r="C528" s="281"/>
      <c r="D528" s="282"/>
      <c r="E528" s="283"/>
      <c r="G528" s="284"/>
      <c r="H528" s="284"/>
      <c r="L528" s="285"/>
      <c r="M528" s="285"/>
      <c r="N528" s="286"/>
      <c r="W528" s="287"/>
      <c r="X528" s="287"/>
      <c r="Y528" s="287"/>
      <c r="Z528" s="287"/>
      <c r="AA528" s="287"/>
      <c r="AB528" s="287"/>
      <c r="AC528" s="287"/>
      <c r="AD528" s="287"/>
      <c r="AE528" s="287"/>
      <c r="AF528" s="287"/>
      <c r="AG528" s="287"/>
      <c r="AH528" s="287"/>
      <c r="AI528" s="287"/>
      <c r="AJ528" s="287"/>
      <c r="AK528" s="287"/>
      <c r="AN528" s="287"/>
      <c r="AQ528" s="287"/>
      <c r="AT528" s="287"/>
      <c r="AV528" s="285"/>
      <c r="AW528" s="285"/>
    </row>
    <row r="529">
      <c r="C529" s="281"/>
      <c r="D529" s="282"/>
      <c r="E529" s="283"/>
      <c r="G529" s="284"/>
      <c r="H529" s="284"/>
      <c r="L529" s="285"/>
      <c r="M529" s="285"/>
      <c r="N529" s="286"/>
      <c r="W529" s="287"/>
      <c r="X529" s="287"/>
      <c r="Y529" s="287"/>
      <c r="Z529" s="287"/>
      <c r="AA529" s="287"/>
      <c r="AB529" s="287"/>
      <c r="AC529" s="287"/>
      <c r="AD529" s="287"/>
      <c r="AE529" s="287"/>
      <c r="AF529" s="287"/>
      <c r="AG529" s="287"/>
      <c r="AH529" s="287"/>
      <c r="AI529" s="287"/>
      <c r="AJ529" s="287"/>
      <c r="AK529" s="287"/>
      <c r="AN529" s="287"/>
      <c r="AQ529" s="287"/>
      <c r="AT529" s="287"/>
      <c r="AV529" s="285"/>
      <c r="AW529" s="285"/>
    </row>
    <row r="530">
      <c r="C530" s="281"/>
      <c r="D530" s="282"/>
      <c r="E530" s="283"/>
      <c r="G530" s="284"/>
      <c r="H530" s="284"/>
      <c r="L530" s="285"/>
      <c r="M530" s="285"/>
      <c r="N530" s="286"/>
      <c r="W530" s="287"/>
      <c r="X530" s="287"/>
      <c r="Y530" s="287"/>
      <c r="Z530" s="287"/>
      <c r="AA530" s="287"/>
      <c r="AB530" s="287"/>
      <c r="AC530" s="287"/>
      <c r="AD530" s="287"/>
      <c r="AE530" s="287"/>
      <c r="AF530" s="287"/>
      <c r="AG530" s="287"/>
      <c r="AH530" s="287"/>
      <c r="AI530" s="287"/>
      <c r="AJ530" s="287"/>
      <c r="AK530" s="287"/>
      <c r="AN530" s="287"/>
      <c r="AQ530" s="287"/>
      <c r="AT530" s="287"/>
      <c r="AV530" s="285"/>
      <c r="AW530" s="285"/>
    </row>
    <row r="531">
      <c r="C531" s="281"/>
      <c r="D531" s="282"/>
      <c r="E531" s="283"/>
      <c r="G531" s="284"/>
      <c r="H531" s="284"/>
      <c r="L531" s="285"/>
      <c r="M531" s="285"/>
      <c r="N531" s="286"/>
      <c r="W531" s="287"/>
      <c r="X531" s="287"/>
      <c r="Y531" s="287"/>
      <c r="Z531" s="287"/>
      <c r="AA531" s="287"/>
      <c r="AB531" s="287"/>
      <c r="AC531" s="287"/>
      <c r="AD531" s="287"/>
      <c r="AE531" s="287"/>
      <c r="AF531" s="287"/>
      <c r="AG531" s="287"/>
      <c r="AH531" s="287"/>
      <c r="AI531" s="287"/>
      <c r="AJ531" s="287"/>
      <c r="AK531" s="287"/>
      <c r="AN531" s="287"/>
      <c r="AQ531" s="287"/>
      <c r="AT531" s="287"/>
      <c r="AV531" s="285"/>
      <c r="AW531" s="285"/>
    </row>
    <row r="532">
      <c r="C532" s="281"/>
      <c r="D532" s="282"/>
      <c r="E532" s="283"/>
      <c r="G532" s="284"/>
      <c r="H532" s="284"/>
      <c r="L532" s="285"/>
      <c r="M532" s="285"/>
      <c r="N532" s="286"/>
      <c r="W532" s="287"/>
      <c r="X532" s="287"/>
      <c r="Y532" s="287"/>
      <c r="Z532" s="287"/>
      <c r="AA532" s="287"/>
      <c r="AB532" s="287"/>
      <c r="AC532" s="287"/>
      <c r="AD532" s="287"/>
      <c r="AE532" s="287"/>
      <c r="AF532" s="287"/>
      <c r="AG532" s="287"/>
      <c r="AH532" s="287"/>
      <c r="AI532" s="287"/>
      <c r="AJ532" s="287"/>
      <c r="AK532" s="287"/>
      <c r="AN532" s="287"/>
      <c r="AQ532" s="287"/>
      <c r="AT532" s="287"/>
      <c r="AV532" s="285"/>
      <c r="AW532" s="285"/>
    </row>
    <row r="533">
      <c r="C533" s="281"/>
      <c r="D533" s="282"/>
      <c r="E533" s="283"/>
      <c r="G533" s="284"/>
      <c r="H533" s="284"/>
      <c r="L533" s="285"/>
      <c r="M533" s="285"/>
      <c r="N533" s="286"/>
      <c r="W533" s="287"/>
      <c r="X533" s="287"/>
      <c r="Y533" s="287"/>
      <c r="Z533" s="287"/>
      <c r="AA533" s="287"/>
      <c r="AB533" s="287"/>
      <c r="AC533" s="287"/>
      <c r="AD533" s="287"/>
      <c r="AE533" s="287"/>
      <c r="AF533" s="287"/>
      <c r="AG533" s="287"/>
      <c r="AH533" s="287"/>
      <c r="AI533" s="287"/>
      <c r="AJ533" s="287"/>
      <c r="AK533" s="287"/>
      <c r="AN533" s="287"/>
      <c r="AQ533" s="287"/>
      <c r="AT533" s="287"/>
      <c r="AV533" s="285"/>
      <c r="AW533" s="285"/>
    </row>
    <row r="534">
      <c r="C534" s="281"/>
      <c r="D534" s="282"/>
      <c r="E534" s="283"/>
      <c r="G534" s="284"/>
      <c r="H534" s="284"/>
      <c r="L534" s="285"/>
      <c r="M534" s="285"/>
      <c r="N534" s="286"/>
      <c r="W534" s="287"/>
      <c r="X534" s="287"/>
      <c r="Y534" s="287"/>
      <c r="Z534" s="287"/>
      <c r="AA534" s="287"/>
      <c r="AB534" s="287"/>
      <c r="AC534" s="287"/>
      <c r="AD534" s="287"/>
      <c r="AE534" s="287"/>
      <c r="AF534" s="287"/>
      <c r="AG534" s="287"/>
      <c r="AH534" s="287"/>
      <c r="AI534" s="287"/>
      <c r="AJ534" s="287"/>
      <c r="AK534" s="287"/>
      <c r="AN534" s="287"/>
      <c r="AQ534" s="287"/>
      <c r="AT534" s="287"/>
      <c r="AV534" s="285"/>
      <c r="AW534" s="285"/>
    </row>
    <row r="535">
      <c r="C535" s="281"/>
      <c r="D535" s="282"/>
      <c r="E535" s="283"/>
      <c r="G535" s="284"/>
      <c r="H535" s="284"/>
      <c r="L535" s="285"/>
      <c r="M535" s="285"/>
      <c r="N535" s="286"/>
      <c r="W535" s="287"/>
      <c r="X535" s="287"/>
      <c r="Y535" s="287"/>
      <c r="Z535" s="287"/>
      <c r="AA535" s="287"/>
      <c r="AB535" s="287"/>
      <c r="AC535" s="287"/>
      <c r="AD535" s="287"/>
      <c r="AE535" s="287"/>
      <c r="AF535" s="287"/>
      <c r="AG535" s="287"/>
      <c r="AH535" s="287"/>
      <c r="AI535" s="287"/>
      <c r="AJ535" s="287"/>
      <c r="AK535" s="287"/>
      <c r="AN535" s="287"/>
      <c r="AQ535" s="287"/>
      <c r="AT535" s="287"/>
      <c r="AV535" s="285"/>
      <c r="AW535" s="285"/>
    </row>
    <row r="536">
      <c r="C536" s="281"/>
      <c r="D536" s="282"/>
      <c r="E536" s="283"/>
      <c r="G536" s="284"/>
      <c r="H536" s="284"/>
      <c r="L536" s="285"/>
      <c r="M536" s="285"/>
      <c r="N536" s="286"/>
      <c r="W536" s="287"/>
      <c r="X536" s="287"/>
      <c r="Y536" s="287"/>
      <c r="Z536" s="287"/>
      <c r="AA536" s="287"/>
      <c r="AB536" s="287"/>
      <c r="AC536" s="287"/>
      <c r="AD536" s="287"/>
      <c r="AE536" s="287"/>
      <c r="AF536" s="287"/>
      <c r="AG536" s="287"/>
      <c r="AH536" s="287"/>
      <c r="AI536" s="287"/>
      <c r="AJ536" s="287"/>
      <c r="AK536" s="287"/>
      <c r="AN536" s="287"/>
      <c r="AQ536" s="287"/>
      <c r="AT536" s="287"/>
      <c r="AV536" s="285"/>
      <c r="AW536" s="285"/>
    </row>
    <row r="537">
      <c r="C537" s="281"/>
      <c r="D537" s="282"/>
      <c r="E537" s="283"/>
      <c r="G537" s="284"/>
      <c r="H537" s="284"/>
      <c r="L537" s="285"/>
      <c r="M537" s="285"/>
      <c r="N537" s="286"/>
      <c r="W537" s="287"/>
      <c r="X537" s="287"/>
      <c r="Y537" s="287"/>
      <c r="Z537" s="287"/>
      <c r="AA537" s="287"/>
      <c r="AB537" s="287"/>
      <c r="AC537" s="287"/>
      <c r="AD537" s="287"/>
      <c r="AE537" s="287"/>
      <c r="AF537" s="287"/>
      <c r="AG537" s="287"/>
      <c r="AH537" s="287"/>
      <c r="AI537" s="287"/>
      <c r="AJ537" s="287"/>
      <c r="AK537" s="287"/>
      <c r="AN537" s="287"/>
      <c r="AQ537" s="287"/>
      <c r="AT537" s="287"/>
      <c r="AV537" s="285"/>
      <c r="AW537" s="285"/>
    </row>
    <row r="538">
      <c r="C538" s="281"/>
      <c r="D538" s="282"/>
      <c r="E538" s="283"/>
      <c r="G538" s="284"/>
      <c r="H538" s="284"/>
      <c r="L538" s="285"/>
      <c r="M538" s="285"/>
      <c r="N538" s="286"/>
      <c r="W538" s="287"/>
      <c r="X538" s="287"/>
      <c r="Y538" s="287"/>
      <c r="Z538" s="287"/>
      <c r="AA538" s="287"/>
      <c r="AB538" s="287"/>
      <c r="AC538" s="287"/>
      <c r="AD538" s="287"/>
      <c r="AE538" s="287"/>
      <c r="AF538" s="287"/>
      <c r="AG538" s="287"/>
      <c r="AH538" s="287"/>
      <c r="AI538" s="287"/>
      <c r="AJ538" s="287"/>
      <c r="AK538" s="287"/>
      <c r="AN538" s="287"/>
      <c r="AQ538" s="287"/>
      <c r="AT538" s="287"/>
      <c r="AV538" s="285"/>
      <c r="AW538" s="285"/>
    </row>
    <row r="539">
      <c r="C539" s="281"/>
      <c r="D539" s="282"/>
      <c r="E539" s="283"/>
      <c r="G539" s="284"/>
      <c r="H539" s="284"/>
      <c r="L539" s="285"/>
      <c r="M539" s="285"/>
      <c r="N539" s="286"/>
      <c r="W539" s="287"/>
      <c r="X539" s="287"/>
      <c r="Y539" s="287"/>
      <c r="Z539" s="287"/>
      <c r="AA539" s="287"/>
      <c r="AB539" s="287"/>
      <c r="AC539" s="287"/>
      <c r="AD539" s="287"/>
      <c r="AE539" s="287"/>
      <c r="AF539" s="287"/>
      <c r="AG539" s="287"/>
      <c r="AH539" s="287"/>
      <c r="AI539" s="287"/>
      <c r="AJ539" s="287"/>
      <c r="AK539" s="287"/>
      <c r="AN539" s="287"/>
      <c r="AQ539" s="287"/>
      <c r="AT539" s="287"/>
      <c r="AV539" s="285"/>
      <c r="AW539" s="285"/>
    </row>
    <row r="540">
      <c r="C540" s="281"/>
      <c r="D540" s="282"/>
      <c r="E540" s="283"/>
      <c r="G540" s="284"/>
      <c r="H540" s="284"/>
      <c r="L540" s="285"/>
      <c r="M540" s="285"/>
      <c r="N540" s="286"/>
      <c r="W540" s="287"/>
      <c r="X540" s="287"/>
      <c r="Y540" s="287"/>
      <c r="Z540" s="287"/>
      <c r="AA540" s="287"/>
      <c r="AB540" s="287"/>
      <c r="AC540" s="287"/>
      <c r="AD540" s="287"/>
      <c r="AE540" s="287"/>
      <c r="AF540" s="287"/>
      <c r="AG540" s="287"/>
      <c r="AH540" s="287"/>
      <c r="AI540" s="287"/>
      <c r="AJ540" s="287"/>
      <c r="AK540" s="287"/>
      <c r="AN540" s="287"/>
      <c r="AQ540" s="287"/>
      <c r="AT540" s="287"/>
      <c r="AV540" s="285"/>
      <c r="AW540" s="285"/>
    </row>
    <row r="541">
      <c r="C541" s="281"/>
      <c r="D541" s="282"/>
      <c r="E541" s="283"/>
      <c r="G541" s="284"/>
      <c r="H541" s="284"/>
      <c r="L541" s="285"/>
      <c r="M541" s="285"/>
      <c r="N541" s="286"/>
      <c r="W541" s="287"/>
      <c r="X541" s="287"/>
      <c r="Y541" s="287"/>
      <c r="Z541" s="287"/>
      <c r="AA541" s="287"/>
      <c r="AB541" s="287"/>
      <c r="AC541" s="287"/>
      <c r="AD541" s="287"/>
      <c r="AE541" s="287"/>
      <c r="AF541" s="287"/>
      <c r="AG541" s="287"/>
      <c r="AH541" s="287"/>
      <c r="AI541" s="287"/>
      <c r="AJ541" s="287"/>
      <c r="AK541" s="287"/>
      <c r="AN541" s="287"/>
      <c r="AQ541" s="287"/>
      <c r="AT541" s="287"/>
      <c r="AV541" s="285"/>
      <c r="AW541" s="285"/>
    </row>
    <row r="542">
      <c r="C542" s="281"/>
      <c r="D542" s="282"/>
      <c r="E542" s="283"/>
      <c r="G542" s="284"/>
      <c r="H542" s="284"/>
      <c r="L542" s="285"/>
      <c r="M542" s="285"/>
      <c r="N542" s="286"/>
      <c r="W542" s="287"/>
      <c r="X542" s="287"/>
      <c r="Y542" s="287"/>
      <c r="Z542" s="287"/>
      <c r="AA542" s="287"/>
      <c r="AB542" s="287"/>
      <c r="AC542" s="287"/>
      <c r="AD542" s="287"/>
      <c r="AE542" s="287"/>
      <c r="AF542" s="287"/>
      <c r="AG542" s="287"/>
      <c r="AH542" s="287"/>
      <c r="AI542" s="287"/>
      <c r="AJ542" s="287"/>
      <c r="AK542" s="287"/>
      <c r="AN542" s="287"/>
      <c r="AQ542" s="287"/>
      <c r="AT542" s="287"/>
      <c r="AV542" s="285"/>
      <c r="AW542" s="285"/>
    </row>
    <row r="543">
      <c r="C543" s="281"/>
      <c r="D543" s="282"/>
      <c r="E543" s="283"/>
      <c r="G543" s="284"/>
      <c r="H543" s="284"/>
      <c r="L543" s="285"/>
      <c r="M543" s="285"/>
      <c r="N543" s="286"/>
      <c r="W543" s="287"/>
      <c r="X543" s="287"/>
      <c r="Y543" s="287"/>
      <c r="Z543" s="287"/>
      <c r="AA543" s="287"/>
      <c r="AB543" s="287"/>
      <c r="AC543" s="287"/>
      <c r="AD543" s="287"/>
      <c r="AE543" s="287"/>
      <c r="AF543" s="287"/>
      <c r="AG543" s="287"/>
      <c r="AH543" s="287"/>
      <c r="AI543" s="287"/>
      <c r="AJ543" s="287"/>
      <c r="AK543" s="287"/>
      <c r="AN543" s="287"/>
      <c r="AQ543" s="287"/>
      <c r="AT543" s="287"/>
      <c r="AV543" s="285"/>
      <c r="AW543" s="285"/>
    </row>
    <row r="544">
      <c r="C544" s="281"/>
      <c r="D544" s="282"/>
      <c r="E544" s="283"/>
      <c r="G544" s="284"/>
      <c r="H544" s="284"/>
      <c r="L544" s="285"/>
      <c r="M544" s="285"/>
      <c r="N544" s="286"/>
      <c r="W544" s="287"/>
      <c r="X544" s="287"/>
      <c r="Y544" s="287"/>
      <c r="Z544" s="287"/>
      <c r="AA544" s="287"/>
      <c r="AB544" s="287"/>
      <c r="AC544" s="287"/>
      <c r="AD544" s="287"/>
      <c r="AE544" s="287"/>
      <c r="AF544" s="287"/>
      <c r="AG544" s="287"/>
      <c r="AH544" s="287"/>
      <c r="AI544" s="287"/>
      <c r="AJ544" s="287"/>
      <c r="AK544" s="287"/>
      <c r="AN544" s="287"/>
      <c r="AQ544" s="287"/>
      <c r="AT544" s="287"/>
      <c r="AV544" s="285"/>
      <c r="AW544" s="285"/>
    </row>
    <row r="545">
      <c r="C545" s="281"/>
      <c r="D545" s="282"/>
      <c r="E545" s="283"/>
      <c r="G545" s="284"/>
      <c r="H545" s="284"/>
      <c r="L545" s="285"/>
      <c r="M545" s="285"/>
      <c r="N545" s="286"/>
      <c r="W545" s="287"/>
      <c r="X545" s="287"/>
      <c r="Y545" s="287"/>
      <c r="Z545" s="287"/>
      <c r="AA545" s="287"/>
      <c r="AB545" s="287"/>
      <c r="AC545" s="287"/>
      <c r="AD545" s="287"/>
      <c r="AE545" s="287"/>
      <c r="AF545" s="287"/>
      <c r="AG545" s="287"/>
      <c r="AH545" s="287"/>
      <c r="AI545" s="287"/>
      <c r="AJ545" s="287"/>
      <c r="AK545" s="287"/>
      <c r="AN545" s="287"/>
      <c r="AQ545" s="287"/>
      <c r="AT545" s="287"/>
      <c r="AV545" s="285"/>
      <c r="AW545" s="285"/>
    </row>
    <row r="546">
      <c r="C546" s="281"/>
      <c r="D546" s="282"/>
      <c r="E546" s="283"/>
      <c r="G546" s="284"/>
      <c r="H546" s="284"/>
      <c r="L546" s="285"/>
      <c r="M546" s="285"/>
      <c r="N546" s="286"/>
      <c r="W546" s="287"/>
      <c r="X546" s="287"/>
      <c r="Y546" s="287"/>
      <c r="Z546" s="287"/>
      <c r="AA546" s="287"/>
      <c r="AB546" s="287"/>
      <c r="AC546" s="287"/>
      <c r="AD546" s="287"/>
      <c r="AE546" s="287"/>
      <c r="AF546" s="287"/>
      <c r="AG546" s="287"/>
      <c r="AH546" s="287"/>
      <c r="AI546" s="287"/>
      <c r="AJ546" s="287"/>
      <c r="AK546" s="287"/>
      <c r="AN546" s="287"/>
      <c r="AQ546" s="287"/>
      <c r="AT546" s="287"/>
      <c r="AV546" s="285"/>
      <c r="AW546" s="285"/>
    </row>
    <row r="547">
      <c r="C547" s="281"/>
      <c r="D547" s="282"/>
      <c r="E547" s="283"/>
      <c r="G547" s="284"/>
      <c r="H547" s="284"/>
      <c r="L547" s="285"/>
      <c r="M547" s="285"/>
      <c r="N547" s="286"/>
      <c r="W547" s="287"/>
      <c r="X547" s="287"/>
      <c r="Y547" s="287"/>
      <c r="Z547" s="287"/>
      <c r="AA547" s="287"/>
      <c r="AB547" s="287"/>
      <c r="AC547" s="287"/>
      <c r="AD547" s="287"/>
      <c r="AE547" s="287"/>
      <c r="AF547" s="287"/>
      <c r="AG547" s="287"/>
      <c r="AH547" s="287"/>
      <c r="AI547" s="287"/>
      <c r="AJ547" s="287"/>
      <c r="AK547" s="287"/>
      <c r="AN547" s="287"/>
      <c r="AQ547" s="287"/>
      <c r="AT547" s="287"/>
      <c r="AV547" s="285"/>
      <c r="AW547" s="285"/>
    </row>
    <row r="548">
      <c r="C548" s="281"/>
      <c r="D548" s="282"/>
      <c r="E548" s="283"/>
      <c r="G548" s="284"/>
      <c r="H548" s="284"/>
      <c r="L548" s="285"/>
      <c r="M548" s="285"/>
      <c r="N548" s="286"/>
      <c r="W548" s="287"/>
      <c r="X548" s="287"/>
      <c r="Y548" s="287"/>
      <c r="Z548" s="287"/>
      <c r="AA548" s="287"/>
      <c r="AB548" s="287"/>
      <c r="AC548" s="287"/>
      <c r="AD548" s="287"/>
      <c r="AE548" s="287"/>
      <c r="AF548" s="287"/>
      <c r="AG548" s="287"/>
      <c r="AH548" s="287"/>
      <c r="AI548" s="287"/>
      <c r="AJ548" s="287"/>
      <c r="AK548" s="287"/>
      <c r="AN548" s="287"/>
      <c r="AQ548" s="287"/>
      <c r="AT548" s="287"/>
      <c r="AV548" s="285"/>
      <c r="AW548" s="285"/>
    </row>
    <row r="549">
      <c r="C549" s="281"/>
      <c r="D549" s="282"/>
      <c r="E549" s="283"/>
      <c r="G549" s="284"/>
      <c r="H549" s="284"/>
      <c r="L549" s="285"/>
      <c r="M549" s="285"/>
      <c r="N549" s="286"/>
      <c r="W549" s="287"/>
      <c r="X549" s="287"/>
      <c r="Y549" s="287"/>
      <c r="Z549" s="287"/>
      <c r="AA549" s="287"/>
      <c r="AB549" s="287"/>
      <c r="AC549" s="287"/>
      <c r="AD549" s="287"/>
      <c r="AE549" s="287"/>
      <c r="AF549" s="287"/>
      <c r="AG549" s="287"/>
      <c r="AH549" s="287"/>
      <c r="AI549" s="287"/>
      <c r="AJ549" s="287"/>
      <c r="AK549" s="287"/>
      <c r="AN549" s="287"/>
      <c r="AQ549" s="287"/>
      <c r="AT549" s="287"/>
      <c r="AV549" s="285"/>
      <c r="AW549" s="285"/>
    </row>
    <row r="550">
      <c r="C550" s="281"/>
      <c r="D550" s="282"/>
      <c r="E550" s="283"/>
      <c r="G550" s="284"/>
      <c r="H550" s="284"/>
      <c r="L550" s="285"/>
      <c r="M550" s="285"/>
      <c r="N550" s="286"/>
      <c r="W550" s="287"/>
      <c r="X550" s="287"/>
      <c r="Y550" s="287"/>
      <c r="Z550" s="287"/>
      <c r="AA550" s="287"/>
      <c r="AB550" s="287"/>
      <c r="AC550" s="287"/>
      <c r="AD550" s="287"/>
      <c r="AE550" s="287"/>
      <c r="AF550" s="287"/>
      <c r="AG550" s="287"/>
      <c r="AH550" s="287"/>
      <c r="AI550" s="287"/>
      <c r="AJ550" s="287"/>
      <c r="AK550" s="287"/>
      <c r="AN550" s="287"/>
      <c r="AQ550" s="287"/>
      <c r="AT550" s="287"/>
      <c r="AV550" s="285"/>
      <c r="AW550" s="285"/>
    </row>
    <row r="551">
      <c r="C551" s="281"/>
      <c r="D551" s="282"/>
      <c r="E551" s="283"/>
      <c r="G551" s="284"/>
      <c r="H551" s="284"/>
      <c r="L551" s="285"/>
      <c r="M551" s="285"/>
      <c r="N551" s="286"/>
      <c r="W551" s="287"/>
      <c r="X551" s="287"/>
      <c r="Y551" s="287"/>
      <c r="Z551" s="287"/>
      <c r="AA551" s="287"/>
      <c r="AB551" s="287"/>
      <c r="AC551" s="287"/>
      <c r="AD551" s="287"/>
      <c r="AE551" s="287"/>
      <c r="AF551" s="287"/>
      <c r="AG551" s="287"/>
      <c r="AH551" s="287"/>
      <c r="AI551" s="287"/>
      <c r="AJ551" s="287"/>
      <c r="AK551" s="287"/>
      <c r="AN551" s="287"/>
      <c r="AQ551" s="287"/>
      <c r="AT551" s="287"/>
      <c r="AV551" s="285"/>
      <c r="AW551" s="285"/>
    </row>
    <row r="552">
      <c r="C552" s="281"/>
      <c r="D552" s="282"/>
      <c r="E552" s="283"/>
      <c r="G552" s="284"/>
      <c r="H552" s="284"/>
      <c r="L552" s="285"/>
      <c r="M552" s="285"/>
      <c r="N552" s="286"/>
      <c r="W552" s="287"/>
      <c r="X552" s="287"/>
      <c r="Y552" s="287"/>
      <c r="Z552" s="287"/>
      <c r="AA552" s="287"/>
      <c r="AB552" s="287"/>
      <c r="AC552" s="287"/>
      <c r="AD552" s="287"/>
      <c r="AE552" s="287"/>
      <c r="AF552" s="287"/>
      <c r="AG552" s="287"/>
      <c r="AH552" s="287"/>
      <c r="AI552" s="287"/>
      <c r="AJ552" s="287"/>
      <c r="AK552" s="287"/>
      <c r="AN552" s="287"/>
      <c r="AQ552" s="287"/>
      <c r="AT552" s="287"/>
      <c r="AV552" s="285"/>
      <c r="AW552" s="285"/>
    </row>
    <row r="553">
      <c r="C553" s="281"/>
      <c r="D553" s="282"/>
      <c r="E553" s="283"/>
      <c r="G553" s="284"/>
      <c r="H553" s="284"/>
      <c r="L553" s="285"/>
      <c r="M553" s="285"/>
      <c r="N553" s="286"/>
      <c r="W553" s="287"/>
      <c r="X553" s="287"/>
      <c r="Y553" s="287"/>
      <c r="Z553" s="287"/>
      <c r="AA553" s="287"/>
      <c r="AB553" s="287"/>
      <c r="AC553" s="287"/>
      <c r="AD553" s="287"/>
      <c r="AE553" s="287"/>
      <c r="AF553" s="287"/>
      <c r="AG553" s="287"/>
      <c r="AH553" s="287"/>
      <c r="AI553" s="287"/>
      <c r="AJ553" s="287"/>
      <c r="AK553" s="287"/>
      <c r="AN553" s="287"/>
      <c r="AQ553" s="287"/>
      <c r="AT553" s="287"/>
      <c r="AV553" s="285"/>
      <c r="AW553" s="285"/>
    </row>
    <row r="554">
      <c r="C554" s="281"/>
      <c r="D554" s="282"/>
      <c r="E554" s="283"/>
      <c r="G554" s="284"/>
      <c r="H554" s="284"/>
      <c r="L554" s="285"/>
      <c r="M554" s="285"/>
      <c r="N554" s="286"/>
      <c r="W554" s="287"/>
      <c r="X554" s="287"/>
      <c r="Y554" s="287"/>
      <c r="Z554" s="287"/>
      <c r="AA554" s="287"/>
      <c r="AB554" s="287"/>
      <c r="AC554" s="287"/>
      <c r="AD554" s="287"/>
      <c r="AE554" s="287"/>
      <c r="AF554" s="287"/>
      <c r="AG554" s="287"/>
      <c r="AH554" s="287"/>
      <c r="AI554" s="287"/>
      <c r="AJ554" s="287"/>
      <c r="AK554" s="287"/>
      <c r="AN554" s="287"/>
      <c r="AQ554" s="287"/>
      <c r="AT554" s="287"/>
      <c r="AV554" s="285"/>
      <c r="AW554" s="285"/>
    </row>
    <row r="555">
      <c r="C555" s="281"/>
      <c r="D555" s="282"/>
      <c r="E555" s="283"/>
      <c r="G555" s="284"/>
      <c r="H555" s="284"/>
      <c r="L555" s="285"/>
      <c r="M555" s="285"/>
      <c r="N555" s="286"/>
      <c r="W555" s="287"/>
      <c r="X555" s="287"/>
      <c r="Y555" s="287"/>
      <c r="Z555" s="287"/>
      <c r="AA555" s="287"/>
      <c r="AB555" s="287"/>
      <c r="AC555" s="287"/>
      <c r="AD555" s="287"/>
      <c r="AE555" s="287"/>
      <c r="AF555" s="287"/>
      <c r="AG555" s="287"/>
      <c r="AH555" s="287"/>
      <c r="AI555" s="287"/>
      <c r="AJ555" s="287"/>
      <c r="AK555" s="287"/>
      <c r="AN555" s="287"/>
      <c r="AQ555" s="287"/>
      <c r="AT555" s="287"/>
      <c r="AV555" s="285"/>
      <c r="AW555" s="285"/>
    </row>
    <row r="556">
      <c r="C556" s="281"/>
      <c r="D556" s="282"/>
      <c r="E556" s="283"/>
      <c r="G556" s="284"/>
      <c r="H556" s="284"/>
      <c r="L556" s="285"/>
      <c r="M556" s="285"/>
      <c r="N556" s="286"/>
      <c r="W556" s="287"/>
      <c r="X556" s="287"/>
      <c r="Y556" s="287"/>
      <c r="Z556" s="287"/>
      <c r="AA556" s="287"/>
      <c r="AB556" s="287"/>
      <c r="AC556" s="287"/>
      <c r="AD556" s="287"/>
      <c r="AE556" s="287"/>
      <c r="AF556" s="287"/>
      <c r="AG556" s="287"/>
      <c r="AH556" s="287"/>
      <c r="AI556" s="287"/>
      <c r="AJ556" s="287"/>
      <c r="AK556" s="287"/>
      <c r="AN556" s="287"/>
      <c r="AQ556" s="287"/>
      <c r="AT556" s="287"/>
      <c r="AV556" s="285"/>
      <c r="AW556" s="285"/>
    </row>
    <row r="557">
      <c r="C557" s="281"/>
      <c r="D557" s="282"/>
      <c r="E557" s="283"/>
      <c r="G557" s="284"/>
      <c r="H557" s="284"/>
      <c r="L557" s="285"/>
      <c r="M557" s="285"/>
      <c r="N557" s="286"/>
      <c r="W557" s="287"/>
      <c r="X557" s="287"/>
      <c r="Y557" s="287"/>
      <c r="Z557" s="287"/>
      <c r="AA557" s="287"/>
      <c r="AB557" s="287"/>
      <c r="AC557" s="287"/>
      <c r="AD557" s="287"/>
      <c r="AE557" s="287"/>
      <c r="AF557" s="287"/>
      <c r="AG557" s="287"/>
      <c r="AH557" s="287"/>
      <c r="AI557" s="287"/>
      <c r="AJ557" s="287"/>
      <c r="AK557" s="287"/>
      <c r="AN557" s="287"/>
      <c r="AQ557" s="287"/>
      <c r="AT557" s="287"/>
      <c r="AV557" s="285"/>
      <c r="AW557" s="285"/>
    </row>
    <row r="558">
      <c r="C558" s="281"/>
      <c r="D558" s="282"/>
      <c r="E558" s="283"/>
      <c r="G558" s="284"/>
      <c r="H558" s="284"/>
      <c r="L558" s="285"/>
      <c r="M558" s="285"/>
      <c r="N558" s="286"/>
      <c r="W558" s="287"/>
      <c r="X558" s="287"/>
      <c r="Y558" s="287"/>
      <c r="Z558" s="287"/>
      <c r="AA558" s="287"/>
      <c r="AB558" s="287"/>
      <c r="AC558" s="287"/>
      <c r="AD558" s="287"/>
      <c r="AE558" s="287"/>
      <c r="AF558" s="287"/>
      <c r="AG558" s="287"/>
      <c r="AH558" s="287"/>
      <c r="AI558" s="287"/>
      <c r="AJ558" s="287"/>
      <c r="AK558" s="287"/>
      <c r="AN558" s="287"/>
      <c r="AQ558" s="287"/>
      <c r="AT558" s="287"/>
      <c r="AV558" s="285"/>
      <c r="AW558" s="285"/>
    </row>
    <row r="559">
      <c r="C559" s="281"/>
      <c r="D559" s="282"/>
      <c r="E559" s="283"/>
      <c r="G559" s="284"/>
      <c r="H559" s="284"/>
      <c r="L559" s="285"/>
      <c r="M559" s="285"/>
      <c r="N559" s="286"/>
      <c r="W559" s="287"/>
      <c r="X559" s="287"/>
      <c r="Y559" s="287"/>
      <c r="Z559" s="287"/>
      <c r="AA559" s="287"/>
      <c r="AB559" s="287"/>
      <c r="AC559" s="287"/>
      <c r="AD559" s="287"/>
      <c r="AE559" s="287"/>
      <c r="AF559" s="287"/>
      <c r="AG559" s="287"/>
      <c r="AH559" s="287"/>
      <c r="AI559" s="287"/>
      <c r="AJ559" s="287"/>
      <c r="AK559" s="287"/>
      <c r="AN559" s="287"/>
      <c r="AQ559" s="287"/>
      <c r="AT559" s="287"/>
      <c r="AV559" s="285"/>
      <c r="AW559" s="285"/>
    </row>
    <row r="560">
      <c r="C560" s="281"/>
      <c r="D560" s="282"/>
      <c r="E560" s="283"/>
      <c r="G560" s="284"/>
      <c r="H560" s="284"/>
      <c r="L560" s="285"/>
      <c r="M560" s="285"/>
      <c r="N560" s="286"/>
      <c r="W560" s="287"/>
      <c r="X560" s="287"/>
      <c r="Y560" s="287"/>
      <c r="Z560" s="287"/>
      <c r="AA560" s="287"/>
      <c r="AB560" s="287"/>
      <c r="AC560" s="287"/>
      <c r="AD560" s="287"/>
      <c r="AE560" s="287"/>
      <c r="AF560" s="287"/>
      <c r="AG560" s="287"/>
      <c r="AH560" s="287"/>
      <c r="AI560" s="287"/>
      <c r="AJ560" s="287"/>
      <c r="AK560" s="287"/>
      <c r="AN560" s="287"/>
      <c r="AQ560" s="287"/>
      <c r="AT560" s="287"/>
      <c r="AV560" s="285"/>
      <c r="AW560" s="285"/>
    </row>
    <row r="561">
      <c r="C561" s="281"/>
      <c r="D561" s="282"/>
      <c r="E561" s="283"/>
      <c r="G561" s="284"/>
      <c r="H561" s="284"/>
      <c r="L561" s="285"/>
      <c r="M561" s="285"/>
      <c r="N561" s="286"/>
      <c r="W561" s="287"/>
      <c r="X561" s="287"/>
      <c r="Y561" s="287"/>
      <c r="Z561" s="287"/>
      <c r="AA561" s="287"/>
      <c r="AB561" s="287"/>
      <c r="AC561" s="287"/>
      <c r="AD561" s="287"/>
      <c r="AE561" s="287"/>
      <c r="AF561" s="287"/>
      <c r="AG561" s="287"/>
      <c r="AH561" s="287"/>
      <c r="AI561" s="287"/>
      <c r="AJ561" s="287"/>
      <c r="AK561" s="287"/>
      <c r="AN561" s="287"/>
      <c r="AQ561" s="287"/>
      <c r="AT561" s="287"/>
      <c r="AV561" s="285"/>
      <c r="AW561" s="285"/>
    </row>
    <row r="562">
      <c r="C562" s="281"/>
      <c r="D562" s="282"/>
      <c r="E562" s="283"/>
      <c r="G562" s="284"/>
      <c r="H562" s="284"/>
      <c r="L562" s="285"/>
      <c r="M562" s="285"/>
      <c r="N562" s="286"/>
      <c r="W562" s="287"/>
      <c r="X562" s="287"/>
      <c r="Y562" s="287"/>
      <c r="Z562" s="287"/>
      <c r="AA562" s="287"/>
      <c r="AB562" s="287"/>
      <c r="AC562" s="287"/>
      <c r="AD562" s="287"/>
      <c r="AE562" s="287"/>
      <c r="AF562" s="287"/>
      <c r="AG562" s="287"/>
      <c r="AH562" s="287"/>
      <c r="AI562" s="287"/>
      <c r="AJ562" s="287"/>
      <c r="AK562" s="287"/>
      <c r="AN562" s="287"/>
      <c r="AQ562" s="287"/>
      <c r="AT562" s="287"/>
      <c r="AV562" s="285"/>
      <c r="AW562" s="285"/>
    </row>
    <row r="563">
      <c r="C563" s="281"/>
      <c r="D563" s="282"/>
      <c r="E563" s="283"/>
      <c r="G563" s="284"/>
      <c r="H563" s="284"/>
      <c r="L563" s="285"/>
      <c r="M563" s="285"/>
      <c r="N563" s="286"/>
      <c r="W563" s="287"/>
      <c r="X563" s="287"/>
      <c r="Y563" s="287"/>
      <c r="Z563" s="287"/>
      <c r="AA563" s="287"/>
      <c r="AB563" s="287"/>
      <c r="AC563" s="287"/>
      <c r="AD563" s="287"/>
      <c r="AE563" s="287"/>
      <c r="AF563" s="287"/>
      <c r="AG563" s="287"/>
      <c r="AH563" s="287"/>
      <c r="AI563" s="287"/>
      <c r="AJ563" s="287"/>
      <c r="AK563" s="287"/>
      <c r="AN563" s="287"/>
      <c r="AQ563" s="287"/>
      <c r="AT563" s="287"/>
      <c r="AV563" s="285"/>
      <c r="AW563" s="285"/>
    </row>
    <row r="564">
      <c r="C564" s="281"/>
      <c r="D564" s="282"/>
      <c r="E564" s="283"/>
      <c r="G564" s="284"/>
      <c r="H564" s="284"/>
      <c r="L564" s="285"/>
      <c r="M564" s="285"/>
      <c r="N564" s="286"/>
      <c r="W564" s="287"/>
      <c r="X564" s="287"/>
      <c r="Y564" s="287"/>
      <c r="Z564" s="287"/>
      <c r="AA564" s="287"/>
      <c r="AB564" s="287"/>
      <c r="AC564" s="287"/>
      <c r="AD564" s="287"/>
      <c r="AE564" s="287"/>
      <c r="AF564" s="287"/>
      <c r="AG564" s="287"/>
      <c r="AH564" s="287"/>
      <c r="AI564" s="287"/>
      <c r="AJ564" s="287"/>
      <c r="AK564" s="287"/>
      <c r="AN564" s="287"/>
      <c r="AQ564" s="287"/>
      <c r="AT564" s="287"/>
      <c r="AV564" s="285"/>
      <c r="AW564" s="285"/>
    </row>
    <row r="565">
      <c r="C565" s="281"/>
      <c r="D565" s="282"/>
      <c r="E565" s="283"/>
      <c r="G565" s="284"/>
      <c r="H565" s="284"/>
      <c r="L565" s="285"/>
      <c r="M565" s="285"/>
      <c r="N565" s="286"/>
      <c r="W565" s="287"/>
      <c r="X565" s="287"/>
      <c r="Y565" s="287"/>
      <c r="Z565" s="287"/>
      <c r="AA565" s="287"/>
      <c r="AB565" s="287"/>
      <c r="AC565" s="287"/>
      <c r="AD565" s="287"/>
      <c r="AE565" s="287"/>
      <c r="AF565" s="287"/>
      <c r="AG565" s="287"/>
      <c r="AH565" s="287"/>
      <c r="AI565" s="287"/>
      <c r="AJ565" s="287"/>
      <c r="AK565" s="287"/>
      <c r="AN565" s="287"/>
      <c r="AQ565" s="287"/>
      <c r="AT565" s="287"/>
      <c r="AV565" s="285"/>
      <c r="AW565" s="285"/>
    </row>
    <row r="566">
      <c r="C566" s="281"/>
      <c r="D566" s="282"/>
      <c r="E566" s="283"/>
      <c r="G566" s="284"/>
      <c r="H566" s="284"/>
      <c r="L566" s="285"/>
      <c r="M566" s="285"/>
      <c r="N566" s="286"/>
      <c r="W566" s="287"/>
      <c r="X566" s="287"/>
      <c r="Y566" s="287"/>
      <c r="Z566" s="287"/>
      <c r="AA566" s="287"/>
      <c r="AB566" s="287"/>
      <c r="AC566" s="287"/>
      <c r="AD566" s="287"/>
      <c r="AE566" s="287"/>
      <c r="AF566" s="287"/>
      <c r="AG566" s="287"/>
      <c r="AH566" s="287"/>
      <c r="AI566" s="287"/>
      <c r="AJ566" s="287"/>
      <c r="AK566" s="287"/>
      <c r="AN566" s="287"/>
      <c r="AQ566" s="287"/>
      <c r="AT566" s="287"/>
      <c r="AV566" s="285"/>
      <c r="AW566" s="285"/>
    </row>
    <row r="567">
      <c r="C567" s="281"/>
      <c r="D567" s="282"/>
      <c r="E567" s="283"/>
      <c r="G567" s="284"/>
      <c r="H567" s="284"/>
      <c r="L567" s="285"/>
      <c r="M567" s="285"/>
      <c r="N567" s="286"/>
      <c r="W567" s="287"/>
      <c r="X567" s="287"/>
      <c r="Y567" s="287"/>
      <c r="Z567" s="287"/>
      <c r="AA567" s="287"/>
      <c r="AB567" s="287"/>
      <c r="AC567" s="287"/>
      <c r="AD567" s="287"/>
      <c r="AE567" s="287"/>
      <c r="AF567" s="287"/>
      <c r="AG567" s="287"/>
      <c r="AH567" s="287"/>
      <c r="AI567" s="287"/>
      <c r="AJ567" s="287"/>
      <c r="AK567" s="287"/>
      <c r="AN567" s="287"/>
      <c r="AQ567" s="287"/>
      <c r="AT567" s="287"/>
      <c r="AV567" s="285"/>
      <c r="AW567" s="285"/>
    </row>
    <row r="568">
      <c r="C568" s="281"/>
      <c r="D568" s="282"/>
      <c r="E568" s="283"/>
      <c r="G568" s="284"/>
      <c r="H568" s="284"/>
      <c r="L568" s="285"/>
      <c r="M568" s="285"/>
      <c r="N568" s="286"/>
      <c r="W568" s="287"/>
      <c r="X568" s="287"/>
      <c r="Y568" s="287"/>
      <c r="Z568" s="287"/>
      <c r="AA568" s="287"/>
      <c r="AB568" s="287"/>
      <c r="AC568" s="287"/>
      <c r="AD568" s="287"/>
      <c r="AE568" s="287"/>
      <c r="AF568" s="287"/>
      <c r="AG568" s="287"/>
      <c r="AH568" s="287"/>
      <c r="AI568" s="287"/>
      <c r="AJ568" s="287"/>
      <c r="AK568" s="287"/>
      <c r="AN568" s="287"/>
      <c r="AQ568" s="287"/>
      <c r="AT568" s="287"/>
      <c r="AV568" s="285"/>
      <c r="AW568" s="285"/>
    </row>
    <row r="569">
      <c r="C569" s="281"/>
      <c r="D569" s="282"/>
      <c r="E569" s="283"/>
      <c r="G569" s="284"/>
      <c r="H569" s="284"/>
      <c r="L569" s="285"/>
      <c r="M569" s="285"/>
      <c r="N569" s="286"/>
      <c r="W569" s="287"/>
      <c r="X569" s="287"/>
      <c r="Y569" s="287"/>
      <c r="Z569" s="287"/>
      <c r="AA569" s="287"/>
      <c r="AB569" s="287"/>
      <c r="AC569" s="287"/>
      <c r="AD569" s="287"/>
      <c r="AE569" s="287"/>
      <c r="AF569" s="287"/>
      <c r="AG569" s="287"/>
      <c r="AH569" s="287"/>
      <c r="AI569" s="287"/>
      <c r="AJ569" s="287"/>
      <c r="AK569" s="287"/>
      <c r="AN569" s="287"/>
      <c r="AQ569" s="287"/>
      <c r="AT569" s="287"/>
      <c r="AV569" s="285"/>
      <c r="AW569" s="285"/>
    </row>
    <row r="570">
      <c r="C570" s="281"/>
      <c r="D570" s="282"/>
      <c r="E570" s="283"/>
      <c r="G570" s="284"/>
      <c r="H570" s="284"/>
      <c r="L570" s="285"/>
      <c r="M570" s="285"/>
      <c r="N570" s="286"/>
      <c r="W570" s="287"/>
      <c r="X570" s="287"/>
      <c r="Y570" s="287"/>
      <c r="Z570" s="287"/>
      <c r="AA570" s="287"/>
      <c r="AB570" s="287"/>
      <c r="AC570" s="287"/>
      <c r="AD570" s="287"/>
      <c r="AE570" s="287"/>
      <c r="AF570" s="287"/>
      <c r="AG570" s="287"/>
      <c r="AH570" s="287"/>
      <c r="AI570" s="287"/>
      <c r="AJ570" s="287"/>
      <c r="AK570" s="287"/>
      <c r="AN570" s="287"/>
      <c r="AQ570" s="287"/>
      <c r="AT570" s="287"/>
      <c r="AV570" s="285"/>
      <c r="AW570" s="285"/>
    </row>
    <row r="571">
      <c r="C571" s="281"/>
      <c r="D571" s="282"/>
      <c r="E571" s="283"/>
      <c r="G571" s="284"/>
      <c r="H571" s="284"/>
      <c r="L571" s="285"/>
      <c r="M571" s="285"/>
      <c r="N571" s="286"/>
      <c r="W571" s="287"/>
      <c r="X571" s="287"/>
      <c r="Y571" s="287"/>
      <c r="Z571" s="287"/>
      <c r="AA571" s="287"/>
      <c r="AB571" s="287"/>
      <c r="AC571" s="287"/>
      <c r="AD571" s="287"/>
      <c r="AE571" s="287"/>
      <c r="AF571" s="287"/>
      <c r="AG571" s="287"/>
      <c r="AH571" s="287"/>
      <c r="AI571" s="287"/>
      <c r="AJ571" s="287"/>
      <c r="AK571" s="287"/>
      <c r="AN571" s="287"/>
      <c r="AQ571" s="287"/>
      <c r="AT571" s="287"/>
      <c r="AV571" s="285"/>
      <c r="AW571" s="285"/>
    </row>
    <row r="572">
      <c r="C572" s="281"/>
      <c r="D572" s="282"/>
      <c r="E572" s="283"/>
      <c r="G572" s="284"/>
      <c r="H572" s="284"/>
      <c r="L572" s="285"/>
      <c r="M572" s="285"/>
      <c r="N572" s="286"/>
      <c r="W572" s="287"/>
      <c r="X572" s="287"/>
      <c r="Y572" s="287"/>
      <c r="Z572" s="287"/>
      <c r="AA572" s="287"/>
      <c r="AB572" s="287"/>
      <c r="AC572" s="287"/>
      <c r="AD572" s="287"/>
      <c r="AE572" s="287"/>
      <c r="AF572" s="287"/>
      <c r="AG572" s="287"/>
      <c r="AH572" s="287"/>
      <c r="AI572" s="287"/>
      <c r="AJ572" s="287"/>
      <c r="AK572" s="287"/>
      <c r="AN572" s="287"/>
      <c r="AQ572" s="287"/>
      <c r="AT572" s="287"/>
      <c r="AV572" s="285"/>
      <c r="AW572" s="285"/>
    </row>
    <row r="573">
      <c r="C573" s="281"/>
      <c r="D573" s="282"/>
      <c r="E573" s="283"/>
      <c r="G573" s="284"/>
      <c r="H573" s="284"/>
      <c r="L573" s="285"/>
      <c r="M573" s="285"/>
      <c r="N573" s="286"/>
      <c r="W573" s="287"/>
      <c r="X573" s="287"/>
      <c r="Y573" s="287"/>
      <c r="Z573" s="287"/>
      <c r="AA573" s="287"/>
      <c r="AB573" s="287"/>
      <c r="AC573" s="287"/>
      <c r="AD573" s="287"/>
      <c r="AE573" s="287"/>
      <c r="AF573" s="287"/>
      <c r="AG573" s="287"/>
      <c r="AH573" s="287"/>
      <c r="AI573" s="287"/>
      <c r="AJ573" s="287"/>
      <c r="AK573" s="287"/>
      <c r="AN573" s="287"/>
      <c r="AQ573" s="287"/>
      <c r="AT573" s="287"/>
      <c r="AV573" s="285"/>
      <c r="AW573" s="285"/>
    </row>
    <row r="574">
      <c r="C574" s="281"/>
      <c r="D574" s="282"/>
      <c r="E574" s="283"/>
      <c r="G574" s="284"/>
      <c r="H574" s="284"/>
      <c r="L574" s="285"/>
      <c r="M574" s="285"/>
      <c r="N574" s="286"/>
      <c r="W574" s="287"/>
      <c r="X574" s="287"/>
      <c r="Y574" s="287"/>
      <c r="Z574" s="287"/>
      <c r="AA574" s="287"/>
      <c r="AB574" s="287"/>
      <c r="AC574" s="287"/>
      <c r="AD574" s="287"/>
      <c r="AE574" s="287"/>
      <c r="AF574" s="287"/>
      <c r="AG574" s="287"/>
      <c r="AH574" s="287"/>
      <c r="AI574" s="287"/>
      <c r="AJ574" s="287"/>
      <c r="AK574" s="287"/>
      <c r="AN574" s="287"/>
      <c r="AQ574" s="287"/>
      <c r="AT574" s="287"/>
      <c r="AV574" s="285"/>
      <c r="AW574" s="285"/>
    </row>
    <row r="575">
      <c r="C575" s="281"/>
      <c r="D575" s="282"/>
      <c r="E575" s="283"/>
      <c r="G575" s="284"/>
      <c r="H575" s="284"/>
      <c r="L575" s="285"/>
      <c r="M575" s="285"/>
      <c r="N575" s="286"/>
      <c r="W575" s="287"/>
      <c r="X575" s="287"/>
      <c r="Y575" s="287"/>
      <c r="Z575" s="287"/>
      <c r="AA575" s="287"/>
      <c r="AB575" s="287"/>
      <c r="AC575" s="287"/>
      <c r="AD575" s="287"/>
      <c r="AE575" s="287"/>
      <c r="AF575" s="287"/>
      <c r="AG575" s="287"/>
      <c r="AH575" s="287"/>
      <c r="AI575" s="287"/>
      <c r="AJ575" s="287"/>
      <c r="AK575" s="287"/>
      <c r="AN575" s="287"/>
      <c r="AQ575" s="287"/>
      <c r="AT575" s="287"/>
      <c r="AV575" s="285"/>
      <c r="AW575" s="285"/>
    </row>
    <row r="576">
      <c r="C576" s="281"/>
      <c r="D576" s="282"/>
      <c r="E576" s="283"/>
      <c r="G576" s="284"/>
      <c r="H576" s="284"/>
      <c r="L576" s="285"/>
      <c r="M576" s="285"/>
      <c r="N576" s="286"/>
      <c r="W576" s="287"/>
      <c r="X576" s="287"/>
      <c r="Y576" s="287"/>
      <c r="Z576" s="287"/>
      <c r="AA576" s="287"/>
      <c r="AB576" s="287"/>
      <c r="AC576" s="287"/>
      <c r="AD576" s="287"/>
      <c r="AE576" s="287"/>
      <c r="AF576" s="287"/>
      <c r="AG576" s="287"/>
      <c r="AH576" s="287"/>
      <c r="AI576" s="287"/>
      <c r="AJ576" s="287"/>
      <c r="AK576" s="287"/>
      <c r="AN576" s="287"/>
      <c r="AQ576" s="287"/>
      <c r="AT576" s="287"/>
      <c r="AV576" s="285"/>
      <c r="AW576" s="285"/>
    </row>
    <row r="577">
      <c r="C577" s="281"/>
      <c r="D577" s="282"/>
      <c r="E577" s="283"/>
      <c r="G577" s="284"/>
      <c r="H577" s="284"/>
      <c r="L577" s="285"/>
      <c r="M577" s="285"/>
      <c r="N577" s="286"/>
      <c r="W577" s="287"/>
      <c r="X577" s="287"/>
      <c r="Y577" s="287"/>
      <c r="Z577" s="287"/>
      <c r="AA577" s="287"/>
      <c r="AB577" s="287"/>
      <c r="AC577" s="287"/>
      <c r="AD577" s="287"/>
      <c r="AE577" s="287"/>
      <c r="AF577" s="287"/>
      <c r="AG577" s="287"/>
      <c r="AH577" s="287"/>
      <c r="AI577" s="287"/>
      <c r="AJ577" s="287"/>
      <c r="AK577" s="287"/>
      <c r="AN577" s="287"/>
      <c r="AQ577" s="287"/>
      <c r="AT577" s="287"/>
      <c r="AV577" s="285"/>
      <c r="AW577" s="285"/>
    </row>
    <row r="578">
      <c r="C578" s="281"/>
      <c r="D578" s="282"/>
      <c r="E578" s="283"/>
      <c r="G578" s="284"/>
      <c r="H578" s="284"/>
      <c r="L578" s="285"/>
      <c r="M578" s="285"/>
      <c r="N578" s="286"/>
      <c r="W578" s="287"/>
      <c r="X578" s="287"/>
      <c r="Y578" s="287"/>
      <c r="Z578" s="287"/>
      <c r="AA578" s="287"/>
      <c r="AB578" s="287"/>
      <c r="AC578" s="287"/>
      <c r="AD578" s="287"/>
      <c r="AE578" s="287"/>
      <c r="AF578" s="287"/>
      <c r="AG578" s="287"/>
      <c r="AH578" s="287"/>
      <c r="AI578" s="287"/>
      <c r="AJ578" s="287"/>
      <c r="AK578" s="287"/>
      <c r="AN578" s="287"/>
      <c r="AQ578" s="287"/>
      <c r="AT578" s="287"/>
      <c r="AV578" s="285"/>
      <c r="AW578" s="285"/>
    </row>
    <row r="579">
      <c r="C579" s="281"/>
      <c r="D579" s="282"/>
      <c r="E579" s="283"/>
      <c r="G579" s="284"/>
      <c r="H579" s="284"/>
      <c r="L579" s="285"/>
      <c r="M579" s="285"/>
      <c r="N579" s="286"/>
      <c r="W579" s="287"/>
      <c r="X579" s="287"/>
      <c r="Y579" s="287"/>
      <c r="Z579" s="287"/>
      <c r="AA579" s="287"/>
      <c r="AB579" s="287"/>
      <c r="AC579" s="287"/>
      <c r="AD579" s="287"/>
      <c r="AE579" s="287"/>
      <c r="AF579" s="287"/>
      <c r="AG579" s="287"/>
      <c r="AH579" s="287"/>
      <c r="AI579" s="287"/>
      <c r="AJ579" s="287"/>
      <c r="AK579" s="287"/>
      <c r="AN579" s="287"/>
      <c r="AQ579" s="287"/>
      <c r="AT579" s="287"/>
      <c r="AV579" s="285"/>
      <c r="AW579" s="285"/>
    </row>
    <row r="580">
      <c r="C580" s="281"/>
      <c r="D580" s="282"/>
      <c r="E580" s="283"/>
      <c r="G580" s="284"/>
      <c r="H580" s="284"/>
      <c r="L580" s="285"/>
      <c r="M580" s="285"/>
      <c r="N580" s="286"/>
      <c r="W580" s="287"/>
      <c r="X580" s="287"/>
      <c r="Y580" s="287"/>
      <c r="Z580" s="287"/>
      <c r="AA580" s="287"/>
      <c r="AB580" s="287"/>
      <c r="AC580" s="287"/>
      <c r="AD580" s="287"/>
      <c r="AE580" s="287"/>
      <c r="AF580" s="287"/>
      <c r="AG580" s="287"/>
      <c r="AH580" s="287"/>
      <c r="AI580" s="287"/>
      <c r="AJ580" s="287"/>
      <c r="AK580" s="287"/>
      <c r="AN580" s="287"/>
      <c r="AQ580" s="287"/>
      <c r="AT580" s="287"/>
      <c r="AV580" s="285"/>
      <c r="AW580" s="285"/>
    </row>
    <row r="581">
      <c r="C581" s="281"/>
      <c r="D581" s="282"/>
      <c r="E581" s="283"/>
      <c r="G581" s="284"/>
      <c r="H581" s="284"/>
      <c r="L581" s="285"/>
      <c r="M581" s="285"/>
      <c r="N581" s="286"/>
      <c r="W581" s="287"/>
      <c r="X581" s="287"/>
      <c r="Y581" s="287"/>
      <c r="Z581" s="287"/>
      <c r="AA581" s="287"/>
      <c r="AB581" s="287"/>
      <c r="AC581" s="287"/>
      <c r="AD581" s="287"/>
      <c r="AE581" s="287"/>
      <c r="AF581" s="287"/>
      <c r="AG581" s="287"/>
      <c r="AH581" s="287"/>
      <c r="AI581" s="287"/>
      <c r="AJ581" s="287"/>
      <c r="AK581" s="287"/>
      <c r="AN581" s="287"/>
      <c r="AQ581" s="287"/>
      <c r="AT581" s="287"/>
      <c r="AV581" s="285"/>
      <c r="AW581" s="285"/>
    </row>
    <row r="582">
      <c r="C582" s="281"/>
      <c r="D582" s="282"/>
      <c r="E582" s="283"/>
      <c r="G582" s="284"/>
      <c r="H582" s="284"/>
      <c r="L582" s="285"/>
      <c r="M582" s="285"/>
      <c r="N582" s="286"/>
      <c r="W582" s="287"/>
      <c r="X582" s="287"/>
      <c r="Y582" s="287"/>
      <c r="Z582" s="287"/>
      <c r="AA582" s="287"/>
      <c r="AB582" s="287"/>
      <c r="AC582" s="287"/>
      <c r="AD582" s="287"/>
      <c r="AE582" s="287"/>
      <c r="AF582" s="287"/>
      <c r="AG582" s="287"/>
      <c r="AH582" s="287"/>
      <c r="AI582" s="287"/>
      <c r="AJ582" s="287"/>
      <c r="AK582" s="287"/>
      <c r="AN582" s="287"/>
      <c r="AQ582" s="287"/>
      <c r="AT582" s="287"/>
      <c r="AV582" s="285"/>
      <c r="AW582" s="285"/>
    </row>
    <row r="583">
      <c r="C583" s="281"/>
      <c r="D583" s="282"/>
      <c r="E583" s="283"/>
      <c r="G583" s="284"/>
      <c r="H583" s="284"/>
      <c r="L583" s="285"/>
      <c r="M583" s="285"/>
      <c r="N583" s="286"/>
      <c r="W583" s="287"/>
      <c r="X583" s="287"/>
      <c r="Y583" s="287"/>
      <c r="Z583" s="287"/>
      <c r="AA583" s="287"/>
      <c r="AB583" s="287"/>
      <c r="AC583" s="287"/>
      <c r="AD583" s="287"/>
      <c r="AE583" s="287"/>
      <c r="AF583" s="287"/>
      <c r="AG583" s="287"/>
      <c r="AH583" s="287"/>
      <c r="AI583" s="287"/>
      <c r="AJ583" s="287"/>
      <c r="AK583" s="287"/>
      <c r="AN583" s="287"/>
      <c r="AQ583" s="287"/>
      <c r="AT583" s="287"/>
      <c r="AV583" s="285"/>
      <c r="AW583" s="285"/>
    </row>
    <row r="584">
      <c r="C584" s="281"/>
      <c r="D584" s="282"/>
      <c r="E584" s="283"/>
      <c r="G584" s="284"/>
      <c r="H584" s="284"/>
      <c r="L584" s="285"/>
      <c r="M584" s="285"/>
      <c r="N584" s="286"/>
      <c r="W584" s="287"/>
      <c r="X584" s="287"/>
      <c r="Y584" s="287"/>
      <c r="Z584" s="287"/>
      <c r="AA584" s="287"/>
      <c r="AB584" s="287"/>
      <c r="AC584" s="287"/>
      <c r="AD584" s="287"/>
      <c r="AE584" s="287"/>
      <c r="AF584" s="287"/>
      <c r="AG584" s="287"/>
      <c r="AH584" s="287"/>
      <c r="AI584" s="287"/>
      <c r="AJ584" s="287"/>
      <c r="AK584" s="287"/>
      <c r="AN584" s="287"/>
      <c r="AQ584" s="287"/>
      <c r="AT584" s="287"/>
      <c r="AV584" s="285"/>
      <c r="AW584" s="285"/>
    </row>
    <row r="585">
      <c r="C585" s="281"/>
      <c r="D585" s="282"/>
      <c r="E585" s="283"/>
      <c r="G585" s="284"/>
      <c r="H585" s="284"/>
      <c r="L585" s="285"/>
      <c r="M585" s="285"/>
      <c r="N585" s="286"/>
      <c r="W585" s="287"/>
      <c r="X585" s="287"/>
      <c r="Y585" s="287"/>
      <c r="Z585" s="287"/>
      <c r="AA585" s="287"/>
      <c r="AB585" s="287"/>
      <c r="AC585" s="287"/>
      <c r="AD585" s="287"/>
      <c r="AE585" s="287"/>
      <c r="AF585" s="287"/>
      <c r="AG585" s="287"/>
      <c r="AH585" s="287"/>
      <c r="AI585" s="287"/>
      <c r="AJ585" s="287"/>
      <c r="AK585" s="287"/>
      <c r="AN585" s="287"/>
      <c r="AQ585" s="287"/>
      <c r="AT585" s="287"/>
      <c r="AV585" s="285"/>
      <c r="AW585" s="285"/>
    </row>
    <row r="586">
      <c r="C586" s="281"/>
      <c r="D586" s="282"/>
      <c r="E586" s="283"/>
      <c r="G586" s="284"/>
      <c r="H586" s="284"/>
      <c r="L586" s="285"/>
      <c r="M586" s="285"/>
      <c r="N586" s="286"/>
      <c r="W586" s="287"/>
      <c r="X586" s="287"/>
      <c r="Y586" s="287"/>
      <c r="Z586" s="287"/>
      <c r="AA586" s="287"/>
      <c r="AB586" s="287"/>
      <c r="AC586" s="287"/>
      <c r="AD586" s="287"/>
      <c r="AE586" s="287"/>
      <c r="AF586" s="287"/>
      <c r="AG586" s="287"/>
      <c r="AH586" s="287"/>
      <c r="AI586" s="287"/>
      <c r="AJ586" s="287"/>
      <c r="AK586" s="287"/>
      <c r="AN586" s="287"/>
      <c r="AQ586" s="287"/>
      <c r="AT586" s="287"/>
      <c r="AV586" s="285"/>
      <c r="AW586" s="285"/>
    </row>
    <row r="587">
      <c r="C587" s="281"/>
      <c r="D587" s="282"/>
      <c r="E587" s="283"/>
      <c r="G587" s="284"/>
      <c r="H587" s="284"/>
      <c r="L587" s="285"/>
      <c r="M587" s="285"/>
      <c r="N587" s="286"/>
      <c r="W587" s="287"/>
      <c r="X587" s="287"/>
      <c r="Y587" s="287"/>
      <c r="Z587" s="287"/>
      <c r="AA587" s="287"/>
      <c r="AB587" s="287"/>
      <c r="AC587" s="287"/>
      <c r="AD587" s="287"/>
      <c r="AE587" s="287"/>
      <c r="AF587" s="287"/>
      <c r="AG587" s="287"/>
      <c r="AH587" s="287"/>
      <c r="AI587" s="287"/>
      <c r="AJ587" s="287"/>
      <c r="AK587" s="287"/>
      <c r="AN587" s="287"/>
      <c r="AQ587" s="287"/>
      <c r="AT587" s="287"/>
      <c r="AV587" s="285"/>
      <c r="AW587" s="285"/>
    </row>
    <row r="588">
      <c r="C588" s="281"/>
      <c r="D588" s="282"/>
      <c r="E588" s="283"/>
      <c r="G588" s="284"/>
      <c r="H588" s="284"/>
      <c r="L588" s="285"/>
      <c r="M588" s="285"/>
      <c r="N588" s="286"/>
      <c r="W588" s="287"/>
      <c r="X588" s="287"/>
      <c r="Y588" s="287"/>
      <c r="Z588" s="287"/>
      <c r="AA588" s="287"/>
      <c r="AB588" s="287"/>
      <c r="AC588" s="287"/>
      <c r="AD588" s="287"/>
      <c r="AE588" s="287"/>
      <c r="AF588" s="287"/>
      <c r="AG588" s="287"/>
      <c r="AH588" s="287"/>
      <c r="AI588" s="287"/>
      <c r="AJ588" s="287"/>
      <c r="AK588" s="287"/>
      <c r="AN588" s="287"/>
      <c r="AQ588" s="287"/>
      <c r="AT588" s="287"/>
      <c r="AV588" s="285"/>
      <c r="AW588" s="285"/>
    </row>
    <row r="589">
      <c r="C589" s="281"/>
      <c r="D589" s="282"/>
      <c r="E589" s="283"/>
      <c r="G589" s="284"/>
      <c r="H589" s="284"/>
      <c r="L589" s="285"/>
      <c r="M589" s="285"/>
      <c r="N589" s="286"/>
      <c r="W589" s="287"/>
      <c r="X589" s="287"/>
      <c r="Y589" s="287"/>
      <c r="Z589" s="287"/>
      <c r="AA589" s="287"/>
      <c r="AB589" s="287"/>
      <c r="AC589" s="287"/>
      <c r="AD589" s="287"/>
      <c r="AE589" s="287"/>
      <c r="AF589" s="287"/>
      <c r="AG589" s="287"/>
      <c r="AH589" s="287"/>
      <c r="AI589" s="287"/>
      <c r="AJ589" s="287"/>
      <c r="AK589" s="287"/>
      <c r="AN589" s="287"/>
      <c r="AQ589" s="287"/>
      <c r="AT589" s="287"/>
      <c r="AV589" s="285"/>
      <c r="AW589" s="285"/>
    </row>
    <row r="590">
      <c r="C590" s="281"/>
      <c r="D590" s="282"/>
      <c r="E590" s="283"/>
      <c r="G590" s="284"/>
      <c r="H590" s="284"/>
      <c r="L590" s="285"/>
      <c r="M590" s="285"/>
      <c r="N590" s="286"/>
      <c r="W590" s="287"/>
      <c r="X590" s="287"/>
      <c r="Y590" s="287"/>
      <c r="Z590" s="287"/>
      <c r="AA590" s="287"/>
      <c r="AB590" s="287"/>
      <c r="AC590" s="287"/>
      <c r="AD590" s="287"/>
      <c r="AE590" s="287"/>
      <c r="AF590" s="287"/>
      <c r="AG590" s="287"/>
      <c r="AH590" s="287"/>
      <c r="AI590" s="287"/>
      <c r="AJ590" s="287"/>
      <c r="AK590" s="287"/>
      <c r="AN590" s="287"/>
      <c r="AQ590" s="287"/>
      <c r="AT590" s="287"/>
      <c r="AV590" s="285"/>
      <c r="AW590" s="285"/>
    </row>
    <row r="591">
      <c r="C591" s="281"/>
      <c r="D591" s="282"/>
      <c r="E591" s="283"/>
      <c r="G591" s="284"/>
      <c r="H591" s="284"/>
      <c r="L591" s="285"/>
      <c r="M591" s="285"/>
      <c r="N591" s="286"/>
      <c r="W591" s="287"/>
      <c r="X591" s="287"/>
      <c r="Y591" s="287"/>
      <c r="Z591" s="287"/>
      <c r="AA591" s="287"/>
      <c r="AB591" s="287"/>
      <c r="AC591" s="287"/>
      <c r="AD591" s="287"/>
      <c r="AE591" s="287"/>
      <c r="AF591" s="287"/>
      <c r="AG591" s="287"/>
      <c r="AH591" s="287"/>
      <c r="AI591" s="287"/>
      <c r="AJ591" s="287"/>
      <c r="AK591" s="287"/>
      <c r="AN591" s="287"/>
      <c r="AQ591" s="287"/>
      <c r="AT591" s="287"/>
      <c r="AV591" s="285"/>
      <c r="AW591" s="285"/>
    </row>
    <row r="592">
      <c r="C592" s="281"/>
      <c r="D592" s="282"/>
      <c r="E592" s="283"/>
      <c r="G592" s="284"/>
      <c r="H592" s="284"/>
      <c r="L592" s="285"/>
      <c r="M592" s="285"/>
      <c r="N592" s="286"/>
      <c r="W592" s="287"/>
      <c r="X592" s="287"/>
      <c r="Y592" s="287"/>
      <c r="Z592" s="287"/>
      <c r="AA592" s="287"/>
      <c r="AB592" s="287"/>
      <c r="AC592" s="287"/>
      <c r="AD592" s="287"/>
      <c r="AE592" s="287"/>
      <c r="AF592" s="287"/>
      <c r="AG592" s="287"/>
      <c r="AH592" s="287"/>
      <c r="AI592" s="287"/>
      <c r="AJ592" s="287"/>
      <c r="AK592" s="287"/>
      <c r="AN592" s="287"/>
      <c r="AQ592" s="287"/>
      <c r="AT592" s="287"/>
      <c r="AV592" s="285"/>
      <c r="AW592" s="285"/>
    </row>
    <row r="593">
      <c r="C593" s="281"/>
      <c r="D593" s="282"/>
      <c r="E593" s="283"/>
      <c r="G593" s="284"/>
      <c r="H593" s="284"/>
      <c r="L593" s="285"/>
      <c r="M593" s="285"/>
      <c r="N593" s="286"/>
      <c r="W593" s="287"/>
      <c r="X593" s="287"/>
      <c r="Y593" s="287"/>
      <c r="Z593" s="287"/>
      <c r="AA593" s="287"/>
      <c r="AB593" s="287"/>
      <c r="AC593" s="287"/>
      <c r="AD593" s="287"/>
      <c r="AE593" s="287"/>
      <c r="AF593" s="287"/>
      <c r="AG593" s="287"/>
      <c r="AH593" s="287"/>
      <c r="AI593" s="287"/>
      <c r="AJ593" s="287"/>
      <c r="AK593" s="287"/>
      <c r="AN593" s="287"/>
      <c r="AQ593" s="287"/>
      <c r="AT593" s="287"/>
      <c r="AV593" s="285"/>
      <c r="AW593" s="285"/>
    </row>
    <row r="594">
      <c r="C594" s="281"/>
      <c r="D594" s="282"/>
      <c r="E594" s="283"/>
      <c r="G594" s="284"/>
      <c r="H594" s="284"/>
      <c r="L594" s="285"/>
      <c r="M594" s="285"/>
      <c r="N594" s="286"/>
      <c r="W594" s="287"/>
      <c r="X594" s="287"/>
      <c r="Y594" s="287"/>
      <c r="Z594" s="287"/>
      <c r="AA594" s="287"/>
      <c r="AB594" s="287"/>
      <c r="AC594" s="287"/>
      <c r="AD594" s="287"/>
      <c r="AE594" s="287"/>
      <c r="AF594" s="287"/>
      <c r="AG594" s="287"/>
      <c r="AH594" s="287"/>
      <c r="AI594" s="287"/>
      <c r="AJ594" s="287"/>
      <c r="AK594" s="287"/>
      <c r="AN594" s="287"/>
      <c r="AQ594" s="287"/>
      <c r="AT594" s="287"/>
      <c r="AV594" s="285"/>
      <c r="AW594" s="285"/>
    </row>
    <row r="595">
      <c r="C595" s="281"/>
      <c r="D595" s="282"/>
      <c r="E595" s="283"/>
      <c r="G595" s="284"/>
      <c r="H595" s="284"/>
      <c r="L595" s="285"/>
      <c r="M595" s="285"/>
      <c r="N595" s="286"/>
      <c r="W595" s="287"/>
      <c r="X595" s="287"/>
      <c r="Y595" s="287"/>
      <c r="Z595" s="287"/>
      <c r="AA595" s="287"/>
      <c r="AB595" s="287"/>
      <c r="AC595" s="287"/>
      <c r="AD595" s="287"/>
      <c r="AE595" s="287"/>
      <c r="AF595" s="287"/>
      <c r="AG595" s="287"/>
      <c r="AH595" s="287"/>
      <c r="AI595" s="287"/>
      <c r="AJ595" s="287"/>
      <c r="AK595" s="287"/>
      <c r="AN595" s="287"/>
      <c r="AQ595" s="287"/>
      <c r="AT595" s="287"/>
      <c r="AV595" s="285"/>
      <c r="AW595" s="285"/>
    </row>
    <row r="596">
      <c r="C596" s="281"/>
      <c r="D596" s="282"/>
      <c r="E596" s="283"/>
      <c r="G596" s="284"/>
      <c r="H596" s="284"/>
      <c r="L596" s="285"/>
      <c r="M596" s="285"/>
      <c r="N596" s="286"/>
      <c r="W596" s="287"/>
      <c r="X596" s="287"/>
      <c r="Y596" s="287"/>
      <c r="Z596" s="287"/>
      <c r="AA596" s="287"/>
      <c r="AB596" s="287"/>
      <c r="AC596" s="287"/>
      <c r="AD596" s="287"/>
      <c r="AE596" s="287"/>
      <c r="AF596" s="287"/>
      <c r="AG596" s="287"/>
      <c r="AH596" s="287"/>
      <c r="AI596" s="287"/>
      <c r="AJ596" s="287"/>
      <c r="AK596" s="287"/>
      <c r="AN596" s="287"/>
      <c r="AQ596" s="287"/>
      <c r="AT596" s="287"/>
      <c r="AV596" s="285"/>
      <c r="AW596" s="285"/>
    </row>
    <row r="597">
      <c r="C597" s="281"/>
      <c r="D597" s="282"/>
      <c r="E597" s="283"/>
      <c r="G597" s="284"/>
      <c r="H597" s="284"/>
      <c r="L597" s="285"/>
      <c r="M597" s="285"/>
      <c r="N597" s="286"/>
      <c r="W597" s="287"/>
      <c r="X597" s="287"/>
      <c r="Y597" s="287"/>
      <c r="Z597" s="287"/>
      <c r="AA597" s="287"/>
      <c r="AB597" s="287"/>
      <c r="AC597" s="287"/>
      <c r="AD597" s="287"/>
      <c r="AE597" s="287"/>
      <c r="AF597" s="287"/>
      <c r="AG597" s="287"/>
      <c r="AH597" s="287"/>
      <c r="AI597" s="287"/>
      <c r="AJ597" s="287"/>
      <c r="AK597" s="287"/>
      <c r="AN597" s="287"/>
      <c r="AQ597" s="287"/>
      <c r="AT597" s="287"/>
      <c r="AV597" s="285"/>
      <c r="AW597" s="285"/>
    </row>
    <row r="598">
      <c r="C598" s="281"/>
      <c r="D598" s="282"/>
      <c r="E598" s="283"/>
      <c r="G598" s="284"/>
      <c r="H598" s="284"/>
      <c r="L598" s="285"/>
      <c r="M598" s="285"/>
      <c r="N598" s="286"/>
      <c r="W598" s="287"/>
      <c r="X598" s="287"/>
      <c r="Y598" s="287"/>
      <c r="Z598" s="287"/>
      <c r="AA598" s="287"/>
      <c r="AB598" s="287"/>
      <c r="AC598" s="287"/>
      <c r="AD598" s="287"/>
      <c r="AE598" s="287"/>
      <c r="AF598" s="287"/>
      <c r="AG598" s="287"/>
      <c r="AH598" s="287"/>
      <c r="AI598" s="287"/>
      <c r="AJ598" s="287"/>
      <c r="AK598" s="287"/>
      <c r="AN598" s="287"/>
      <c r="AQ598" s="287"/>
      <c r="AT598" s="287"/>
      <c r="AV598" s="285"/>
      <c r="AW598" s="285"/>
    </row>
    <row r="599">
      <c r="C599" s="281"/>
      <c r="D599" s="282"/>
      <c r="E599" s="283"/>
      <c r="G599" s="284"/>
      <c r="H599" s="284"/>
      <c r="L599" s="285"/>
      <c r="M599" s="285"/>
      <c r="N599" s="286"/>
      <c r="W599" s="287"/>
      <c r="X599" s="287"/>
      <c r="Y599" s="287"/>
      <c r="Z599" s="287"/>
      <c r="AA599" s="287"/>
      <c r="AB599" s="287"/>
      <c r="AC599" s="287"/>
      <c r="AD599" s="287"/>
      <c r="AE599" s="287"/>
      <c r="AF599" s="287"/>
      <c r="AG599" s="287"/>
      <c r="AH599" s="287"/>
      <c r="AI599" s="287"/>
      <c r="AJ599" s="287"/>
      <c r="AK599" s="287"/>
      <c r="AN599" s="287"/>
      <c r="AQ599" s="287"/>
      <c r="AT599" s="287"/>
      <c r="AV599" s="285"/>
      <c r="AW599" s="285"/>
    </row>
    <row r="600">
      <c r="C600" s="281"/>
      <c r="D600" s="282"/>
      <c r="E600" s="283"/>
      <c r="G600" s="284"/>
      <c r="H600" s="284"/>
      <c r="L600" s="285"/>
      <c r="M600" s="285"/>
      <c r="N600" s="286"/>
      <c r="W600" s="287"/>
      <c r="X600" s="287"/>
      <c r="Y600" s="287"/>
      <c r="Z600" s="287"/>
      <c r="AA600" s="287"/>
      <c r="AB600" s="287"/>
      <c r="AC600" s="287"/>
      <c r="AD600" s="287"/>
      <c r="AE600" s="287"/>
      <c r="AF600" s="287"/>
      <c r="AG600" s="287"/>
      <c r="AH600" s="287"/>
      <c r="AI600" s="287"/>
      <c r="AJ600" s="287"/>
      <c r="AK600" s="287"/>
      <c r="AN600" s="287"/>
      <c r="AQ600" s="287"/>
      <c r="AT600" s="287"/>
      <c r="AV600" s="285"/>
      <c r="AW600" s="285"/>
    </row>
    <row r="601">
      <c r="C601" s="281"/>
      <c r="D601" s="282"/>
      <c r="E601" s="283"/>
      <c r="G601" s="284"/>
      <c r="H601" s="284"/>
      <c r="L601" s="285"/>
      <c r="M601" s="285"/>
      <c r="N601" s="286"/>
      <c r="W601" s="287"/>
      <c r="X601" s="287"/>
      <c r="Y601" s="287"/>
      <c r="Z601" s="287"/>
      <c r="AA601" s="287"/>
      <c r="AB601" s="287"/>
      <c r="AC601" s="287"/>
      <c r="AD601" s="287"/>
      <c r="AE601" s="287"/>
      <c r="AF601" s="287"/>
      <c r="AG601" s="287"/>
      <c r="AH601" s="287"/>
      <c r="AI601" s="287"/>
      <c r="AJ601" s="287"/>
      <c r="AK601" s="287"/>
      <c r="AN601" s="287"/>
      <c r="AQ601" s="287"/>
      <c r="AT601" s="287"/>
      <c r="AV601" s="285"/>
      <c r="AW601" s="285"/>
    </row>
    <row r="602">
      <c r="C602" s="281"/>
      <c r="D602" s="282"/>
      <c r="E602" s="283"/>
      <c r="G602" s="284"/>
      <c r="H602" s="284"/>
      <c r="L602" s="285"/>
      <c r="M602" s="285"/>
      <c r="N602" s="286"/>
      <c r="W602" s="287"/>
      <c r="X602" s="287"/>
      <c r="Y602" s="287"/>
      <c r="Z602" s="287"/>
      <c r="AA602" s="287"/>
      <c r="AB602" s="287"/>
      <c r="AC602" s="287"/>
      <c r="AD602" s="287"/>
      <c r="AE602" s="287"/>
      <c r="AF602" s="287"/>
      <c r="AG602" s="287"/>
      <c r="AH602" s="287"/>
      <c r="AI602" s="287"/>
      <c r="AJ602" s="287"/>
      <c r="AK602" s="287"/>
      <c r="AN602" s="287"/>
      <c r="AQ602" s="287"/>
      <c r="AT602" s="287"/>
      <c r="AV602" s="285"/>
      <c r="AW602" s="285"/>
    </row>
    <row r="603">
      <c r="C603" s="281"/>
      <c r="D603" s="282"/>
      <c r="E603" s="283"/>
      <c r="G603" s="284"/>
      <c r="H603" s="284"/>
      <c r="L603" s="285"/>
      <c r="M603" s="285"/>
      <c r="N603" s="286"/>
      <c r="W603" s="287"/>
      <c r="X603" s="287"/>
      <c r="Y603" s="287"/>
      <c r="Z603" s="287"/>
      <c r="AA603" s="287"/>
      <c r="AB603" s="287"/>
      <c r="AC603" s="287"/>
      <c r="AD603" s="287"/>
      <c r="AE603" s="287"/>
      <c r="AF603" s="287"/>
      <c r="AG603" s="287"/>
      <c r="AH603" s="287"/>
      <c r="AI603" s="287"/>
      <c r="AJ603" s="287"/>
      <c r="AK603" s="287"/>
      <c r="AN603" s="287"/>
      <c r="AQ603" s="287"/>
      <c r="AT603" s="287"/>
      <c r="AV603" s="285"/>
      <c r="AW603" s="285"/>
    </row>
    <row r="604">
      <c r="C604" s="281"/>
      <c r="D604" s="282"/>
      <c r="E604" s="283"/>
      <c r="G604" s="284"/>
      <c r="H604" s="284"/>
      <c r="L604" s="285"/>
      <c r="M604" s="285"/>
      <c r="N604" s="286"/>
      <c r="W604" s="287"/>
      <c r="X604" s="287"/>
      <c r="Y604" s="287"/>
      <c r="Z604" s="287"/>
      <c r="AA604" s="287"/>
      <c r="AB604" s="287"/>
      <c r="AC604" s="287"/>
      <c r="AD604" s="287"/>
      <c r="AE604" s="287"/>
      <c r="AF604" s="287"/>
      <c r="AG604" s="287"/>
      <c r="AH604" s="287"/>
      <c r="AI604" s="287"/>
      <c r="AJ604" s="287"/>
      <c r="AK604" s="287"/>
      <c r="AN604" s="287"/>
      <c r="AQ604" s="287"/>
      <c r="AT604" s="287"/>
      <c r="AV604" s="285"/>
      <c r="AW604" s="285"/>
    </row>
    <row r="605">
      <c r="C605" s="281"/>
      <c r="D605" s="282"/>
      <c r="E605" s="283"/>
      <c r="G605" s="284"/>
      <c r="H605" s="284"/>
      <c r="L605" s="285"/>
      <c r="M605" s="285"/>
      <c r="N605" s="286"/>
      <c r="W605" s="287"/>
      <c r="X605" s="287"/>
      <c r="Y605" s="287"/>
      <c r="Z605" s="287"/>
      <c r="AA605" s="287"/>
      <c r="AB605" s="287"/>
      <c r="AC605" s="287"/>
      <c r="AD605" s="287"/>
      <c r="AE605" s="287"/>
      <c r="AF605" s="287"/>
      <c r="AG605" s="287"/>
      <c r="AH605" s="287"/>
      <c r="AI605" s="287"/>
      <c r="AJ605" s="287"/>
      <c r="AK605" s="287"/>
      <c r="AN605" s="287"/>
      <c r="AQ605" s="287"/>
      <c r="AT605" s="287"/>
      <c r="AV605" s="285"/>
      <c r="AW605" s="285"/>
    </row>
    <row r="606">
      <c r="C606" s="281"/>
      <c r="D606" s="282"/>
      <c r="E606" s="283"/>
      <c r="G606" s="284"/>
      <c r="H606" s="284"/>
      <c r="L606" s="285"/>
      <c r="M606" s="285"/>
      <c r="N606" s="286"/>
      <c r="W606" s="287"/>
      <c r="X606" s="287"/>
      <c r="Y606" s="287"/>
      <c r="Z606" s="287"/>
      <c r="AA606" s="287"/>
      <c r="AB606" s="287"/>
      <c r="AC606" s="287"/>
      <c r="AD606" s="287"/>
      <c r="AE606" s="287"/>
      <c r="AF606" s="287"/>
      <c r="AG606" s="287"/>
      <c r="AH606" s="287"/>
      <c r="AI606" s="287"/>
      <c r="AJ606" s="287"/>
      <c r="AK606" s="287"/>
      <c r="AN606" s="287"/>
      <c r="AQ606" s="287"/>
      <c r="AT606" s="287"/>
      <c r="AV606" s="285"/>
      <c r="AW606" s="285"/>
    </row>
    <row r="607">
      <c r="C607" s="281"/>
      <c r="D607" s="282"/>
      <c r="E607" s="283"/>
      <c r="G607" s="284"/>
      <c r="H607" s="284"/>
      <c r="L607" s="285"/>
      <c r="M607" s="285"/>
      <c r="N607" s="286"/>
      <c r="W607" s="287"/>
      <c r="X607" s="287"/>
      <c r="Y607" s="287"/>
      <c r="Z607" s="287"/>
      <c r="AA607" s="287"/>
      <c r="AB607" s="287"/>
      <c r="AC607" s="287"/>
      <c r="AD607" s="287"/>
      <c r="AE607" s="287"/>
      <c r="AF607" s="287"/>
      <c r="AG607" s="287"/>
      <c r="AH607" s="287"/>
      <c r="AI607" s="287"/>
      <c r="AJ607" s="287"/>
      <c r="AK607" s="287"/>
      <c r="AN607" s="287"/>
      <c r="AQ607" s="287"/>
      <c r="AT607" s="287"/>
      <c r="AV607" s="285"/>
      <c r="AW607" s="285"/>
    </row>
    <row r="608">
      <c r="C608" s="281"/>
      <c r="D608" s="282"/>
      <c r="E608" s="283"/>
      <c r="G608" s="284"/>
      <c r="H608" s="284"/>
      <c r="L608" s="285"/>
      <c r="M608" s="285"/>
      <c r="N608" s="286"/>
      <c r="W608" s="287"/>
      <c r="X608" s="287"/>
      <c r="Y608" s="287"/>
      <c r="Z608" s="287"/>
      <c r="AA608" s="287"/>
      <c r="AB608" s="287"/>
      <c r="AC608" s="287"/>
      <c r="AD608" s="287"/>
      <c r="AE608" s="287"/>
      <c r="AF608" s="287"/>
      <c r="AG608" s="287"/>
      <c r="AH608" s="287"/>
      <c r="AI608" s="287"/>
      <c r="AJ608" s="287"/>
      <c r="AK608" s="287"/>
      <c r="AN608" s="287"/>
      <c r="AQ608" s="287"/>
      <c r="AT608" s="287"/>
      <c r="AV608" s="285"/>
      <c r="AW608" s="285"/>
    </row>
    <row r="609">
      <c r="C609" s="281"/>
      <c r="D609" s="282"/>
      <c r="E609" s="283"/>
      <c r="G609" s="284"/>
      <c r="H609" s="284"/>
      <c r="L609" s="285"/>
      <c r="M609" s="285"/>
      <c r="N609" s="286"/>
      <c r="W609" s="287"/>
      <c r="X609" s="287"/>
      <c r="Y609" s="287"/>
      <c r="Z609" s="287"/>
      <c r="AA609" s="287"/>
      <c r="AB609" s="287"/>
      <c r="AC609" s="287"/>
      <c r="AD609" s="287"/>
      <c r="AE609" s="287"/>
      <c r="AF609" s="287"/>
      <c r="AG609" s="287"/>
      <c r="AH609" s="287"/>
      <c r="AI609" s="287"/>
      <c r="AJ609" s="287"/>
      <c r="AK609" s="287"/>
      <c r="AN609" s="287"/>
      <c r="AQ609" s="287"/>
      <c r="AT609" s="287"/>
      <c r="AV609" s="285"/>
      <c r="AW609" s="285"/>
    </row>
    <row r="610">
      <c r="C610" s="281"/>
      <c r="D610" s="282"/>
      <c r="E610" s="283"/>
      <c r="G610" s="284"/>
      <c r="H610" s="284"/>
      <c r="L610" s="285"/>
      <c r="M610" s="285"/>
      <c r="N610" s="286"/>
      <c r="W610" s="287"/>
      <c r="X610" s="287"/>
      <c r="Y610" s="287"/>
      <c r="Z610" s="287"/>
      <c r="AA610" s="287"/>
      <c r="AB610" s="287"/>
      <c r="AC610" s="287"/>
      <c r="AD610" s="287"/>
      <c r="AE610" s="287"/>
      <c r="AF610" s="287"/>
      <c r="AG610" s="287"/>
      <c r="AH610" s="287"/>
      <c r="AI610" s="287"/>
      <c r="AJ610" s="287"/>
      <c r="AK610" s="287"/>
      <c r="AN610" s="287"/>
      <c r="AQ610" s="287"/>
      <c r="AT610" s="287"/>
      <c r="AV610" s="285"/>
      <c r="AW610" s="285"/>
    </row>
    <row r="611">
      <c r="C611" s="281"/>
      <c r="D611" s="282"/>
      <c r="E611" s="283"/>
      <c r="G611" s="284"/>
      <c r="H611" s="284"/>
      <c r="L611" s="285"/>
      <c r="M611" s="285"/>
      <c r="N611" s="286"/>
      <c r="W611" s="287"/>
      <c r="X611" s="287"/>
      <c r="Y611" s="287"/>
      <c r="Z611" s="287"/>
      <c r="AA611" s="287"/>
      <c r="AB611" s="287"/>
      <c r="AC611" s="287"/>
      <c r="AD611" s="287"/>
      <c r="AE611" s="287"/>
      <c r="AF611" s="287"/>
      <c r="AG611" s="287"/>
      <c r="AH611" s="287"/>
      <c r="AI611" s="287"/>
      <c r="AJ611" s="287"/>
      <c r="AK611" s="287"/>
      <c r="AN611" s="287"/>
      <c r="AQ611" s="287"/>
      <c r="AT611" s="287"/>
      <c r="AV611" s="285"/>
      <c r="AW611" s="285"/>
    </row>
    <row r="612">
      <c r="C612" s="281"/>
      <c r="D612" s="282"/>
      <c r="E612" s="283"/>
      <c r="G612" s="284"/>
      <c r="H612" s="284"/>
      <c r="L612" s="285"/>
      <c r="M612" s="285"/>
      <c r="N612" s="286"/>
      <c r="W612" s="287"/>
      <c r="X612" s="287"/>
      <c r="Y612" s="287"/>
      <c r="Z612" s="287"/>
      <c r="AA612" s="287"/>
      <c r="AB612" s="287"/>
      <c r="AC612" s="287"/>
      <c r="AD612" s="287"/>
      <c r="AE612" s="287"/>
      <c r="AF612" s="287"/>
      <c r="AG612" s="287"/>
      <c r="AH612" s="287"/>
      <c r="AI612" s="287"/>
      <c r="AJ612" s="287"/>
      <c r="AK612" s="287"/>
      <c r="AN612" s="287"/>
      <c r="AQ612" s="287"/>
      <c r="AT612" s="287"/>
      <c r="AV612" s="285"/>
      <c r="AW612" s="285"/>
    </row>
    <row r="613">
      <c r="C613" s="281"/>
      <c r="D613" s="282"/>
      <c r="E613" s="283"/>
      <c r="G613" s="284"/>
      <c r="H613" s="284"/>
      <c r="L613" s="285"/>
      <c r="M613" s="285"/>
      <c r="N613" s="286"/>
      <c r="W613" s="287"/>
      <c r="X613" s="287"/>
      <c r="Y613" s="287"/>
      <c r="Z613" s="287"/>
      <c r="AA613" s="287"/>
      <c r="AB613" s="287"/>
      <c r="AC613" s="287"/>
      <c r="AD613" s="287"/>
      <c r="AE613" s="287"/>
      <c r="AF613" s="287"/>
      <c r="AG613" s="287"/>
      <c r="AH613" s="287"/>
      <c r="AI613" s="287"/>
      <c r="AJ613" s="287"/>
      <c r="AK613" s="287"/>
      <c r="AN613" s="287"/>
      <c r="AQ613" s="287"/>
      <c r="AT613" s="287"/>
      <c r="AV613" s="285"/>
      <c r="AW613" s="285"/>
    </row>
    <row r="614">
      <c r="C614" s="281"/>
      <c r="D614" s="282"/>
      <c r="E614" s="283"/>
      <c r="G614" s="284"/>
      <c r="H614" s="284"/>
      <c r="L614" s="285"/>
      <c r="M614" s="285"/>
      <c r="N614" s="286"/>
      <c r="W614" s="287"/>
      <c r="X614" s="287"/>
      <c r="Y614" s="287"/>
      <c r="Z614" s="287"/>
      <c r="AA614" s="287"/>
      <c r="AB614" s="287"/>
      <c r="AC614" s="287"/>
      <c r="AD614" s="287"/>
      <c r="AE614" s="287"/>
      <c r="AF614" s="287"/>
      <c r="AG614" s="287"/>
      <c r="AH614" s="287"/>
      <c r="AI614" s="287"/>
      <c r="AJ614" s="287"/>
      <c r="AK614" s="287"/>
      <c r="AN614" s="287"/>
      <c r="AQ614" s="287"/>
      <c r="AT614" s="287"/>
      <c r="AV614" s="285"/>
      <c r="AW614" s="285"/>
    </row>
    <row r="615">
      <c r="C615" s="281"/>
      <c r="D615" s="282"/>
      <c r="E615" s="283"/>
      <c r="G615" s="284"/>
      <c r="H615" s="284"/>
      <c r="L615" s="285"/>
      <c r="M615" s="285"/>
      <c r="N615" s="286"/>
      <c r="W615" s="287"/>
      <c r="X615" s="287"/>
      <c r="Y615" s="287"/>
      <c r="Z615" s="287"/>
      <c r="AA615" s="287"/>
      <c r="AB615" s="287"/>
      <c r="AC615" s="287"/>
      <c r="AD615" s="287"/>
      <c r="AE615" s="287"/>
      <c r="AF615" s="287"/>
      <c r="AG615" s="287"/>
      <c r="AH615" s="287"/>
      <c r="AI615" s="287"/>
      <c r="AJ615" s="287"/>
      <c r="AK615" s="287"/>
      <c r="AN615" s="287"/>
      <c r="AQ615" s="287"/>
      <c r="AT615" s="287"/>
      <c r="AV615" s="285"/>
      <c r="AW615" s="285"/>
    </row>
    <row r="616">
      <c r="C616" s="281"/>
      <c r="D616" s="282"/>
      <c r="E616" s="283"/>
      <c r="G616" s="284"/>
      <c r="H616" s="284"/>
      <c r="L616" s="285"/>
      <c r="M616" s="285"/>
      <c r="N616" s="286"/>
      <c r="W616" s="287"/>
      <c r="X616" s="287"/>
      <c r="Y616" s="287"/>
      <c r="Z616" s="287"/>
      <c r="AA616" s="287"/>
      <c r="AB616" s="287"/>
      <c r="AC616" s="287"/>
      <c r="AD616" s="287"/>
      <c r="AE616" s="287"/>
      <c r="AF616" s="287"/>
      <c r="AG616" s="287"/>
      <c r="AH616" s="287"/>
      <c r="AI616" s="287"/>
      <c r="AJ616" s="287"/>
      <c r="AK616" s="287"/>
      <c r="AN616" s="287"/>
      <c r="AQ616" s="287"/>
      <c r="AT616" s="287"/>
      <c r="AV616" s="285"/>
      <c r="AW616" s="285"/>
    </row>
    <row r="617">
      <c r="C617" s="281"/>
      <c r="D617" s="282"/>
      <c r="E617" s="283"/>
      <c r="G617" s="284"/>
      <c r="H617" s="284"/>
      <c r="L617" s="285"/>
      <c r="M617" s="285"/>
      <c r="N617" s="286"/>
      <c r="W617" s="287"/>
      <c r="X617" s="287"/>
      <c r="Y617" s="287"/>
      <c r="Z617" s="287"/>
      <c r="AA617" s="287"/>
      <c r="AB617" s="287"/>
      <c r="AC617" s="287"/>
      <c r="AD617" s="287"/>
      <c r="AE617" s="287"/>
      <c r="AF617" s="287"/>
      <c r="AG617" s="287"/>
      <c r="AH617" s="287"/>
      <c r="AI617" s="287"/>
      <c r="AJ617" s="287"/>
      <c r="AK617" s="287"/>
      <c r="AN617" s="287"/>
      <c r="AQ617" s="287"/>
      <c r="AT617" s="287"/>
      <c r="AV617" s="285"/>
      <c r="AW617" s="285"/>
    </row>
    <row r="618">
      <c r="C618" s="281"/>
      <c r="D618" s="282"/>
      <c r="E618" s="283"/>
      <c r="G618" s="284"/>
      <c r="H618" s="284"/>
      <c r="L618" s="285"/>
      <c r="M618" s="285"/>
      <c r="N618" s="286"/>
      <c r="W618" s="287"/>
      <c r="X618" s="287"/>
      <c r="Y618" s="287"/>
      <c r="Z618" s="287"/>
      <c r="AA618" s="287"/>
      <c r="AB618" s="287"/>
      <c r="AC618" s="287"/>
      <c r="AD618" s="287"/>
      <c r="AE618" s="287"/>
      <c r="AF618" s="287"/>
      <c r="AG618" s="287"/>
      <c r="AH618" s="287"/>
      <c r="AI618" s="287"/>
      <c r="AJ618" s="287"/>
      <c r="AK618" s="287"/>
      <c r="AN618" s="287"/>
      <c r="AQ618" s="287"/>
      <c r="AT618" s="287"/>
      <c r="AV618" s="285"/>
      <c r="AW618" s="285"/>
    </row>
    <row r="619">
      <c r="C619" s="281"/>
      <c r="D619" s="282"/>
      <c r="E619" s="283"/>
      <c r="G619" s="284"/>
      <c r="H619" s="284"/>
      <c r="L619" s="285"/>
      <c r="M619" s="285"/>
      <c r="N619" s="286"/>
      <c r="W619" s="287"/>
      <c r="X619" s="287"/>
      <c r="Y619" s="287"/>
      <c r="Z619" s="287"/>
      <c r="AA619" s="287"/>
      <c r="AB619" s="287"/>
      <c r="AC619" s="287"/>
      <c r="AD619" s="287"/>
      <c r="AE619" s="287"/>
      <c r="AF619" s="287"/>
      <c r="AG619" s="287"/>
      <c r="AH619" s="287"/>
      <c r="AI619" s="287"/>
      <c r="AJ619" s="287"/>
      <c r="AK619" s="287"/>
      <c r="AN619" s="287"/>
      <c r="AQ619" s="287"/>
      <c r="AT619" s="287"/>
      <c r="AV619" s="285"/>
      <c r="AW619" s="285"/>
    </row>
    <row r="620">
      <c r="C620" s="281"/>
      <c r="D620" s="282"/>
      <c r="E620" s="283"/>
      <c r="G620" s="284"/>
      <c r="H620" s="284"/>
      <c r="L620" s="285"/>
      <c r="M620" s="285"/>
      <c r="N620" s="286"/>
      <c r="W620" s="287"/>
      <c r="X620" s="287"/>
      <c r="Y620" s="287"/>
      <c r="Z620" s="287"/>
      <c r="AA620" s="287"/>
      <c r="AB620" s="287"/>
      <c r="AC620" s="287"/>
      <c r="AD620" s="287"/>
      <c r="AE620" s="287"/>
      <c r="AF620" s="287"/>
      <c r="AG620" s="287"/>
      <c r="AH620" s="287"/>
      <c r="AI620" s="287"/>
      <c r="AJ620" s="287"/>
      <c r="AK620" s="287"/>
      <c r="AN620" s="287"/>
      <c r="AQ620" s="287"/>
      <c r="AT620" s="287"/>
      <c r="AV620" s="285"/>
      <c r="AW620" s="285"/>
    </row>
    <row r="621">
      <c r="C621" s="281"/>
      <c r="D621" s="282"/>
      <c r="E621" s="283"/>
      <c r="G621" s="284"/>
      <c r="H621" s="284"/>
      <c r="L621" s="285"/>
      <c r="M621" s="285"/>
      <c r="N621" s="286"/>
      <c r="W621" s="287"/>
      <c r="X621" s="287"/>
      <c r="Y621" s="287"/>
      <c r="Z621" s="287"/>
      <c r="AA621" s="287"/>
      <c r="AB621" s="287"/>
      <c r="AC621" s="287"/>
      <c r="AD621" s="287"/>
      <c r="AE621" s="287"/>
      <c r="AF621" s="287"/>
      <c r="AG621" s="287"/>
      <c r="AH621" s="287"/>
      <c r="AI621" s="287"/>
      <c r="AJ621" s="287"/>
      <c r="AK621" s="287"/>
      <c r="AN621" s="287"/>
      <c r="AQ621" s="287"/>
      <c r="AT621" s="287"/>
      <c r="AV621" s="285"/>
      <c r="AW621" s="285"/>
    </row>
    <row r="622">
      <c r="C622" s="281"/>
      <c r="D622" s="282"/>
      <c r="E622" s="283"/>
      <c r="G622" s="284"/>
      <c r="H622" s="284"/>
      <c r="L622" s="285"/>
      <c r="M622" s="285"/>
      <c r="N622" s="286"/>
      <c r="W622" s="287"/>
      <c r="X622" s="287"/>
      <c r="Y622" s="287"/>
      <c r="Z622" s="287"/>
      <c r="AA622" s="287"/>
      <c r="AB622" s="287"/>
      <c r="AC622" s="287"/>
      <c r="AD622" s="287"/>
      <c r="AE622" s="287"/>
      <c r="AF622" s="287"/>
      <c r="AG622" s="287"/>
      <c r="AH622" s="287"/>
      <c r="AI622" s="287"/>
      <c r="AJ622" s="287"/>
      <c r="AK622" s="287"/>
      <c r="AN622" s="287"/>
      <c r="AQ622" s="287"/>
      <c r="AT622" s="287"/>
      <c r="AV622" s="285"/>
      <c r="AW622" s="285"/>
    </row>
    <row r="623">
      <c r="C623" s="281"/>
      <c r="D623" s="282"/>
      <c r="E623" s="283"/>
      <c r="G623" s="284"/>
      <c r="H623" s="284"/>
      <c r="L623" s="285"/>
      <c r="M623" s="285"/>
      <c r="N623" s="286"/>
      <c r="W623" s="287"/>
      <c r="X623" s="287"/>
      <c r="Y623" s="287"/>
      <c r="Z623" s="287"/>
      <c r="AA623" s="287"/>
      <c r="AB623" s="287"/>
      <c r="AC623" s="287"/>
      <c r="AD623" s="287"/>
      <c r="AE623" s="287"/>
      <c r="AF623" s="287"/>
      <c r="AG623" s="287"/>
      <c r="AH623" s="287"/>
      <c r="AI623" s="287"/>
      <c r="AJ623" s="287"/>
      <c r="AK623" s="287"/>
      <c r="AN623" s="287"/>
      <c r="AQ623" s="287"/>
      <c r="AT623" s="287"/>
      <c r="AV623" s="285"/>
      <c r="AW623" s="285"/>
    </row>
    <row r="624">
      <c r="C624" s="281"/>
      <c r="D624" s="282"/>
      <c r="E624" s="283"/>
      <c r="G624" s="284"/>
      <c r="H624" s="284"/>
      <c r="L624" s="285"/>
      <c r="M624" s="285"/>
      <c r="N624" s="286"/>
      <c r="W624" s="287"/>
      <c r="X624" s="287"/>
      <c r="Y624" s="287"/>
      <c r="Z624" s="287"/>
      <c r="AA624" s="287"/>
      <c r="AB624" s="287"/>
      <c r="AC624" s="287"/>
      <c r="AD624" s="287"/>
      <c r="AE624" s="287"/>
      <c r="AF624" s="287"/>
      <c r="AG624" s="287"/>
      <c r="AH624" s="287"/>
      <c r="AI624" s="287"/>
      <c r="AJ624" s="287"/>
      <c r="AK624" s="287"/>
      <c r="AN624" s="287"/>
      <c r="AQ624" s="287"/>
      <c r="AT624" s="287"/>
      <c r="AV624" s="285"/>
      <c r="AW624" s="285"/>
    </row>
    <row r="625">
      <c r="C625" s="281"/>
      <c r="D625" s="282"/>
      <c r="E625" s="283"/>
      <c r="G625" s="284"/>
      <c r="H625" s="284"/>
      <c r="L625" s="285"/>
      <c r="M625" s="285"/>
      <c r="N625" s="286"/>
      <c r="W625" s="287"/>
      <c r="X625" s="287"/>
      <c r="Y625" s="287"/>
      <c r="Z625" s="287"/>
      <c r="AA625" s="287"/>
      <c r="AB625" s="287"/>
      <c r="AC625" s="287"/>
      <c r="AD625" s="287"/>
      <c r="AE625" s="287"/>
      <c r="AF625" s="287"/>
      <c r="AG625" s="287"/>
      <c r="AH625" s="287"/>
      <c r="AI625" s="287"/>
      <c r="AJ625" s="287"/>
      <c r="AK625" s="287"/>
      <c r="AN625" s="287"/>
      <c r="AQ625" s="287"/>
      <c r="AT625" s="287"/>
      <c r="AV625" s="285"/>
      <c r="AW625" s="285"/>
    </row>
    <row r="626">
      <c r="C626" s="281"/>
      <c r="D626" s="282"/>
      <c r="E626" s="283"/>
      <c r="G626" s="284"/>
      <c r="H626" s="284"/>
      <c r="L626" s="285"/>
      <c r="M626" s="285"/>
      <c r="N626" s="286"/>
      <c r="W626" s="287"/>
      <c r="X626" s="287"/>
      <c r="Y626" s="287"/>
      <c r="Z626" s="287"/>
      <c r="AA626" s="287"/>
      <c r="AB626" s="287"/>
      <c r="AC626" s="287"/>
      <c r="AD626" s="287"/>
      <c r="AE626" s="287"/>
      <c r="AF626" s="287"/>
      <c r="AG626" s="287"/>
      <c r="AH626" s="287"/>
      <c r="AI626" s="287"/>
      <c r="AJ626" s="287"/>
      <c r="AK626" s="287"/>
      <c r="AN626" s="287"/>
      <c r="AQ626" s="287"/>
      <c r="AT626" s="287"/>
      <c r="AV626" s="285"/>
      <c r="AW626" s="285"/>
    </row>
    <row r="627">
      <c r="C627" s="281"/>
      <c r="D627" s="282"/>
      <c r="E627" s="283"/>
      <c r="G627" s="284"/>
      <c r="H627" s="284"/>
      <c r="L627" s="285"/>
      <c r="M627" s="285"/>
      <c r="N627" s="286"/>
      <c r="W627" s="287"/>
      <c r="X627" s="287"/>
      <c r="Y627" s="287"/>
      <c r="Z627" s="287"/>
      <c r="AA627" s="287"/>
      <c r="AB627" s="287"/>
      <c r="AC627" s="287"/>
      <c r="AD627" s="287"/>
      <c r="AE627" s="287"/>
      <c r="AF627" s="287"/>
      <c r="AG627" s="287"/>
      <c r="AH627" s="287"/>
      <c r="AI627" s="287"/>
      <c r="AJ627" s="287"/>
      <c r="AK627" s="287"/>
      <c r="AN627" s="287"/>
      <c r="AQ627" s="287"/>
      <c r="AT627" s="287"/>
      <c r="AV627" s="285"/>
      <c r="AW627" s="285"/>
    </row>
    <row r="628">
      <c r="C628" s="281"/>
      <c r="D628" s="282"/>
      <c r="E628" s="283"/>
      <c r="G628" s="284"/>
      <c r="H628" s="284"/>
      <c r="L628" s="285"/>
      <c r="M628" s="285"/>
      <c r="N628" s="286"/>
      <c r="W628" s="287"/>
      <c r="X628" s="287"/>
      <c r="Y628" s="287"/>
      <c r="Z628" s="287"/>
      <c r="AA628" s="287"/>
      <c r="AB628" s="287"/>
      <c r="AC628" s="287"/>
      <c r="AD628" s="287"/>
      <c r="AE628" s="287"/>
      <c r="AF628" s="287"/>
      <c r="AG628" s="287"/>
      <c r="AH628" s="287"/>
      <c r="AI628" s="287"/>
      <c r="AJ628" s="287"/>
      <c r="AK628" s="287"/>
      <c r="AN628" s="287"/>
      <c r="AQ628" s="287"/>
      <c r="AT628" s="287"/>
      <c r="AV628" s="285"/>
      <c r="AW628" s="285"/>
    </row>
    <row r="629">
      <c r="C629" s="281"/>
      <c r="D629" s="282"/>
      <c r="E629" s="283"/>
      <c r="G629" s="284"/>
      <c r="H629" s="284"/>
      <c r="L629" s="285"/>
      <c r="M629" s="285"/>
      <c r="N629" s="286"/>
      <c r="W629" s="287"/>
      <c r="X629" s="287"/>
      <c r="Y629" s="287"/>
      <c r="Z629" s="287"/>
      <c r="AA629" s="287"/>
      <c r="AB629" s="287"/>
      <c r="AC629" s="287"/>
      <c r="AD629" s="287"/>
      <c r="AE629" s="287"/>
      <c r="AF629" s="287"/>
      <c r="AG629" s="287"/>
      <c r="AH629" s="287"/>
      <c r="AI629" s="287"/>
      <c r="AJ629" s="287"/>
      <c r="AK629" s="287"/>
      <c r="AN629" s="287"/>
      <c r="AQ629" s="287"/>
      <c r="AT629" s="287"/>
      <c r="AV629" s="285"/>
      <c r="AW629" s="285"/>
    </row>
    <row r="630">
      <c r="C630" s="281"/>
      <c r="D630" s="282"/>
      <c r="E630" s="283"/>
      <c r="G630" s="284"/>
      <c r="H630" s="284"/>
      <c r="L630" s="285"/>
      <c r="M630" s="285"/>
      <c r="N630" s="286"/>
      <c r="W630" s="287"/>
      <c r="X630" s="287"/>
      <c r="Y630" s="287"/>
      <c r="Z630" s="287"/>
      <c r="AA630" s="287"/>
      <c r="AB630" s="287"/>
      <c r="AC630" s="287"/>
      <c r="AD630" s="287"/>
      <c r="AE630" s="287"/>
      <c r="AF630" s="287"/>
      <c r="AG630" s="287"/>
      <c r="AH630" s="287"/>
      <c r="AI630" s="287"/>
      <c r="AJ630" s="287"/>
      <c r="AK630" s="287"/>
      <c r="AN630" s="287"/>
      <c r="AQ630" s="287"/>
      <c r="AT630" s="287"/>
      <c r="AV630" s="285"/>
      <c r="AW630" s="285"/>
    </row>
    <row r="631">
      <c r="C631" s="281"/>
      <c r="D631" s="282"/>
      <c r="E631" s="283"/>
      <c r="G631" s="284"/>
      <c r="H631" s="284"/>
      <c r="L631" s="285"/>
      <c r="M631" s="285"/>
      <c r="N631" s="286"/>
      <c r="W631" s="287"/>
      <c r="X631" s="287"/>
      <c r="Y631" s="287"/>
      <c r="Z631" s="287"/>
      <c r="AA631" s="287"/>
      <c r="AB631" s="287"/>
      <c r="AC631" s="287"/>
      <c r="AD631" s="287"/>
      <c r="AE631" s="287"/>
      <c r="AF631" s="287"/>
      <c r="AG631" s="287"/>
      <c r="AH631" s="287"/>
      <c r="AI631" s="287"/>
      <c r="AJ631" s="287"/>
      <c r="AK631" s="287"/>
      <c r="AN631" s="287"/>
      <c r="AQ631" s="287"/>
      <c r="AT631" s="287"/>
      <c r="AV631" s="285"/>
      <c r="AW631" s="285"/>
    </row>
    <row r="632">
      <c r="C632" s="281"/>
      <c r="D632" s="282"/>
      <c r="E632" s="283"/>
      <c r="G632" s="284"/>
      <c r="H632" s="284"/>
      <c r="L632" s="285"/>
      <c r="M632" s="285"/>
      <c r="N632" s="286"/>
      <c r="W632" s="287"/>
      <c r="X632" s="287"/>
      <c r="Y632" s="287"/>
      <c r="Z632" s="287"/>
      <c r="AA632" s="287"/>
      <c r="AB632" s="287"/>
      <c r="AC632" s="287"/>
      <c r="AD632" s="287"/>
      <c r="AE632" s="287"/>
      <c r="AF632" s="287"/>
      <c r="AG632" s="287"/>
      <c r="AH632" s="287"/>
      <c r="AI632" s="287"/>
      <c r="AJ632" s="287"/>
      <c r="AK632" s="287"/>
      <c r="AN632" s="287"/>
      <c r="AQ632" s="287"/>
      <c r="AT632" s="287"/>
      <c r="AV632" s="285"/>
      <c r="AW632" s="285"/>
    </row>
    <row r="633">
      <c r="C633" s="281"/>
      <c r="D633" s="282"/>
      <c r="E633" s="283"/>
      <c r="G633" s="284"/>
      <c r="H633" s="284"/>
      <c r="L633" s="285"/>
      <c r="M633" s="285"/>
      <c r="N633" s="286"/>
      <c r="W633" s="287"/>
      <c r="X633" s="287"/>
      <c r="Y633" s="287"/>
      <c r="Z633" s="287"/>
      <c r="AA633" s="287"/>
      <c r="AB633" s="287"/>
      <c r="AC633" s="287"/>
      <c r="AD633" s="287"/>
      <c r="AE633" s="287"/>
      <c r="AF633" s="287"/>
      <c r="AG633" s="287"/>
      <c r="AH633" s="287"/>
      <c r="AI633" s="287"/>
      <c r="AJ633" s="287"/>
      <c r="AK633" s="287"/>
      <c r="AN633" s="287"/>
      <c r="AQ633" s="287"/>
      <c r="AT633" s="287"/>
      <c r="AV633" s="285"/>
      <c r="AW633" s="285"/>
    </row>
    <row r="634">
      <c r="C634" s="281"/>
      <c r="D634" s="282"/>
      <c r="E634" s="283"/>
      <c r="G634" s="284"/>
      <c r="H634" s="284"/>
      <c r="L634" s="285"/>
      <c r="M634" s="285"/>
      <c r="N634" s="286"/>
      <c r="W634" s="287"/>
      <c r="X634" s="287"/>
      <c r="Y634" s="287"/>
      <c r="Z634" s="287"/>
      <c r="AA634" s="287"/>
      <c r="AB634" s="287"/>
      <c r="AC634" s="287"/>
      <c r="AD634" s="287"/>
      <c r="AE634" s="287"/>
      <c r="AF634" s="287"/>
      <c r="AG634" s="287"/>
      <c r="AH634" s="287"/>
      <c r="AI634" s="287"/>
      <c r="AJ634" s="287"/>
      <c r="AK634" s="287"/>
      <c r="AN634" s="287"/>
      <c r="AQ634" s="287"/>
      <c r="AT634" s="287"/>
      <c r="AV634" s="285"/>
      <c r="AW634" s="285"/>
    </row>
    <row r="635">
      <c r="C635" s="281"/>
      <c r="D635" s="282"/>
      <c r="E635" s="283"/>
      <c r="G635" s="284"/>
      <c r="H635" s="284"/>
      <c r="L635" s="285"/>
      <c r="M635" s="285"/>
      <c r="N635" s="286"/>
      <c r="W635" s="287"/>
      <c r="X635" s="287"/>
      <c r="Y635" s="287"/>
      <c r="Z635" s="287"/>
      <c r="AA635" s="287"/>
      <c r="AB635" s="287"/>
      <c r="AC635" s="287"/>
      <c r="AD635" s="287"/>
      <c r="AE635" s="287"/>
      <c r="AF635" s="287"/>
      <c r="AG635" s="287"/>
      <c r="AH635" s="287"/>
      <c r="AI635" s="287"/>
      <c r="AJ635" s="287"/>
      <c r="AK635" s="287"/>
      <c r="AN635" s="287"/>
      <c r="AQ635" s="287"/>
      <c r="AT635" s="287"/>
      <c r="AV635" s="285"/>
      <c r="AW635" s="285"/>
    </row>
    <row r="636">
      <c r="C636" s="281"/>
      <c r="D636" s="282"/>
      <c r="E636" s="283"/>
      <c r="G636" s="284"/>
      <c r="H636" s="284"/>
      <c r="L636" s="285"/>
      <c r="M636" s="285"/>
      <c r="N636" s="286"/>
      <c r="W636" s="287"/>
      <c r="X636" s="287"/>
      <c r="Y636" s="287"/>
      <c r="Z636" s="287"/>
      <c r="AA636" s="287"/>
      <c r="AB636" s="287"/>
      <c r="AC636" s="287"/>
      <c r="AD636" s="287"/>
      <c r="AE636" s="287"/>
      <c r="AF636" s="287"/>
      <c r="AG636" s="287"/>
      <c r="AH636" s="287"/>
      <c r="AI636" s="287"/>
      <c r="AJ636" s="287"/>
      <c r="AK636" s="287"/>
      <c r="AN636" s="287"/>
      <c r="AQ636" s="287"/>
      <c r="AT636" s="287"/>
      <c r="AV636" s="285"/>
      <c r="AW636" s="285"/>
    </row>
    <row r="637">
      <c r="C637" s="281"/>
      <c r="D637" s="282"/>
      <c r="E637" s="283"/>
      <c r="G637" s="284"/>
      <c r="H637" s="284"/>
      <c r="L637" s="285"/>
      <c r="M637" s="285"/>
      <c r="N637" s="286"/>
      <c r="W637" s="287"/>
      <c r="X637" s="287"/>
      <c r="Y637" s="287"/>
      <c r="Z637" s="287"/>
      <c r="AA637" s="287"/>
      <c r="AB637" s="287"/>
      <c r="AC637" s="287"/>
      <c r="AD637" s="287"/>
      <c r="AE637" s="287"/>
      <c r="AF637" s="287"/>
      <c r="AG637" s="287"/>
      <c r="AH637" s="287"/>
      <c r="AI637" s="287"/>
      <c r="AJ637" s="287"/>
      <c r="AK637" s="287"/>
      <c r="AN637" s="287"/>
      <c r="AQ637" s="287"/>
      <c r="AT637" s="287"/>
      <c r="AV637" s="285"/>
      <c r="AW637" s="285"/>
    </row>
    <row r="638">
      <c r="C638" s="281"/>
      <c r="D638" s="282"/>
      <c r="E638" s="283"/>
      <c r="G638" s="284"/>
      <c r="H638" s="284"/>
      <c r="L638" s="285"/>
      <c r="M638" s="285"/>
      <c r="N638" s="286"/>
      <c r="W638" s="287"/>
      <c r="X638" s="287"/>
      <c r="Y638" s="287"/>
      <c r="Z638" s="287"/>
      <c r="AA638" s="287"/>
      <c r="AB638" s="287"/>
      <c r="AC638" s="287"/>
      <c r="AD638" s="287"/>
      <c r="AE638" s="287"/>
      <c r="AF638" s="287"/>
      <c r="AG638" s="287"/>
      <c r="AH638" s="287"/>
      <c r="AI638" s="287"/>
      <c r="AJ638" s="287"/>
      <c r="AK638" s="287"/>
      <c r="AN638" s="287"/>
      <c r="AQ638" s="287"/>
      <c r="AT638" s="287"/>
      <c r="AV638" s="285"/>
      <c r="AW638" s="285"/>
    </row>
    <row r="639">
      <c r="C639" s="281"/>
      <c r="D639" s="282"/>
      <c r="E639" s="283"/>
      <c r="G639" s="284"/>
      <c r="H639" s="284"/>
      <c r="L639" s="285"/>
      <c r="M639" s="285"/>
      <c r="N639" s="286"/>
      <c r="W639" s="287"/>
      <c r="X639" s="287"/>
      <c r="Y639" s="287"/>
      <c r="Z639" s="287"/>
      <c r="AA639" s="287"/>
      <c r="AB639" s="287"/>
      <c r="AC639" s="287"/>
      <c r="AD639" s="287"/>
      <c r="AE639" s="287"/>
      <c r="AF639" s="287"/>
      <c r="AG639" s="287"/>
      <c r="AH639" s="287"/>
      <c r="AI639" s="287"/>
      <c r="AJ639" s="287"/>
      <c r="AK639" s="287"/>
      <c r="AN639" s="287"/>
      <c r="AQ639" s="287"/>
      <c r="AT639" s="287"/>
      <c r="AV639" s="285"/>
      <c r="AW639" s="285"/>
    </row>
    <row r="640">
      <c r="C640" s="281"/>
      <c r="D640" s="282"/>
      <c r="E640" s="283"/>
      <c r="G640" s="284"/>
      <c r="H640" s="284"/>
      <c r="L640" s="285"/>
      <c r="M640" s="285"/>
      <c r="N640" s="286"/>
      <c r="W640" s="287"/>
      <c r="X640" s="287"/>
      <c r="Y640" s="287"/>
      <c r="Z640" s="287"/>
      <c r="AA640" s="287"/>
      <c r="AB640" s="287"/>
      <c r="AC640" s="287"/>
      <c r="AD640" s="287"/>
      <c r="AE640" s="287"/>
      <c r="AF640" s="287"/>
      <c r="AG640" s="287"/>
      <c r="AH640" s="287"/>
      <c r="AI640" s="287"/>
      <c r="AJ640" s="287"/>
      <c r="AK640" s="287"/>
      <c r="AN640" s="287"/>
      <c r="AQ640" s="287"/>
      <c r="AT640" s="287"/>
      <c r="AV640" s="285"/>
      <c r="AW640" s="285"/>
    </row>
    <row r="641">
      <c r="C641" s="281"/>
      <c r="D641" s="282"/>
      <c r="E641" s="283"/>
      <c r="G641" s="284"/>
      <c r="H641" s="284"/>
      <c r="L641" s="285"/>
      <c r="M641" s="285"/>
      <c r="N641" s="286"/>
      <c r="W641" s="287"/>
      <c r="X641" s="287"/>
      <c r="Y641" s="287"/>
      <c r="Z641" s="287"/>
      <c r="AA641" s="287"/>
      <c r="AB641" s="287"/>
      <c r="AC641" s="287"/>
      <c r="AD641" s="287"/>
      <c r="AE641" s="287"/>
      <c r="AF641" s="287"/>
      <c r="AG641" s="287"/>
      <c r="AH641" s="287"/>
      <c r="AI641" s="287"/>
      <c r="AJ641" s="287"/>
      <c r="AK641" s="287"/>
      <c r="AN641" s="287"/>
      <c r="AQ641" s="287"/>
      <c r="AT641" s="287"/>
      <c r="AV641" s="285"/>
      <c r="AW641" s="285"/>
    </row>
    <row r="642">
      <c r="C642" s="281"/>
      <c r="D642" s="282"/>
      <c r="E642" s="283"/>
      <c r="G642" s="284"/>
      <c r="H642" s="284"/>
      <c r="L642" s="285"/>
      <c r="M642" s="285"/>
      <c r="N642" s="286"/>
      <c r="W642" s="287"/>
      <c r="X642" s="287"/>
      <c r="Y642" s="287"/>
      <c r="Z642" s="287"/>
      <c r="AA642" s="287"/>
      <c r="AB642" s="287"/>
      <c r="AC642" s="287"/>
      <c r="AD642" s="287"/>
      <c r="AE642" s="287"/>
      <c r="AF642" s="287"/>
      <c r="AG642" s="287"/>
      <c r="AH642" s="287"/>
      <c r="AI642" s="287"/>
      <c r="AJ642" s="287"/>
      <c r="AK642" s="287"/>
      <c r="AN642" s="287"/>
      <c r="AQ642" s="287"/>
      <c r="AT642" s="287"/>
      <c r="AV642" s="285"/>
      <c r="AW642" s="285"/>
    </row>
    <row r="643">
      <c r="C643" s="281"/>
      <c r="D643" s="282"/>
      <c r="E643" s="283"/>
      <c r="G643" s="284"/>
      <c r="H643" s="284"/>
      <c r="L643" s="285"/>
      <c r="M643" s="285"/>
      <c r="N643" s="286"/>
      <c r="W643" s="287"/>
      <c r="X643" s="287"/>
      <c r="Y643" s="287"/>
      <c r="Z643" s="287"/>
      <c r="AA643" s="287"/>
      <c r="AB643" s="287"/>
      <c r="AC643" s="287"/>
      <c r="AD643" s="287"/>
      <c r="AE643" s="287"/>
      <c r="AF643" s="287"/>
      <c r="AG643" s="287"/>
      <c r="AH643" s="287"/>
      <c r="AI643" s="287"/>
      <c r="AJ643" s="287"/>
      <c r="AK643" s="287"/>
      <c r="AN643" s="287"/>
      <c r="AQ643" s="287"/>
      <c r="AT643" s="287"/>
      <c r="AV643" s="285"/>
      <c r="AW643" s="285"/>
    </row>
    <row r="644">
      <c r="C644" s="281"/>
      <c r="D644" s="282"/>
      <c r="E644" s="283"/>
      <c r="G644" s="284"/>
      <c r="H644" s="284"/>
      <c r="L644" s="285"/>
      <c r="M644" s="285"/>
      <c r="N644" s="286"/>
      <c r="W644" s="287"/>
      <c r="X644" s="287"/>
      <c r="Y644" s="287"/>
      <c r="Z644" s="287"/>
      <c r="AA644" s="287"/>
      <c r="AB644" s="287"/>
      <c r="AC644" s="287"/>
      <c r="AD644" s="287"/>
      <c r="AE644" s="287"/>
      <c r="AF644" s="287"/>
      <c r="AG644" s="287"/>
      <c r="AH644" s="287"/>
      <c r="AI644" s="287"/>
      <c r="AJ644" s="287"/>
      <c r="AK644" s="287"/>
      <c r="AN644" s="287"/>
      <c r="AQ644" s="287"/>
      <c r="AT644" s="287"/>
      <c r="AV644" s="285"/>
      <c r="AW644" s="285"/>
    </row>
    <row r="645">
      <c r="C645" s="281"/>
      <c r="D645" s="282"/>
      <c r="E645" s="283"/>
      <c r="G645" s="284"/>
      <c r="H645" s="284"/>
      <c r="L645" s="285"/>
      <c r="M645" s="285"/>
      <c r="N645" s="286"/>
      <c r="W645" s="287"/>
      <c r="X645" s="287"/>
      <c r="Y645" s="287"/>
      <c r="Z645" s="287"/>
      <c r="AA645" s="287"/>
      <c r="AB645" s="287"/>
      <c r="AC645" s="287"/>
      <c r="AD645" s="287"/>
      <c r="AE645" s="287"/>
      <c r="AF645" s="287"/>
      <c r="AG645" s="287"/>
      <c r="AH645" s="287"/>
      <c r="AI645" s="287"/>
      <c r="AJ645" s="287"/>
      <c r="AK645" s="287"/>
      <c r="AN645" s="287"/>
      <c r="AQ645" s="287"/>
      <c r="AT645" s="287"/>
      <c r="AV645" s="285"/>
      <c r="AW645" s="285"/>
    </row>
    <row r="646">
      <c r="C646" s="281"/>
      <c r="D646" s="282"/>
      <c r="E646" s="283"/>
      <c r="G646" s="284"/>
      <c r="H646" s="284"/>
      <c r="L646" s="285"/>
      <c r="M646" s="285"/>
      <c r="N646" s="286"/>
      <c r="W646" s="287"/>
      <c r="X646" s="287"/>
      <c r="Y646" s="287"/>
      <c r="Z646" s="287"/>
      <c r="AA646" s="287"/>
      <c r="AB646" s="287"/>
      <c r="AC646" s="287"/>
      <c r="AD646" s="287"/>
      <c r="AE646" s="287"/>
      <c r="AF646" s="287"/>
      <c r="AG646" s="287"/>
      <c r="AH646" s="287"/>
      <c r="AI646" s="287"/>
      <c r="AJ646" s="287"/>
      <c r="AK646" s="287"/>
      <c r="AN646" s="287"/>
      <c r="AQ646" s="287"/>
      <c r="AT646" s="287"/>
      <c r="AV646" s="285"/>
      <c r="AW646" s="285"/>
    </row>
    <row r="647">
      <c r="C647" s="281"/>
      <c r="D647" s="282"/>
      <c r="E647" s="283"/>
      <c r="G647" s="284"/>
      <c r="H647" s="284"/>
      <c r="L647" s="285"/>
      <c r="M647" s="285"/>
      <c r="N647" s="286"/>
      <c r="W647" s="287"/>
      <c r="X647" s="287"/>
      <c r="Y647" s="287"/>
      <c r="Z647" s="287"/>
      <c r="AA647" s="287"/>
      <c r="AB647" s="287"/>
      <c r="AC647" s="287"/>
      <c r="AD647" s="287"/>
      <c r="AE647" s="287"/>
      <c r="AF647" s="287"/>
      <c r="AG647" s="287"/>
      <c r="AH647" s="287"/>
      <c r="AI647" s="287"/>
      <c r="AJ647" s="287"/>
      <c r="AK647" s="287"/>
      <c r="AN647" s="287"/>
      <c r="AQ647" s="287"/>
      <c r="AT647" s="287"/>
      <c r="AV647" s="285"/>
      <c r="AW647" s="285"/>
    </row>
    <row r="648">
      <c r="C648" s="281"/>
      <c r="D648" s="282"/>
      <c r="E648" s="283"/>
      <c r="G648" s="284"/>
      <c r="H648" s="284"/>
      <c r="L648" s="285"/>
      <c r="M648" s="285"/>
      <c r="N648" s="286"/>
      <c r="W648" s="287"/>
      <c r="X648" s="287"/>
      <c r="Y648" s="287"/>
      <c r="Z648" s="287"/>
      <c r="AA648" s="287"/>
      <c r="AB648" s="287"/>
      <c r="AC648" s="287"/>
      <c r="AD648" s="287"/>
      <c r="AE648" s="287"/>
      <c r="AF648" s="287"/>
      <c r="AG648" s="287"/>
      <c r="AH648" s="287"/>
      <c r="AI648" s="287"/>
      <c r="AJ648" s="287"/>
      <c r="AK648" s="287"/>
      <c r="AN648" s="287"/>
      <c r="AQ648" s="287"/>
      <c r="AT648" s="287"/>
      <c r="AV648" s="285"/>
      <c r="AW648" s="285"/>
    </row>
    <row r="649">
      <c r="C649" s="281"/>
      <c r="D649" s="282"/>
      <c r="E649" s="283"/>
      <c r="G649" s="284"/>
      <c r="H649" s="284"/>
      <c r="L649" s="285"/>
      <c r="M649" s="285"/>
      <c r="N649" s="286"/>
      <c r="W649" s="287"/>
      <c r="X649" s="287"/>
      <c r="Y649" s="287"/>
      <c r="Z649" s="287"/>
      <c r="AA649" s="287"/>
      <c r="AB649" s="287"/>
      <c r="AC649" s="287"/>
      <c r="AD649" s="287"/>
      <c r="AE649" s="287"/>
      <c r="AF649" s="287"/>
      <c r="AG649" s="287"/>
      <c r="AH649" s="287"/>
      <c r="AI649" s="287"/>
      <c r="AJ649" s="287"/>
      <c r="AK649" s="287"/>
      <c r="AN649" s="287"/>
      <c r="AQ649" s="287"/>
      <c r="AT649" s="287"/>
      <c r="AV649" s="285"/>
      <c r="AW649" s="285"/>
    </row>
    <row r="650">
      <c r="C650" s="281"/>
      <c r="D650" s="282"/>
      <c r="E650" s="283"/>
      <c r="G650" s="284"/>
      <c r="H650" s="284"/>
      <c r="L650" s="285"/>
      <c r="M650" s="285"/>
      <c r="N650" s="286"/>
      <c r="W650" s="287"/>
      <c r="X650" s="287"/>
      <c r="Y650" s="287"/>
      <c r="Z650" s="287"/>
      <c r="AA650" s="287"/>
      <c r="AB650" s="287"/>
      <c r="AC650" s="287"/>
      <c r="AD650" s="287"/>
      <c r="AE650" s="287"/>
      <c r="AF650" s="287"/>
      <c r="AG650" s="287"/>
      <c r="AH650" s="287"/>
      <c r="AI650" s="287"/>
      <c r="AJ650" s="287"/>
      <c r="AK650" s="287"/>
      <c r="AN650" s="287"/>
      <c r="AQ650" s="287"/>
      <c r="AT650" s="287"/>
      <c r="AV650" s="285"/>
      <c r="AW650" s="285"/>
    </row>
    <row r="651">
      <c r="C651" s="281"/>
      <c r="D651" s="282"/>
      <c r="E651" s="283"/>
      <c r="G651" s="284"/>
      <c r="H651" s="284"/>
      <c r="L651" s="285"/>
      <c r="M651" s="285"/>
      <c r="N651" s="286"/>
      <c r="W651" s="287"/>
      <c r="X651" s="287"/>
      <c r="Y651" s="287"/>
      <c r="Z651" s="287"/>
      <c r="AA651" s="287"/>
      <c r="AB651" s="287"/>
      <c r="AC651" s="287"/>
      <c r="AD651" s="287"/>
      <c r="AE651" s="287"/>
      <c r="AF651" s="287"/>
      <c r="AG651" s="287"/>
      <c r="AH651" s="287"/>
      <c r="AI651" s="287"/>
      <c r="AJ651" s="287"/>
      <c r="AK651" s="287"/>
      <c r="AN651" s="287"/>
      <c r="AQ651" s="287"/>
      <c r="AT651" s="287"/>
      <c r="AV651" s="285"/>
      <c r="AW651" s="285"/>
    </row>
    <row r="652">
      <c r="C652" s="281"/>
      <c r="D652" s="282"/>
      <c r="E652" s="283"/>
      <c r="G652" s="284"/>
      <c r="H652" s="284"/>
      <c r="L652" s="285"/>
      <c r="M652" s="285"/>
      <c r="N652" s="286"/>
      <c r="W652" s="287"/>
      <c r="X652" s="287"/>
      <c r="Y652" s="287"/>
      <c r="Z652" s="287"/>
      <c r="AA652" s="287"/>
      <c r="AB652" s="287"/>
      <c r="AC652" s="287"/>
      <c r="AD652" s="287"/>
      <c r="AE652" s="287"/>
      <c r="AF652" s="287"/>
      <c r="AG652" s="287"/>
      <c r="AH652" s="287"/>
      <c r="AI652" s="287"/>
      <c r="AJ652" s="287"/>
      <c r="AK652" s="287"/>
      <c r="AN652" s="287"/>
      <c r="AQ652" s="287"/>
      <c r="AT652" s="287"/>
      <c r="AV652" s="285"/>
      <c r="AW652" s="285"/>
    </row>
    <row r="653">
      <c r="C653" s="281"/>
      <c r="D653" s="282"/>
      <c r="E653" s="283"/>
      <c r="G653" s="284"/>
      <c r="H653" s="284"/>
      <c r="L653" s="285"/>
      <c r="M653" s="285"/>
      <c r="N653" s="286"/>
      <c r="W653" s="287"/>
      <c r="X653" s="287"/>
      <c r="Y653" s="287"/>
      <c r="Z653" s="287"/>
      <c r="AA653" s="287"/>
      <c r="AB653" s="287"/>
      <c r="AC653" s="287"/>
      <c r="AD653" s="287"/>
      <c r="AE653" s="287"/>
      <c r="AF653" s="287"/>
      <c r="AG653" s="287"/>
      <c r="AH653" s="287"/>
      <c r="AI653" s="287"/>
      <c r="AJ653" s="287"/>
      <c r="AK653" s="287"/>
      <c r="AN653" s="287"/>
      <c r="AQ653" s="287"/>
      <c r="AT653" s="287"/>
      <c r="AV653" s="285"/>
      <c r="AW653" s="285"/>
    </row>
    <row r="654">
      <c r="C654" s="281"/>
      <c r="D654" s="282"/>
      <c r="E654" s="283"/>
      <c r="G654" s="284"/>
      <c r="H654" s="284"/>
      <c r="L654" s="285"/>
      <c r="M654" s="285"/>
      <c r="N654" s="286"/>
      <c r="W654" s="287"/>
      <c r="X654" s="287"/>
      <c r="Y654" s="287"/>
      <c r="Z654" s="287"/>
      <c r="AA654" s="287"/>
      <c r="AB654" s="287"/>
      <c r="AC654" s="287"/>
      <c r="AD654" s="287"/>
      <c r="AE654" s="287"/>
      <c r="AF654" s="287"/>
      <c r="AG654" s="287"/>
      <c r="AH654" s="287"/>
      <c r="AI654" s="287"/>
      <c r="AJ654" s="287"/>
      <c r="AK654" s="287"/>
      <c r="AN654" s="287"/>
      <c r="AQ654" s="287"/>
      <c r="AT654" s="287"/>
      <c r="AV654" s="285"/>
      <c r="AW654" s="285"/>
    </row>
    <row r="655">
      <c r="C655" s="281"/>
      <c r="D655" s="282"/>
      <c r="E655" s="283"/>
      <c r="G655" s="284"/>
      <c r="H655" s="284"/>
      <c r="L655" s="285"/>
      <c r="M655" s="285"/>
      <c r="N655" s="286"/>
      <c r="W655" s="287"/>
      <c r="X655" s="287"/>
      <c r="Y655" s="287"/>
      <c r="Z655" s="287"/>
      <c r="AA655" s="287"/>
      <c r="AB655" s="287"/>
      <c r="AC655" s="287"/>
      <c r="AD655" s="287"/>
      <c r="AE655" s="287"/>
      <c r="AF655" s="287"/>
      <c r="AG655" s="287"/>
      <c r="AH655" s="287"/>
      <c r="AI655" s="287"/>
      <c r="AJ655" s="287"/>
      <c r="AK655" s="287"/>
      <c r="AN655" s="287"/>
      <c r="AQ655" s="287"/>
      <c r="AT655" s="287"/>
      <c r="AV655" s="285"/>
      <c r="AW655" s="285"/>
    </row>
    <row r="656">
      <c r="C656" s="281"/>
      <c r="D656" s="282"/>
      <c r="E656" s="283"/>
      <c r="G656" s="284"/>
      <c r="H656" s="284"/>
      <c r="L656" s="285"/>
      <c r="M656" s="285"/>
      <c r="N656" s="286"/>
      <c r="W656" s="287"/>
      <c r="X656" s="287"/>
      <c r="Y656" s="287"/>
      <c r="Z656" s="287"/>
      <c r="AA656" s="287"/>
      <c r="AB656" s="287"/>
      <c r="AC656" s="287"/>
      <c r="AD656" s="287"/>
      <c r="AE656" s="287"/>
      <c r="AF656" s="287"/>
      <c r="AG656" s="287"/>
      <c r="AH656" s="287"/>
      <c r="AI656" s="287"/>
      <c r="AJ656" s="287"/>
      <c r="AK656" s="287"/>
      <c r="AN656" s="287"/>
      <c r="AQ656" s="287"/>
      <c r="AT656" s="287"/>
      <c r="AV656" s="285"/>
      <c r="AW656" s="285"/>
    </row>
    <row r="657">
      <c r="C657" s="281"/>
      <c r="D657" s="282"/>
      <c r="E657" s="283"/>
      <c r="G657" s="284"/>
      <c r="H657" s="284"/>
      <c r="L657" s="285"/>
      <c r="M657" s="285"/>
      <c r="N657" s="286"/>
      <c r="W657" s="287"/>
      <c r="X657" s="287"/>
      <c r="Y657" s="287"/>
      <c r="Z657" s="287"/>
      <c r="AA657" s="287"/>
      <c r="AB657" s="287"/>
      <c r="AC657" s="287"/>
      <c r="AD657" s="287"/>
      <c r="AE657" s="287"/>
      <c r="AF657" s="287"/>
      <c r="AG657" s="287"/>
      <c r="AH657" s="287"/>
      <c r="AI657" s="287"/>
      <c r="AJ657" s="287"/>
      <c r="AK657" s="287"/>
      <c r="AN657" s="287"/>
      <c r="AQ657" s="287"/>
      <c r="AT657" s="287"/>
      <c r="AV657" s="285"/>
      <c r="AW657" s="285"/>
    </row>
    <row r="658">
      <c r="C658" s="281"/>
      <c r="D658" s="282"/>
      <c r="E658" s="283"/>
      <c r="G658" s="284"/>
      <c r="H658" s="284"/>
      <c r="L658" s="285"/>
      <c r="M658" s="285"/>
      <c r="N658" s="286"/>
      <c r="W658" s="287"/>
      <c r="X658" s="287"/>
      <c r="Y658" s="287"/>
      <c r="Z658" s="287"/>
      <c r="AA658" s="287"/>
      <c r="AB658" s="287"/>
      <c r="AC658" s="287"/>
      <c r="AD658" s="287"/>
      <c r="AE658" s="287"/>
      <c r="AF658" s="287"/>
      <c r="AG658" s="287"/>
      <c r="AH658" s="287"/>
      <c r="AI658" s="287"/>
      <c r="AJ658" s="287"/>
      <c r="AK658" s="287"/>
      <c r="AN658" s="287"/>
      <c r="AQ658" s="287"/>
      <c r="AT658" s="287"/>
      <c r="AV658" s="285"/>
      <c r="AW658" s="285"/>
    </row>
    <row r="659">
      <c r="C659" s="281"/>
      <c r="D659" s="282"/>
      <c r="E659" s="283"/>
      <c r="G659" s="284"/>
      <c r="H659" s="284"/>
      <c r="L659" s="285"/>
      <c r="M659" s="285"/>
      <c r="N659" s="286"/>
      <c r="W659" s="287"/>
      <c r="X659" s="287"/>
      <c r="Y659" s="287"/>
      <c r="Z659" s="287"/>
      <c r="AA659" s="287"/>
      <c r="AB659" s="287"/>
      <c r="AC659" s="287"/>
      <c r="AD659" s="287"/>
      <c r="AE659" s="287"/>
      <c r="AF659" s="287"/>
      <c r="AG659" s="287"/>
      <c r="AH659" s="287"/>
      <c r="AI659" s="287"/>
      <c r="AJ659" s="287"/>
      <c r="AK659" s="287"/>
      <c r="AN659" s="287"/>
      <c r="AQ659" s="287"/>
      <c r="AT659" s="287"/>
      <c r="AV659" s="285"/>
      <c r="AW659" s="285"/>
    </row>
    <row r="660">
      <c r="C660" s="281"/>
      <c r="D660" s="282"/>
      <c r="E660" s="283"/>
      <c r="G660" s="284"/>
      <c r="H660" s="284"/>
      <c r="L660" s="285"/>
      <c r="M660" s="285"/>
      <c r="N660" s="286"/>
      <c r="W660" s="287"/>
      <c r="X660" s="287"/>
      <c r="Y660" s="287"/>
      <c r="Z660" s="287"/>
      <c r="AA660" s="287"/>
      <c r="AB660" s="287"/>
      <c r="AC660" s="287"/>
      <c r="AD660" s="287"/>
      <c r="AE660" s="287"/>
      <c r="AF660" s="287"/>
      <c r="AG660" s="287"/>
      <c r="AH660" s="287"/>
      <c r="AI660" s="287"/>
      <c r="AJ660" s="287"/>
      <c r="AK660" s="287"/>
      <c r="AN660" s="287"/>
      <c r="AQ660" s="287"/>
      <c r="AT660" s="287"/>
      <c r="AV660" s="285"/>
      <c r="AW660" s="285"/>
    </row>
    <row r="661">
      <c r="C661" s="281"/>
      <c r="D661" s="282"/>
      <c r="E661" s="283"/>
      <c r="G661" s="284"/>
      <c r="H661" s="284"/>
      <c r="L661" s="285"/>
      <c r="M661" s="285"/>
      <c r="N661" s="286"/>
      <c r="W661" s="287"/>
      <c r="X661" s="287"/>
      <c r="Y661" s="287"/>
      <c r="Z661" s="287"/>
      <c r="AA661" s="287"/>
      <c r="AB661" s="287"/>
      <c r="AC661" s="287"/>
      <c r="AD661" s="287"/>
      <c r="AE661" s="287"/>
      <c r="AF661" s="287"/>
      <c r="AG661" s="287"/>
      <c r="AH661" s="287"/>
      <c r="AI661" s="287"/>
      <c r="AJ661" s="287"/>
      <c r="AK661" s="287"/>
      <c r="AN661" s="287"/>
      <c r="AQ661" s="287"/>
      <c r="AT661" s="287"/>
      <c r="AV661" s="285"/>
      <c r="AW661" s="285"/>
    </row>
    <row r="662">
      <c r="C662" s="281"/>
      <c r="D662" s="282"/>
      <c r="E662" s="283"/>
      <c r="G662" s="284"/>
      <c r="H662" s="284"/>
      <c r="L662" s="285"/>
      <c r="M662" s="285"/>
      <c r="N662" s="286"/>
      <c r="W662" s="287"/>
      <c r="X662" s="287"/>
      <c r="Y662" s="287"/>
      <c r="Z662" s="287"/>
      <c r="AA662" s="287"/>
      <c r="AB662" s="287"/>
      <c r="AC662" s="287"/>
      <c r="AD662" s="287"/>
      <c r="AE662" s="287"/>
      <c r="AF662" s="287"/>
      <c r="AG662" s="287"/>
      <c r="AH662" s="287"/>
      <c r="AI662" s="287"/>
      <c r="AJ662" s="287"/>
      <c r="AK662" s="287"/>
      <c r="AN662" s="287"/>
      <c r="AQ662" s="287"/>
      <c r="AT662" s="287"/>
      <c r="AV662" s="285"/>
      <c r="AW662" s="285"/>
    </row>
    <row r="663">
      <c r="C663" s="281"/>
      <c r="D663" s="282"/>
      <c r="E663" s="283"/>
      <c r="G663" s="284"/>
      <c r="H663" s="284"/>
      <c r="L663" s="285"/>
      <c r="M663" s="285"/>
      <c r="N663" s="286"/>
      <c r="W663" s="287"/>
      <c r="X663" s="287"/>
      <c r="Y663" s="287"/>
      <c r="Z663" s="287"/>
      <c r="AA663" s="287"/>
      <c r="AB663" s="287"/>
      <c r="AC663" s="287"/>
      <c r="AD663" s="287"/>
      <c r="AE663" s="287"/>
      <c r="AF663" s="287"/>
      <c r="AG663" s="287"/>
      <c r="AH663" s="287"/>
      <c r="AI663" s="287"/>
      <c r="AJ663" s="287"/>
      <c r="AK663" s="287"/>
      <c r="AN663" s="287"/>
      <c r="AQ663" s="287"/>
      <c r="AT663" s="287"/>
      <c r="AV663" s="285"/>
      <c r="AW663" s="285"/>
    </row>
    <row r="664">
      <c r="C664" s="281"/>
      <c r="D664" s="282"/>
      <c r="E664" s="283"/>
      <c r="G664" s="284"/>
      <c r="H664" s="284"/>
      <c r="L664" s="285"/>
      <c r="M664" s="285"/>
      <c r="N664" s="286"/>
      <c r="W664" s="287"/>
      <c r="X664" s="287"/>
      <c r="Y664" s="287"/>
      <c r="Z664" s="287"/>
      <c r="AA664" s="287"/>
      <c r="AB664" s="287"/>
      <c r="AC664" s="287"/>
      <c r="AD664" s="287"/>
      <c r="AE664" s="287"/>
      <c r="AF664" s="287"/>
      <c r="AG664" s="287"/>
      <c r="AH664" s="287"/>
      <c r="AI664" s="287"/>
      <c r="AJ664" s="287"/>
      <c r="AK664" s="287"/>
      <c r="AN664" s="287"/>
      <c r="AQ664" s="287"/>
      <c r="AT664" s="287"/>
      <c r="AV664" s="285"/>
      <c r="AW664" s="285"/>
    </row>
    <row r="665">
      <c r="C665" s="281"/>
      <c r="D665" s="282"/>
      <c r="E665" s="283"/>
      <c r="G665" s="284"/>
      <c r="H665" s="284"/>
      <c r="L665" s="285"/>
      <c r="M665" s="285"/>
      <c r="N665" s="286"/>
      <c r="W665" s="287"/>
      <c r="X665" s="287"/>
      <c r="Y665" s="287"/>
      <c r="Z665" s="287"/>
      <c r="AA665" s="287"/>
      <c r="AB665" s="287"/>
      <c r="AC665" s="287"/>
      <c r="AD665" s="287"/>
      <c r="AE665" s="287"/>
      <c r="AF665" s="287"/>
      <c r="AG665" s="287"/>
      <c r="AH665" s="287"/>
      <c r="AI665" s="287"/>
      <c r="AJ665" s="287"/>
      <c r="AK665" s="287"/>
      <c r="AN665" s="287"/>
      <c r="AQ665" s="287"/>
      <c r="AT665" s="287"/>
      <c r="AV665" s="285"/>
      <c r="AW665" s="285"/>
    </row>
    <row r="666">
      <c r="C666" s="281"/>
      <c r="D666" s="282"/>
      <c r="E666" s="283"/>
      <c r="G666" s="284"/>
      <c r="H666" s="284"/>
      <c r="L666" s="285"/>
      <c r="M666" s="285"/>
      <c r="N666" s="286"/>
      <c r="W666" s="287"/>
      <c r="X666" s="287"/>
      <c r="Y666" s="287"/>
      <c r="Z666" s="287"/>
      <c r="AA666" s="287"/>
      <c r="AB666" s="287"/>
      <c r="AC666" s="287"/>
      <c r="AD666" s="287"/>
      <c r="AE666" s="287"/>
      <c r="AF666" s="287"/>
      <c r="AG666" s="287"/>
      <c r="AH666" s="287"/>
      <c r="AI666" s="287"/>
      <c r="AJ666" s="287"/>
      <c r="AK666" s="287"/>
      <c r="AN666" s="287"/>
      <c r="AQ666" s="287"/>
      <c r="AT666" s="287"/>
      <c r="AV666" s="285"/>
      <c r="AW666" s="285"/>
    </row>
    <row r="667">
      <c r="C667" s="281"/>
      <c r="D667" s="282"/>
      <c r="E667" s="283"/>
      <c r="G667" s="284"/>
      <c r="H667" s="284"/>
      <c r="L667" s="285"/>
      <c r="M667" s="285"/>
      <c r="N667" s="286"/>
      <c r="W667" s="287"/>
      <c r="X667" s="287"/>
      <c r="Y667" s="287"/>
      <c r="Z667" s="287"/>
      <c r="AA667" s="287"/>
      <c r="AB667" s="287"/>
      <c r="AC667" s="287"/>
      <c r="AD667" s="287"/>
      <c r="AE667" s="287"/>
      <c r="AF667" s="287"/>
      <c r="AG667" s="287"/>
      <c r="AH667" s="287"/>
      <c r="AI667" s="287"/>
      <c r="AJ667" s="287"/>
      <c r="AK667" s="287"/>
      <c r="AN667" s="287"/>
      <c r="AQ667" s="287"/>
      <c r="AT667" s="287"/>
      <c r="AV667" s="285"/>
      <c r="AW667" s="285"/>
    </row>
    <row r="668">
      <c r="C668" s="281"/>
      <c r="D668" s="282"/>
      <c r="E668" s="283"/>
      <c r="G668" s="284"/>
      <c r="H668" s="284"/>
      <c r="L668" s="285"/>
      <c r="M668" s="285"/>
      <c r="N668" s="286"/>
      <c r="W668" s="287"/>
      <c r="X668" s="287"/>
      <c r="Y668" s="287"/>
      <c r="Z668" s="287"/>
      <c r="AA668" s="287"/>
      <c r="AB668" s="287"/>
      <c r="AC668" s="287"/>
      <c r="AD668" s="287"/>
      <c r="AE668" s="287"/>
      <c r="AF668" s="287"/>
      <c r="AG668" s="287"/>
      <c r="AH668" s="287"/>
      <c r="AI668" s="287"/>
      <c r="AJ668" s="287"/>
      <c r="AK668" s="287"/>
      <c r="AN668" s="287"/>
      <c r="AQ668" s="287"/>
      <c r="AT668" s="287"/>
      <c r="AV668" s="285"/>
      <c r="AW668" s="285"/>
    </row>
    <row r="669">
      <c r="C669" s="281"/>
      <c r="D669" s="282"/>
      <c r="E669" s="283"/>
      <c r="G669" s="284"/>
      <c r="H669" s="284"/>
      <c r="L669" s="285"/>
      <c r="M669" s="285"/>
      <c r="N669" s="286"/>
      <c r="W669" s="287"/>
      <c r="X669" s="287"/>
      <c r="Y669" s="287"/>
      <c r="Z669" s="287"/>
      <c r="AA669" s="287"/>
      <c r="AB669" s="287"/>
      <c r="AC669" s="287"/>
      <c r="AD669" s="287"/>
      <c r="AE669" s="287"/>
      <c r="AF669" s="287"/>
      <c r="AG669" s="287"/>
      <c r="AH669" s="287"/>
      <c r="AI669" s="287"/>
      <c r="AJ669" s="287"/>
      <c r="AK669" s="287"/>
      <c r="AN669" s="287"/>
      <c r="AQ669" s="287"/>
      <c r="AT669" s="287"/>
      <c r="AV669" s="285"/>
      <c r="AW669" s="285"/>
    </row>
    <row r="670">
      <c r="C670" s="281"/>
      <c r="D670" s="282"/>
      <c r="E670" s="283"/>
      <c r="G670" s="284"/>
      <c r="H670" s="284"/>
      <c r="L670" s="285"/>
      <c r="M670" s="285"/>
      <c r="N670" s="286"/>
      <c r="W670" s="287"/>
      <c r="X670" s="287"/>
      <c r="Y670" s="287"/>
      <c r="Z670" s="287"/>
      <c r="AA670" s="287"/>
      <c r="AB670" s="287"/>
      <c r="AC670" s="287"/>
      <c r="AD670" s="287"/>
      <c r="AE670" s="287"/>
      <c r="AF670" s="287"/>
      <c r="AG670" s="287"/>
      <c r="AH670" s="287"/>
      <c r="AI670" s="287"/>
      <c r="AJ670" s="287"/>
      <c r="AK670" s="287"/>
      <c r="AN670" s="287"/>
      <c r="AQ670" s="287"/>
      <c r="AT670" s="287"/>
      <c r="AV670" s="285"/>
      <c r="AW670" s="285"/>
    </row>
    <row r="671">
      <c r="C671" s="281"/>
      <c r="D671" s="282"/>
      <c r="E671" s="283"/>
      <c r="G671" s="284"/>
      <c r="H671" s="284"/>
      <c r="L671" s="285"/>
      <c r="M671" s="285"/>
      <c r="N671" s="286"/>
      <c r="W671" s="287"/>
      <c r="X671" s="287"/>
      <c r="Y671" s="287"/>
      <c r="Z671" s="287"/>
      <c r="AA671" s="287"/>
      <c r="AB671" s="287"/>
      <c r="AC671" s="287"/>
      <c r="AD671" s="287"/>
      <c r="AE671" s="287"/>
      <c r="AF671" s="287"/>
      <c r="AG671" s="287"/>
      <c r="AH671" s="287"/>
      <c r="AI671" s="287"/>
      <c r="AJ671" s="287"/>
      <c r="AK671" s="287"/>
      <c r="AN671" s="287"/>
      <c r="AQ671" s="287"/>
      <c r="AT671" s="287"/>
      <c r="AV671" s="285"/>
      <c r="AW671" s="285"/>
    </row>
    <row r="672">
      <c r="C672" s="281"/>
      <c r="D672" s="282"/>
      <c r="E672" s="283"/>
      <c r="G672" s="284"/>
      <c r="H672" s="284"/>
      <c r="L672" s="285"/>
      <c r="M672" s="285"/>
      <c r="N672" s="286"/>
      <c r="W672" s="287"/>
      <c r="X672" s="287"/>
      <c r="Y672" s="287"/>
      <c r="Z672" s="287"/>
      <c r="AA672" s="287"/>
      <c r="AB672" s="287"/>
      <c r="AC672" s="287"/>
      <c r="AD672" s="287"/>
      <c r="AE672" s="287"/>
      <c r="AF672" s="287"/>
      <c r="AG672" s="287"/>
      <c r="AH672" s="287"/>
      <c r="AI672" s="287"/>
      <c r="AJ672" s="287"/>
      <c r="AK672" s="287"/>
      <c r="AN672" s="287"/>
      <c r="AQ672" s="287"/>
      <c r="AT672" s="287"/>
      <c r="AV672" s="285"/>
      <c r="AW672" s="285"/>
    </row>
    <row r="673">
      <c r="C673" s="281"/>
      <c r="D673" s="282"/>
      <c r="E673" s="283"/>
      <c r="G673" s="284"/>
      <c r="H673" s="284"/>
      <c r="L673" s="285"/>
      <c r="M673" s="285"/>
      <c r="N673" s="286"/>
      <c r="W673" s="287"/>
      <c r="X673" s="287"/>
      <c r="Y673" s="287"/>
      <c r="Z673" s="287"/>
      <c r="AA673" s="287"/>
      <c r="AB673" s="287"/>
      <c r="AC673" s="287"/>
      <c r="AD673" s="287"/>
      <c r="AE673" s="287"/>
      <c r="AF673" s="287"/>
      <c r="AG673" s="287"/>
      <c r="AH673" s="287"/>
      <c r="AI673" s="287"/>
      <c r="AJ673" s="287"/>
      <c r="AK673" s="287"/>
      <c r="AN673" s="287"/>
      <c r="AQ673" s="287"/>
      <c r="AT673" s="287"/>
      <c r="AV673" s="285"/>
      <c r="AW673" s="285"/>
    </row>
    <row r="674">
      <c r="C674" s="281"/>
      <c r="D674" s="282"/>
      <c r="E674" s="283"/>
      <c r="G674" s="284"/>
      <c r="H674" s="284"/>
      <c r="L674" s="285"/>
      <c r="M674" s="285"/>
      <c r="N674" s="286"/>
      <c r="W674" s="287"/>
      <c r="X674" s="287"/>
      <c r="Y674" s="287"/>
      <c r="Z674" s="287"/>
      <c r="AA674" s="287"/>
      <c r="AB674" s="287"/>
      <c r="AC674" s="287"/>
      <c r="AD674" s="287"/>
      <c r="AE674" s="287"/>
      <c r="AF674" s="287"/>
      <c r="AG674" s="287"/>
      <c r="AH674" s="287"/>
      <c r="AI674" s="287"/>
      <c r="AJ674" s="287"/>
      <c r="AK674" s="287"/>
      <c r="AN674" s="287"/>
      <c r="AQ674" s="287"/>
      <c r="AT674" s="287"/>
      <c r="AV674" s="285"/>
      <c r="AW674" s="285"/>
    </row>
    <row r="675">
      <c r="C675" s="281"/>
      <c r="D675" s="282"/>
      <c r="E675" s="283"/>
      <c r="G675" s="284"/>
      <c r="H675" s="284"/>
      <c r="L675" s="285"/>
      <c r="M675" s="285"/>
      <c r="N675" s="286"/>
      <c r="W675" s="287"/>
      <c r="X675" s="287"/>
      <c r="Y675" s="287"/>
      <c r="Z675" s="287"/>
      <c r="AA675" s="287"/>
      <c r="AB675" s="287"/>
      <c r="AC675" s="287"/>
      <c r="AD675" s="287"/>
      <c r="AE675" s="287"/>
      <c r="AF675" s="287"/>
      <c r="AG675" s="287"/>
      <c r="AH675" s="287"/>
      <c r="AI675" s="287"/>
      <c r="AJ675" s="287"/>
      <c r="AK675" s="287"/>
      <c r="AN675" s="287"/>
      <c r="AQ675" s="287"/>
      <c r="AT675" s="287"/>
      <c r="AV675" s="285"/>
      <c r="AW675" s="285"/>
    </row>
    <row r="676">
      <c r="C676" s="281"/>
      <c r="D676" s="282"/>
      <c r="E676" s="283"/>
      <c r="G676" s="284"/>
      <c r="H676" s="284"/>
      <c r="L676" s="285"/>
      <c r="M676" s="285"/>
      <c r="N676" s="286"/>
      <c r="W676" s="287"/>
      <c r="X676" s="287"/>
      <c r="Y676" s="287"/>
      <c r="Z676" s="287"/>
      <c r="AA676" s="287"/>
      <c r="AB676" s="287"/>
      <c r="AC676" s="287"/>
      <c r="AD676" s="287"/>
      <c r="AE676" s="287"/>
      <c r="AF676" s="287"/>
      <c r="AG676" s="287"/>
      <c r="AH676" s="287"/>
      <c r="AI676" s="287"/>
      <c r="AJ676" s="287"/>
      <c r="AK676" s="287"/>
      <c r="AN676" s="287"/>
      <c r="AQ676" s="287"/>
      <c r="AT676" s="287"/>
      <c r="AV676" s="285"/>
      <c r="AW676" s="285"/>
    </row>
    <row r="677">
      <c r="C677" s="281"/>
      <c r="D677" s="282"/>
      <c r="E677" s="283"/>
      <c r="G677" s="284"/>
      <c r="H677" s="284"/>
      <c r="L677" s="285"/>
      <c r="M677" s="285"/>
      <c r="N677" s="286"/>
      <c r="W677" s="287"/>
      <c r="X677" s="287"/>
      <c r="Y677" s="287"/>
      <c r="Z677" s="287"/>
      <c r="AA677" s="287"/>
      <c r="AB677" s="287"/>
      <c r="AC677" s="287"/>
      <c r="AD677" s="287"/>
      <c r="AE677" s="287"/>
      <c r="AF677" s="287"/>
      <c r="AG677" s="287"/>
      <c r="AH677" s="287"/>
      <c r="AI677" s="287"/>
      <c r="AJ677" s="287"/>
      <c r="AK677" s="287"/>
      <c r="AN677" s="287"/>
      <c r="AQ677" s="287"/>
      <c r="AT677" s="287"/>
      <c r="AV677" s="285"/>
      <c r="AW677" s="285"/>
    </row>
    <row r="678">
      <c r="C678" s="281"/>
      <c r="D678" s="282"/>
      <c r="E678" s="283"/>
      <c r="G678" s="284"/>
      <c r="H678" s="284"/>
      <c r="L678" s="285"/>
      <c r="M678" s="285"/>
      <c r="N678" s="286"/>
      <c r="W678" s="287"/>
      <c r="X678" s="287"/>
      <c r="Y678" s="287"/>
      <c r="Z678" s="287"/>
      <c r="AA678" s="287"/>
      <c r="AB678" s="287"/>
      <c r="AC678" s="287"/>
      <c r="AD678" s="287"/>
      <c r="AE678" s="287"/>
      <c r="AF678" s="287"/>
      <c r="AG678" s="287"/>
      <c r="AH678" s="287"/>
      <c r="AI678" s="287"/>
      <c r="AJ678" s="287"/>
      <c r="AK678" s="287"/>
      <c r="AN678" s="287"/>
      <c r="AQ678" s="287"/>
      <c r="AT678" s="287"/>
      <c r="AV678" s="285"/>
      <c r="AW678" s="285"/>
    </row>
    <row r="679">
      <c r="C679" s="281"/>
      <c r="D679" s="282"/>
      <c r="E679" s="283"/>
      <c r="G679" s="284"/>
      <c r="H679" s="284"/>
      <c r="L679" s="285"/>
      <c r="M679" s="285"/>
      <c r="N679" s="286"/>
      <c r="W679" s="287"/>
      <c r="X679" s="287"/>
      <c r="Y679" s="287"/>
      <c r="Z679" s="287"/>
      <c r="AA679" s="287"/>
      <c r="AB679" s="287"/>
      <c r="AC679" s="287"/>
      <c r="AD679" s="287"/>
      <c r="AE679" s="287"/>
      <c r="AF679" s="287"/>
      <c r="AG679" s="287"/>
      <c r="AH679" s="287"/>
      <c r="AI679" s="287"/>
      <c r="AJ679" s="287"/>
      <c r="AK679" s="287"/>
      <c r="AN679" s="287"/>
      <c r="AQ679" s="287"/>
      <c r="AT679" s="287"/>
      <c r="AV679" s="285"/>
      <c r="AW679" s="285"/>
    </row>
    <row r="680">
      <c r="C680" s="281"/>
      <c r="D680" s="282"/>
      <c r="E680" s="283"/>
      <c r="G680" s="284"/>
      <c r="H680" s="284"/>
      <c r="L680" s="285"/>
      <c r="M680" s="285"/>
      <c r="N680" s="286"/>
      <c r="W680" s="287"/>
      <c r="X680" s="287"/>
      <c r="Y680" s="287"/>
      <c r="Z680" s="287"/>
      <c r="AA680" s="287"/>
      <c r="AB680" s="287"/>
      <c r="AC680" s="287"/>
      <c r="AD680" s="287"/>
      <c r="AE680" s="287"/>
      <c r="AF680" s="287"/>
      <c r="AG680" s="287"/>
      <c r="AH680" s="287"/>
      <c r="AI680" s="287"/>
      <c r="AJ680" s="287"/>
      <c r="AK680" s="287"/>
      <c r="AN680" s="287"/>
      <c r="AQ680" s="287"/>
      <c r="AT680" s="287"/>
      <c r="AV680" s="285"/>
      <c r="AW680" s="285"/>
    </row>
    <row r="681">
      <c r="C681" s="281"/>
      <c r="D681" s="282"/>
      <c r="E681" s="283"/>
      <c r="G681" s="284"/>
      <c r="H681" s="284"/>
      <c r="L681" s="285"/>
      <c r="M681" s="285"/>
      <c r="N681" s="286"/>
      <c r="W681" s="287"/>
      <c r="X681" s="287"/>
      <c r="Y681" s="287"/>
      <c r="Z681" s="287"/>
      <c r="AA681" s="287"/>
      <c r="AB681" s="287"/>
      <c r="AC681" s="287"/>
      <c r="AD681" s="287"/>
      <c r="AE681" s="287"/>
      <c r="AF681" s="287"/>
      <c r="AG681" s="287"/>
      <c r="AH681" s="287"/>
      <c r="AI681" s="287"/>
      <c r="AJ681" s="287"/>
      <c r="AK681" s="287"/>
      <c r="AN681" s="287"/>
      <c r="AQ681" s="287"/>
      <c r="AT681" s="287"/>
      <c r="AV681" s="285"/>
      <c r="AW681" s="285"/>
    </row>
    <row r="682">
      <c r="C682" s="281"/>
      <c r="D682" s="282"/>
      <c r="E682" s="283"/>
      <c r="G682" s="284"/>
      <c r="H682" s="284"/>
      <c r="L682" s="285"/>
      <c r="M682" s="285"/>
      <c r="N682" s="286"/>
      <c r="W682" s="287"/>
      <c r="X682" s="287"/>
      <c r="Y682" s="287"/>
      <c r="Z682" s="287"/>
      <c r="AA682" s="287"/>
      <c r="AB682" s="287"/>
      <c r="AC682" s="287"/>
      <c r="AD682" s="287"/>
      <c r="AE682" s="287"/>
      <c r="AF682" s="287"/>
      <c r="AG682" s="287"/>
      <c r="AH682" s="287"/>
      <c r="AI682" s="287"/>
      <c r="AJ682" s="287"/>
      <c r="AK682" s="287"/>
      <c r="AN682" s="287"/>
      <c r="AQ682" s="287"/>
      <c r="AT682" s="287"/>
      <c r="AV682" s="285"/>
      <c r="AW682" s="285"/>
    </row>
    <row r="683">
      <c r="C683" s="281"/>
      <c r="D683" s="282"/>
      <c r="E683" s="283"/>
      <c r="G683" s="284"/>
      <c r="H683" s="284"/>
      <c r="L683" s="285"/>
      <c r="M683" s="285"/>
      <c r="N683" s="286"/>
      <c r="W683" s="287"/>
      <c r="X683" s="287"/>
      <c r="Y683" s="287"/>
      <c r="Z683" s="287"/>
      <c r="AA683" s="287"/>
      <c r="AB683" s="287"/>
      <c r="AC683" s="287"/>
      <c r="AD683" s="287"/>
      <c r="AE683" s="287"/>
      <c r="AF683" s="287"/>
      <c r="AG683" s="287"/>
      <c r="AH683" s="287"/>
      <c r="AI683" s="287"/>
      <c r="AJ683" s="287"/>
      <c r="AK683" s="287"/>
      <c r="AN683" s="287"/>
      <c r="AQ683" s="287"/>
      <c r="AT683" s="287"/>
      <c r="AV683" s="285"/>
      <c r="AW683" s="285"/>
    </row>
    <row r="684">
      <c r="C684" s="281"/>
      <c r="D684" s="282"/>
      <c r="E684" s="283"/>
      <c r="G684" s="284"/>
      <c r="H684" s="284"/>
      <c r="L684" s="285"/>
      <c r="M684" s="285"/>
      <c r="N684" s="286"/>
      <c r="W684" s="287"/>
      <c r="X684" s="287"/>
      <c r="Y684" s="287"/>
      <c r="Z684" s="287"/>
      <c r="AA684" s="287"/>
      <c r="AB684" s="287"/>
      <c r="AC684" s="287"/>
      <c r="AD684" s="287"/>
      <c r="AE684" s="287"/>
      <c r="AF684" s="287"/>
      <c r="AG684" s="287"/>
      <c r="AH684" s="287"/>
      <c r="AI684" s="287"/>
      <c r="AJ684" s="287"/>
      <c r="AK684" s="287"/>
      <c r="AN684" s="287"/>
      <c r="AQ684" s="287"/>
      <c r="AT684" s="287"/>
      <c r="AV684" s="285"/>
      <c r="AW684" s="285"/>
    </row>
    <row r="685">
      <c r="C685" s="281"/>
      <c r="D685" s="282"/>
      <c r="E685" s="283"/>
      <c r="G685" s="284"/>
      <c r="H685" s="284"/>
      <c r="L685" s="285"/>
      <c r="M685" s="285"/>
      <c r="N685" s="286"/>
      <c r="W685" s="287"/>
      <c r="X685" s="287"/>
      <c r="Y685" s="287"/>
      <c r="Z685" s="287"/>
      <c r="AA685" s="287"/>
      <c r="AB685" s="287"/>
      <c r="AC685" s="287"/>
      <c r="AD685" s="287"/>
      <c r="AE685" s="287"/>
      <c r="AF685" s="287"/>
      <c r="AG685" s="287"/>
      <c r="AH685" s="287"/>
      <c r="AI685" s="287"/>
      <c r="AJ685" s="287"/>
      <c r="AK685" s="287"/>
      <c r="AN685" s="287"/>
      <c r="AQ685" s="287"/>
      <c r="AT685" s="287"/>
      <c r="AV685" s="285"/>
      <c r="AW685" s="285"/>
    </row>
    <row r="686">
      <c r="C686" s="281"/>
      <c r="D686" s="282"/>
      <c r="E686" s="283"/>
      <c r="G686" s="284"/>
      <c r="H686" s="284"/>
      <c r="L686" s="285"/>
      <c r="M686" s="285"/>
      <c r="N686" s="286"/>
      <c r="W686" s="287"/>
      <c r="X686" s="287"/>
      <c r="Y686" s="287"/>
      <c r="Z686" s="287"/>
      <c r="AA686" s="287"/>
      <c r="AB686" s="287"/>
      <c r="AC686" s="287"/>
      <c r="AD686" s="287"/>
      <c r="AE686" s="287"/>
      <c r="AF686" s="287"/>
      <c r="AG686" s="287"/>
      <c r="AH686" s="287"/>
      <c r="AI686" s="287"/>
      <c r="AJ686" s="287"/>
      <c r="AK686" s="287"/>
      <c r="AN686" s="287"/>
      <c r="AQ686" s="287"/>
      <c r="AT686" s="287"/>
      <c r="AV686" s="285"/>
      <c r="AW686" s="285"/>
    </row>
    <row r="687">
      <c r="C687" s="281"/>
      <c r="D687" s="282"/>
      <c r="E687" s="283"/>
      <c r="G687" s="284"/>
      <c r="H687" s="284"/>
      <c r="L687" s="285"/>
      <c r="M687" s="285"/>
      <c r="N687" s="286"/>
      <c r="W687" s="287"/>
      <c r="X687" s="287"/>
      <c r="Y687" s="287"/>
      <c r="Z687" s="287"/>
      <c r="AA687" s="287"/>
      <c r="AB687" s="287"/>
      <c r="AC687" s="287"/>
      <c r="AD687" s="287"/>
      <c r="AE687" s="287"/>
      <c r="AF687" s="287"/>
      <c r="AG687" s="287"/>
      <c r="AH687" s="287"/>
      <c r="AI687" s="287"/>
      <c r="AJ687" s="287"/>
      <c r="AK687" s="287"/>
      <c r="AN687" s="287"/>
      <c r="AQ687" s="287"/>
      <c r="AT687" s="287"/>
      <c r="AV687" s="285"/>
      <c r="AW687" s="285"/>
    </row>
    <row r="688">
      <c r="C688" s="281"/>
      <c r="D688" s="282"/>
      <c r="E688" s="283"/>
      <c r="G688" s="284"/>
      <c r="H688" s="284"/>
      <c r="L688" s="285"/>
      <c r="M688" s="285"/>
      <c r="N688" s="286"/>
      <c r="W688" s="287"/>
      <c r="X688" s="287"/>
      <c r="Y688" s="287"/>
      <c r="Z688" s="287"/>
      <c r="AA688" s="287"/>
      <c r="AB688" s="287"/>
      <c r="AC688" s="287"/>
      <c r="AD688" s="287"/>
      <c r="AE688" s="287"/>
      <c r="AF688" s="287"/>
      <c r="AG688" s="287"/>
      <c r="AH688" s="287"/>
      <c r="AI688" s="287"/>
      <c r="AJ688" s="287"/>
      <c r="AK688" s="287"/>
      <c r="AN688" s="287"/>
      <c r="AQ688" s="287"/>
      <c r="AT688" s="287"/>
      <c r="AV688" s="285"/>
      <c r="AW688" s="285"/>
    </row>
    <row r="689">
      <c r="C689" s="281"/>
      <c r="D689" s="282"/>
      <c r="E689" s="283"/>
      <c r="G689" s="284"/>
      <c r="H689" s="284"/>
      <c r="L689" s="285"/>
      <c r="M689" s="285"/>
      <c r="N689" s="286"/>
      <c r="W689" s="287"/>
      <c r="X689" s="287"/>
      <c r="Y689" s="287"/>
      <c r="Z689" s="287"/>
      <c r="AA689" s="287"/>
      <c r="AB689" s="287"/>
      <c r="AC689" s="287"/>
      <c r="AD689" s="287"/>
      <c r="AE689" s="287"/>
      <c r="AF689" s="287"/>
      <c r="AG689" s="287"/>
      <c r="AH689" s="287"/>
      <c r="AI689" s="287"/>
      <c r="AJ689" s="287"/>
      <c r="AK689" s="287"/>
      <c r="AN689" s="287"/>
      <c r="AQ689" s="287"/>
      <c r="AT689" s="287"/>
      <c r="AV689" s="285"/>
      <c r="AW689" s="285"/>
    </row>
    <row r="690">
      <c r="C690" s="281"/>
      <c r="D690" s="282"/>
      <c r="E690" s="283"/>
      <c r="G690" s="284"/>
      <c r="H690" s="284"/>
      <c r="L690" s="285"/>
      <c r="M690" s="285"/>
      <c r="N690" s="286"/>
      <c r="W690" s="287"/>
      <c r="X690" s="287"/>
      <c r="Y690" s="287"/>
      <c r="Z690" s="287"/>
      <c r="AA690" s="287"/>
      <c r="AB690" s="287"/>
      <c r="AC690" s="287"/>
      <c r="AD690" s="287"/>
      <c r="AE690" s="287"/>
      <c r="AF690" s="287"/>
      <c r="AG690" s="287"/>
      <c r="AH690" s="287"/>
      <c r="AI690" s="287"/>
      <c r="AJ690" s="287"/>
      <c r="AK690" s="287"/>
      <c r="AN690" s="287"/>
      <c r="AQ690" s="287"/>
      <c r="AT690" s="287"/>
      <c r="AV690" s="285"/>
      <c r="AW690" s="285"/>
    </row>
    <row r="691">
      <c r="C691" s="281"/>
      <c r="D691" s="282"/>
      <c r="E691" s="283"/>
      <c r="G691" s="284"/>
      <c r="H691" s="284"/>
      <c r="L691" s="285"/>
      <c r="M691" s="285"/>
      <c r="N691" s="286"/>
      <c r="W691" s="287"/>
      <c r="X691" s="287"/>
      <c r="Y691" s="287"/>
      <c r="Z691" s="287"/>
      <c r="AA691" s="287"/>
      <c r="AB691" s="287"/>
      <c r="AC691" s="287"/>
      <c r="AD691" s="287"/>
      <c r="AE691" s="287"/>
      <c r="AF691" s="287"/>
      <c r="AG691" s="287"/>
      <c r="AH691" s="287"/>
      <c r="AI691" s="287"/>
      <c r="AJ691" s="287"/>
      <c r="AK691" s="287"/>
      <c r="AN691" s="287"/>
      <c r="AQ691" s="287"/>
      <c r="AT691" s="287"/>
      <c r="AV691" s="285"/>
      <c r="AW691" s="285"/>
    </row>
    <row r="692">
      <c r="C692" s="281"/>
      <c r="D692" s="282"/>
      <c r="E692" s="283"/>
      <c r="G692" s="284"/>
      <c r="H692" s="284"/>
      <c r="L692" s="285"/>
      <c r="M692" s="285"/>
      <c r="N692" s="286"/>
      <c r="W692" s="287"/>
      <c r="X692" s="287"/>
      <c r="Y692" s="287"/>
      <c r="Z692" s="287"/>
      <c r="AA692" s="287"/>
      <c r="AB692" s="287"/>
      <c r="AC692" s="287"/>
      <c r="AD692" s="287"/>
      <c r="AE692" s="287"/>
      <c r="AF692" s="287"/>
      <c r="AG692" s="287"/>
      <c r="AH692" s="287"/>
      <c r="AI692" s="287"/>
      <c r="AJ692" s="287"/>
      <c r="AK692" s="287"/>
      <c r="AN692" s="287"/>
      <c r="AQ692" s="287"/>
      <c r="AT692" s="287"/>
      <c r="AV692" s="285"/>
      <c r="AW692" s="285"/>
    </row>
    <row r="693">
      <c r="C693" s="281"/>
      <c r="D693" s="282"/>
      <c r="E693" s="283"/>
      <c r="G693" s="284"/>
      <c r="H693" s="284"/>
      <c r="L693" s="285"/>
      <c r="M693" s="285"/>
      <c r="N693" s="286"/>
      <c r="W693" s="287"/>
      <c r="X693" s="287"/>
      <c r="Y693" s="287"/>
      <c r="Z693" s="287"/>
      <c r="AA693" s="287"/>
      <c r="AB693" s="287"/>
      <c r="AC693" s="287"/>
      <c r="AD693" s="287"/>
      <c r="AE693" s="287"/>
      <c r="AF693" s="287"/>
      <c r="AG693" s="287"/>
      <c r="AH693" s="287"/>
      <c r="AI693" s="287"/>
      <c r="AJ693" s="287"/>
      <c r="AK693" s="287"/>
      <c r="AN693" s="287"/>
      <c r="AQ693" s="287"/>
      <c r="AT693" s="287"/>
      <c r="AV693" s="285"/>
      <c r="AW693" s="285"/>
    </row>
    <row r="694">
      <c r="C694" s="281"/>
      <c r="D694" s="282"/>
      <c r="E694" s="283"/>
      <c r="G694" s="284"/>
      <c r="H694" s="284"/>
      <c r="L694" s="285"/>
      <c r="M694" s="285"/>
      <c r="N694" s="286"/>
      <c r="W694" s="287"/>
      <c r="X694" s="287"/>
      <c r="Y694" s="287"/>
      <c r="Z694" s="287"/>
      <c r="AA694" s="287"/>
      <c r="AB694" s="287"/>
      <c r="AC694" s="287"/>
      <c r="AD694" s="287"/>
      <c r="AE694" s="287"/>
      <c r="AF694" s="287"/>
      <c r="AG694" s="287"/>
      <c r="AH694" s="287"/>
      <c r="AI694" s="287"/>
      <c r="AJ694" s="287"/>
      <c r="AK694" s="287"/>
      <c r="AN694" s="287"/>
      <c r="AQ694" s="287"/>
      <c r="AT694" s="287"/>
      <c r="AV694" s="285"/>
      <c r="AW694" s="285"/>
    </row>
    <row r="695">
      <c r="C695" s="281"/>
      <c r="D695" s="282"/>
      <c r="E695" s="283"/>
      <c r="G695" s="284"/>
      <c r="H695" s="284"/>
      <c r="L695" s="285"/>
      <c r="M695" s="285"/>
      <c r="N695" s="286"/>
      <c r="W695" s="287"/>
      <c r="X695" s="287"/>
      <c r="Y695" s="287"/>
      <c r="Z695" s="287"/>
      <c r="AA695" s="287"/>
      <c r="AB695" s="287"/>
      <c r="AC695" s="287"/>
      <c r="AD695" s="287"/>
      <c r="AE695" s="287"/>
      <c r="AF695" s="287"/>
      <c r="AG695" s="287"/>
      <c r="AH695" s="287"/>
      <c r="AI695" s="287"/>
      <c r="AJ695" s="287"/>
      <c r="AK695" s="287"/>
      <c r="AN695" s="287"/>
      <c r="AQ695" s="287"/>
      <c r="AT695" s="287"/>
      <c r="AV695" s="285"/>
      <c r="AW695" s="285"/>
    </row>
    <row r="696">
      <c r="C696" s="281"/>
      <c r="D696" s="282"/>
      <c r="E696" s="283"/>
      <c r="G696" s="284"/>
      <c r="H696" s="284"/>
      <c r="L696" s="285"/>
      <c r="M696" s="285"/>
      <c r="N696" s="286"/>
      <c r="W696" s="287"/>
      <c r="X696" s="287"/>
      <c r="Y696" s="287"/>
      <c r="Z696" s="287"/>
      <c r="AA696" s="287"/>
      <c r="AB696" s="287"/>
      <c r="AC696" s="287"/>
      <c r="AD696" s="287"/>
      <c r="AE696" s="287"/>
      <c r="AF696" s="287"/>
      <c r="AG696" s="287"/>
      <c r="AH696" s="287"/>
      <c r="AI696" s="287"/>
      <c r="AJ696" s="287"/>
      <c r="AK696" s="287"/>
      <c r="AN696" s="287"/>
      <c r="AQ696" s="287"/>
      <c r="AT696" s="287"/>
      <c r="AV696" s="285"/>
      <c r="AW696" s="285"/>
    </row>
    <row r="697">
      <c r="C697" s="281"/>
      <c r="D697" s="282"/>
      <c r="E697" s="283"/>
      <c r="G697" s="284"/>
      <c r="H697" s="284"/>
      <c r="L697" s="285"/>
      <c r="M697" s="285"/>
      <c r="N697" s="286"/>
      <c r="W697" s="287"/>
      <c r="X697" s="287"/>
      <c r="Y697" s="287"/>
      <c r="Z697" s="287"/>
      <c r="AA697" s="287"/>
      <c r="AB697" s="287"/>
      <c r="AC697" s="287"/>
      <c r="AD697" s="287"/>
      <c r="AE697" s="287"/>
      <c r="AF697" s="287"/>
      <c r="AG697" s="287"/>
      <c r="AH697" s="287"/>
      <c r="AI697" s="287"/>
      <c r="AJ697" s="287"/>
      <c r="AK697" s="287"/>
      <c r="AN697" s="287"/>
      <c r="AQ697" s="287"/>
      <c r="AT697" s="287"/>
      <c r="AV697" s="285"/>
      <c r="AW697" s="285"/>
    </row>
    <row r="698">
      <c r="C698" s="281"/>
      <c r="D698" s="282"/>
      <c r="E698" s="283"/>
      <c r="G698" s="284"/>
      <c r="H698" s="284"/>
      <c r="L698" s="285"/>
      <c r="M698" s="285"/>
      <c r="N698" s="286"/>
      <c r="W698" s="287"/>
      <c r="X698" s="287"/>
      <c r="Y698" s="287"/>
      <c r="Z698" s="287"/>
      <c r="AA698" s="287"/>
      <c r="AB698" s="287"/>
      <c r="AC698" s="287"/>
      <c r="AD698" s="287"/>
      <c r="AE698" s="287"/>
      <c r="AF698" s="287"/>
      <c r="AG698" s="287"/>
      <c r="AH698" s="287"/>
      <c r="AI698" s="287"/>
      <c r="AJ698" s="287"/>
      <c r="AK698" s="287"/>
      <c r="AN698" s="287"/>
      <c r="AQ698" s="287"/>
      <c r="AT698" s="287"/>
      <c r="AV698" s="285"/>
      <c r="AW698" s="285"/>
    </row>
    <row r="699">
      <c r="C699" s="281"/>
      <c r="D699" s="282"/>
      <c r="E699" s="283"/>
      <c r="G699" s="284"/>
      <c r="H699" s="284"/>
      <c r="L699" s="285"/>
      <c r="M699" s="285"/>
      <c r="N699" s="286"/>
      <c r="W699" s="287"/>
      <c r="X699" s="287"/>
      <c r="Y699" s="287"/>
      <c r="Z699" s="287"/>
      <c r="AA699" s="287"/>
      <c r="AB699" s="287"/>
      <c r="AC699" s="287"/>
      <c r="AD699" s="287"/>
      <c r="AE699" s="287"/>
      <c r="AF699" s="287"/>
      <c r="AG699" s="287"/>
      <c r="AH699" s="287"/>
      <c r="AI699" s="287"/>
      <c r="AJ699" s="287"/>
      <c r="AK699" s="287"/>
      <c r="AN699" s="287"/>
      <c r="AQ699" s="287"/>
      <c r="AT699" s="287"/>
      <c r="AV699" s="285"/>
      <c r="AW699" s="285"/>
    </row>
    <row r="700">
      <c r="C700" s="281"/>
      <c r="D700" s="282"/>
      <c r="E700" s="283"/>
      <c r="G700" s="284"/>
      <c r="H700" s="284"/>
      <c r="L700" s="285"/>
      <c r="M700" s="285"/>
      <c r="N700" s="286"/>
      <c r="W700" s="287"/>
      <c r="X700" s="287"/>
      <c r="Y700" s="287"/>
      <c r="Z700" s="287"/>
      <c r="AA700" s="287"/>
      <c r="AB700" s="287"/>
      <c r="AC700" s="287"/>
      <c r="AD700" s="287"/>
      <c r="AE700" s="287"/>
      <c r="AF700" s="287"/>
      <c r="AG700" s="287"/>
      <c r="AH700" s="287"/>
      <c r="AI700" s="287"/>
      <c r="AJ700" s="287"/>
      <c r="AK700" s="287"/>
      <c r="AN700" s="287"/>
      <c r="AQ700" s="287"/>
      <c r="AT700" s="287"/>
      <c r="AV700" s="285"/>
      <c r="AW700" s="285"/>
    </row>
    <row r="701">
      <c r="C701" s="281"/>
      <c r="D701" s="282"/>
      <c r="E701" s="283"/>
      <c r="G701" s="284"/>
      <c r="H701" s="284"/>
      <c r="L701" s="285"/>
      <c r="M701" s="285"/>
      <c r="N701" s="286"/>
      <c r="W701" s="287"/>
      <c r="X701" s="287"/>
      <c r="Y701" s="287"/>
      <c r="Z701" s="287"/>
      <c r="AA701" s="287"/>
      <c r="AB701" s="287"/>
      <c r="AC701" s="287"/>
      <c r="AD701" s="287"/>
      <c r="AE701" s="287"/>
      <c r="AF701" s="287"/>
      <c r="AG701" s="287"/>
      <c r="AH701" s="287"/>
      <c r="AI701" s="287"/>
      <c r="AJ701" s="287"/>
      <c r="AK701" s="287"/>
      <c r="AN701" s="287"/>
      <c r="AQ701" s="287"/>
      <c r="AT701" s="287"/>
      <c r="AV701" s="285"/>
      <c r="AW701" s="285"/>
    </row>
    <row r="702">
      <c r="C702" s="281"/>
      <c r="D702" s="282"/>
      <c r="E702" s="283"/>
      <c r="G702" s="284"/>
      <c r="H702" s="284"/>
      <c r="L702" s="285"/>
      <c r="M702" s="285"/>
      <c r="N702" s="286"/>
      <c r="W702" s="287"/>
      <c r="X702" s="287"/>
      <c r="Y702" s="287"/>
      <c r="Z702" s="287"/>
      <c r="AA702" s="287"/>
      <c r="AB702" s="287"/>
      <c r="AC702" s="287"/>
      <c r="AD702" s="287"/>
      <c r="AE702" s="287"/>
      <c r="AF702" s="287"/>
      <c r="AG702" s="287"/>
      <c r="AH702" s="287"/>
      <c r="AI702" s="287"/>
      <c r="AJ702" s="287"/>
      <c r="AK702" s="287"/>
      <c r="AN702" s="287"/>
      <c r="AQ702" s="287"/>
      <c r="AT702" s="287"/>
      <c r="AV702" s="285"/>
      <c r="AW702" s="285"/>
    </row>
    <row r="703">
      <c r="C703" s="281"/>
      <c r="D703" s="282"/>
      <c r="E703" s="283"/>
      <c r="G703" s="284"/>
      <c r="H703" s="284"/>
      <c r="L703" s="285"/>
      <c r="M703" s="285"/>
      <c r="N703" s="286"/>
      <c r="W703" s="287"/>
      <c r="X703" s="287"/>
      <c r="Y703" s="287"/>
      <c r="Z703" s="287"/>
      <c r="AA703" s="287"/>
      <c r="AB703" s="287"/>
      <c r="AC703" s="287"/>
      <c r="AD703" s="287"/>
      <c r="AE703" s="287"/>
      <c r="AF703" s="287"/>
      <c r="AG703" s="287"/>
      <c r="AH703" s="287"/>
      <c r="AI703" s="287"/>
      <c r="AJ703" s="287"/>
      <c r="AK703" s="287"/>
      <c r="AN703" s="287"/>
      <c r="AQ703" s="287"/>
      <c r="AT703" s="287"/>
      <c r="AV703" s="285"/>
      <c r="AW703" s="285"/>
    </row>
    <row r="704">
      <c r="C704" s="281"/>
      <c r="D704" s="282"/>
      <c r="E704" s="283"/>
      <c r="G704" s="284"/>
      <c r="H704" s="284"/>
      <c r="L704" s="285"/>
      <c r="M704" s="285"/>
      <c r="N704" s="286"/>
      <c r="W704" s="287"/>
      <c r="X704" s="287"/>
      <c r="Y704" s="287"/>
      <c r="Z704" s="287"/>
      <c r="AA704" s="287"/>
      <c r="AB704" s="287"/>
      <c r="AC704" s="287"/>
      <c r="AD704" s="287"/>
      <c r="AE704" s="287"/>
      <c r="AF704" s="287"/>
      <c r="AG704" s="287"/>
      <c r="AH704" s="287"/>
      <c r="AI704" s="287"/>
      <c r="AJ704" s="287"/>
      <c r="AK704" s="287"/>
      <c r="AN704" s="287"/>
      <c r="AQ704" s="287"/>
      <c r="AT704" s="287"/>
      <c r="AV704" s="285"/>
      <c r="AW704" s="285"/>
    </row>
    <row r="705">
      <c r="C705" s="281"/>
      <c r="D705" s="282"/>
      <c r="E705" s="283"/>
      <c r="G705" s="284"/>
      <c r="H705" s="284"/>
      <c r="L705" s="285"/>
      <c r="M705" s="285"/>
      <c r="N705" s="286"/>
      <c r="W705" s="287"/>
      <c r="X705" s="287"/>
      <c r="Y705" s="287"/>
      <c r="Z705" s="287"/>
      <c r="AA705" s="287"/>
      <c r="AB705" s="287"/>
      <c r="AC705" s="287"/>
      <c r="AD705" s="287"/>
      <c r="AE705" s="287"/>
      <c r="AF705" s="287"/>
      <c r="AG705" s="287"/>
      <c r="AH705" s="287"/>
      <c r="AI705" s="287"/>
      <c r="AJ705" s="287"/>
      <c r="AK705" s="287"/>
      <c r="AN705" s="287"/>
      <c r="AQ705" s="287"/>
      <c r="AT705" s="287"/>
      <c r="AV705" s="285"/>
      <c r="AW705" s="285"/>
    </row>
    <row r="706">
      <c r="C706" s="281"/>
      <c r="D706" s="282"/>
      <c r="E706" s="283"/>
      <c r="G706" s="284"/>
      <c r="H706" s="284"/>
      <c r="L706" s="285"/>
      <c r="M706" s="285"/>
      <c r="N706" s="286"/>
      <c r="W706" s="287"/>
      <c r="X706" s="287"/>
      <c r="Y706" s="287"/>
      <c r="Z706" s="287"/>
      <c r="AA706" s="287"/>
      <c r="AB706" s="287"/>
      <c r="AC706" s="287"/>
      <c r="AD706" s="287"/>
      <c r="AE706" s="287"/>
      <c r="AF706" s="287"/>
      <c r="AG706" s="287"/>
      <c r="AH706" s="287"/>
      <c r="AI706" s="287"/>
      <c r="AJ706" s="287"/>
      <c r="AK706" s="287"/>
      <c r="AN706" s="287"/>
      <c r="AQ706" s="287"/>
      <c r="AT706" s="287"/>
      <c r="AV706" s="285"/>
      <c r="AW706" s="285"/>
    </row>
    <row r="707">
      <c r="C707" s="281"/>
      <c r="D707" s="282"/>
      <c r="E707" s="283"/>
      <c r="G707" s="284"/>
      <c r="H707" s="284"/>
      <c r="L707" s="285"/>
      <c r="M707" s="285"/>
      <c r="N707" s="286"/>
      <c r="W707" s="287"/>
      <c r="X707" s="287"/>
      <c r="Y707" s="287"/>
      <c r="Z707" s="287"/>
      <c r="AA707" s="287"/>
      <c r="AB707" s="287"/>
      <c r="AC707" s="287"/>
      <c r="AD707" s="287"/>
      <c r="AE707" s="287"/>
      <c r="AF707" s="287"/>
      <c r="AG707" s="287"/>
      <c r="AH707" s="287"/>
      <c r="AI707" s="287"/>
      <c r="AJ707" s="287"/>
      <c r="AK707" s="287"/>
      <c r="AN707" s="287"/>
      <c r="AQ707" s="287"/>
      <c r="AT707" s="287"/>
      <c r="AV707" s="285"/>
      <c r="AW707" s="285"/>
    </row>
    <row r="708">
      <c r="C708" s="281"/>
      <c r="D708" s="282"/>
      <c r="E708" s="283"/>
      <c r="G708" s="284"/>
      <c r="H708" s="284"/>
      <c r="L708" s="285"/>
      <c r="M708" s="285"/>
      <c r="N708" s="286"/>
      <c r="W708" s="287"/>
      <c r="X708" s="287"/>
      <c r="Y708" s="287"/>
      <c r="Z708" s="287"/>
      <c r="AA708" s="287"/>
      <c r="AB708" s="287"/>
      <c r="AC708" s="287"/>
      <c r="AD708" s="287"/>
      <c r="AE708" s="287"/>
      <c r="AF708" s="287"/>
      <c r="AG708" s="287"/>
      <c r="AH708" s="287"/>
      <c r="AI708" s="287"/>
      <c r="AJ708" s="287"/>
      <c r="AK708" s="287"/>
      <c r="AN708" s="287"/>
      <c r="AQ708" s="287"/>
      <c r="AT708" s="287"/>
      <c r="AV708" s="285"/>
      <c r="AW708" s="285"/>
    </row>
    <row r="709">
      <c r="C709" s="281"/>
      <c r="D709" s="282"/>
      <c r="E709" s="283"/>
      <c r="G709" s="284"/>
      <c r="H709" s="284"/>
      <c r="L709" s="285"/>
      <c r="M709" s="285"/>
      <c r="N709" s="286"/>
      <c r="W709" s="287"/>
      <c r="X709" s="287"/>
      <c r="Y709" s="287"/>
      <c r="Z709" s="287"/>
      <c r="AA709" s="287"/>
      <c r="AB709" s="287"/>
      <c r="AC709" s="287"/>
      <c r="AD709" s="287"/>
      <c r="AE709" s="287"/>
      <c r="AF709" s="287"/>
      <c r="AG709" s="287"/>
      <c r="AH709" s="287"/>
      <c r="AI709" s="287"/>
      <c r="AJ709" s="287"/>
      <c r="AK709" s="287"/>
      <c r="AN709" s="287"/>
      <c r="AQ709" s="287"/>
      <c r="AT709" s="287"/>
      <c r="AV709" s="285"/>
      <c r="AW709" s="285"/>
    </row>
    <row r="710">
      <c r="C710" s="281"/>
      <c r="D710" s="282"/>
      <c r="E710" s="283"/>
      <c r="G710" s="284"/>
      <c r="H710" s="284"/>
      <c r="L710" s="285"/>
      <c r="M710" s="285"/>
      <c r="N710" s="286"/>
      <c r="W710" s="287"/>
      <c r="X710" s="287"/>
      <c r="Y710" s="287"/>
      <c r="Z710" s="287"/>
      <c r="AA710" s="287"/>
      <c r="AB710" s="287"/>
      <c r="AC710" s="287"/>
      <c r="AD710" s="287"/>
      <c r="AE710" s="287"/>
      <c r="AF710" s="287"/>
      <c r="AG710" s="287"/>
      <c r="AH710" s="287"/>
      <c r="AI710" s="287"/>
      <c r="AJ710" s="287"/>
      <c r="AK710" s="287"/>
      <c r="AN710" s="287"/>
      <c r="AQ710" s="287"/>
      <c r="AT710" s="287"/>
      <c r="AV710" s="285"/>
      <c r="AW710" s="285"/>
    </row>
    <row r="711">
      <c r="C711" s="281"/>
      <c r="D711" s="282"/>
      <c r="E711" s="283"/>
      <c r="G711" s="284"/>
      <c r="H711" s="284"/>
      <c r="L711" s="285"/>
      <c r="M711" s="285"/>
      <c r="N711" s="286"/>
      <c r="W711" s="287"/>
      <c r="X711" s="287"/>
      <c r="Y711" s="287"/>
      <c r="Z711" s="287"/>
      <c r="AA711" s="287"/>
      <c r="AB711" s="287"/>
      <c r="AC711" s="287"/>
      <c r="AD711" s="287"/>
      <c r="AE711" s="287"/>
      <c r="AF711" s="287"/>
      <c r="AG711" s="287"/>
      <c r="AH711" s="287"/>
      <c r="AI711" s="287"/>
      <c r="AJ711" s="287"/>
      <c r="AK711" s="287"/>
      <c r="AN711" s="287"/>
      <c r="AQ711" s="287"/>
      <c r="AT711" s="287"/>
      <c r="AV711" s="285"/>
      <c r="AW711" s="285"/>
    </row>
    <row r="712">
      <c r="C712" s="281"/>
      <c r="D712" s="282"/>
      <c r="E712" s="283"/>
      <c r="G712" s="284"/>
      <c r="H712" s="284"/>
      <c r="L712" s="285"/>
      <c r="M712" s="285"/>
      <c r="N712" s="286"/>
      <c r="W712" s="287"/>
      <c r="X712" s="287"/>
      <c r="Y712" s="287"/>
      <c r="Z712" s="287"/>
      <c r="AA712" s="287"/>
      <c r="AB712" s="287"/>
      <c r="AC712" s="287"/>
      <c r="AD712" s="287"/>
      <c r="AE712" s="287"/>
      <c r="AF712" s="287"/>
      <c r="AG712" s="287"/>
      <c r="AH712" s="287"/>
      <c r="AI712" s="287"/>
      <c r="AJ712" s="287"/>
      <c r="AK712" s="287"/>
      <c r="AN712" s="287"/>
      <c r="AQ712" s="287"/>
      <c r="AT712" s="287"/>
      <c r="AV712" s="285"/>
      <c r="AW712" s="285"/>
    </row>
    <row r="713">
      <c r="C713" s="281"/>
      <c r="D713" s="282"/>
      <c r="E713" s="283"/>
      <c r="G713" s="284"/>
      <c r="H713" s="284"/>
      <c r="L713" s="285"/>
      <c r="M713" s="285"/>
      <c r="N713" s="286"/>
      <c r="W713" s="287"/>
      <c r="X713" s="287"/>
      <c r="Y713" s="287"/>
      <c r="Z713" s="287"/>
      <c r="AA713" s="287"/>
      <c r="AB713" s="287"/>
      <c r="AC713" s="287"/>
      <c r="AD713" s="287"/>
      <c r="AE713" s="287"/>
      <c r="AF713" s="287"/>
      <c r="AG713" s="287"/>
      <c r="AH713" s="287"/>
      <c r="AI713" s="287"/>
      <c r="AJ713" s="287"/>
      <c r="AK713" s="287"/>
      <c r="AN713" s="287"/>
      <c r="AQ713" s="287"/>
      <c r="AT713" s="287"/>
      <c r="AV713" s="285"/>
      <c r="AW713" s="285"/>
    </row>
    <row r="714">
      <c r="C714" s="281"/>
      <c r="D714" s="282"/>
      <c r="E714" s="283"/>
      <c r="G714" s="284"/>
      <c r="H714" s="284"/>
      <c r="L714" s="285"/>
      <c r="M714" s="285"/>
      <c r="N714" s="286"/>
      <c r="W714" s="287"/>
      <c r="X714" s="287"/>
      <c r="Y714" s="287"/>
      <c r="Z714" s="287"/>
      <c r="AA714" s="287"/>
      <c r="AB714" s="287"/>
      <c r="AC714" s="287"/>
      <c r="AD714" s="287"/>
      <c r="AE714" s="287"/>
      <c r="AF714" s="287"/>
      <c r="AG714" s="287"/>
      <c r="AH714" s="287"/>
      <c r="AI714" s="287"/>
      <c r="AJ714" s="287"/>
      <c r="AK714" s="287"/>
      <c r="AN714" s="287"/>
      <c r="AQ714" s="287"/>
      <c r="AT714" s="287"/>
      <c r="AV714" s="285"/>
      <c r="AW714" s="285"/>
    </row>
    <row r="715">
      <c r="C715" s="281"/>
      <c r="D715" s="282"/>
      <c r="E715" s="283"/>
      <c r="G715" s="284"/>
      <c r="H715" s="284"/>
      <c r="L715" s="285"/>
      <c r="M715" s="285"/>
      <c r="N715" s="286"/>
      <c r="W715" s="287"/>
      <c r="X715" s="287"/>
      <c r="Y715" s="287"/>
      <c r="Z715" s="287"/>
      <c r="AA715" s="287"/>
      <c r="AB715" s="287"/>
      <c r="AC715" s="287"/>
      <c r="AD715" s="287"/>
      <c r="AE715" s="287"/>
      <c r="AF715" s="287"/>
      <c r="AG715" s="287"/>
      <c r="AH715" s="287"/>
      <c r="AI715" s="287"/>
      <c r="AJ715" s="287"/>
      <c r="AK715" s="287"/>
      <c r="AN715" s="287"/>
      <c r="AQ715" s="287"/>
      <c r="AT715" s="287"/>
      <c r="AV715" s="285"/>
      <c r="AW715" s="285"/>
    </row>
    <row r="716">
      <c r="C716" s="281"/>
      <c r="D716" s="282"/>
      <c r="E716" s="283"/>
      <c r="G716" s="284"/>
      <c r="H716" s="284"/>
      <c r="L716" s="285"/>
      <c r="M716" s="285"/>
      <c r="N716" s="286"/>
      <c r="W716" s="287"/>
      <c r="X716" s="287"/>
      <c r="Y716" s="287"/>
      <c r="Z716" s="287"/>
      <c r="AA716" s="287"/>
      <c r="AB716" s="287"/>
      <c r="AC716" s="287"/>
      <c r="AD716" s="287"/>
      <c r="AE716" s="287"/>
      <c r="AF716" s="287"/>
      <c r="AG716" s="287"/>
      <c r="AH716" s="287"/>
      <c r="AI716" s="287"/>
      <c r="AJ716" s="287"/>
      <c r="AK716" s="287"/>
      <c r="AN716" s="287"/>
      <c r="AQ716" s="287"/>
      <c r="AT716" s="287"/>
      <c r="AV716" s="285"/>
      <c r="AW716" s="285"/>
    </row>
    <row r="717">
      <c r="C717" s="281"/>
      <c r="D717" s="282"/>
      <c r="E717" s="283"/>
      <c r="G717" s="284"/>
      <c r="H717" s="284"/>
      <c r="L717" s="285"/>
      <c r="M717" s="285"/>
      <c r="N717" s="286"/>
      <c r="W717" s="287"/>
      <c r="X717" s="287"/>
      <c r="Y717" s="287"/>
      <c r="Z717" s="287"/>
      <c r="AA717" s="287"/>
      <c r="AB717" s="287"/>
      <c r="AC717" s="287"/>
      <c r="AD717" s="287"/>
      <c r="AE717" s="287"/>
      <c r="AF717" s="287"/>
      <c r="AG717" s="287"/>
      <c r="AH717" s="287"/>
      <c r="AI717" s="287"/>
      <c r="AJ717" s="287"/>
      <c r="AK717" s="287"/>
      <c r="AN717" s="287"/>
      <c r="AQ717" s="287"/>
      <c r="AT717" s="287"/>
      <c r="AV717" s="285"/>
      <c r="AW717" s="285"/>
    </row>
    <row r="718">
      <c r="C718" s="281"/>
      <c r="D718" s="282"/>
      <c r="E718" s="283"/>
      <c r="G718" s="284"/>
      <c r="H718" s="284"/>
      <c r="L718" s="285"/>
      <c r="M718" s="285"/>
      <c r="N718" s="286"/>
      <c r="W718" s="287"/>
      <c r="X718" s="287"/>
      <c r="Y718" s="287"/>
      <c r="Z718" s="287"/>
      <c r="AA718" s="287"/>
      <c r="AB718" s="287"/>
      <c r="AC718" s="287"/>
      <c r="AD718" s="287"/>
      <c r="AE718" s="287"/>
      <c r="AF718" s="287"/>
      <c r="AG718" s="287"/>
      <c r="AH718" s="287"/>
      <c r="AI718" s="287"/>
      <c r="AJ718" s="287"/>
      <c r="AK718" s="287"/>
      <c r="AN718" s="287"/>
      <c r="AQ718" s="287"/>
      <c r="AT718" s="287"/>
      <c r="AV718" s="285"/>
      <c r="AW718" s="285"/>
    </row>
    <row r="719">
      <c r="C719" s="281"/>
      <c r="D719" s="282"/>
      <c r="E719" s="283"/>
      <c r="G719" s="284"/>
      <c r="H719" s="284"/>
      <c r="L719" s="285"/>
      <c r="M719" s="285"/>
      <c r="N719" s="286"/>
      <c r="W719" s="287"/>
      <c r="X719" s="287"/>
      <c r="Y719" s="287"/>
      <c r="Z719" s="287"/>
      <c r="AA719" s="287"/>
      <c r="AB719" s="287"/>
      <c r="AC719" s="287"/>
      <c r="AD719" s="287"/>
      <c r="AE719" s="287"/>
      <c r="AF719" s="287"/>
      <c r="AG719" s="287"/>
      <c r="AH719" s="287"/>
      <c r="AI719" s="287"/>
      <c r="AJ719" s="287"/>
      <c r="AK719" s="287"/>
      <c r="AN719" s="287"/>
      <c r="AQ719" s="287"/>
      <c r="AT719" s="287"/>
      <c r="AV719" s="285"/>
      <c r="AW719" s="285"/>
    </row>
    <row r="720">
      <c r="C720" s="281"/>
      <c r="D720" s="282"/>
      <c r="E720" s="283"/>
      <c r="G720" s="284"/>
      <c r="H720" s="284"/>
      <c r="L720" s="285"/>
      <c r="M720" s="285"/>
      <c r="N720" s="286"/>
      <c r="W720" s="287"/>
      <c r="X720" s="287"/>
      <c r="Y720" s="287"/>
      <c r="Z720" s="287"/>
      <c r="AA720" s="287"/>
      <c r="AB720" s="287"/>
      <c r="AC720" s="287"/>
      <c r="AD720" s="287"/>
      <c r="AE720" s="287"/>
      <c r="AF720" s="287"/>
      <c r="AG720" s="287"/>
      <c r="AH720" s="287"/>
      <c r="AI720" s="287"/>
      <c r="AJ720" s="287"/>
      <c r="AK720" s="287"/>
      <c r="AN720" s="287"/>
      <c r="AQ720" s="287"/>
      <c r="AT720" s="287"/>
      <c r="AV720" s="285"/>
      <c r="AW720" s="285"/>
    </row>
    <row r="721">
      <c r="C721" s="281"/>
      <c r="D721" s="282"/>
      <c r="E721" s="283"/>
      <c r="G721" s="284"/>
      <c r="H721" s="284"/>
      <c r="L721" s="285"/>
      <c r="M721" s="285"/>
      <c r="N721" s="286"/>
      <c r="W721" s="287"/>
      <c r="X721" s="287"/>
      <c r="Y721" s="287"/>
      <c r="Z721" s="287"/>
      <c r="AA721" s="287"/>
      <c r="AB721" s="287"/>
      <c r="AC721" s="287"/>
      <c r="AD721" s="287"/>
      <c r="AE721" s="287"/>
      <c r="AF721" s="287"/>
      <c r="AG721" s="287"/>
      <c r="AH721" s="287"/>
      <c r="AI721" s="287"/>
      <c r="AJ721" s="287"/>
      <c r="AK721" s="287"/>
      <c r="AN721" s="287"/>
      <c r="AQ721" s="287"/>
      <c r="AT721" s="287"/>
      <c r="AV721" s="285"/>
      <c r="AW721" s="285"/>
    </row>
    <row r="722">
      <c r="C722" s="281"/>
      <c r="D722" s="282"/>
      <c r="E722" s="283"/>
      <c r="G722" s="284"/>
      <c r="H722" s="284"/>
      <c r="L722" s="285"/>
      <c r="M722" s="285"/>
      <c r="N722" s="286"/>
      <c r="W722" s="287"/>
      <c r="X722" s="287"/>
      <c r="Y722" s="287"/>
      <c r="Z722" s="287"/>
      <c r="AA722" s="287"/>
      <c r="AB722" s="287"/>
      <c r="AC722" s="287"/>
      <c r="AD722" s="287"/>
      <c r="AE722" s="287"/>
      <c r="AF722" s="287"/>
      <c r="AG722" s="287"/>
      <c r="AH722" s="287"/>
      <c r="AI722" s="287"/>
      <c r="AJ722" s="287"/>
      <c r="AK722" s="287"/>
      <c r="AN722" s="287"/>
      <c r="AQ722" s="287"/>
      <c r="AT722" s="287"/>
      <c r="AV722" s="285"/>
      <c r="AW722" s="285"/>
    </row>
    <row r="723">
      <c r="C723" s="281"/>
      <c r="D723" s="282"/>
      <c r="E723" s="283"/>
      <c r="G723" s="284"/>
      <c r="H723" s="284"/>
      <c r="L723" s="285"/>
      <c r="M723" s="285"/>
      <c r="N723" s="286"/>
      <c r="W723" s="287"/>
      <c r="X723" s="287"/>
      <c r="Y723" s="287"/>
      <c r="Z723" s="287"/>
      <c r="AA723" s="287"/>
      <c r="AB723" s="287"/>
      <c r="AC723" s="287"/>
      <c r="AD723" s="287"/>
      <c r="AE723" s="287"/>
      <c r="AF723" s="287"/>
      <c r="AG723" s="287"/>
      <c r="AH723" s="287"/>
      <c r="AI723" s="287"/>
      <c r="AJ723" s="287"/>
      <c r="AK723" s="287"/>
      <c r="AN723" s="287"/>
      <c r="AQ723" s="287"/>
      <c r="AT723" s="287"/>
      <c r="AV723" s="285"/>
      <c r="AW723" s="285"/>
    </row>
    <row r="724">
      <c r="C724" s="281"/>
      <c r="D724" s="282"/>
      <c r="E724" s="283"/>
      <c r="G724" s="284"/>
      <c r="H724" s="284"/>
      <c r="L724" s="285"/>
      <c r="M724" s="285"/>
      <c r="N724" s="286"/>
      <c r="W724" s="287"/>
      <c r="X724" s="287"/>
      <c r="Y724" s="287"/>
      <c r="Z724" s="287"/>
      <c r="AA724" s="287"/>
      <c r="AB724" s="287"/>
      <c r="AC724" s="287"/>
      <c r="AD724" s="287"/>
      <c r="AE724" s="287"/>
      <c r="AF724" s="287"/>
      <c r="AG724" s="287"/>
      <c r="AH724" s="287"/>
      <c r="AI724" s="287"/>
      <c r="AJ724" s="287"/>
      <c r="AK724" s="287"/>
      <c r="AN724" s="287"/>
      <c r="AQ724" s="287"/>
      <c r="AT724" s="287"/>
      <c r="AV724" s="285"/>
      <c r="AW724" s="285"/>
    </row>
    <row r="725">
      <c r="C725" s="281"/>
      <c r="D725" s="282"/>
      <c r="E725" s="283"/>
      <c r="G725" s="284"/>
      <c r="H725" s="284"/>
      <c r="L725" s="285"/>
      <c r="M725" s="285"/>
      <c r="N725" s="286"/>
      <c r="W725" s="287"/>
      <c r="X725" s="287"/>
      <c r="Y725" s="287"/>
      <c r="Z725" s="287"/>
      <c r="AA725" s="287"/>
      <c r="AB725" s="287"/>
      <c r="AC725" s="287"/>
      <c r="AD725" s="287"/>
      <c r="AE725" s="287"/>
      <c r="AF725" s="287"/>
      <c r="AG725" s="287"/>
      <c r="AH725" s="287"/>
      <c r="AI725" s="287"/>
      <c r="AJ725" s="287"/>
      <c r="AK725" s="287"/>
      <c r="AN725" s="287"/>
      <c r="AQ725" s="287"/>
      <c r="AT725" s="287"/>
      <c r="AV725" s="285"/>
      <c r="AW725" s="285"/>
    </row>
    <row r="726">
      <c r="C726" s="281"/>
      <c r="D726" s="282"/>
      <c r="E726" s="283"/>
      <c r="G726" s="284"/>
      <c r="H726" s="284"/>
      <c r="L726" s="285"/>
      <c r="M726" s="285"/>
      <c r="N726" s="286"/>
      <c r="W726" s="287"/>
      <c r="X726" s="287"/>
      <c r="Y726" s="287"/>
      <c r="Z726" s="287"/>
      <c r="AA726" s="287"/>
      <c r="AB726" s="287"/>
      <c r="AC726" s="287"/>
      <c r="AD726" s="287"/>
      <c r="AE726" s="287"/>
      <c r="AF726" s="287"/>
      <c r="AG726" s="287"/>
      <c r="AH726" s="287"/>
      <c r="AI726" s="287"/>
      <c r="AJ726" s="287"/>
      <c r="AK726" s="287"/>
      <c r="AN726" s="287"/>
      <c r="AQ726" s="287"/>
      <c r="AT726" s="287"/>
      <c r="AV726" s="285"/>
      <c r="AW726" s="285"/>
    </row>
    <row r="727">
      <c r="C727" s="281"/>
      <c r="D727" s="282"/>
      <c r="E727" s="283"/>
      <c r="G727" s="284"/>
      <c r="H727" s="284"/>
      <c r="L727" s="285"/>
      <c r="M727" s="285"/>
      <c r="N727" s="286"/>
      <c r="W727" s="287"/>
      <c r="X727" s="287"/>
      <c r="Y727" s="287"/>
      <c r="Z727" s="287"/>
      <c r="AA727" s="287"/>
      <c r="AB727" s="287"/>
      <c r="AC727" s="287"/>
      <c r="AD727" s="287"/>
      <c r="AE727" s="287"/>
      <c r="AF727" s="287"/>
      <c r="AG727" s="287"/>
      <c r="AH727" s="287"/>
      <c r="AI727" s="287"/>
      <c r="AJ727" s="287"/>
      <c r="AK727" s="287"/>
      <c r="AN727" s="287"/>
      <c r="AQ727" s="287"/>
      <c r="AT727" s="287"/>
      <c r="AV727" s="285"/>
      <c r="AW727" s="285"/>
    </row>
    <row r="728">
      <c r="C728" s="281"/>
      <c r="D728" s="282"/>
      <c r="E728" s="283"/>
      <c r="G728" s="284"/>
      <c r="H728" s="284"/>
      <c r="L728" s="285"/>
      <c r="M728" s="285"/>
      <c r="N728" s="286"/>
      <c r="W728" s="287"/>
      <c r="X728" s="287"/>
      <c r="Y728" s="287"/>
      <c r="Z728" s="287"/>
      <c r="AA728" s="287"/>
      <c r="AB728" s="287"/>
      <c r="AC728" s="287"/>
      <c r="AD728" s="287"/>
      <c r="AE728" s="287"/>
      <c r="AF728" s="287"/>
      <c r="AG728" s="287"/>
      <c r="AH728" s="287"/>
      <c r="AI728" s="287"/>
      <c r="AJ728" s="287"/>
      <c r="AK728" s="287"/>
      <c r="AN728" s="287"/>
      <c r="AQ728" s="287"/>
      <c r="AT728" s="287"/>
      <c r="AV728" s="285"/>
      <c r="AW728" s="285"/>
    </row>
    <row r="729">
      <c r="C729" s="281"/>
      <c r="D729" s="282"/>
      <c r="E729" s="283"/>
      <c r="G729" s="284"/>
      <c r="H729" s="284"/>
      <c r="L729" s="285"/>
      <c r="M729" s="285"/>
      <c r="N729" s="286"/>
      <c r="W729" s="287"/>
      <c r="X729" s="287"/>
      <c r="Y729" s="287"/>
      <c r="Z729" s="287"/>
      <c r="AA729" s="287"/>
      <c r="AB729" s="287"/>
      <c r="AC729" s="287"/>
      <c r="AD729" s="287"/>
      <c r="AE729" s="287"/>
      <c r="AF729" s="287"/>
      <c r="AG729" s="287"/>
      <c r="AH729" s="287"/>
      <c r="AI729" s="287"/>
      <c r="AJ729" s="287"/>
      <c r="AK729" s="287"/>
      <c r="AN729" s="287"/>
      <c r="AQ729" s="287"/>
      <c r="AT729" s="287"/>
      <c r="AV729" s="285"/>
      <c r="AW729" s="285"/>
    </row>
    <row r="730">
      <c r="C730" s="281"/>
      <c r="D730" s="282"/>
      <c r="E730" s="283"/>
      <c r="G730" s="284"/>
      <c r="H730" s="284"/>
      <c r="L730" s="285"/>
      <c r="M730" s="285"/>
      <c r="N730" s="286"/>
      <c r="W730" s="287"/>
      <c r="X730" s="287"/>
      <c r="Y730" s="287"/>
      <c r="Z730" s="287"/>
      <c r="AA730" s="287"/>
      <c r="AB730" s="287"/>
      <c r="AC730" s="287"/>
      <c r="AD730" s="287"/>
      <c r="AE730" s="287"/>
      <c r="AF730" s="287"/>
      <c r="AG730" s="287"/>
      <c r="AH730" s="287"/>
      <c r="AI730" s="287"/>
      <c r="AJ730" s="287"/>
      <c r="AK730" s="287"/>
      <c r="AN730" s="287"/>
      <c r="AQ730" s="287"/>
      <c r="AT730" s="287"/>
      <c r="AV730" s="285"/>
      <c r="AW730" s="285"/>
    </row>
    <row r="731">
      <c r="C731" s="281"/>
      <c r="D731" s="282"/>
      <c r="E731" s="283"/>
      <c r="G731" s="284"/>
      <c r="H731" s="284"/>
      <c r="L731" s="285"/>
      <c r="M731" s="285"/>
      <c r="N731" s="286"/>
      <c r="W731" s="287"/>
      <c r="X731" s="287"/>
      <c r="Y731" s="287"/>
      <c r="Z731" s="287"/>
      <c r="AA731" s="287"/>
      <c r="AB731" s="287"/>
      <c r="AC731" s="287"/>
      <c r="AD731" s="287"/>
      <c r="AE731" s="287"/>
      <c r="AF731" s="287"/>
      <c r="AG731" s="287"/>
      <c r="AH731" s="287"/>
      <c r="AI731" s="287"/>
      <c r="AJ731" s="287"/>
      <c r="AK731" s="287"/>
      <c r="AN731" s="287"/>
      <c r="AQ731" s="287"/>
      <c r="AT731" s="287"/>
      <c r="AV731" s="285"/>
      <c r="AW731" s="285"/>
    </row>
    <row r="732">
      <c r="C732" s="281"/>
      <c r="D732" s="282"/>
      <c r="E732" s="283"/>
      <c r="G732" s="284"/>
      <c r="H732" s="284"/>
      <c r="L732" s="285"/>
      <c r="M732" s="285"/>
      <c r="N732" s="286"/>
      <c r="W732" s="287"/>
      <c r="X732" s="287"/>
      <c r="Y732" s="287"/>
      <c r="Z732" s="287"/>
      <c r="AA732" s="287"/>
      <c r="AB732" s="287"/>
      <c r="AC732" s="287"/>
      <c r="AD732" s="287"/>
      <c r="AE732" s="287"/>
      <c r="AF732" s="287"/>
      <c r="AG732" s="287"/>
      <c r="AH732" s="287"/>
      <c r="AI732" s="287"/>
      <c r="AJ732" s="287"/>
      <c r="AK732" s="287"/>
      <c r="AN732" s="287"/>
      <c r="AQ732" s="287"/>
      <c r="AT732" s="287"/>
      <c r="AV732" s="285"/>
      <c r="AW732" s="285"/>
    </row>
    <row r="733">
      <c r="C733" s="281"/>
      <c r="D733" s="282"/>
      <c r="E733" s="283"/>
      <c r="G733" s="284"/>
      <c r="H733" s="284"/>
      <c r="L733" s="285"/>
      <c r="M733" s="285"/>
      <c r="N733" s="286"/>
      <c r="W733" s="287"/>
      <c r="X733" s="287"/>
      <c r="Y733" s="287"/>
      <c r="Z733" s="287"/>
      <c r="AA733" s="287"/>
      <c r="AB733" s="287"/>
      <c r="AC733" s="287"/>
      <c r="AD733" s="287"/>
      <c r="AE733" s="287"/>
      <c r="AF733" s="287"/>
      <c r="AG733" s="287"/>
      <c r="AH733" s="287"/>
      <c r="AI733" s="287"/>
      <c r="AJ733" s="287"/>
      <c r="AK733" s="287"/>
      <c r="AN733" s="287"/>
      <c r="AQ733" s="287"/>
      <c r="AT733" s="287"/>
      <c r="AV733" s="285"/>
      <c r="AW733" s="285"/>
    </row>
    <row r="734">
      <c r="C734" s="281"/>
      <c r="D734" s="282"/>
      <c r="E734" s="283"/>
      <c r="G734" s="284"/>
      <c r="H734" s="284"/>
      <c r="L734" s="285"/>
      <c r="M734" s="285"/>
      <c r="N734" s="286"/>
      <c r="W734" s="287"/>
      <c r="X734" s="287"/>
      <c r="Y734" s="287"/>
      <c r="Z734" s="287"/>
      <c r="AA734" s="287"/>
      <c r="AB734" s="287"/>
      <c r="AC734" s="287"/>
      <c r="AD734" s="287"/>
      <c r="AE734" s="287"/>
      <c r="AF734" s="287"/>
      <c r="AG734" s="287"/>
      <c r="AH734" s="287"/>
      <c r="AI734" s="287"/>
      <c r="AJ734" s="287"/>
      <c r="AK734" s="287"/>
      <c r="AN734" s="287"/>
      <c r="AQ734" s="287"/>
      <c r="AT734" s="287"/>
      <c r="AV734" s="285"/>
      <c r="AW734" s="285"/>
    </row>
    <row r="735">
      <c r="C735" s="281"/>
      <c r="D735" s="282"/>
      <c r="E735" s="283"/>
      <c r="G735" s="284"/>
      <c r="H735" s="284"/>
      <c r="L735" s="285"/>
      <c r="M735" s="285"/>
      <c r="N735" s="286"/>
      <c r="W735" s="287"/>
      <c r="X735" s="287"/>
      <c r="Y735" s="287"/>
      <c r="Z735" s="287"/>
      <c r="AA735" s="287"/>
      <c r="AB735" s="287"/>
      <c r="AC735" s="287"/>
      <c r="AD735" s="287"/>
      <c r="AE735" s="287"/>
      <c r="AF735" s="287"/>
      <c r="AG735" s="287"/>
      <c r="AH735" s="287"/>
      <c r="AI735" s="287"/>
      <c r="AJ735" s="287"/>
      <c r="AK735" s="287"/>
      <c r="AN735" s="287"/>
      <c r="AQ735" s="287"/>
      <c r="AT735" s="287"/>
      <c r="AV735" s="285"/>
      <c r="AW735" s="285"/>
    </row>
    <row r="736">
      <c r="C736" s="281"/>
      <c r="D736" s="282"/>
      <c r="E736" s="283"/>
      <c r="G736" s="284"/>
      <c r="H736" s="284"/>
      <c r="L736" s="285"/>
      <c r="M736" s="285"/>
      <c r="N736" s="286"/>
      <c r="W736" s="287"/>
      <c r="X736" s="287"/>
      <c r="Y736" s="287"/>
      <c r="Z736" s="287"/>
      <c r="AA736" s="287"/>
      <c r="AB736" s="287"/>
      <c r="AC736" s="287"/>
      <c r="AD736" s="287"/>
      <c r="AE736" s="287"/>
      <c r="AF736" s="287"/>
      <c r="AG736" s="287"/>
      <c r="AH736" s="287"/>
      <c r="AI736" s="287"/>
      <c r="AJ736" s="287"/>
      <c r="AK736" s="287"/>
      <c r="AN736" s="287"/>
      <c r="AQ736" s="287"/>
      <c r="AT736" s="287"/>
      <c r="AV736" s="285"/>
      <c r="AW736" s="285"/>
    </row>
    <row r="737">
      <c r="C737" s="281"/>
      <c r="D737" s="282"/>
      <c r="E737" s="283"/>
      <c r="G737" s="284"/>
      <c r="H737" s="284"/>
      <c r="L737" s="285"/>
      <c r="M737" s="285"/>
      <c r="N737" s="286"/>
      <c r="W737" s="287"/>
      <c r="X737" s="287"/>
      <c r="Y737" s="287"/>
      <c r="Z737" s="287"/>
      <c r="AA737" s="287"/>
      <c r="AB737" s="287"/>
      <c r="AC737" s="287"/>
      <c r="AD737" s="287"/>
      <c r="AE737" s="287"/>
      <c r="AF737" s="287"/>
      <c r="AG737" s="287"/>
      <c r="AH737" s="287"/>
      <c r="AI737" s="287"/>
      <c r="AJ737" s="287"/>
      <c r="AK737" s="287"/>
      <c r="AN737" s="287"/>
      <c r="AQ737" s="287"/>
      <c r="AT737" s="287"/>
      <c r="AV737" s="285"/>
      <c r="AW737" s="285"/>
    </row>
    <row r="738">
      <c r="C738" s="281"/>
      <c r="D738" s="282"/>
      <c r="E738" s="283"/>
      <c r="G738" s="284"/>
      <c r="H738" s="284"/>
      <c r="L738" s="285"/>
      <c r="M738" s="285"/>
      <c r="N738" s="286"/>
      <c r="W738" s="287"/>
      <c r="X738" s="287"/>
      <c r="Y738" s="287"/>
      <c r="Z738" s="287"/>
      <c r="AA738" s="287"/>
      <c r="AB738" s="287"/>
      <c r="AC738" s="287"/>
      <c r="AD738" s="287"/>
      <c r="AE738" s="287"/>
      <c r="AF738" s="287"/>
      <c r="AG738" s="287"/>
      <c r="AH738" s="287"/>
      <c r="AI738" s="287"/>
      <c r="AJ738" s="287"/>
      <c r="AK738" s="287"/>
      <c r="AN738" s="287"/>
      <c r="AQ738" s="287"/>
      <c r="AT738" s="287"/>
      <c r="AV738" s="285"/>
      <c r="AW738" s="285"/>
    </row>
    <row r="739">
      <c r="C739" s="281"/>
      <c r="D739" s="282"/>
      <c r="E739" s="283"/>
      <c r="G739" s="284"/>
      <c r="H739" s="284"/>
      <c r="L739" s="285"/>
      <c r="M739" s="285"/>
      <c r="N739" s="286"/>
      <c r="W739" s="287"/>
      <c r="X739" s="287"/>
      <c r="Y739" s="287"/>
      <c r="Z739" s="287"/>
      <c r="AA739" s="287"/>
      <c r="AB739" s="287"/>
      <c r="AC739" s="287"/>
      <c r="AD739" s="287"/>
      <c r="AE739" s="287"/>
      <c r="AF739" s="287"/>
      <c r="AG739" s="287"/>
      <c r="AH739" s="287"/>
      <c r="AI739" s="287"/>
      <c r="AJ739" s="287"/>
      <c r="AK739" s="287"/>
      <c r="AN739" s="287"/>
      <c r="AQ739" s="287"/>
      <c r="AT739" s="287"/>
      <c r="AV739" s="285"/>
      <c r="AW739" s="285"/>
    </row>
    <row r="740">
      <c r="C740" s="281"/>
      <c r="D740" s="282"/>
      <c r="E740" s="283"/>
      <c r="G740" s="284"/>
      <c r="H740" s="284"/>
      <c r="L740" s="285"/>
      <c r="M740" s="285"/>
      <c r="N740" s="286"/>
      <c r="W740" s="287"/>
      <c r="X740" s="287"/>
      <c r="Y740" s="287"/>
      <c r="Z740" s="287"/>
      <c r="AA740" s="287"/>
      <c r="AB740" s="287"/>
      <c r="AC740" s="287"/>
      <c r="AD740" s="287"/>
      <c r="AE740" s="287"/>
      <c r="AF740" s="287"/>
      <c r="AG740" s="287"/>
      <c r="AH740" s="287"/>
      <c r="AI740" s="287"/>
      <c r="AJ740" s="287"/>
      <c r="AK740" s="287"/>
      <c r="AN740" s="287"/>
      <c r="AQ740" s="287"/>
      <c r="AT740" s="287"/>
      <c r="AV740" s="285"/>
      <c r="AW740" s="285"/>
    </row>
    <row r="741">
      <c r="C741" s="281"/>
      <c r="D741" s="282"/>
      <c r="E741" s="283"/>
      <c r="G741" s="284"/>
      <c r="H741" s="284"/>
      <c r="L741" s="285"/>
      <c r="M741" s="285"/>
      <c r="N741" s="286"/>
      <c r="W741" s="287"/>
      <c r="X741" s="287"/>
      <c r="Y741" s="287"/>
      <c r="Z741" s="287"/>
      <c r="AA741" s="287"/>
      <c r="AB741" s="287"/>
      <c r="AC741" s="287"/>
      <c r="AD741" s="287"/>
      <c r="AE741" s="287"/>
      <c r="AF741" s="287"/>
      <c r="AG741" s="287"/>
      <c r="AH741" s="287"/>
      <c r="AI741" s="287"/>
      <c r="AJ741" s="287"/>
      <c r="AK741" s="287"/>
      <c r="AN741" s="287"/>
      <c r="AQ741" s="287"/>
      <c r="AT741" s="287"/>
      <c r="AV741" s="285"/>
      <c r="AW741" s="285"/>
    </row>
    <row r="742">
      <c r="C742" s="281"/>
      <c r="D742" s="282"/>
      <c r="E742" s="283"/>
      <c r="G742" s="284"/>
      <c r="H742" s="284"/>
      <c r="L742" s="285"/>
      <c r="M742" s="285"/>
      <c r="N742" s="286"/>
      <c r="W742" s="287"/>
      <c r="X742" s="287"/>
      <c r="Y742" s="287"/>
      <c r="Z742" s="287"/>
      <c r="AA742" s="287"/>
      <c r="AB742" s="287"/>
      <c r="AC742" s="287"/>
      <c r="AD742" s="287"/>
      <c r="AE742" s="287"/>
      <c r="AF742" s="287"/>
      <c r="AG742" s="287"/>
      <c r="AH742" s="287"/>
      <c r="AI742" s="287"/>
      <c r="AJ742" s="287"/>
      <c r="AK742" s="287"/>
      <c r="AN742" s="287"/>
      <c r="AQ742" s="287"/>
      <c r="AT742" s="287"/>
      <c r="AV742" s="285"/>
      <c r="AW742" s="285"/>
    </row>
    <row r="743">
      <c r="C743" s="281"/>
      <c r="D743" s="282"/>
      <c r="E743" s="283"/>
      <c r="G743" s="284"/>
      <c r="H743" s="284"/>
      <c r="L743" s="285"/>
      <c r="M743" s="285"/>
      <c r="N743" s="286"/>
      <c r="W743" s="287"/>
      <c r="X743" s="287"/>
      <c r="Y743" s="287"/>
      <c r="Z743" s="287"/>
      <c r="AA743" s="287"/>
      <c r="AB743" s="287"/>
      <c r="AC743" s="287"/>
      <c r="AD743" s="287"/>
      <c r="AE743" s="287"/>
      <c r="AF743" s="287"/>
      <c r="AG743" s="287"/>
      <c r="AH743" s="287"/>
      <c r="AI743" s="287"/>
      <c r="AJ743" s="287"/>
      <c r="AK743" s="287"/>
      <c r="AN743" s="287"/>
      <c r="AQ743" s="287"/>
      <c r="AT743" s="287"/>
      <c r="AV743" s="285"/>
      <c r="AW743" s="285"/>
    </row>
    <row r="744">
      <c r="C744" s="281"/>
      <c r="D744" s="282"/>
      <c r="E744" s="283"/>
      <c r="G744" s="284"/>
      <c r="H744" s="284"/>
      <c r="L744" s="285"/>
      <c r="M744" s="285"/>
      <c r="N744" s="286"/>
      <c r="W744" s="287"/>
      <c r="X744" s="287"/>
      <c r="Y744" s="287"/>
      <c r="Z744" s="287"/>
      <c r="AA744" s="287"/>
      <c r="AB744" s="287"/>
      <c r="AC744" s="287"/>
      <c r="AD744" s="287"/>
      <c r="AE744" s="287"/>
      <c r="AF744" s="287"/>
      <c r="AG744" s="287"/>
      <c r="AH744" s="287"/>
      <c r="AI744" s="287"/>
      <c r="AJ744" s="287"/>
      <c r="AK744" s="287"/>
      <c r="AN744" s="287"/>
      <c r="AQ744" s="287"/>
      <c r="AT744" s="287"/>
      <c r="AV744" s="285"/>
      <c r="AW744" s="285"/>
    </row>
    <row r="745">
      <c r="C745" s="281"/>
      <c r="D745" s="282"/>
      <c r="E745" s="283"/>
      <c r="G745" s="284"/>
      <c r="H745" s="284"/>
      <c r="L745" s="285"/>
      <c r="M745" s="285"/>
      <c r="N745" s="286"/>
      <c r="W745" s="287"/>
      <c r="X745" s="287"/>
      <c r="Y745" s="287"/>
      <c r="Z745" s="287"/>
      <c r="AA745" s="287"/>
      <c r="AB745" s="287"/>
      <c r="AC745" s="287"/>
      <c r="AD745" s="287"/>
      <c r="AE745" s="287"/>
      <c r="AF745" s="287"/>
      <c r="AG745" s="287"/>
      <c r="AH745" s="287"/>
      <c r="AI745" s="287"/>
      <c r="AJ745" s="287"/>
      <c r="AK745" s="287"/>
      <c r="AN745" s="287"/>
      <c r="AQ745" s="287"/>
      <c r="AT745" s="287"/>
      <c r="AV745" s="285"/>
      <c r="AW745" s="285"/>
    </row>
    <row r="746">
      <c r="C746" s="281"/>
      <c r="D746" s="282"/>
      <c r="E746" s="283"/>
      <c r="G746" s="284"/>
      <c r="H746" s="284"/>
      <c r="L746" s="285"/>
      <c r="M746" s="285"/>
      <c r="N746" s="286"/>
      <c r="W746" s="287"/>
      <c r="X746" s="287"/>
      <c r="Y746" s="287"/>
      <c r="Z746" s="287"/>
      <c r="AA746" s="287"/>
      <c r="AB746" s="287"/>
      <c r="AC746" s="287"/>
      <c r="AD746" s="287"/>
      <c r="AE746" s="287"/>
      <c r="AF746" s="287"/>
      <c r="AG746" s="287"/>
      <c r="AH746" s="287"/>
      <c r="AI746" s="287"/>
      <c r="AJ746" s="287"/>
      <c r="AK746" s="287"/>
      <c r="AN746" s="287"/>
      <c r="AQ746" s="287"/>
      <c r="AT746" s="287"/>
      <c r="AV746" s="285"/>
      <c r="AW746" s="285"/>
    </row>
    <row r="747">
      <c r="C747" s="281"/>
      <c r="D747" s="282"/>
      <c r="E747" s="283"/>
      <c r="G747" s="284"/>
      <c r="H747" s="284"/>
      <c r="L747" s="285"/>
      <c r="M747" s="285"/>
      <c r="N747" s="286"/>
      <c r="W747" s="287"/>
      <c r="X747" s="287"/>
      <c r="Y747" s="287"/>
      <c r="Z747" s="287"/>
      <c r="AA747" s="287"/>
      <c r="AB747" s="287"/>
      <c r="AC747" s="287"/>
      <c r="AD747" s="287"/>
      <c r="AE747" s="287"/>
      <c r="AF747" s="287"/>
      <c r="AG747" s="287"/>
      <c r="AH747" s="287"/>
      <c r="AI747" s="287"/>
      <c r="AJ747" s="287"/>
      <c r="AK747" s="287"/>
      <c r="AN747" s="287"/>
      <c r="AQ747" s="287"/>
      <c r="AT747" s="287"/>
      <c r="AV747" s="285"/>
      <c r="AW747" s="285"/>
    </row>
    <row r="748">
      <c r="C748" s="281"/>
      <c r="D748" s="282"/>
      <c r="E748" s="283"/>
      <c r="G748" s="284"/>
      <c r="H748" s="284"/>
      <c r="L748" s="285"/>
      <c r="M748" s="285"/>
      <c r="N748" s="286"/>
      <c r="W748" s="287"/>
      <c r="X748" s="287"/>
      <c r="Y748" s="287"/>
      <c r="Z748" s="287"/>
      <c r="AA748" s="287"/>
      <c r="AB748" s="287"/>
      <c r="AC748" s="287"/>
      <c r="AD748" s="287"/>
      <c r="AE748" s="287"/>
      <c r="AF748" s="287"/>
      <c r="AG748" s="287"/>
      <c r="AH748" s="287"/>
      <c r="AI748" s="287"/>
      <c r="AJ748" s="287"/>
      <c r="AK748" s="287"/>
      <c r="AN748" s="287"/>
      <c r="AQ748" s="287"/>
      <c r="AT748" s="287"/>
      <c r="AV748" s="285"/>
      <c r="AW748" s="285"/>
    </row>
    <row r="749">
      <c r="C749" s="281"/>
      <c r="D749" s="282"/>
      <c r="E749" s="283"/>
      <c r="G749" s="284"/>
      <c r="H749" s="284"/>
      <c r="L749" s="285"/>
      <c r="M749" s="285"/>
      <c r="N749" s="286"/>
      <c r="W749" s="287"/>
      <c r="X749" s="287"/>
      <c r="Y749" s="287"/>
      <c r="Z749" s="287"/>
      <c r="AA749" s="287"/>
      <c r="AB749" s="287"/>
      <c r="AC749" s="287"/>
      <c r="AD749" s="287"/>
      <c r="AE749" s="287"/>
      <c r="AF749" s="287"/>
      <c r="AG749" s="287"/>
      <c r="AH749" s="287"/>
      <c r="AI749" s="287"/>
      <c r="AJ749" s="287"/>
      <c r="AK749" s="287"/>
      <c r="AN749" s="287"/>
      <c r="AQ749" s="287"/>
      <c r="AT749" s="287"/>
      <c r="AV749" s="285"/>
      <c r="AW749" s="285"/>
    </row>
    <row r="750">
      <c r="C750" s="281"/>
      <c r="D750" s="282"/>
      <c r="E750" s="283"/>
      <c r="G750" s="284"/>
      <c r="H750" s="284"/>
      <c r="L750" s="285"/>
      <c r="M750" s="285"/>
      <c r="N750" s="286"/>
      <c r="W750" s="287"/>
      <c r="X750" s="287"/>
      <c r="Y750" s="287"/>
      <c r="Z750" s="287"/>
      <c r="AA750" s="287"/>
      <c r="AB750" s="287"/>
      <c r="AC750" s="287"/>
      <c r="AD750" s="287"/>
      <c r="AE750" s="287"/>
      <c r="AF750" s="287"/>
      <c r="AG750" s="287"/>
      <c r="AH750" s="287"/>
      <c r="AI750" s="287"/>
      <c r="AJ750" s="287"/>
      <c r="AK750" s="287"/>
      <c r="AN750" s="287"/>
      <c r="AQ750" s="287"/>
      <c r="AT750" s="287"/>
      <c r="AV750" s="285"/>
      <c r="AW750" s="285"/>
    </row>
    <row r="751">
      <c r="C751" s="281"/>
      <c r="D751" s="282"/>
      <c r="E751" s="283"/>
      <c r="G751" s="284"/>
      <c r="H751" s="284"/>
      <c r="L751" s="285"/>
      <c r="M751" s="285"/>
      <c r="N751" s="286"/>
      <c r="W751" s="287"/>
      <c r="X751" s="287"/>
      <c r="Y751" s="287"/>
      <c r="Z751" s="287"/>
      <c r="AA751" s="287"/>
      <c r="AB751" s="287"/>
      <c r="AC751" s="287"/>
      <c r="AD751" s="287"/>
      <c r="AE751" s="287"/>
      <c r="AF751" s="287"/>
      <c r="AG751" s="287"/>
      <c r="AH751" s="287"/>
      <c r="AI751" s="287"/>
      <c r="AJ751" s="287"/>
      <c r="AK751" s="287"/>
      <c r="AN751" s="287"/>
      <c r="AQ751" s="287"/>
      <c r="AT751" s="287"/>
      <c r="AV751" s="285"/>
      <c r="AW751" s="285"/>
    </row>
    <row r="752">
      <c r="C752" s="281"/>
      <c r="D752" s="282"/>
      <c r="E752" s="283"/>
      <c r="G752" s="284"/>
      <c r="H752" s="284"/>
      <c r="L752" s="285"/>
      <c r="M752" s="285"/>
      <c r="N752" s="286"/>
      <c r="W752" s="287"/>
      <c r="X752" s="287"/>
      <c r="Y752" s="287"/>
      <c r="Z752" s="287"/>
      <c r="AA752" s="287"/>
      <c r="AB752" s="287"/>
      <c r="AC752" s="287"/>
      <c r="AD752" s="287"/>
      <c r="AE752" s="287"/>
      <c r="AF752" s="287"/>
      <c r="AG752" s="287"/>
      <c r="AH752" s="287"/>
      <c r="AI752" s="287"/>
      <c r="AJ752" s="287"/>
      <c r="AK752" s="287"/>
      <c r="AN752" s="287"/>
      <c r="AQ752" s="287"/>
      <c r="AT752" s="287"/>
      <c r="AV752" s="285"/>
      <c r="AW752" s="285"/>
    </row>
    <row r="753">
      <c r="C753" s="281"/>
      <c r="D753" s="282"/>
      <c r="E753" s="283"/>
      <c r="G753" s="284"/>
      <c r="H753" s="284"/>
      <c r="L753" s="285"/>
      <c r="M753" s="285"/>
      <c r="N753" s="286"/>
      <c r="W753" s="287"/>
      <c r="X753" s="287"/>
      <c r="Y753" s="287"/>
      <c r="Z753" s="287"/>
      <c r="AA753" s="287"/>
      <c r="AB753" s="287"/>
      <c r="AC753" s="287"/>
      <c r="AD753" s="287"/>
      <c r="AE753" s="287"/>
      <c r="AF753" s="287"/>
      <c r="AG753" s="287"/>
      <c r="AH753" s="287"/>
      <c r="AI753" s="287"/>
      <c r="AJ753" s="287"/>
      <c r="AK753" s="287"/>
      <c r="AN753" s="287"/>
      <c r="AQ753" s="287"/>
      <c r="AT753" s="287"/>
      <c r="AV753" s="285"/>
      <c r="AW753" s="285"/>
    </row>
    <row r="754">
      <c r="C754" s="281"/>
      <c r="D754" s="282"/>
      <c r="E754" s="283"/>
      <c r="G754" s="284"/>
      <c r="H754" s="284"/>
      <c r="L754" s="285"/>
      <c r="M754" s="285"/>
      <c r="N754" s="286"/>
      <c r="W754" s="287"/>
      <c r="X754" s="287"/>
      <c r="Y754" s="287"/>
      <c r="Z754" s="287"/>
      <c r="AA754" s="287"/>
      <c r="AB754" s="287"/>
      <c r="AC754" s="287"/>
      <c r="AD754" s="287"/>
      <c r="AE754" s="287"/>
      <c r="AF754" s="287"/>
      <c r="AG754" s="287"/>
      <c r="AH754" s="287"/>
      <c r="AI754" s="287"/>
      <c r="AJ754" s="287"/>
      <c r="AK754" s="287"/>
      <c r="AN754" s="287"/>
      <c r="AQ754" s="287"/>
      <c r="AT754" s="287"/>
      <c r="AV754" s="285"/>
      <c r="AW754" s="285"/>
    </row>
    <row r="755">
      <c r="C755" s="281"/>
      <c r="D755" s="282"/>
      <c r="E755" s="283"/>
      <c r="G755" s="284"/>
      <c r="H755" s="284"/>
      <c r="L755" s="285"/>
      <c r="M755" s="285"/>
      <c r="N755" s="286"/>
      <c r="W755" s="287"/>
      <c r="X755" s="287"/>
      <c r="Y755" s="287"/>
      <c r="Z755" s="287"/>
      <c r="AA755" s="287"/>
      <c r="AB755" s="287"/>
      <c r="AC755" s="287"/>
      <c r="AD755" s="287"/>
      <c r="AE755" s="287"/>
      <c r="AF755" s="287"/>
      <c r="AG755" s="287"/>
      <c r="AH755" s="287"/>
      <c r="AI755" s="287"/>
      <c r="AJ755" s="287"/>
      <c r="AK755" s="287"/>
      <c r="AN755" s="287"/>
      <c r="AQ755" s="287"/>
      <c r="AT755" s="287"/>
      <c r="AV755" s="285"/>
      <c r="AW755" s="285"/>
    </row>
    <row r="756">
      <c r="C756" s="281"/>
      <c r="D756" s="282"/>
      <c r="E756" s="283"/>
      <c r="G756" s="284"/>
      <c r="H756" s="284"/>
      <c r="L756" s="285"/>
      <c r="M756" s="285"/>
      <c r="N756" s="286"/>
      <c r="W756" s="287"/>
      <c r="X756" s="287"/>
      <c r="Y756" s="287"/>
      <c r="Z756" s="287"/>
      <c r="AA756" s="287"/>
      <c r="AB756" s="287"/>
      <c r="AC756" s="287"/>
      <c r="AD756" s="287"/>
      <c r="AE756" s="287"/>
      <c r="AF756" s="287"/>
      <c r="AG756" s="287"/>
      <c r="AH756" s="287"/>
      <c r="AI756" s="287"/>
      <c r="AJ756" s="287"/>
      <c r="AK756" s="287"/>
      <c r="AN756" s="287"/>
      <c r="AQ756" s="287"/>
      <c r="AT756" s="287"/>
      <c r="AV756" s="285"/>
      <c r="AW756" s="285"/>
    </row>
    <row r="757">
      <c r="C757" s="281"/>
      <c r="D757" s="282"/>
      <c r="E757" s="283"/>
      <c r="G757" s="284"/>
      <c r="H757" s="284"/>
      <c r="L757" s="285"/>
      <c r="M757" s="285"/>
      <c r="N757" s="286"/>
      <c r="W757" s="287"/>
      <c r="X757" s="287"/>
      <c r="Y757" s="287"/>
      <c r="Z757" s="287"/>
      <c r="AA757" s="287"/>
      <c r="AB757" s="287"/>
      <c r="AC757" s="287"/>
      <c r="AD757" s="287"/>
      <c r="AE757" s="287"/>
      <c r="AF757" s="287"/>
      <c r="AG757" s="287"/>
      <c r="AH757" s="287"/>
      <c r="AI757" s="287"/>
      <c r="AJ757" s="287"/>
      <c r="AK757" s="287"/>
      <c r="AN757" s="287"/>
      <c r="AQ757" s="287"/>
      <c r="AT757" s="287"/>
      <c r="AV757" s="285"/>
      <c r="AW757" s="285"/>
    </row>
    <row r="758">
      <c r="C758" s="281"/>
      <c r="D758" s="282"/>
      <c r="E758" s="283"/>
      <c r="G758" s="284"/>
      <c r="H758" s="284"/>
      <c r="L758" s="285"/>
      <c r="M758" s="285"/>
      <c r="N758" s="286"/>
      <c r="W758" s="287"/>
      <c r="X758" s="287"/>
      <c r="Y758" s="287"/>
      <c r="Z758" s="287"/>
      <c r="AA758" s="287"/>
      <c r="AB758" s="287"/>
      <c r="AC758" s="287"/>
      <c r="AD758" s="287"/>
      <c r="AE758" s="287"/>
      <c r="AF758" s="287"/>
      <c r="AG758" s="287"/>
      <c r="AH758" s="287"/>
      <c r="AI758" s="287"/>
      <c r="AJ758" s="287"/>
      <c r="AK758" s="287"/>
      <c r="AN758" s="287"/>
      <c r="AQ758" s="287"/>
      <c r="AT758" s="287"/>
      <c r="AV758" s="285"/>
      <c r="AW758" s="285"/>
    </row>
    <row r="759">
      <c r="C759" s="281"/>
      <c r="D759" s="282"/>
      <c r="E759" s="283"/>
      <c r="G759" s="284"/>
      <c r="H759" s="284"/>
      <c r="L759" s="285"/>
      <c r="M759" s="285"/>
      <c r="N759" s="286"/>
      <c r="W759" s="287"/>
      <c r="X759" s="287"/>
      <c r="Y759" s="287"/>
      <c r="Z759" s="287"/>
      <c r="AA759" s="287"/>
      <c r="AB759" s="287"/>
      <c r="AC759" s="287"/>
      <c r="AD759" s="287"/>
      <c r="AE759" s="287"/>
      <c r="AF759" s="287"/>
      <c r="AG759" s="287"/>
      <c r="AH759" s="287"/>
      <c r="AI759" s="287"/>
      <c r="AJ759" s="287"/>
      <c r="AK759" s="287"/>
      <c r="AN759" s="287"/>
      <c r="AQ759" s="287"/>
      <c r="AT759" s="287"/>
      <c r="AV759" s="285"/>
      <c r="AW759" s="285"/>
    </row>
    <row r="760">
      <c r="C760" s="281"/>
      <c r="D760" s="282"/>
      <c r="E760" s="283"/>
      <c r="G760" s="284"/>
      <c r="H760" s="284"/>
      <c r="L760" s="285"/>
      <c r="M760" s="285"/>
      <c r="N760" s="286"/>
      <c r="W760" s="287"/>
      <c r="X760" s="287"/>
      <c r="Y760" s="287"/>
      <c r="Z760" s="287"/>
      <c r="AA760" s="287"/>
      <c r="AB760" s="287"/>
      <c r="AC760" s="287"/>
      <c r="AD760" s="287"/>
      <c r="AE760" s="287"/>
      <c r="AF760" s="287"/>
      <c r="AG760" s="287"/>
      <c r="AH760" s="287"/>
      <c r="AI760" s="287"/>
      <c r="AJ760" s="287"/>
      <c r="AK760" s="287"/>
      <c r="AN760" s="287"/>
      <c r="AQ760" s="287"/>
      <c r="AT760" s="287"/>
      <c r="AV760" s="285"/>
      <c r="AW760" s="285"/>
    </row>
    <row r="761">
      <c r="C761" s="281"/>
      <c r="D761" s="282"/>
      <c r="E761" s="283"/>
      <c r="G761" s="284"/>
      <c r="H761" s="284"/>
      <c r="L761" s="285"/>
      <c r="M761" s="285"/>
      <c r="N761" s="286"/>
      <c r="W761" s="287"/>
      <c r="X761" s="287"/>
      <c r="Y761" s="287"/>
      <c r="Z761" s="287"/>
      <c r="AA761" s="287"/>
      <c r="AB761" s="287"/>
      <c r="AC761" s="287"/>
      <c r="AD761" s="287"/>
      <c r="AE761" s="287"/>
      <c r="AF761" s="287"/>
      <c r="AG761" s="287"/>
      <c r="AH761" s="287"/>
      <c r="AI761" s="287"/>
      <c r="AJ761" s="287"/>
      <c r="AK761" s="287"/>
      <c r="AN761" s="287"/>
      <c r="AQ761" s="287"/>
      <c r="AT761" s="287"/>
      <c r="AV761" s="285"/>
      <c r="AW761" s="285"/>
    </row>
    <row r="762">
      <c r="C762" s="281"/>
      <c r="D762" s="282"/>
      <c r="E762" s="283"/>
      <c r="G762" s="284"/>
      <c r="H762" s="284"/>
      <c r="L762" s="285"/>
      <c r="M762" s="285"/>
      <c r="N762" s="286"/>
      <c r="W762" s="287"/>
      <c r="X762" s="287"/>
      <c r="Y762" s="287"/>
      <c r="Z762" s="287"/>
      <c r="AA762" s="287"/>
      <c r="AB762" s="287"/>
      <c r="AC762" s="287"/>
      <c r="AD762" s="287"/>
      <c r="AE762" s="287"/>
      <c r="AF762" s="287"/>
      <c r="AG762" s="287"/>
      <c r="AH762" s="287"/>
      <c r="AI762" s="287"/>
      <c r="AJ762" s="287"/>
      <c r="AK762" s="287"/>
      <c r="AN762" s="287"/>
      <c r="AQ762" s="287"/>
      <c r="AT762" s="287"/>
      <c r="AV762" s="285"/>
      <c r="AW762" s="285"/>
    </row>
    <row r="763">
      <c r="C763" s="281"/>
      <c r="D763" s="282"/>
      <c r="E763" s="283"/>
      <c r="G763" s="284"/>
      <c r="H763" s="284"/>
      <c r="L763" s="285"/>
      <c r="M763" s="285"/>
      <c r="N763" s="286"/>
      <c r="W763" s="287"/>
      <c r="X763" s="287"/>
      <c r="Y763" s="287"/>
      <c r="Z763" s="287"/>
      <c r="AA763" s="287"/>
      <c r="AB763" s="287"/>
      <c r="AC763" s="287"/>
      <c r="AD763" s="287"/>
      <c r="AE763" s="287"/>
      <c r="AF763" s="287"/>
      <c r="AG763" s="287"/>
      <c r="AH763" s="287"/>
      <c r="AI763" s="287"/>
      <c r="AJ763" s="287"/>
      <c r="AK763" s="287"/>
      <c r="AN763" s="287"/>
      <c r="AQ763" s="287"/>
      <c r="AT763" s="287"/>
      <c r="AV763" s="285"/>
      <c r="AW763" s="285"/>
    </row>
    <row r="764">
      <c r="C764" s="281"/>
      <c r="D764" s="282"/>
      <c r="E764" s="283"/>
      <c r="G764" s="284"/>
      <c r="H764" s="284"/>
      <c r="L764" s="285"/>
      <c r="M764" s="285"/>
      <c r="N764" s="286"/>
      <c r="W764" s="287"/>
      <c r="X764" s="287"/>
      <c r="Y764" s="287"/>
      <c r="Z764" s="287"/>
      <c r="AA764" s="287"/>
      <c r="AB764" s="287"/>
      <c r="AC764" s="287"/>
      <c r="AD764" s="287"/>
      <c r="AE764" s="287"/>
      <c r="AF764" s="287"/>
      <c r="AG764" s="287"/>
      <c r="AH764" s="287"/>
      <c r="AI764" s="287"/>
      <c r="AJ764" s="287"/>
      <c r="AK764" s="287"/>
      <c r="AN764" s="287"/>
      <c r="AQ764" s="287"/>
      <c r="AT764" s="287"/>
      <c r="AV764" s="285"/>
      <c r="AW764" s="285"/>
    </row>
    <row r="765">
      <c r="C765" s="281"/>
      <c r="D765" s="282"/>
      <c r="E765" s="283"/>
      <c r="G765" s="284"/>
      <c r="H765" s="284"/>
      <c r="L765" s="285"/>
      <c r="M765" s="285"/>
      <c r="N765" s="286"/>
      <c r="W765" s="287"/>
      <c r="X765" s="287"/>
      <c r="Y765" s="287"/>
      <c r="Z765" s="287"/>
      <c r="AA765" s="287"/>
      <c r="AB765" s="287"/>
      <c r="AC765" s="287"/>
      <c r="AD765" s="287"/>
      <c r="AE765" s="287"/>
      <c r="AF765" s="287"/>
      <c r="AG765" s="287"/>
      <c r="AH765" s="287"/>
      <c r="AI765" s="287"/>
      <c r="AJ765" s="287"/>
      <c r="AK765" s="287"/>
      <c r="AN765" s="287"/>
      <c r="AQ765" s="287"/>
      <c r="AT765" s="287"/>
      <c r="AV765" s="285"/>
      <c r="AW765" s="285"/>
    </row>
    <row r="766">
      <c r="C766" s="281"/>
      <c r="D766" s="282"/>
      <c r="E766" s="283"/>
      <c r="G766" s="284"/>
      <c r="H766" s="284"/>
      <c r="L766" s="285"/>
      <c r="M766" s="285"/>
      <c r="N766" s="286"/>
      <c r="W766" s="287"/>
      <c r="X766" s="287"/>
      <c r="Y766" s="287"/>
      <c r="Z766" s="287"/>
      <c r="AA766" s="287"/>
      <c r="AB766" s="287"/>
      <c r="AC766" s="287"/>
      <c r="AD766" s="287"/>
      <c r="AE766" s="287"/>
      <c r="AF766" s="287"/>
      <c r="AG766" s="287"/>
      <c r="AH766" s="287"/>
      <c r="AI766" s="287"/>
      <c r="AJ766" s="287"/>
      <c r="AK766" s="287"/>
      <c r="AN766" s="287"/>
      <c r="AQ766" s="287"/>
      <c r="AT766" s="287"/>
      <c r="AV766" s="285"/>
      <c r="AW766" s="285"/>
    </row>
    <row r="767">
      <c r="C767" s="281"/>
      <c r="D767" s="282"/>
      <c r="E767" s="283"/>
      <c r="G767" s="284"/>
      <c r="H767" s="284"/>
      <c r="L767" s="285"/>
      <c r="M767" s="285"/>
      <c r="N767" s="286"/>
      <c r="W767" s="287"/>
      <c r="X767" s="287"/>
      <c r="Y767" s="287"/>
      <c r="Z767" s="287"/>
      <c r="AA767" s="287"/>
      <c r="AB767" s="287"/>
      <c r="AC767" s="287"/>
      <c r="AD767" s="287"/>
      <c r="AE767" s="287"/>
      <c r="AF767" s="287"/>
      <c r="AG767" s="287"/>
      <c r="AH767" s="287"/>
      <c r="AI767" s="287"/>
      <c r="AJ767" s="287"/>
      <c r="AK767" s="287"/>
      <c r="AN767" s="287"/>
      <c r="AQ767" s="287"/>
      <c r="AT767" s="287"/>
      <c r="AV767" s="285"/>
      <c r="AW767" s="285"/>
    </row>
    <row r="768">
      <c r="C768" s="281"/>
      <c r="D768" s="282"/>
      <c r="E768" s="283"/>
      <c r="G768" s="284"/>
      <c r="H768" s="284"/>
      <c r="L768" s="285"/>
      <c r="M768" s="285"/>
      <c r="N768" s="286"/>
      <c r="W768" s="287"/>
      <c r="X768" s="287"/>
      <c r="Y768" s="287"/>
      <c r="Z768" s="287"/>
      <c r="AA768" s="287"/>
      <c r="AB768" s="287"/>
      <c r="AC768" s="287"/>
      <c r="AD768" s="287"/>
      <c r="AE768" s="287"/>
      <c r="AF768" s="287"/>
      <c r="AG768" s="287"/>
      <c r="AH768" s="287"/>
      <c r="AI768" s="287"/>
      <c r="AJ768" s="287"/>
      <c r="AK768" s="287"/>
      <c r="AN768" s="287"/>
      <c r="AQ768" s="287"/>
      <c r="AT768" s="287"/>
      <c r="AV768" s="285"/>
      <c r="AW768" s="285"/>
    </row>
    <row r="769">
      <c r="C769" s="281"/>
      <c r="D769" s="282"/>
      <c r="E769" s="283"/>
      <c r="G769" s="284"/>
      <c r="H769" s="284"/>
      <c r="L769" s="285"/>
      <c r="M769" s="285"/>
      <c r="N769" s="286"/>
      <c r="W769" s="287"/>
      <c r="X769" s="287"/>
      <c r="Y769" s="287"/>
      <c r="Z769" s="287"/>
      <c r="AA769" s="287"/>
      <c r="AB769" s="287"/>
      <c r="AC769" s="287"/>
      <c r="AD769" s="287"/>
      <c r="AE769" s="287"/>
      <c r="AF769" s="287"/>
      <c r="AG769" s="287"/>
      <c r="AH769" s="287"/>
      <c r="AI769" s="287"/>
      <c r="AJ769" s="287"/>
      <c r="AK769" s="287"/>
      <c r="AN769" s="287"/>
      <c r="AQ769" s="287"/>
      <c r="AT769" s="287"/>
      <c r="AV769" s="285"/>
      <c r="AW769" s="285"/>
    </row>
    <row r="770">
      <c r="C770" s="281"/>
      <c r="D770" s="282"/>
      <c r="E770" s="283"/>
      <c r="G770" s="284"/>
      <c r="H770" s="284"/>
      <c r="L770" s="285"/>
      <c r="M770" s="285"/>
      <c r="N770" s="286"/>
      <c r="W770" s="287"/>
      <c r="X770" s="287"/>
      <c r="Y770" s="287"/>
      <c r="Z770" s="287"/>
      <c r="AA770" s="287"/>
      <c r="AB770" s="287"/>
      <c r="AC770" s="287"/>
      <c r="AD770" s="287"/>
      <c r="AE770" s="287"/>
      <c r="AF770" s="287"/>
      <c r="AG770" s="287"/>
      <c r="AH770" s="287"/>
      <c r="AI770" s="287"/>
      <c r="AJ770" s="287"/>
      <c r="AK770" s="287"/>
      <c r="AN770" s="287"/>
      <c r="AQ770" s="287"/>
      <c r="AT770" s="287"/>
      <c r="AV770" s="285"/>
      <c r="AW770" s="285"/>
    </row>
    <row r="771">
      <c r="C771" s="281"/>
      <c r="D771" s="282"/>
      <c r="E771" s="283"/>
      <c r="G771" s="284"/>
      <c r="H771" s="284"/>
      <c r="L771" s="285"/>
      <c r="M771" s="285"/>
      <c r="N771" s="286"/>
      <c r="W771" s="287"/>
      <c r="X771" s="287"/>
      <c r="Y771" s="287"/>
      <c r="Z771" s="287"/>
      <c r="AA771" s="287"/>
      <c r="AB771" s="287"/>
      <c r="AC771" s="287"/>
      <c r="AD771" s="287"/>
      <c r="AE771" s="287"/>
      <c r="AF771" s="287"/>
      <c r="AG771" s="287"/>
      <c r="AH771" s="287"/>
      <c r="AI771" s="287"/>
      <c r="AJ771" s="287"/>
      <c r="AK771" s="287"/>
      <c r="AN771" s="287"/>
      <c r="AQ771" s="287"/>
      <c r="AT771" s="287"/>
      <c r="AV771" s="285"/>
      <c r="AW771" s="285"/>
    </row>
    <row r="772">
      <c r="C772" s="281"/>
      <c r="D772" s="282"/>
      <c r="E772" s="283"/>
      <c r="G772" s="284"/>
      <c r="H772" s="284"/>
      <c r="L772" s="285"/>
      <c r="M772" s="285"/>
      <c r="N772" s="286"/>
      <c r="W772" s="287"/>
      <c r="X772" s="287"/>
      <c r="Y772" s="287"/>
      <c r="Z772" s="287"/>
      <c r="AA772" s="287"/>
      <c r="AB772" s="287"/>
      <c r="AC772" s="287"/>
      <c r="AD772" s="287"/>
      <c r="AE772" s="287"/>
      <c r="AF772" s="287"/>
      <c r="AG772" s="287"/>
      <c r="AH772" s="287"/>
      <c r="AI772" s="287"/>
      <c r="AJ772" s="287"/>
      <c r="AK772" s="287"/>
      <c r="AN772" s="287"/>
      <c r="AQ772" s="287"/>
      <c r="AT772" s="287"/>
      <c r="AV772" s="285"/>
      <c r="AW772" s="285"/>
    </row>
    <row r="773">
      <c r="C773" s="281"/>
      <c r="D773" s="282"/>
      <c r="E773" s="283"/>
      <c r="G773" s="284"/>
      <c r="H773" s="284"/>
      <c r="L773" s="285"/>
      <c r="M773" s="285"/>
      <c r="N773" s="286"/>
      <c r="W773" s="287"/>
      <c r="X773" s="287"/>
      <c r="Y773" s="287"/>
      <c r="Z773" s="287"/>
      <c r="AA773" s="287"/>
      <c r="AB773" s="287"/>
      <c r="AC773" s="287"/>
      <c r="AD773" s="287"/>
      <c r="AE773" s="287"/>
      <c r="AF773" s="287"/>
      <c r="AG773" s="287"/>
      <c r="AH773" s="287"/>
      <c r="AI773" s="287"/>
      <c r="AJ773" s="287"/>
      <c r="AK773" s="287"/>
      <c r="AN773" s="287"/>
      <c r="AQ773" s="287"/>
      <c r="AT773" s="287"/>
      <c r="AV773" s="285"/>
      <c r="AW773" s="285"/>
    </row>
    <row r="774">
      <c r="C774" s="281"/>
      <c r="D774" s="282"/>
      <c r="E774" s="283"/>
      <c r="G774" s="284"/>
      <c r="H774" s="284"/>
      <c r="L774" s="285"/>
      <c r="M774" s="285"/>
      <c r="N774" s="286"/>
      <c r="W774" s="287"/>
      <c r="X774" s="287"/>
      <c r="Y774" s="287"/>
      <c r="Z774" s="287"/>
      <c r="AA774" s="287"/>
      <c r="AB774" s="287"/>
      <c r="AC774" s="287"/>
      <c r="AD774" s="287"/>
      <c r="AE774" s="287"/>
      <c r="AF774" s="287"/>
      <c r="AG774" s="287"/>
      <c r="AH774" s="287"/>
      <c r="AI774" s="287"/>
      <c r="AJ774" s="287"/>
      <c r="AK774" s="287"/>
      <c r="AN774" s="287"/>
      <c r="AQ774" s="287"/>
      <c r="AT774" s="287"/>
      <c r="AV774" s="285"/>
      <c r="AW774" s="285"/>
    </row>
    <row r="775">
      <c r="C775" s="281"/>
      <c r="D775" s="282"/>
      <c r="E775" s="283"/>
      <c r="G775" s="284"/>
      <c r="H775" s="284"/>
      <c r="L775" s="285"/>
      <c r="M775" s="285"/>
      <c r="N775" s="286"/>
      <c r="W775" s="287"/>
      <c r="X775" s="287"/>
      <c r="Y775" s="287"/>
      <c r="Z775" s="287"/>
      <c r="AA775" s="287"/>
      <c r="AB775" s="287"/>
      <c r="AC775" s="287"/>
      <c r="AD775" s="287"/>
      <c r="AE775" s="287"/>
      <c r="AF775" s="287"/>
      <c r="AG775" s="287"/>
      <c r="AH775" s="287"/>
      <c r="AI775" s="287"/>
      <c r="AJ775" s="287"/>
      <c r="AK775" s="287"/>
      <c r="AN775" s="287"/>
      <c r="AQ775" s="287"/>
      <c r="AT775" s="287"/>
      <c r="AV775" s="285"/>
      <c r="AW775" s="285"/>
    </row>
    <row r="776">
      <c r="C776" s="281"/>
      <c r="D776" s="282"/>
      <c r="E776" s="283"/>
      <c r="G776" s="284"/>
      <c r="H776" s="284"/>
      <c r="L776" s="285"/>
      <c r="M776" s="285"/>
      <c r="N776" s="286"/>
      <c r="W776" s="287"/>
      <c r="X776" s="287"/>
      <c r="Y776" s="287"/>
      <c r="Z776" s="287"/>
      <c r="AA776" s="287"/>
      <c r="AB776" s="287"/>
      <c r="AC776" s="287"/>
      <c r="AD776" s="287"/>
      <c r="AE776" s="287"/>
      <c r="AF776" s="287"/>
      <c r="AG776" s="287"/>
      <c r="AH776" s="287"/>
      <c r="AI776" s="287"/>
      <c r="AJ776" s="287"/>
      <c r="AK776" s="287"/>
      <c r="AN776" s="287"/>
      <c r="AQ776" s="287"/>
      <c r="AT776" s="287"/>
      <c r="AV776" s="285"/>
      <c r="AW776" s="285"/>
    </row>
    <row r="777">
      <c r="C777" s="281"/>
      <c r="D777" s="282"/>
      <c r="E777" s="283"/>
      <c r="G777" s="284"/>
      <c r="H777" s="284"/>
      <c r="L777" s="285"/>
      <c r="M777" s="285"/>
      <c r="N777" s="286"/>
      <c r="W777" s="287"/>
      <c r="X777" s="287"/>
      <c r="Y777" s="287"/>
      <c r="Z777" s="287"/>
      <c r="AA777" s="287"/>
      <c r="AB777" s="287"/>
      <c r="AC777" s="287"/>
      <c r="AD777" s="287"/>
      <c r="AE777" s="287"/>
      <c r="AF777" s="287"/>
      <c r="AG777" s="287"/>
      <c r="AH777" s="287"/>
      <c r="AI777" s="287"/>
      <c r="AJ777" s="287"/>
      <c r="AK777" s="287"/>
      <c r="AN777" s="287"/>
      <c r="AQ777" s="287"/>
      <c r="AT777" s="287"/>
      <c r="AV777" s="285"/>
      <c r="AW777" s="285"/>
    </row>
    <row r="778">
      <c r="C778" s="281"/>
      <c r="D778" s="282"/>
      <c r="E778" s="283"/>
      <c r="G778" s="284"/>
      <c r="H778" s="284"/>
      <c r="L778" s="285"/>
      <c r="M778" s="285"/>
      <c r="N778" s="286"/>
      <c r="W778" s="287"/>
      <c r="X778" s="287"/>
      <c r="Y778" s="287"/>
      <c r="Z778" s="287"/>
      <c r="AA778" s="287"/>
      <c r="AB778" s="287"/>
      <c r="AC778" s="287"/>
      <c r="AD778" s="287"/>
      <c r="AE778" s="287"/>
      <c r="AF778" s="287"/>
      <c r="AG778" s="287"/>
      <c r="AH778" s="287"/>
      <c r="AI778" s="287"/>
      <c r="AJ778" s="287"/>
      <c r="AK778" s="287"/>
      <c r="AN778" s="287"/>
      <c r="AQ778" s="287"/>
      <c r="AT778" s="287"/>
      <c r="AV778" s="285"/>
      <c r="AW778" s="285"/>
    </row>
    <row r="779">
      <c r="C779" s="281"/>
      <c r="D779" s="282"/>
      <c r="E779" s="283"/>
      <c r="G779" s="284"/>
      <c r="H779" s="284"/>
      <c r="L779" s="285"/>
      <c r="M779" s="285"/>
      <c r="N779" s="286"/>
      <c r="W779" s="287"/>
      <c r="X779" s="287"/>
      <c r="Y779" s="287"/>
      <c r="Z779" s="287"/>
      <c r="AA779" s="287"/>
      <c r="AB779" s="287"/>
      <c r="AC779" s="287"/>
      <c r="AD779" s="287"/>
      <c r="AE779" s="287"/>
      <c r="AF779" s="287"/>
      <c r="AG779" s="287"/>
      <c r="AH779" s="287"/>
      <c r="AI779" s="287"/>
      <c r="AJ779" s="287"/>
      <c r="AK779" s="287"/>
      <c r="AN779" s="287"/>
      <c r="AQ779" s="287"/>
      <c r="AT779" s="287"/>
      <c r="AV779" s="285"/>
      <c r="AW779" s="285"/>
    </row>
    <row r="780">
      <c r="C780" s="281"/>
      <c r="D780" s="282"/>
      <c r="E780" s="283"/>
      <c r="G780" s="284"/>
      <c r="H780" s="284"/>
      <c r="L780" s="285"/>
      <c r="M780" s="285"/>
      <c r="N780" s="286"/>
      <c r="W780" s="287"/>
      <c r="X780" s="287"/>
      <c r="Y780" s="287"/>
      <c r="Z780" s="287"/>
      <c r="AA780" s="287"/>
      <c r="AB780" s="287"/>
      <c r="AC780" s="287"/>
      <c r="AD780" s="287"/>
      <c r="AE780" s="287"/>
      <c r="AF780" s="287"/>
      <c r="AG780" s="287"/>
      <c r="AH780" s="287"/>
      <c r="AI780" s="287"/>
      <c r="AJ780" s="287"/>
      <c r="AK780" s="287"/>
      <c r="AN780" s="287"/>
      <c r="AQ780" s="287"/>
      <c r="AT780" s="287"/>
      <c r="AV780" s="285"/>
      <c r="AW780" s="285"/>
    </row>
    <row r="781">
      <c r="C781" s="281"/>
      <c r="D781" s="282"/>
      <c r="E781" s="283"/>
      <c r="G781" s="284"/>
      <c r="H781" s="284"/>
      <c r="L781" s="285"/>
      <c r="M781" s="285"/>
      <c r="N781" s="286"/>
      <c r="W781" s="287"/>
      <c r="X781" s="287"/>
      <c r="Y781" s="287"/>
      <c r="Z781" s="287"/>
      <c r="AA781" s="287"/>
      <c r="AB781" s="287"/>
      <c r="AC781" s="287"/>
      <c r="AD781" s="287"/>
      <c r="AE781" s="287"/>
      <c r="AF781" s="287"/>
      <c r="AG781" s="287"/>
      <c r="AH781" s="287"/>
      <c r="AI781" s="287"/>
      <c r="AJ781" s="287"/>
      <c r="AK781" s="287"/>
      <c r="AN781" s="287"/>
      <c r="AQ781" s="287"/>
      <c r="AT781" s="287"/>
      <c r="AV781" s="285"/>
      <c r="AW781" s="285"/>
    </row>
    <row r="782">
      <c r="C782" s="281"/>
      <c r="D782" s="282"/>
      <c r="E782" s="283"/>
      <c r="G782" s="284"/>
      <c r="H782" s="284"/>
      <c r="L782" s="285"/>
      <c r="M782" s="285"/>
      <c r="N782" s="286"/>
      <c r="W782" s="287"/>
      <c r="X782" s="287"/>
      <c r="Y782" s="287"/>
      <c r="Z782" s="287"/>
      <c r="AA782" s="287"/>
      <c r="AB782" s="287"/>
      <c r="AC782" s="287"/>
      <c r="AD782" s="287"/>
      <c r="AE782" s="287"/>
      <c r="AF782" s="287"/>
      <c r="AG782" s="287"/>
      <c r="AH782" s="287"/>
      <c r="AI782" s="287"/>
      <c r="AJ782" s="287"/>
      <c r="AK782" s="287"/>
      <c r="AN782" s="287"/>
      <c r="AQ782" s="287"/>
      <c r="AT782" s="287"/>
      <c r="AV782" s="285"/>
      <c r="AW782" s="285"/>
    </row>
    <row r="783">
      <c r="C783" s="281"/>
      <c r="D783" s="282"/>
      <c r="E783" s="283"/>
      <c r="G783" s="284"/>
      <c r="H783" s="284"/>
      <c r="L783" s="285"/>
      <c r="M783" s="285"/>
      <c r="N783" s="286"/>
      <c r="W783" s="287"/>
      <c r="X783" s="287"/>
      <c r="Y783" s="287"/>
      <c r="Z783" s="287"/>
      <c r="AA783" s="287"/>
      <c r="AB783" s="287"/>
      <c r="AC783" s="287"/>
      <c r="AD783" s="287"/>
      <c r="AE783" s="287"/>
      <c r="AF783" s="287"/>
      <c r="AG783" s="287"/>
      <c r="AH783" s="287"/>
      <c r="AI783" s="287"/>
      <c r="AJ783" s="287"/>
      <c r="AK783" s="287"/>
      <c r="AN783" s="287"/>
      <c r="AQ783" s="287"/>
      <c r="AT783" s="287"/>
      <c r="AV783" s="285"/>
      <c r="AW783" s="285"/>
    </row>
    <row r="784">
      <c r="C784" s="281"/>
      <c r="D784" s="282"/>
      <c r="E784" s="283"/>
      <c r="G784" s="284"/>
      <c r="H784" s="284"/>
      <c r="L784" s="285"/>
      <c r="M784" s="285"/>
      <c r="N784" s="286"/>
      <c r="W784" s="287"/>
      <c r="X784" s="287"/>
      <c r="Y784" s="287"/>
      <c r="Z784" s="287"/>
      <c r="AA784" s="287"/>
      <c r="AB784" s="287"/>
      <c r="AC784" s="287"/>
      <c r="AD784" s="287"/>
      <c r="AE784" s="287"/>
      <c r="AF784" s="287"/>
      <c r="AG784" s="287"/>
      <c r="AH784" s="287"/>
      <c r="AI784" s="287"/>
      <c r="AJ784" s="287"/>
      <c r="AK784" s="287"/>
      <c r="AN784" s="287"/>
      <c r="AQ784" s="287"/>
      <c r="AT784" s="287"/>
      <c r="AV784" s="285"/>
      <c r="AW784" s="285"/>
    </row>
    <row r="785">
      <c r="C785" s="281"/>
      <c r="D785" s="282"/>
      <c r="E785" s="283"/>
      <c r="G785" s="284"/>
      <c r="H785" s="284"/>
      <c r="L785" s="285"/>
      <c r="M785" s="285"/>
      <c r="N785" s="286"/>
      <c r="W785" s="287"/>
      <c r="X785" s="287"/>
      <c r="Y785" s="287"/>
      <c r="Z785" s="287"/>
      <c r="AA785" s="287"/>
      <c r="AB785" s="287"/>
      <c r="AC785" s="287"/>
      <c r="AD785" s="287"/>
      <c r="AE785" s="287"/>
      <c r="AF785" s="287"/>
      <c r="AG785" s="287"/>
      <c r="AH785" s="287"/>
      <c r="AI785" s="287"/>
      <c r="AJ785" s="287"/>
      <c r="AK785" s="287"/>
      <c r="AN785" s="287"/>
      <c r="AQ785" s="287"/>
      <c r="AT785" s="287"/>
      <c r="AV785" s="285"/>
      <c r="AW785" s="285"/>
    </row>
    <row r="786">
      <c r="C786" s="281"/>
      <c r="D786" s="282"/>
      <c r="E786" s="283"/>
      <c r="G786" s="284"/>
      <c r="H786" s="284"/>
      <c r="L786" s="285"/>
      <c r="M786" s="285"/>
      <c r="N786" s="286"/>
      <c r="W786" s="287"/>
      <c r="X786" s="287"/>
      <c r="Y786" s="287"/>
      <c r="Z786" s="287"/>
      <c r="AA786" s="287"/>
      <c r="AB786" s="287"/>
      <c r="AC786" s="287"/>
      <c r="AD786" s="287"/>
      <c r="AE786" s="287"/>
      <c r="AF786" s="287"/>
      <c r="AG786" s="287"/>
      <c r="AH786" s="287"/>
      <c r="AI786" s="287"/>
      <c r="AJ786" s="287"/>
      <c r="AK786" s="287"/>
      <c r="AN786" s="287"/>
      <c r="AQ786" s="287"/>
      <c r="AT786" s="287"/>
      <c r="AV786" s="285"/>
      <c r="AW786" s="285"/>
    </row>
    <row r="787">
      <c r="C787" s="281"/>
      <c r="D787" s="282"/>
      <c r="E787" s="283"/>
      <c r="G787" s="284"/>
      <c r="H787" s="284"/>
      <c r="L787" s="285"/>
      <c r="M787" s="285"/>
      <c r="N787" s="286"/>
      <c r="W787" s="287"/>
      <c r="X787" s="287"/>
      <c r="Y787" s="287"/>
      <c r="Z787" s="287"/>
      <c r="AA787" s="287"/>
      <c r="AB787" s="287"/>
      <c r="AC787" s="287"/>
      <c r="AD787" s="287"/>
      <c r="AE787" s="287"/>
      <c r="AF787" s="287"/>
      <c r="AG787" s="287"/>
      <c r="AH787" s="287"/>
      <c r="AI787" s="287"/>
      <c r="AJ787" s="287"/>
      <c r="AK787" s="287"/>
      <c r="AN787" s="287"/>
      <c r="AQ787" s="287"/>
      <c r="AT787" s="287"/>
      <c r="AV787" s="285"/>
      <c r="AW787" s="285"/>
    </row>
    <row r="788">
      <c r="C788" s="281"/>
      <c r="D788" s="282"/>
      <c r="E788" s="283"/>
      <c r="G788" s="284"/>
      <c r="H788" s="284"/>
      <c r="L788" s="285"/>
      <c r="M788" s="285"/>
      <c r="N788" s="286"/>
      <c r="W788" s="287"/>
      <c r="X788" s="287"/>
      <c r="Y788" s="287"/>
      <c r="Z788" s="287"/>
      <c r="AA788" s="287"/>
      <c r="AB788" s="287"/>
      <c r="AC788" s="287"/>
      <c r="AD788" s="287"/>
      <c r="AE788" s="287"/>
      <c r="AF788" s="287"/>
      <c r="AG788" s="287"/>
      <c r="AH788" s="287"/>
      <c r="AI788" s="287"/>
      <c r="AJ788" s="287"/>
      <c r="AK788" s="287"/>
      <c r="AN788" s="287"/>
      <c r="AQ788" s="287"/>
      <c r="AT788" s="287"/>
      <c r="AV788" s="285"/>
      <c r="AW788" s="285"/>
    </row>
    <row r="789">
      <c r="C789" s="281"/>
      <c r="D789" s="282"/>
      <c r="E789" s="283"/>
      <c r="G789" s="284"/>
      <c r="H789" s="284"/>
      <c r="L789" s="285"/>
      <c r="M789" s="285"/>
      <c r="N789" s="286"/>
      <c r="W789" s="287"/>
      <c r="X789" s="287"/>
      <c r="Y789" s="287"/>
      <c r="Z789" s="287"/>
      <c r="AA789" s="287"/>
      <c r="AB789" s="287"/>
      <c r="AC789" s="287"/>
      <c r="AD789" s="287"/>
      <c r="AE789" s="287"/>
      <c r="AF789" s="287"/>
      <c r="AG789" s="287"/>
      <c r="AH789" s="287"/>
      <c r="AI789" s="287"/>
      <c r="AJ789" s="287"/>
      <c r="AK789" s="287"/>
      <c r="AN789" s="287"/>
      <c r="AQ789" s="287"/>
      <c r="AT789" s="287"/>
      <c r="AV789" s="285"/>
      <c r="AW789" s="285"/>
    </row>
    <row r="790">
      <c r="C790" s="281"/>
      <c r="D790" s="282"/>
      <c r="E790" s="283"/>
      <c r="G790" s="284"/>
      <c r="H790" s="284"/>
      <c r="L790" s="285"/>
      <c r="M790" s="285"/>
      <c r="N790" s="286"/>
      <c r="W790" s="287"/>
      <c r="X790" s="287"/>
      <c r="Y790" s="287"/>
      <c r="Z790" s="287"/>
      <c r="AA790" s="287"/>
      <c r="AB790" s="287"/>
      <c r="AC790" s="287"/>
      <c r="AD790" s="287"/>
      <c r="AE790" s="287"/>
      <c r="AF790" s="287"/>
      <c r="AG790" s="287"/>
      <c r="AH790" s="287"/>
      <c r="AI790" s="287"/>
      <c r="AJ790" s="287"/>
      <c r="AK790" s="287"/>
      <c r="AN790" s="287"/>
      <c r="AQ790" s="287"/>
      <c r="AT790" s="287"/>
      <c r="AV790" s="285"/>
      <c r="AW790" s="285"/>
    </row>
    <row r="791">
      <c r="C791" s="281"/>
      <c r="D791" s="282"/>
      <c r="E791" s="283"/>
      <c r="G791" s="284"/>
      <c r="H791" s="284"/>
      <c r="L791" s="285"/>
      <c r="M791" s="285"/>
      <c r="N791" s="286"/>
      <c r="W791" s="287"/>
      <c r="X791" s="287"/>
      <c r="Y791" s="287"/>
      <c r="Z791" s="287"/>
      <c r="AA791" s="287"/>
      <c r="AB791" s="287"/>
      <c r="AC791" s="287"/>
      <c r="AD791" s="287"/>
      <c r="AE791" s="287"/>
      <c r="AF791" s="287"/>
      <c r="AG791" s="287"/>
      <c r="AH791" s="287"/>
      <c r="AI791" s="287"/>
      <c r="AJ791" s="287"/>
      <c r="AK791" s="287"/>
      <c r="AN791" s="287"/>
      <c r="AQ791" s="287"/>
      <c r="AT791" s="287"/>
      <c r="AV791" s="285"/>
      <c r="AW791" s="285"/>
    </row>
    <row r="792">
      <c r="C792" s="281"/>
      <c r="D792" s="282"/>
      <c r="E792" s="283"/>
      <c r="G792" s="284"/>
      <c r="H792" s="284"/>
      <c r="L792" s="285"/>
      <c r="M792" s="285"/>
      <c r="N792" s="286"/>
      <c r="W792" s="287"/>
      <c r="X792" s="287"/>
      <c r="Y792" s="287"/>
      <c r="Z792" s="287"/>
      <c r="AA792" s="287"/>
      <c r="AB792" s="287"/>
      <c r="AC792" s="287"/>
      <c r="AD792" s="287"/>
      <c r="AE792" s="287"/>
      <c r="AF792" s="287"/>
      <c r="AG792" s="287"/>
      <c r="AH792" s="287"/>
      <c r="AI792" s="287"/>
      <c r="AJ792" s="287"/>
      <c r="AK792" s="287"/>
      <c r="AN792" s="287"/>
      <c r="AQ792" s="287"/>
      <c r="AT792" s="287"/>
      <c r="AV792" s="285"/>
      <c r="AW792" s="285"/>
    </row>
    <row r="793">
      <c r="C793" s="281"/>
      <c r="D793" s="282"/>
      <c r="E793" s="283"/>
      <c r="G793" s="284"/>
      <c r="H793" s="284"/>
      <c r="L793" s="285"/>
      <c r="M793" s="285"/>
      <c r="N793" s="286"/>
      <c r="W793" s="287"/>
      <c r="X793" s="287"/>
      <c r="Y793" s="287"/>
      <c r="Z793" s="287"/>
      <c r="AA793" s="287"/>
      <c r="AB793" s="287"/>
      <c r="AC793" s="287"/>
      <c r="AD793" s="287"/>
      <c r="AE793" s="287"/>
      <c r="AF793" s="287"/>
      <c r="AG793" s="287"/>
      <c r="AH793" s="287"/>
      <c r="AI793" s="287"/>
      <c r="AJ793" s="287"/>
      <c r="AK793" s="287"/>
      <c r="AN793" s="287"/>
      <c r="AQ793" s="287"/>
      <c r="AT793" s="287"/>
      <c r="AV793" s="285"/>
      <c r="AW793" s="285"/>
    </row>
    <row r="794">
      <c r="C794" s="281"/>
      <c r="D794" s="282"/>
      <c r="E794" s="283"/>
      <c r="G794" s="284"/>
      <c r="H794" s="284"/>
      <c r="L794" s="285"/>
      <c r="M794" s="285"/>
      <c r="N794" s="286"/>
      <c r="W794" s="287"/>
      <c r="X794" s="287"/>
      <c r="Y794" s="287"/>
      <c r="Z794" s="287"/>
      <c r="AA794" s="287"/>
      <c r="AB794" s="287"/>
      <c r="AC794" s="287"/>
      <c r="AD794" s="287"/>
      <c r="AE794" s="287"/>
      <c r="AF794" s="287"/>
      <c r="AG794" s="287"/>
      <c r="AH794" s="287"/>
      <c r="AI794" s="287"/>
      <c r="AJ794" s="287"/>
      <c r="AK794" s="287"/>
      <c r="AN794" s="287"/>
      <c r="AQ794" s="287"/>
      <c r="AT794" s="287"/>
      <c r="AV794" s="285"/>
      <c r="AW794" s="285"/>
    </row>
    <row r="795">
      <c r="C795" s="281"/>
      <c r="D795" s="282"/>
      <c r="E795" s="283"/>
      <c r="G795" s="284"/>
      <c r="H795" s="284"/>
      <c r="L795" s="285"/>
      <c r="M795" s="285"/>
      <c r="N795" s="286"/>
      <c r="W795" s="287"/>
      <c r="X795" s="287"/>
      <c r="Y795" s="287"/>
      <c r="Z795" s="287"/>
      <c r="AA795" s="287"/>
      <c r="AB795" s="287"/>
      <c r="AC795" s="287"/>
      <c r="AD795" s="287"/>
      <c r="AE795" s="287"/>
      <c r="AF795" s="287"/>
      <c r="AG795" s="287"/>
      <c r="AH795" s="287"/>
      <c r="AI795" s="287"/>
      <c r="AJ795" s="287"/>
      <c r="AK795" s="287"/>
      <c r="AN795" s="287"/>
      <c r="AQ795" s="287"/>
      <c r="AT795" s="287"/>
      <c r="AV795" s="285"/>
      <c r="AW795" s="285"/>
    </row>
    <row r="796">
      <c r="C796" s="281"/>
      <c r="D796" s="282"/>
      <c r="E796" s="283"/>
      <c r="G796" s="284"/>
      <c r="H796" s="284"/>
      <c r="L796" s="285"/>
      <c r="M796" s="285"/>
      <c r="N796" s="286"/>
      <c r="W796" s="287"/>
      <c r="X796" s="287"/>
      <c r="Y796" s="287"/>
      <c r="Z796" s="287"/>
      <c r="AA796" s="287"/>
      <c r="AB796" s="287"/>
      <c r="AC796" s="287"/>
      <c r="AD796" s="287"/>
      <c r="AE796" s="287"/>
      <c r="AF796" s="287"/>
      <c r="AG796" s="287"/>
      <c r="AH796" s="287"/>
      <c r="AI796" s="287"/>
      <c r="AJ796" s="287"/>
      <c r="AK796" s="287"/>
      <c r="AN796" s="287"/>
      <c r="AQ796" s="287"/>
      <c r="AT796" s="287"/>
      <c r="AV796" s="285"/>
      <c r="AW796" s="285"/>
    </row>
    <row r="797">
      <c r="C797" s="281"/>
      <c r="D797" s="282"/>
      <c r="E797" s="283"/>
      <c r="G797" s="284"/>
      <c r="H797" s="284"/>
      <c r="L797" s="285"/>
      <c r="M797" s="285"/>
      <c r="N797" s="286"/>
      <c r="W797" s="287"/>
      <c r="X797" s="287"/>
      <c r="Y797" s="287"/>
      <c r="Z797" s="287"/>
      <c r="AA797" s="287"/>
      <c r="AB797" s="287"/>
      <c r="AC797" s="287"/>
      <c r="AD797" s="287"/>
      <c r="AE797" s="287"/>
      <c r="AF797" s="287"/>
      <c r="AG797" s="287"/>
      <c r="AH797" s="287"/>
      <c r="AI797" s="287"/>
      <c r="AJ797" s="287"/>
      <c r="AK797" s="287"/>
      <c r="AN797" s="287"/>
      <c r="AQ797" s="287"/>
      <c r="AT797" s="287"/>
      <c r="AV797" s="285"/>
      <c r="AW797" s="285"/>
    </row>
    <row r="798">
      <c r="C798" s="281"/>
      <c r="D798" s="282"/>
      <c r="E798" s="283"/>
      <c r="G798" s="284"/>
      <c r="H798" s="284"/>
      <c r="L798" s="285"/>
      <c r="M798" s="285"/>
      <c r="N798" s="286"/>
      <c r="W798" s="287"/>
      <c r="X798" s="287"/>
      <c r="Y798" s="287"/>
      <c r="Z798" s="287"/>
      <c r="AA798" s="287"/>
      <c r="AB798" s="287"/>
      <c r="AC798" s="287"/>
      <c r="AD798" s="287"/>
      <c r="AE798" s="287"/>
      <c r="AF798" s="287"/>
      <c r="AG798" s="287"/>
      <c r="AH798" s="287"/>
      <c r="AI798" s="287"/>
      <c r="AJ798" s="287"/>
      <c r="AK798" s="287"/>
      <c r="AN798" s="287"/>
      <c r="AQ798" s="287"/>
      <c r="AT798" s="287"/>
      <c r="AV798" s="285"/>
      <c r="AW798" s="285"/>
    </row>
    <row r="799">
      <c r="C799" s="281"/>
      <c r="D799" s="282"/>
      <c r="E799" s="283"/>
      <c r="G799" s="284"/>
      <c r="H799" s="284"/>
      <c r="L799" s="285"/>
      <c r="M799" s="285"/>
      <c r="N799" s="286"/>
      <c r="W799" s="287"/>
      <c r="X799" s="287"/>
      <c r="Y799" s="287"/>
      <c r="Z799" s="287"/>
      <c r="AA799" s="287"/>
      <c r="AB799" s="287"/>
      <c r="AC799" s="287"/>
      <c r="AD799" s="287"/>
      <c r="AE799" s="287"/>
      <c r="AF799" s="287"/>
      <c r="AG799" s="287"/>
      <c r="AH799" s="287"/>
      <c r="AI799" s="287"/>
      <c r="AJ799" s="287"/>
      <c r="AK799" s="287"/>
      <c r="AN799" s="287"/>
      <c r="AQ799" s="287"/>
      <c r="AT799" s="287"/>
      <c r="AV799" s="285"/>
      <c r="AW799" s="285"/>
    </row>
    <row r="800">
      <c r="C800" s="281"/>
      <c r="D800" s="282"/>
      <c r="E800" s="283"/>
      <c r="G800" s="284"/>
      <c r="H800" s="284"/>
      <c r="L800" s="285"/>
      <c r="M800" s="285"/>
      <c r="N800" s="286"/>
      <c r="W800" s="287"/>
      <c r="X800" s="287"/>
      <c r="Y800" s="287"/>
      <c r="Z800" s="287"/>
      <c r="AA800" s="287"/>
      <c r="AB800" s="287"/>
      <c r="AC800" s="287"/>
      <c r="AD800" s="287"/>
      <c r="AE800" s="287"/>
      <c r="AF800" s="287"/>
      <c r="AG800" s="287"/>
      <c r="AH800" s="287"/>
      <c r="AI800" s="287"/>
      <c r="AJ800" s="287"/>
      <c r="AK800" s="287"/>
      <c r="AN800" s="287"/>
      <c r="AQ800" s="287"/>
      <c r="AT800" s="287"/>
      <c r="AV800" s="285"/>
      <c r="AW800" s="285"/>
    </row>
    <row r="801">
      <c r="C801" s="281"/>
      <c r="D801" s="282"/>
      <c r="E801" s="283"/>
      <c r="G801" s="284"/>
      <c r="H801" s="284"/>
      <c r="L801" s="285"/>
      <c r="M801" s="285"/>
      <c r="N801" s="286"/>
      <c r="W801" s="287"/>
      <c r="X801" s="287"/>
      <c r="Y801" s="287"/>
      <c r="Z801" s="287"/>
      <c r="AA801" s="287"/>
      <c r="AB801" s="287"/>
      <c r="AC801" s="287"/>
      <c r="AD801" s="287"/>
      <c r="AE801" s="287"/>
      <c r="AF801" s="287"/>
      <c r="AG801" s="287"/>
      <c r="AH801" s="287"/>
      <c r="AI801" s="287"/>
      <c r="AJ801" s="287"/>
      <c r="AK801" s="287"/>
      <c r="AN801" s="287"/>
      <c r="AQ801" s="287"/>
      <c r="AT801" s="287"/>
      <c r="AV801" s="285"/>
      <c r="AW801" s="285"/>
    </row>
    <row r="802">
      <c r="C802" s="281"/>
      <c r="D802" s="282"/>
      <c r="E802" s="283"/>
      <c r="G802" s="284"/>
      <c r="H802" s="284"/>
      <c r="L802" s="285"/>
      <c r="M802" s="285"/>
      <c r="N802" s="286"/>
      <c r="W802" s="287"/>
      <c r="X802" s="287"/>
      <c r="Y802" s="287"/>
      <c r="Z802" s="287"/>
      <c r="AA802" s="287"/>
      <c r="AB802" s="287"/>
      <c r="AC802" s="287"/>
      <c r="AD802" s="287"/>
      <c r="AE802" s="287"/>
      <c r="AF802" s="287"/>
      <c r="AG802" s="287"/>
      <c r="AH802" s="287"/>
      <c r="AI802" s="287"/>
      <c r="AJ802" s="287"/>
      <c r="AK802" s="287"/>
      <c r="AN802" s="287"/>
      <c r="AQ802" s="287"/>
      <c r="AT802" s="287"/>
      <c r="AV802" s="285"/>
      <c r="AW802" s="285"/>
    </row>
    <row r="803">
      <c r="C803" s="281"/>
      <c r="D803" s="282"/>
      <c r="E803" s="283"/>
      <c r="G803" s="284"/>
      <c r="H803" s="284"/>
      <c r="L803" s="285"/>
      <c r="M803" s="285"/>
      <c r="N803" s="286"/>
      <c r="W803" s="287"/>
      <c r="X803" s="287"/>
      <c r="Y803" s="287"/>
      <c r="Z803" s="287"/>
      <c r="AA803" s="287"/>
      <c r="AB803" s="287"/>
      <c r="AC803" s="287"/>
      <c r="AD803" s="287"/>
      <c r="AE803" s="287"/>
      <c r="AF803" s="287"/>
      <c r="AG803" s="287"/>
      <c r="AH803" s="287"/>
      <c r="AI803" s="287"/>
      <c r="AJ803" s="287"/>
      <c r="AK803" s="287"/>
      <c r="AN803" s="287"/>
      <c r="AQ803" s="287"/>
      <c r="AT803" s="287"/>
      <c r="AV803" s="285"/>
      <c r="AW803" s="285"/>
    </row>
    <row r="804">
      <c r="C804" s="281"/>
      <c r="D804" s="282"/>
      <c r="E804" s="283"/>
      <c r="G804" s="284"/>
      <c r="H804" s="284"/>
      <c r="L804" s="285"/>
      <c r="M804" s="285"/>
      <c r="N804" s="286"/>
      <c r="W804" s="287"/>
      <c r="X804" s="287"/>
      <c r="Y804" s="287"/>
      <c r="Z804" s="287"/>
      <c r="AA804" s="287"/>
      <c r="AB804" s="287"/>
      <c r="AC804" s="287"/>
      <c r="AD804" s="287"/>
      <c r="AE804" s="287"/>
      <c r="AF804" s="287"/>
      <c r="AG804" s="287"/>
      <c r="AH804" s="287"/>
      <c r="AI804" s="287"/>
      <c r="AJ804" s="287"/>
      <c r="AK804" s="287"/>
      <c r="AN804" s="287"/>
      <c r="AQ804" s="287"/>
      <c r="AT804" s="287"/>
      <c r="AV804" s="285"/>
      <c r="AW804" s="285"/>
    </row>
    <row r="805">
      <c r="C805" s="281"/>
      <c r="D805" s="282"/>
      <c r="E805" s="283"/>
      <c r="G805" s="284"/>
      <c r="H805" s="284"/>
      <c r="L805" s="285"/>
      <c r="M805" s="285"/>
      <c r="N805" s="286"/>
      <c r="W805" s="287"/>
      <c r="X805" s="287"/>
      <c r="Y805" s="287"/>
      <c r="Z805" s="287"/>
      <c r="AA805" s="287"/>
      <c r="AB805" s="287"/>
      <c r="AC805" s="287"/>
      <c r="AD805" s="287"/>
      <c r="AE805" s="287"/>
      <c r="AF805" s="287"/>
      <c r="AG805" s="287"/>
      <c r="AH805" s="287"/>
      <c r="AI805" s="287"/>
      <c r="AJ805" s="287"/>
      <c r="AK805" s="287"/>
      <c r="AN805" s="287"/>
      <c r="AQ805" s="287"/>
      <c r="AT805" s="287"/>
      <c r="AV805" s="285"/>
      <c r="AW805" s="285"/>
    </row>
    <row r="806">
      <c r="C806" s="281"/>
      <c r="D806" s="282"/>
      <c r="E806" s="283"/>
      <c r="G806" s="284"/>
      <c r="H806" s="284"/>
      <c r="L806" s="285"/>
      <c r="M806" s="285"/>
      <c r="N806" s="286"/>
      <c r="W806" s="287"/>
      <c r="X806" s="287"/>
      <c r="Y806" s="287"/>
      <c r="Z806" s="287"/>
      <c r="AA806" s="287"/>
      <c r="AB806" s="287"/>
      <c r="AC806" s="287"/>
      <c r="AD806" s="287"/>
      <c r="AE806" s="287"/>
      <c r="AF806" s="287"/>
      <c r="AG806" s="287"/>
      <c r="AH806" s="287"/>
      <c r="AI806" s="287"/>
      <c r="AJ806" s="287"/>
      <c r="AK806" s="287"/>
      <c r="AN806" s="287"/>
      <c r="AQ806" s="287"/>
      <c r="AT806" s="287"/>
      <c r="AV806" s="285"/>
      <c r="AW806" s="285"/>
    </row>
    <row r="807">
      <c r="C807" s="281"/>
      <c r="D807" s="282"/>
      <c r="E807" s="283"/>
      <c r="G807" s="284"/>
      <c r="H807" s="284"/>
      <c r="L807" s="285"/>
      <c r="M807" s="285"/>
      <c r="N807" s="286"/>
      <c r="W807" s="287"/>
      <c r="X807" s="287"/>
      <c r="Y807" s="287"/>
      <c r="Z807" s="287"/>
      <c r="AA807" s="287"/>
      <c r="AB807" s="287"/>
      <c r="AC807" s="287"/>
      <c r="AD807" s="287"/>
      <c r="AE807" s="287"/>
      <c r="AF807" s="287"/>
      <c r="AG807" s="287"/>
      <c r="AH807" s="287"/>
      <c r="AI807" s="287"/>
      <c r="AJ807" s="287"/>
      <c r="AK807" s="287"/>
      <c r="AN807" s="287"/>
      <c r="AQ807" s="287"/>
      <c r="AT807" s="287"/>
      <c r="AV807" s="285"/>
      <c r="AW807" s="285"/>
    </row>
    <row r="808">
      <c r="C808" s="281"/>
      <c r="D808" s="282"/>
      <c r="E808" s="283"/>
      <c r="G808" s="284"/>
      <c r="H808" s="284"/>
      <c r="L808" s="285"/>
      <c r="M808" s="285"/>
      <c r="N808" s="286"/>
      <c r="W808" s="287"/>
      <c r="X808" s="287"/>
      <c r="Y808" s="287"/>
      <c r="Z808" s="287"/>
      <c r="AA808" s="287"/>
      <c r="AB808" s="287"/>
      <c r="AC808" s="287"/>
      <c r="AD808" s="287"/>
      <c r="AE808" s="287"/>
      <c r="AF808" s="287"/>
      <c r="AG808" s="287"/>
      <c r="AH808" s="287"/>
      <c r="AI808" s="287"/>
      <c r="AJ808" s="287"/>
      <c r="AK808" s="287"/>
      <c r="AN808" s="287"/>
      <c r="AQ808" s="287"/>
      <c r="AT808" s="287"/>
      <c r="AV808" s="285"/>
      <c r="AW808" s="285"/>
    </row>
    <row r="809">
      <c r="C809" s="281"/>
      <c r="D809" s="282"/>
      <c r="E809" s="283"/>
      <c r="G809" s="284"/>
      <c r="H809" s="284"/>
      <c r="L809" s="285"/>
      <c r="M809" s="285"/>
      <c r="N809" s="286"/>
      <c r="W809" s="287"/>
      <c r="X809" s="287"/>
      <c r="Y809" s="287"/>
      <c r="Z809" s="287"/>
      <c r="AA809" s="287"/>
      <c r="AB809" s="287"/>
      <c r="AC809" s="287"/>
      <c r="AD809" s="287"/>
      <c r="AE809" s="287"/>
      <c r="AF809" s="287"/>
      <c r="AG809" s="287"/>
      <c r="AH809" s="287"/>
      <c r="AI809" s="287"/>
      <c r="AJ809" s="287"/>
      <c r="AK809" s="287"/>
      <c r="AN809" s="287"/>
      <c r="AQ809" s="287"/>
      <c r="AT809" s="287"/>
      <c r="AV809" s="285"/>
      <c r="AW809" s="285"/>
    </row>
    <row r="810">
      <c r="C810" s="281"/>
      <c r="D810" s="282"/>
      <c r="E810" s="283"/>
      <c r="G810" s="284"/>
      <c r="H810" s="284"/>
      <c r="L810" s="285"/>
      <c r="M810" s="285"/>
      <c r="N810" s="286"/>
      <c r="W810" s="287"/>
      <c r="X810" s="287"/>
      <c r="Y810" s="287"/>
      <c r="Z810" s="287"/>
      <c r="AA810" s="287"/>
      <c r="AB810" s="287"/>
      <c r="AC810" s="287"/>
      <c r="AD810" s="287"/>
      <c r="AE810" s="287"/>
      <c r="AF810" s="287"/>
      <c r="AG810" s="287"/>
      <c r="AH810" s="287"/>
      <c r="AI810" s="287"/>
      <c r="AJ810" s="287"/>
      <c r="AK810" s="287"/>
      <c r="AN810" s="287"/>
      <c r="AQ810" s="287"/>
      <c r="AT810" s="287"/>
      <c r="AV810" s="285"/>
      <c r="AW810" s="285"/>
    </row>
    <row r="811">
      <c r="C811" s="281"/>
      <c r="D811" s="282"/>
      <c r="E811" s="283"/>
      <c r="G811" s="284"/>
      <c r="H811" s="284"/>
      <c r="L811" s="285"/>
      <c r="M811" s="285"/>
      <c r="N811" s="286"/>
      <c r="W811" s="287"/>
      <c r="X811" s="287"/>
      <c r="Y811" s="287"/>
      <c r="Z811" s="287"/>
      <c r="AA811" s="287"/>
      <c r="AB811" s="287"/>
      <c r="AC811" s="287"/>
      <c r="AD811" s="287"/>
      <c r="AE811" s="287"/>
      <c r="AF811" s="287"/>
      <c r="AG811" s="287"/>
      <c r="AH811" s="287"/>
      <c r="AI811" s="287"/>
      <c r="AJ811" s="287"/>
      <c r="AK811" s="287"/>
      <c r="AN811" s="287"/>
      <c r="AQ811" s="287"/>
      <c r="AT811" s="287"/>
      <c r="AV811" s="285"/>
      <c r="AW811" s="285"/>
    </row>
    <row r="812">
      <c r="C812" s="281"/>
      <c r="D812" s="282"/>
      <c r="E812" s="283"/>
      <c r="G812" s="284"/>
      <c r="H812" s="284"/>
      <c r="L812" s="285"/>
      <c r="M812" s="285"/>
      <c r="N812" s="286"/>
      <c r="W812" s="287"/>
      <c r="X812" s="287"/>
      <c r="Y812" s="287"/>
      <c r="Z812" s="287"/>
      <c r="AA812" s="287"/>
      <c r="AB812" s="287"/>
      <c r="AC812" s="287"/>
      <c r="AD812" s="287"/>
      <c r="AE812" s="287"/>
      <c r="AF812" s="287"/>
      <c r="AG812" s="287"/>
      <c r="AH812" s="287"/>
      <c r="AI812" s="287"/>
      <c r="AJ812" s="287"/>
      <c r="AK812" s="287"/>
      <c r="AN812" s="287"/>
      <c r="AQ812" s="287"/>
      <c r="AT812" s="287"/>
      <c r="AV812" s="285"/>
      <c r="AW812" s="285"/>
    </row>
    <row r="813">
      <c r="C813" s="281"/>
      <c r="D813" s="282"/>
      <c r="E813" s="283"/>
      <c r="G813" s="284"/>
      <c r="H813" s="284"/>
      <c r="L813" s="285"/>
      <c r="M813" s="285"/>
      <c r="N813" s="286"/>
      <c r="W813" s="287"/>
      <c r="X813" s="287"/>
      <c r="Y813" s="287"/>
      <c r="Z813" s="287"/>
      <c r="AA813" s="287"/>
      <c r="AB813" s="287"/>
      <c r="AC813" s="287"/>
      <c r="AD813" s="287"/>
      <c r="AE813" s="287"/>
      <c r="AF813" s="287"/>
      <c r="AG813" s="287"/>
      <c r="AH813" s="287"/>
      <c r="AI813" s="287"/>
      <c r="AJ813" s="287"/>
      <c r="AK813" s="287"/>
      <c r="AN813" s="287"/>
      <c r="AQ813" s="287"/>
      <c r="AT813" s="287"/>
      <c r="AV813" s="285"/>
      <c r="AW813" s="285"/>
    </row>
    <row r="814">
      <c r="C814" s="281"/>
      <c r="D814" s="282"/>
      <c r="E814" s="283"/>
      <c r="G814" s="284"/>
      <c r="H814" s="284"/>
      <c r="L814" s="285"/>
      <c r="M814" s="285"/>
      <c r="N814" s="286"/>
      <c r="W814" s="287"/>
      <c r="X814" s="287"/>
      <c r="Y814" s="287"/>
      <c r="Z814" s="287"/>
      <c r="AA814" s="287"/>
      <c r="AB814" s="287"/>
      <c r="AC814" s="287"/>
      <c r="AD814" s="287"/>
      <c r="AE814" s="287"/>
      <c r="AF814" s="287"/>
      <c r="AG814" s="287"/>
      <c r="AH814" s="287"/>
      <c r="AI814" s="287"/>
      <c r="AJ814" s="287"/>
      <c r="AK814" s="287"/>
      <c r="AN814" s="287"/>
      <c r="AQ814" s="287"/>
      <c r="AT814" s="287"/>
      <c r="AV814" s="285"/>
      <c r="AW814" s="285"/>
    </row>
    <row r="815">
      <c r="C815" s="281"/>
      <c r="D815" s="282"/>
      <c r="E815" s="283"/>
      <c r="G815" s="284"/>
      <c r="H815" s="284"/>
      <c r="L815" s="285"/>
      <c r="M815" s="285"/>
      <c r="N815" s="286"/>
      <c r="W815" s="287"/>
      <c r="X815" s="287"/>
      <c r="Y815" s="287"/>
      <c r="Z815" s="287"/>
      <c r="AA815" s="287"/>
      <c r="AB815" s="287"/>
      <c r="AC815" s="287"/>
      <c r="AD815" s="287"/>
      <c r="AE815" s="287"/>
      <c r="AF815" s="287"/>
      <c r="AG815" s="287"/>
      <c r="AH815" s="287"/>
      <c r="AI815" s="287"/>
      <c r="AJ815" s="287"/>
      <c r="AK815" s="287"/>
      <c r="AN815" s="287"/>
      <c r="AQ815" s="287"/>
      <c r="AT815" s="287"/>
      <c r="AV815" s="285"/>
      <c r="AW815" s="285"/>
    </row>
    <row r="816">
      <c r="C816" s="281"/>
      <c r="D816" s="282"/>
      <c r="E816" s="283"/>
      <c r="G816" s="284"/>
      <c r="H816" s="284"/>
      <c r="L816" s="285"/>
      <c r="M816" s="285"/>
      <c r="N816" s="286"/>
      <c r="W816" s="287"/>
      <c r="X816" s="287"/>
      <c r="Y816" s="287"/>
      <c r="Z816" s="287"/>
      <c r="AA816" s="287"/>
      <c r="AB816" s="287"/>
      <c r="AC816" s="287"/>
      <c r="AD816" s="287"/>
      <c r="AE816" s="287"/>
      <c r="AF816" s="287"/>
      <c r="AG816" s="287"/>
      <c r="AH816" s="287"/>
      <c r="AI816" s="287"/>
      <c r="AJ816" s="287"/>
      <c r="AK816" s="287"/>
      <c r="AN816" s="287"/>
      <c r="AQ816" s="287"/>
      <c r="AT816" s="287"/>
      <c r="AV816" s="285"/>
      <c r="AW816" s="285"/>
    </row>
    <row r="817">
      <c r="C817" s="281"/>
      <c r="D817" s="282"/>
      <c r="E817" s="283"/>
      <c r="G817" s="284"/>
      <c r="H817" s="284"/>
      <c r="L817" s="285"/>
      <c r="M817" s="285"/>
      <c r="N817" s="286"/>
      <c r="W817" s="287"/>
      <c r="X817" s="287"/>
      <c r="Y817" s="287"/>
      <c r="Z817" s="287"/>
      <c r="AA817" s="287"/>
      <c r="AB817" s="287"/>
      <c r="AC817" s="287"/>
      <c r="AD817" s="287"/>
      <c r="AE817" s="287"/>
      <c r="AF817" s="287"/>
      <c r="AG817" s="287"/>
      <c r="AH817" s="287"/>
      <c r="AI817" s="287"/>
      <c r="AJ817" s="287"/>
      <c r="AK817" s="287"/>
      <c r="AN817" s="287"/>
      <c r="AQ817" s="287"/>
      <c r="AT817" s="287"/>
      <c r="AV817" s="285"/>
      <c r="AW817" s="285"/>
    </row>
    <row r="818">
      <c r="C818" s="281"/>
      <c r="D818" s="282"/>
      <c r="E818" s="283"/>
      <c r="G818" s="284"/>
      <c r="H818" s="284"/>
      <c r="L818" s="285"/>
      <c r="M818" s="285"/>
      <c r="N818" s="286"/>
      <c r="W818" s="287"/>
      <c r="X818" s="287"/>
      <c r="Y818" s="287"/>
      <c r="Z818" s="287"/>
      <c r="AA818" s="287"/>
      <c r="AB818" s="287"/>
      <c r="AC818" s="287"/>
      <c r="AD818" s="287"/>
      <c r="AE818" s="287"/>
      <c r="AF818" s="287"/>
      <c r="AG818" s="287"/>
      <c r="AH818" s="287"/>
      <c r="AI818" s="287"/>
      <c r="AJ818" s="287"/>
      <c r="AK818" s="287"/>
      <c r="AN818" s="287"/>
      <c r="AQ818" s="287"/>
      <c r="AT818" s="287"/>
      <c r="AV818" s="285"/>
      <c r="AW818" s="285"/>
    </row>
    <row r="819">
      <c r="C819" s="281"/>
      <c r="D819" s="282"/>
      <c r="E819" s="283"/>
      <c r="G819" s="284"/>
      <c r="H819" s="284"/>
      <c r="L819" s="285"/>
      <c r="M819" s="285"/>
      <c r="N819" s="286"/>
      <c r="W819" s="287"/>
      <c r="X819" s="287"/>
      <c r="Y819" s="287"/>
      <c r="Z819" s="287"/>
      <c r="AA819" s="287"/>
      <c r="AB819" s="287"/>
      <c r="AC819" s="287"/>
      <c r="AD819" s="287"/>
      <c r="AE819" s="287"/>
      <c r="AF819" s="287"/>
      <c r="AG819" s="287"/>
      <c r="AH819" s="287"/>
      <c r="AI819" s="287"/>
      <c r="AJ819" s="287"/>
      <c r="AK819" s="287"/>
      <c r="AN819" s="287"/>
      <c r="AQ819" s="287"/>
      <c r="AT819" s="287"/>
      <c r="AV819" s="285"/>
      <c r="AW819" s="285"/>
    </row>
    <row r="820">
      <c r="C820" s="281"/>
      <c r="D820" s="282"/>
      <c r="E820" s="283"/>
      <c r="G820" s="284"/>
      <c r="H820" s="284"/>
      <c r="L820" s="285"/>
      <c r="M820" s="285"/>
      <c r="N820" s="286"/>
      <c r="W820" s="287"/>
      <c r="X820" s="287"/>
      <c r="Y820" s="287"/>
      <c r="Z820" s="287"/>
      <c r="AA820" s="287"/>
      <c r="AB820" s="287"/>
      <c r="AC820" s="287"/>
      <c r="AD820" s="287"/>
      <c r="AE820" s="287"/>
      <c r="AF820" s="287"/>
      <c r="AG820" s="287"/>
      <c r="AH820" s="287"/>
      <c r="AI820" s="287"/>
      <c r="AJ820" s="287"/>
      <c r="AK820" s="287"/>
      <c r="AN820" s="287"/>
      <c r="AQ820" s="287"/>
      <c r="AT820" s="287"/>
      <c r="AV820" s="285"/>
      <c r="AW820" s="285"/>
    </row>
    <row r="821">
      <c r="C821" s="281"/>
      <c r="D821" s="282"/>
      <c r="E821" s="283"/>
      <c r="G821" s="284"/>
      <c r="H821" s="284"/>
      <c r="L821" s="285"/>
      <c r="M821" s="285"/>
      <c r="N821" s="286"/>
      <c r="W821" s="287"/>
      <c r="X821" s="287"/>
      <c r="Y821" s="287"/>
      <c r="Z821" s="287"/>
      <c r="AA821" s="287"/>
      <c r="AB821" s="287"/>
      <c r="AC821" s="287"/>
      <c r="AD821" s="287"/>
      <c r="AE821" s="287"/>
      <c r="AF821" s="287"/>
      <c r="AG821" s="287"/>
      <c r="AH821" s="287"/>
      <c r="AI821" s="287"/>
      <c r="AJ821" s="287"/>
      <c r="AK821" s="287"/>
      <c r="AN821" s="287"/>
      <c r="AQ821" s="287"/>
      <c r="AT821" s="287"/>
      <c r="AV821" s="285"/>
      <c r="AW821" s="285"/>
    </row>
    <row r="822">
      <c r="C822" s="281"/>
      <c r="D822" s="282"/>
      <c r="E822" s="283"/>
      <c r="G822" s="284"/>
      <c r="H822" s="284"/>
      <c r="L822" s="285"/>
      <c r="M822" s="285"/>
      <c r="N822" s="286"/>
      <c r="W822" s="287"/>
      <c r="X822" s="287"/>
      <c r="Y822" s="287"/>
      <c r="Z822" s="287"/>
      <c r="AA822" s="287"/>
      <c r="AB822" s="287"/>
      <c r="AC822" s="287"/>
      <c r="AD822" s="287"/>
      <c r="AE822" s="287"/>
      <c r="AF822" s="287"/>
      <c r="AG822" s="287"/>
      <c r="AH822" s="287"/>
      <c r="AI822" s="287"/>
      <c r="AJ822" s="287"/>
      <c r="AK822" s="287"/>
      <c r="AN822" s="287"/>
      <c r="AQ822" s="287"/>
      <c r="AT822" s="287"/>
      <c r="AV822" s="285"/>
      <c r="AW822" s="285"/>
    </row>
    <row r="823">
      <c r="C823" s="281"/>
      <c r="D823" s="282"/>
      <c r="E823" s="283"/>
      <c r="G823" s="284"/>
      <c r="H823" s="284"/>
      <c r="L823" s="285"/>
      <c r="M823" s="285"/>
      <c r="N823" s="286"/>
      <c r="W823" s="287"/>
      <c r="X823" s="287"/>
      <c r="Y823" s="287"/>
      <c r="Z823" s="287"/>
      <c r="AA823" s="287"/>
      <c r="AB823" s="287"/>
      <c r="AC823" s="287"/>
      <c r="AD823" s="287"/>
      <c r="AE823" s="287"/>
      <c r="AF823" s="287"/>
      <c r="AG823" s="287"/>
      <c r="AH823" s="287"/>
      <c r="AI823" s="287"/>
      <c r="AJ823" s="287"/>
      <c r="AK823" s="287"/>
      <c r="AN823" s="287"/>
      <c r="AQ823" s="287"/>
      <c r="AT823" s="287"/>
      <c r="AV823" s="285"/>
      <c r="AW823" s="285"/>
    </row>
    <row r="824">
      <c r="C824" s="281"/>
      <c r="D824" s="282"/>
      <c r="E824" s="283"/>
      <c r="G824" s="284"/>
      <c r="H824" s="284"/>
      <c r="L824" s="285"/>
      <c r="M824" s="285"/>
      <c r="N824" s="286"/>
      <c r="W824" s="287"/>
      <c r="X824" s="287"/>
      <c r="Y824" s="287"/>
      <c r="Z824" s="287"/>
      <c r="AA824" s="287"/>
      <c r="AB824" s="287"/>
      <c r="AC824" s="287"/>
      <c r="AD824" s="287"/>
      <c r="AE824" s="287"/>
      <c r="AF824" s="287"/>
      <c r="AG824" s="287"/>
      <c r="AH824" s="287"/>
      <c r="AI824" s="287"/>
      <c r="AJ824" s="287"/>
      <c r="AK824" s="287"/>
      <c r="AN824" s="287"/>
      <c r="AQ824" s="287"/>
      <c r="AT824" s="287"/>
      <c r="AV824" s="285"/>
      <c r="AW824" s="285"/>
    </row>
    <row r="825">
      <c r="C825" s="281"/>
      <c r="D825" s="282"/>
      <c r="E825" s="283"/>
      <c r="G825" s="284"/>
      <c r="H825" s="284"/>
      <c r="L825" s="285"/>
      <c r="M825" s="285"/>
      <c r="N825" s="286"/>
      <c r="W825" s="287"/>
      <c r="X825" s="287"/>
      <c r="Y825" s="287"/>
      <c r="Z825" s="287"/>
      <c r="AA825" s="287"/>
      <c r="AB825" s="287"/>
      <c r="AC825" s="287"/>
      <c r="AD825" s="287"/>
      <c r="AE825" s="287"/>
      <c r="AF825" s="287"/>
      <c r="AG825" s="287"/>
      <c r="AH825" s="287"/>
      <c r="AI825" s="287"/>
      <c r="AJ825" s="287"/>
      <c r="AK825" s="287"/>
      <c r="AN825" s="287"/>
      <c r="AQ825" s="287"/>
      <c r="AT825" s="287"/>
      <c r="AV825" s="285"/>
      <c r="AW825" s="285"/>
    </row>
    <row r="826">
      <c r="C826" s="281"/>
      <c r="D826" s="282"/>
      <c r="E826" s="283"/>
      <c r="G826" s="284"/>
      <c r="H826" s="284"/>
      <c r="L826" s="285"/>
      <c r="M826" s="285"/>
      <c r="N826" s="286"/>
      <c r="W826" s="287"/>
      <c r="X826" s="287"/>
      <c r="Y826" s="287"/>
      <c r="Z826" s="287"/>
      <c r="AA826" s="287"/>
      <c r="AB826" s="287"/>
      <c r="AC826" s="287"/>
      <c r="AD826" s="287"/>
      <c r="AE826" s="287"/>
      <c r="AF826" s="287"/>
      <c r="AG826" s="287"/>
      <c r="AH826" s="287"/>
      <c r="AI826" s="287"/>
      <c r="AJ826" s="287"/>
      <c r="AK826" s="287"/>
      <c r="AN826" s="287"/>
      <c r="AQ826" s="287"/>
      <c r="AT826" s="287"/>
      <c r="AV826" s="285"/>
      <c r="AW826" s="285"/>
    </row>
    <row r="827">
      <c r="C827" s="281"/>
      <c r="D827" s="282"/>
      <c r="E827" s="283"/>
      <c r="G827" s="284"/>
      <c r="H827" s="284"/>
      <c r="L827" s="285"/>
      <c r="M827" s="285"/>
      <c r="N827" s="286"/>
      <c r="W827" s="287"/>
      <c r="X827" s="287"/>
      <c r="Y827" s="287"/>
      <c r="Z827" s="287"/>
      <c r="AA827" s="287"/>
      <c r="AB827" s="287"/>
      <c r="AC827" s="287"/>
      <c r="AD827" s="287"/>
      <c r="AE827" s="287"/>
      <c r="AF827" s="287"/>
      <c r="AG827" s="287"/>
      <c r="AH827" s="287"/>
      <c r="AI827" s="287"/>
      <c r="AJ827" s="287"/>
      <c r="AK827" s="287"/>
      <c r="AN827" s="287"/>
      <c r="AQ827" s="287"/>
      <c r="AT827" s="287"/>
      <c r="AV827" s="285"/>
      <c r="AW827" s="285"/>
    </row>
    <row r="828">
      <c r="C828" s="281"/>
      <c r="D828" s="282"/>
      <c r="E828" s="283"/>
      <c r="G828" s="284"/>
      <c r="H828" s="284"/>
      <c r="L828" s="285"/>
      <c r="M828" s="285"/>
      <c r="N828" s="286"/>
      <c r="W828" s="287"/>
      <c r="X828" s="287"/>
      <c r="Y828" s="287"/>
      <c r="Z828" s="287"/>
      <c r="AA828" s="287"/>
      <c r="AB828" s="287"/>
      <c r="AC828" s="287"/>
      <c r="AD828" s="287"/>
      <c r="AE828" s="287"/>
      <c r="AF828" s="287"/>
      <c r="AG828" s="287"/>
      <c r="AH828" s="287"/>
      <c r="AI828" s="287"/>
      <c r="AJ828" s="287"/>
      <c r="AK828" s="287"/>
      <c r="AN828" s="287"/>
      <c r="AQ828" s="287"/>
      <c r="AT828" s="287"/>
      <c r="AV828" s="285"/>
      <c r="AW828" s="285"/>
    </row>
    <row r="829">
      <c r="C829" s="281"/>
      <c r="D829" s="282"/>
      <c r="E829" s="283"/>
      <c r="G829" s="284"/>
      <c r="H829" s="284"/>
      <c r="L829" s="285"/>
      <c r="M829" s="285"/>
      <c r="N829" s="286"/>
      <c r="W829" s="287"/>
      <c r="X829" s="287"/>
      <c r="Y829" s="287"/>
      <c r="Z829" s="287"/>
      <c r="AA829" s="287"/>
      <c r="AB829" s="287"/>
      <c r="AC829" s="287"/>
      <c r="AD829" s="287"/>
      <c r="AE829" s="287"/>
      <c r="AF829" s="287"/>
      <c r="AG829" s="287"/>
      <c r="AH829" s="287"/>
      <c r="AI829" s="287"/>
      <c r="AJ829" s="287"/>
      <c r="AK829" s="287"/>
      <c r="AN829" s="287"/>
      <c r="AQ829" s="287"/>
      <c r="AT829" s="287"/>
      <c r="AV829" s="285"/>
      <c r="AW829" s="285"/>
    </row>
    <row r="830">
      <c r="C830" s="281"/>
      <c r="D830" s="282"/>
      <c r="E830" s="283"/>
      <c r="G830" s="284"/>
      <c r="H830" s="284"/>
      <c r="L830" s="285"/>
      <c r="M830" s="285"/>
      <c r="N830" s="286"/>
      <c r="W830" s="287"/>
      <c r="X830" s="287"/>
      <c r="Y830" s="287"/>
      <c r="Z830" s="287"/>
      <c r="AA830" s="287"/>
      <c r="AB830" s="287"/>
      <c r="AC830" s="287"/>
      <c r="AD830" s="287"/>
      <c r="AE830" s="287"/>
      <c r="AF830" s="287"/>
      <c r="AG830" s="287"/>
      <c r="AH830" s="287"/>
      <c r="AI830" s="287"/>
      <c r="AJ830" s="287"/>
      <c r="AK830" s="287"/>
      <c r="AN830" s="287"/>
      <c r="AQ830" s="287"/>
      <c r="AT830" s="287"/>
      <c r="AV830" s="285"/>
      <c r="AW830" s="285"/>
    </row>
    <row r="831">
      <c r="C831" s="281"/>
      <c r="D831" s="282"/>
      <c r="E831" s="283"/>
      <c r="G831" s="284"/>
      <c r="H831" s="284"/>
      <c r="L831" s="285"/>
      <c r="M831" s="285"/>
      <c r="N831" s="286"/>
      <c r="W831" s="287"/>
      <c r="X831" s="287"/>
      <c r="Y831" s="287"/>
      <c r="Z831" s="287"/>
      <c r="AA831" s="287"/>
      <c r="AB831" s="287"/>
      <c r="AC831" s="287"/>
      <c r="AD831" s="287"/>
      <c r="AE831" s="287"/>
      <c r="AF831" s="287"/>
      <c r="AG831" s="287"/>
      <c r="AH831" s="287"/>
      <c r="AI831" s="287"/>
      <c r="AJ831" s="287"/>
      <c r="AK831" s="287"/>
      <c r="AN831" s="287"/>
      <c r="AQ831" s="287"/>
      <c r="AT831" s="287"/>
      <c r="AV831" s="285"/>
      <c r="AW831" s="285"/>
    </row>
    <row r="832">
      <c r="C832" s="281"/>
      <c r="D832" s="282"/>
      <c r="E832" s="283"/>
      <c r="G832" s="284"/>
      <c r="H832" s="284"/>
      <c r="L832" s="285"/>
      <c r="M832" s="285"/>
      <c r="N832" s="286"/>
      <c r="W832" s="287"/>
      <c r="X832" s="287"/>
      <c r="Y832" s="287"/>
      <c r="Z832" s="287"/>
      <c r="AA832" s="287"/>
      <c r="AB832" s="287"/>
      <c r="AC832" s="287"/>
      <c r="AD832" s="287"/>
      <c r="AE832" s="287"/>
      <c r="AF832" s="287"/>
      <c r="AG832" s="287"/>
      <c r="AH832" s="287"/>
      <c r="AI832" s="287"/>
      <c r="AJ832" s="287"/>
      <c r="AK832" s="287"/>
      <c r="AN832" s="287"/>
      <c r="AQ832" s="287"/>
      <c r="AT832" s="287"/>
      <c r="AV832" s="285"/>
      <c r="AW832" s="285"/>
    </row>
    <row r="833">
      <c r="C833" s="281"/>
      <c r="D833" s="282"/>
      <c r="E833" s="283"/>
      <c r="G833" s="284"/>
      <c r="H833" s="284"/>
      <c r="L833" s="285"/>
      <c r="M833" s="285"/>
      <c r="N833" s="286"/>
      <c r="W833" s="287"/>
      <c r="X833" s="287"/>
      <c r="Y833" s="287"/>
      <c r="Z833" s="287"/>
      <c r="AA833" s="287"/>
      <c r="AB833" s="287"/>
      <c r="AC833" s="287"/>
      <c r="AD833" s="287"/>
      <c r="AE833" s="287"/>
      <c r="AF833" s="287"/>
      <c r="AG833" s="287"/>
      <c r="AH833" s="287"/>
      <c r="AI833" s="287"/>
      <c r="AJ833" s="287"/>
      <c r="AK833" s="287"/>
      <c r="AN833" s="287"/>
      <c r="AQ833" s="287"/>
      <c r="AT833" s="287"/>
      <c r="AV833" s="285"/>
      <c r="AW833" s="285"/>
    </row>
    <row r="834">
      <c r="C834" s="281"/>
      <c r="D834" s="282"/>
      <c r="E834" s="283"/>
      <c r="G834" s="284"/>
      <c r="H834" s="284"/>
      <c r="L834" s="285"/>
      <c r="M834" s="285"/>
      <c r="N834" s="286"/>
      <c r="W834" s="287"/>
      <c r="X834" s="287"/>
      <c r="Y834" s="287"/>
      <c r="Z834" s="287"/>
      <c r="AA834" s="287"/>
      <c r="AB834" s="287"/>
      <c r="AC834" s="287"/>
      <c r="AD834" s="287"/>
      <c r="AE834" s="287"/>
      <c r="AF834" s="287"/>
      <c r="AG834" s="287"/>
      <c r="AH834" s="287"/>
      <c r="AI834" s="287"/>
      <c r="AJ834" s="287"/>
      <c r="AK834" s="287"/>
      <c r="AN834" s="287"/>
      <c r="AQ834" s="287"/>
      <c r="AT834" s="287"/>
      <c r="AV834" s="285"/>
      <c r="AW834" s="285"/>
    </row>
    <row r="835">
      <c r="C835" s="281"/>
      <c r="D835" s="282"/>
      <c r="E835" s="283"/>
      <c r="G835" s="284"/>
      <c r="H835" s="284"/>
      <c r="L835" s="285"/>
      <c r="M835" s="285"/>
      <c r="N835" s="286"/>
      <c r="W835" s="287"/>
      <c r="X835" s="287"/>
      <c r="Y835" s="287"/>
      <c r="Z835" s="287"/>
      <c r="AA835" s="287"/>
      <c r="AB835" s="287"/>
      <c r="AC835" s="287"/>
      <c r="AD835" s="287"/>
      <c r="AE835" s="287"/>
      <c r="AF835" s="287"/>
      <c r="AG835" s="287"/>
      <c r="AH835" s="287"/>
      <c r="AI835" s="287"/>
      <c r="AJ835" s="287"/>
      <c r="AK835" s="287"/>
      <c r="AN835" s="287"/>
      <c r="AQ835" s="287"/>
      <c r="AT835" s="287"/>
      <c r="AV835" s="285"/>
      <c r="AW835" s="285"/>
    </row>
    <row r="836">
      <c r="C836" s="281"/>
      <c r="D836" s="282"/>
      <c r="E836" s="283"/>
      <c r="G836" s="284"/>
      <c r="H836" s="284"/>
      <c r="L836" s="285"/>
      <c r="M836" s="285"/>
      <c r="N836" s="286"/>
      <c r="W836" s="287"/>
      <c r="X836" s="287"/>
      <c r="Y836" s="287"/>
      <c r="Z836" s="287"/>
      <c r="AA836" s="287"/>
      <c r="AB836" s="287"/>
      <c r="AC836" s="287"/>
      <c r="AD836" s="287"/>
      <c r="AE836" s="287"/>
      <c r="AF836" s="287"/>
      <c r="AG836" s="287"/>
      <c r="AH836" s="287"/>
      <c r="AI836" s="287"/>
      <c r="AJ836" s="287"/>
      <c r="AK836" s="287"/>
      <c r="AN836" s="287"/>
      <c r="AQ836" s="287"/>
      <c r="AT836" s="287"/>
      <c r="AV836" s="285"/>
      <c r="AW836" s="285"/>
    </row>
    <row r="837">
      <c r="C837" s="281"/>
      <c r="D837" s="282"/>
      <c r="E837" s="283"/>
      <c r="G837" s="284"/>
      <c r="H837" s="284"/>
      <c r="L837" s="285"/>
      <c r="M837" s="285"/>
      <c r="N837" s="286"/>
      <c r="W837" s="287"/>
      <c r="X837" s="287"/>
      <c r="Y837" s="287"/>
      <c r="Z837" s="287"/>
      <c r="AA837" s="287"/>
      <c r="AB837" s="287"/>
      <c r="AC837" s="287"/>
      <c r="AD837" s="287"/>
      <c r="AE837" s="287"/>
      <c r="AF837" s="287"/>
      <c r="AG837" s="287"/>
      <c r="AH837" s="287"/>
      <c r="AI837" s="287"/>
      <c r="AJ837" s="287"/>
      <c r="AK837" s="287"/>
      <c r="AN837" s="287"/>
      <c r="AQ837" s="287"/>
      <c r="AT837" s="287"/>
      <c r="AV837" s="285"/>
      <c r="AW837" s="285"/>
    </row>
    <row r="838">
      <c r="C838" s="281"/>
      <c r="D838" s="282"/>
      <c r="E838" s="283"/>
      <c r="G838" s="284"/>
      <c r="H838" s="284"/>
      <c r="L838" s="285"/>
      <c r="M838" s="285"/>
      <c r="N838" s="286"/>
      <c r="W838" s="287"/>
      <c r="X838" s="287"/>
      <c r="Y838" s="287"/>
      <c r="Z838" s="287"/>
      <c r="AA838" s="287"/>
      <c r="AB838" s="287"/>
      <c r="AC838" s="287"/>
      <c r="AD838" s="287"/>
      <c r="AE838" s="287"/>
      <c r="AF838" s="287"/>
      <c r="AG838" s="287"/>
      <c r="AH838" s="287"/>
      <c r="AI838" s="287"/>
      <c r="AJ838" s="287"/>
      <c r="AK838" s="287"/>
      <c r="AN838" s="287"/>
      <c r="AQ838" s="287"/>
      <c r="AT838" s="287"/>
      <c r="AV838" s="285"/>
      <c r="AW838" s="285"/>
    </row>
    <row r="839">
      <c r="C839" s="281"/>
      <c r="D839" s="282"/>
      <c r="E839" s="283"/>
      <c r="G839" s="284"/>
      <c r="H839" s="284"/>
      <c r="L839" s="285"/>
      <c r="M839" s="285"/>
      <c r="N839" s="286"/>
      <c r="W839" s="287"/>
      <c r="X839" s="287"/>
      <c r="Y839" s="287"/>
      <c r="Z839" s="287"/>
      <c r="AA839" s="287"/>
      <c r="AB839" s="287"/>
      <c r="AC839" s="287"/>
      <c r="AD839" s="287"/>
      <c r="AE839" s="287"/>
      <c r="AF839" s="287"/>
      <c r="AG839" s="287"/>
      <c r="AH839" s="287"/>
      <c r="AI839" s="287"/>
      <c r="AJ839" s="287"/>
      <c r="AK839" s="287"/>
      <c r="AN839" s="287"/>
      <c r="AQ839" s="287"/>
      <c r="AT839" s="287"/>
      <c r="AV839" s="285"/>
      <c r="AW839" s="285"/>
    </row>
    <row r="840">
      <c r="C840" s="281"/>
      <c r="D840" s="282"/>
      <c r="E840" s="283"/>
      <c r="G840" s="284"/>
      <c r="H840" s="284"/>
      <c r="L840" s="285"/>
      <c r="M840" s="285"/>
      <c r="N840" s="286"/>
      <c r="W840" s="287"/>
      <c r="X840" s="287"/>
      <c r="Y840" s="287"/>
      <c r="Z840" s="287"/>
      <c r="AA840" s="287"/>
      <c r="AB840" s="287"/>
      <c r="AC840" s="287"/>
      <c r="AD840" s="287"/>
      <c r="AE840" s="287"/>
      <c r="AF840" s="287"/>
      <c r="AG840" s="287"/>
      <c r="AH840" s="287"/>
      <c r="AI840" s="287"/>
      <c r="AJ840" s="287"/>
      <c r="AK840" s="287"/>
      <c r="AN840" s="287"/>
      <c r="AQ840" s="287"/>
      <c r="AT840" s="287"/>
      <c r="AV840" s="285"/>
      <c r="AW840" s="285"/>
    </row>
    <row r="841">
      <c r="C841" s="281"/>
      <c r="D841" s="282"/>
      <c r="E841" s="283"/>
      <c r="G841" s="284"/>
      <c r="H841" s="284"/>
      <c r="L841" s="285"/>
      <c r="M841" s="285"/>
      <c r="N841" s="286"/>
      <c r="W841" s="287"/>
      <c r="X841" s="287"/>
      <c r="Y841" s="287"/>
      <c r="Z841" s="287"/>
      <c r="AA841" s="287"/>
      <c r="AB841" s="287"/>
      <c r="AC841" s="287"/>
      <c r="AD841" s="287"/>
      <c r="AE841" s="287"/>
      <c r="AF841" s="287"/>
      <c r="AG841" s="287"/>
      <c r="AH841" s="287"/>
      <c r="AI841" s="287"/>
      <c r="AJ841" s="287"/>
      <c r="AK841" s="287"/>
      <c r="AN841" s="287"/>
      <c r="AQ841" s="287"/>
      <c r="AT841" s="287"/>
      <c r="AV841" s="285"/>
      <c r="AW841" s="285"/>
    </row>
    <row r="842">
      <c r="C842" s="281"/>
      <c r="D842" s="282"/>
      <c r="E842" s="283"/>
      <c r="G842" s="284"/>
      <c r="H842" s="284"/>
      <c r="L842" s="285"/>
      <c r="M842" s="285"/>
      <c r="N842" s="286"/>
      <c r="W842" s="287"/>
      <c r="X842" s="287"/>
      <c r="Y842" s="287"/>
      <c r="Z842" s="287"/>
      <c r="AA842" s="287"/>
      <c r="AB842" s="287"/>
      <c r="AC842" s="287"/>
      <c r="AD842" s="287"/>
      <c r="AE842" s="287"/>
      <c r="AF842" s="287"/>
      <c r="AG842" s="287"/>
      <c r="AH842" s="287"/>
      <c r="AI842" s="287"/>
      <c r="AJ842" s="287"/>
      <c r="AK842" s="287"/>
      <c r="AN842" s="287"/>
      <c r="AQ842" s="287"/>
      <c r="AT842" s="287"/>
      <c r="AV842" s="285"/>
      <c r="AW842" s="285"/>
    </row>
    <row r="843">
      <c r="C843" s="281"/>
      <c r="D843" s="282"/>
      <c r="E843" s="283"/>
      <c r="G843" s="284"/>
      <c r="H843" s="284"/>
      <c r="L843" s="285"/>
      <c r="M843" s="285"/>
      <c r="N843" s="286"/>
      <c r="W843" s="287"/>
      <c r="X843" s="287"/>
      <c r="Y843" s="287"/>
      <c r="Z843" s="287"/>
      <c r="AA843" s="287"/>
      <c r="AB843" s="287"/>
      <c r="AC843" s="287"/>
      <c r="AD843" s="287"/>
      <c r="AE843" s="287"/>
      <c r="AF843" s="287"/>
      <c r="AG843" s="287"/>
      <c r="AH843" s="287"/>
      <c r="AI843" s="287"/>
      <c r="AJ843" s="287"/>
      <c r="AK843" s="287"/>
      <c r="AN843" s="287"/>
      <c r="AQ843" s="287"/>
      <c r="AT843" s="287"/>
      <c r="AV843" s="285"/>
      <c r="AW843" s="285"/>
    </row>
    <row r="844">
      <c r="C844" s="281"/>
      <c r="D844" s="282"/>
      <c r="E844" s="283"/>
      <c r="G844" s="284"/>
      <c r="H844" s="284"/>
      <c r="L844" s="285"/>
      <c r="M844" s="285"/>
      <c r="N844" s="286"/>
      <c r="W844" s="287"/>
      <c r="X844" s="287"/>
      <c r="Y844" s="287"/>
      <c r="Z844" s="287"/>
      <c r="AA844" s="287"/>
      <c r="AB844" s="287"/>
      <c r="AC844" s="287"/>
      <c r="AD844" s="287"/>
      <c r="AE844" s="287"/>
      <c r="AF844" s="287"/>
      <c r="AG844" s="287"/>
      <c r="AH844" s="287"/>
      <c r="AI844" s="287"/>
      <c r="AJ844" s="287"/>
      <c r="AK844" s="287"/>
      <c r="AN844" s="287"/>
      <c r="AQ844" s="287"/>
      <c r="AT844" s="287"/>
      <c r="AV844" s="285"/>
      <c r="AW844" s="285"/>
    </row>
    <row r="845">
      <c r="C845" s="281"/>
      <c r="D845" s="282"/>
      <c r="E845" s="283"/>
      <c r="G845" s="284"/>
      <c r="H845" s="284"/>
      <c r="L845" s="285"/>
      <c r="M845" s="285"/>
      <c r="N845" s="286"/>
      <c r="W845" s="287"/>
      <c r="X845" s="287"/>
      <c r="Y845" s="287"/>
      <c r="Z845" s="287"/>
      <c r="AA845" s="287"/>
      <c r="AB845" s="287"/>
      <c r="AC845" s="287"/>
      <c r="AD845" s="287"/>
      <c r="AE845" s="287"/>
      <c r="AF845" s="287"/>
      <c r="AG845" s="287"/>
      <c r="AH845" s="287"/>
      <c r="AI845" s="287"/>
      <c r="AJ845" s="287"/>
      <c r="AK845" s="287"/>
      <c r="AN845" s="287"/>
      <c r="AQ845" s="287"/>
      <c r="AT845" s="287"/>
      <c r="AV845" s="285"/>
      <c r="AW845" s="285"/>
    </row>
    <row r="846">
      <c r="C846" s="281"/>
      <c r="D846" s="282"/>
      <c r="E846" s="283"/>
      <c r="G846" s="284"/>
      <c r="H846" s="284"/>
      <c r="L846" s="285"/>
      <c r="M846" s="285"/>
      <c r="N846" s="286"/>
      <c r="W846" s="287"/>
      <c r="X846" s="287"/>
      <c r="Y846" s="287"/>
      <c r="Z846" s="287"/>
      <c r="AA846" s="287"/>
      <c r="AB846" s="287"/>
      <c r="AC846" s="287"/>
      <c r="AD846" s="287"/>
      <c r="AE846" s="287"/>
      <c r="AF846" s="287"/>
      <c r="AG846" s="287"/>
      <c r="AH846" s="287"/>
      <c r="AI846" s="287"/>
      <c r="AJ846" s="287"/>
      <c r="AK846" s="287"/>
      <c r="AN846" s="287"/>
      <c r="AQ846" s="287"/>
      <c r="AT846" s="287"/>
      <c r="AV846" s="285"/>
      <c r="AW846" s="285"/>
    </row>
    <row r="847">
      <c r="C847" s="281"/>
      <c r="D847" s="282"/>
      <c r="E847" s="283"/>
      <c r="G847" s="284"/>
      <c r="H847" s="284"/>
      <c r="L847" s="285"/>
      <c r="M847" s="285"/>
      <c r="N847" s="286"/>
      <c r="W847" s="287"/>
      <c r="X847" s="287"/>
      <c r="Y847" s="287"/>
      <c r="Z847" s="287"/>
      <c r="AA847" s="287"/>
      <c r="AB847" s="287"/>
      <c r="AC847" s="287"/>
      <c r="AD847" s="287"/>
      <c r="AE847" s="287"/>
      <c r="AF847" s="287"/>
      <c r="AG847" s="287"/>
      <c r="AH847" s="287"/>
      <c r="AI847" s="287"/>
      <c r="AJ847" s="287"/>
      <c r="AK847" s="287"/>
      <c r="AN847" s="287"/>
      <c r="AQ847" s="287"/>
      <c r="AT847" s="287"/>
      <c r="AV847" s="285"/>
      <c r="AW847" s="285"/>
    </row>
    <row r="848">
      <c r="C848" s="281"/>
      <c r="D848" s="282"/>
      <c r="E848" s="283"/>
      <c r="G848" s="284"/>
      <c r="H848" s="284"/>
      <c r="L848" s="285"/>
      <c r="M848" s="285"/>
      <c r="N848" s="286"/>
      <c r="W848" s="287"/>
      <c r="X848" s="287"/>
      <c r="Y848" s="287"/>
      <c r="Z848" s="287"/>
      <c r="AA848" s="287"/>
      <c r="AB848" s="287"/>
      <c r="AC848" s="287"/>
      <c r="AD848" s="287"/>
      <c r="AE848" s="287"/>
      <c r="AF848" s="287"/>
      <c r="AG848" s="287"/>
      <c r="AH848" s="287"/>
      <c r="AI848" s="287"/>
      <c r="AJ848" s="287"/>
      <c r="AK848" s="287"/>
      <c r="AN848" s="287"/>
      <c r="AQ848" s="287"/>
      <c r="AT848" s="287"/>
      <c r="AV848" s="285"/>
      <c r="AW848" s="285"/>
    </row>
    <row r="849">
      <c r="C849" s="281"/>
      <c r="D849" s="282"/>
      <c r="E849" s="283"/>
      <c r="G849" s="284"/>
      <c r="H849" s="284"/>
      <c r="L849" s="285"/>
      <c r="M849" s="285"/>
      <c r="N849" s="286"/>
      <c r="W849" s="287"/>
      <c r="X849" s="287"/>
      <c r="Y849" s="287"/>
      <c r="Z849" s="287"/>
      <c r="AA849" s="287"/>
      <c r="AB849" s="287"/>
      <c r="AC849" s="287"/>
      <c r="AD849" s="287"/>
      <c r="AE849" s="287"/>
      <c r="AF849" s="287"/>
      <c r="AG849" s="287"/>
      <c r="AH849" s="287"/>
      <c r="AI849" s="287"/>
      <c r="AJ849" s="287"/>
      <c r="AK849" s="287"/>
      <c r="AN849" s="287"/>
      <c r="AQ849" s="287"/>
      <c r="AT849" s="287"/>
      <c r="AV849" s="285"/>
      <c r="AW849" s="285"/>
    </row>
    <row r="850">
      <c r="C850" s="281"/>
      <c r="D850" s="282"/>
      <c r="E850" s="283"/>
      <c r="G850" s="284"/>
      <c r="H850" s="284"/>
      <c r="L850" s="285"/>
      <c r="M850" s="285"/>
      <c r="N850" s="286"/>
      <c r="W850" s="287"/>
      <c r="X850" s="287"/>
      <c r="Y850" s="287"/>
      <c r="Z850" s="287"/>
      <c r="AA850" s="287"/>
      <c r="AB850" s="287"/>
      <c r="AC850" s="287"/>
      <c r="AD850" s="287"/>
      <c r="AE850" s="287"/>
      <c r="AF850" s="287"/>
      <c r="AG850" s="287"/>
      <c r="AH850" s="287"/>
      <c r="AI850" s="287"/>
      <c r="AJ850" s="287"/>
      <c r="AK850" s="287"/>
      <c r="AN850" s="287"/>
      <c r="AQ850" s="287"/>
      <c r="AT850" s="287"/>
      <c r="AV850" s="285"/>
      <c r="AW850" s="285"/>
    </row>
    <row r="851">
      <c r="C851" s="281"/>
      <c r="D851" s="282"/>
      <c r="E851" s="283"/>
      <c r="G851" s="284"/>
      <c r="H851" s="284"/>
      <c r="L851" s="285"/>
      <c r="M851" s="285"/>
      <c r="N851" s="286"/>
      <c r="W851" s="287"/>
      <c r="X851" s="287"/>
      <c r="Y851" s="287"/>
      <c r="Z851" s="287"/>
      <c r="AA851" s="287"/>
      <c r="AB851" s="287"/>
      <c r="AC851" s="287"/>
      <c r="AD851" s="287"/>
      <c r="AE851" s="287"/>
      <c r="AF851" s="287"/>
      <c r="AG851" s="287"/>
      <c r="AH851" s="287"/>
      <c r="AI851" s="287"/>
      <c r="AJ851" s="287"/>
      <c r="AK851" s="287"/>
      <c r="AN851" s="287"/>
      <c r="AQ851" s="287"/>
      <c r="AT851" s="287"/>
      <c r="AV851" s="285"/>
      <c r="AW851" s="285"/>
    </row>
    <row r="852">
      <c r="C852" s="281"/>
      <c r="D852" s="282"/>
      <c r="E852" s="283"/>
      <c r="G852" s="284"/>
      <c r="H852" s="284"/>
      <c r="L852" s="285"/>
      <c r="M852" s="285"/>
      <c r="N852" s="286"/>
      <c r="W852" s="287"/>
      <c r="X852" s="287"/>
      <c r="Y852" s="287"/>
      <c r="Z852" s="287"/>
      <c r="AA852" s="287"/>
      <c r="AB852" s="287"/>
      <c r="AC852" s="287"/>
      <c r="AD852" s="287"/>
      <c r="AE852" s="287"/>
      <c r="AF852" s="287"/>
      <c r="AG852" s="287"/>
      <c r="AH852" s="287"/>
      <c r="AI852" s="287"/>
      <c r="AJ852" s="287"/>
      <c r="AK852" s="287"/>
      <c r="AN852" s="287"/>
      <c r="AQ852" s="287"/>
      <c r="AT852" s="287"/>
      <c r="AV852" s="285"/>
      <c r="AW852" s="285"/>
    </row>
    <row r="853">
      <c r="C853" s="281"/>
      <c r="D853" s="282"/>
      <c r="E853" s="283"/>
      <c r="G853" s="284"/>
      <c r="H853" s="284"/>
      <c r="L853" s="285"/>
      <c r="M853" s="285"/>
      <c r="N853" s="286"/>
      <c r="W853" s="287"/>
      <c r="X853" s="287"/>
      <c r="Y853" s="287"/>
      <c r="Z853" s="287"/>
      <c r="AA853" s="287"/>
      <c r="AB853" s="287"/>
      <c r="AC853" s="287"/>
      <c r="AD853" s="287"/>
      <c r="AE853" s="287"/>
      <c r="AF853" s="287"/>
      <c r="AG853" s="287"/>
      <c r="AH853" s="287"/>
      <c r="AI853" s="287"/>
      <c r="AJ853" s="287"/>
      <c r="AK853" s="287"/>
      <c r="AN853" s="287"/>
      <c r="AQ853" s="287"/>
      <c r="AT853" s="287"/>
      <c r="AV853" s="285"/>
      <c r="AW853" s="285"/>
    </row>
    <row r="854">
      <c r="C854" s="281"/>
      <c r="D854" s="282"/>
      <c r="E854" s="283"/>
      <c r="G854" s="284"/>
      <c r="H854" s="284"/>
      <c r="L854" s="285"/>
      <c r="M854" s="285"/>
      <c r="N854" s="286"/>
      <c r="W854" s="287"/>
      <c r="X854" s="287"/>
      <c r="Y854" s="287"/>
      <c r="Z854" s="287"/>
      <c r="AA854" s="287"/>
      <c r="AB854" s="287"/>
      <c r="AC854" s="287"/>
      <c r="AD854" s="287"/>
      <c r="AE854" s="287"/>
      <c r="AF854" s="287"/>
      <c r="AG854" s="287"/>
      <c r="AH854" s="287"/>
      <c r="AI854" s="287"/>
      <c r="AJ854" s="287"/>
      <c r="AK854" s="287"/>
      <c r="AN854" s="287"/>
      <c r="AQ854" s="287"/>
      <c r="AT854" s="287"/>
      <c r="AV854" s="285"/>
      <c r="AW854" s="285"/>
    </row>
    <row r="855">
      <c r="C855" s="281"/>
      <c r="D855" s="282"/>
      <c r="E855" s="283"/>
      <c r="G855" s="284"/>
      <c r="H855" s="284"/>
      <c r="L855" s="285"/>
      <c r="M855" s="285"/>
      <c r="N855" s="286"/>
      <c r="W855" s="287"/>
      <c r="X855" s="287"/>
      <c r="Y855" s="287"/>
      <c r="Z855" s="287"/>
      <c r="AA855" s="287"/>
      <c r="AB855" s="287"/>
      <c r="AC855" s="287"/>
      <c r="AD855" s="287"/>
      <c r="AE855" s="287"/>
      <c r="AF855" s="287"/>
      <c r="AG855" s="287"/>
      <c r="AH855" s="287"/>
      <c r="AI855" s="287"/>
      <c r="AJ855" s="287"/>
      <c r="AK855" s="287"/>
      <c r="AN855" s="287"/>
      <c r="AQ855" s="287"/>
      <c r="AT855" s="287"/>
      <c r="AV855" s="285"/>
      <c r="AW855" s="285"/>
    </row>
    <row r="856">
      <c r="C856" s="281"/>
      <c r="D856" s="282"/>
      <c r="E856" s="283"/>
      <c r="G856" s="284"/>
      <c r="H856" s="284"/>
      <c r="L856" s="285"/>
      <c r="M856" s="285"/>
      <c r="N856" s="286"/>
      <c r="W856" s="287"/>
      <c r="X856" s="287"/>
      <c r="Y856" s="287"/>
      <c r="Z856" s="287"/>
      <c r="AA856" s="287"/>
      <c r="AB856" s="287"/>
      <c r="AC856" s="287"/>
      <c r="AD856" s="287"/>
      <c r="AE856" s="287"/>
      <c r="AF856" s="287"/>
      <c r="AG856" s="287"/>
      <c r="AH856" s="287"/>
      <c r="AI856" s="287"/>
      <c r="AJ856" s="287"/>
      <c r="AK856" s="287"/>
      <c r="AN856" s="287"/>
      <c r="AQ856" s="287"/>
      <c r="AT856" s="287"/>
      <c r="AV856" s="285"/>
      <c r="AW856" s="285"/>
    </row>
    <row r="857">
      <c r="C857" s="281"/>
      <c r="D857" s="282"/>
      <c r="E857" s="283"/>
      <c r="G857" s="284"/>
      <c r="H857" s="284"/>
      <c r="L857" s="285"/>
      <c r="M857" s="285"/>
      <c r="N857" s="286"/>
      <c r="W857" s="287"/>
      <c r="X857" s="287"/>
      <c r="Y857" s="287"/>
      <c r="Z857" s="287"/>
      <c r="AA857" s="287"/>
      <c r="AB857" s="287"/>
      <c r="AC857" s="287"/>
      <c r="AD857" s="287"/>
      <c r="AE857" s="287"/>
      <c r="AF857" s="287"/>
      <c r="AG857" s="287"/>
      <c r="AH857" s="287"/>
      <c r="AI857" s="287"/>
      <c r="AJ857" s="287"/>
      <c r="AK857" s="287"/>
      <c r="AN857" s="287"/>
      <c r="AQ857" s="287"/>
      <c r="AT857" s="287"/>
      <c r="AV857" s="285"/>
      <c r="AW857" s="285"/>
    </row>
    <row r="858">
      <c r="C858" s="281"/>
      <c r="D858" s="282"/>
      <c r="E858" s="283"/>
      <c r="G858" s="284"/>
      <c r="H858" s="284"/>
      <c r="L858" s="285"/>
      <c r="M858" s="285"/>
      <c r="N858" s="286"/>
      <c r="W858" s="287"/>
      <c r="X858" s="287"/>
      <c r="Y858" s="287"/>
      <c r="Z858" s="287"/>
      <c r="AA858" s="287"/>
      <c r="AB858" s="287"/>
      <c r="AC858" s="287"/>
      <c r="AD858" s="287"/>
      <c r="AE858" s="287"/>
      <c r="AF858" s="287"/>
      <c r="AG858" s="287"/>
      <c r="AH858" s="287"/>
      <c r="AI858" s="287"/>
      <c r="AJ858" s="287"/>
      <c r="AK858" s="287"/>
      <c r="AN858" s="287"/>
      <c r="AQ858" s="287"/>
      <c r="AT858" s="287"/>
      <c r="AV858" s="285"/>
      <c r="AW858" s="285"/>
    </row>
    <row r="859">
      <c r="C859" s="281"/>
      <c r="D859" s="282"/>
      <c r="E859" s="283"/>
      <c r="G859" s="284"/>
      <c r="H859" s="284"/>
      <c r="L859" s="285"/>
      <c r="M859" s="285"/>
      <c r="N859" s="286"/>
      <c r="W859" s="287"/>
      <c r="X859" s="287"/>
      <c r="Y859" s="287"/>
      <c r="Z859" s="287"/>
      <c r="AA859" s="287"/>
      <c r="AB859" s="287"/>
      <c r="AC859" s="287"/>
      <c r="AD859" s="287"/>
      <c r="AE859" s="287"/>
      <c r="AF859" s="287"/>
      <c r="AG859" s="287"/>
      <c r="AH859" s="287"/>
      <c r="AI859" s="287"/>
      <c r="AJ859" s="287"/>
      <c r="AK859" s="287"/>
      <c r="AN859" s="287"/>
      <c r="AQ859" s="287"/>
      <c r="AT859" s="287"/>
      <c r="AV859" s="285"/>
      <c r="AW859" s="285"/>
    </row>
    <row r="860">
      <c r="C860" s="281"/>
      <c r="D860" s="282"/>
      <c r="E860" s="283"/>
      <c r="G860" s="284"/>
      <c r="H860" s="284"/>
      <c r="L860" s="285"/>
      <c r="M860" s="285"/>
      <c r="N860" s="286"/>
      <c r="W860" s="287"/>
      <c r="X860" s="287"/>
      <c r="Y860" s="287"/>
      <c r="Z860" s="287"/>
      <c r="AA860" s="287"/>
      <c r="AB860" s="287"/>
      <c r="AC860" s="287"/>
      <c r="AD860" s="287"/>
      <c r="AE860" s="287"/>
      <c r="AF860" s="287"/>
      <c r="AG860" s="287"/>
      <c r="AH860" s="287"/>
      <c r="AI860" s="287"/>
      <c r="AJ860" s="287"/>
      <c r="AK860" s="287"/>
      <c r="AN860" s="287"/>
      <c r="AQ860" s="287"/>
      <c r="AT860" s="287"/>
      <c r="AV860" s="285"/>
      <c r="AW860" s="285"/>
    </row>
    <row r="861">
      <c r="C861" s="281"/>
      <c r="D861" s="282"/>
      <c r="E861" s="283"/>
      <c r="G861" s="284"/>
      <c r="H861" s="284"/>
      <c r="L861" s="285"/>
      <c r="M861" s="285"/>
      <c r="N861" s="286"/>
      <c r="W861" s="287"/>
      <c r="X861" s="287"/>
      <c r="Y861" s="287"/>
      <c r="Z861" s="287"/>
      <c r="AA861" s="287"/>
      <c r="AB861" s="287"/>
      <c r="AC861" s="287"/>
      <c r="AD861" s="287"/>
      <c r="AE861" s="287"/>
      <c r="AF861" s="287"/>
      <c r="AG861" s="287"/>
      <c r="AH861" s="287"/>
      <c r="AI861" s="287"/>
      <c r="AJ861" s="287"/>
      <c r="AK861" s="287"/>
      <c r="AN861" s="287"/>
      <c r="AQ861" s="287"/>
      <c r="AT861" s="287"/>
      <c r="AV861" s="285"/>
      <c r="AW861" s="285"/>
    </row>
    <row r="862">
      <c r="C862" s="281"/>
      <c r="D862" s="282"/>
      <c r="E862" s="283"/>
      <c r="G862" s="284"/>
      <c r="H862" s="284"/>
      <c r="L862" s="285"/>
      <c r="M862" s="285"/>
      <c r="N862" s="286"/>
      <c r="W862" s="287"/>
      <c r="X862" s="287"/>
      <c r="Y862" s="287"/>
      <c r="Z862" s="287"/>
      <c r="AA862" s="287"/>
      <c r="AB862" s="287"/>
      <c r="AC862" s="287"/>
      <c r="AD862" s="287"/>
      <c r="AE862" s="287"/>
      <c r="AF862" s="287"/>
      <c r="AG862" s="287"/>
      <c r="AH862" s="287"/>
      <c r="AI862" s="287"/>
      <c r="AJ862" s="287"/>
      <c r="AK862" s="287"/>
      <c r="AN862" s="287"/>
      <c r="AQ862" s="287"/>
      <c r="AT862" s="287"/>
      <c r="AV862" s="285"/>
      <c r="AW862" s="285"/>
    </row>
    <row r="863">
      <c r="C863" s="281"/>
      <c r="D863" s="282"/>
      <c r="E863" s="283"/>
      <c r="G863" s="284"/>
      <c r="H863" s="284"/>
      <c r="L863" s="285"/>
      <c r="M863" s="285"/>
      <c r="N863" s="286"/>
      <c r="W863" s="287"/>
      <c r="X863" s="287"/>
      <c r="Y863" s="287"/>
      <c r="Z863" s="287"/>
      <c r="AA863" s="287"/>
      <c r="AB863" s="287"/>
      <c r="AC863" s="287"/>
      <c r="AD863" s="287"/>
      <c r="AE863" s="287"/>
      <c r="AF863" s="287"/>
      <c r="AG863" s="287"/>
      <c r="AH863" s="287"/>
      <c r="AI863" s="287"/>
      <c r="AJ863" s="287"/>
      <c r="AK863" s="287"/>
      <c r="AN863" s="287"/>
      <c r="AQ863" s="287"/>
      <c r="AT863" s="287"/>
      <c r="AV863" s="285"/>
      <c r="AW863" s="285"/>
    </row>
    <row r="864">
      <c r="C864" s="281"/>
      <c r="D864" s="282"/>
      <c r="E864" s="283"/>
      <c r="G864" s="284"/>
      <c r="H864" s="284"/>
      <c r="L864" s="285"/>
      <c r="M864" s="285"/>
      <c r="N864" s="286"/>
      <c r="W864" s="287"/>
      <c r="X864" s="287"/>
      <c r="Y864" s="287"/>
      <c r="Z864" s="287"/>
      <c r="AA864" s="287"/>
      <c r="AB864" s="287"/>
      <c r="AC864" s="287"/>
      <c r="AD864" s="287"/>
      <c r="AE864" s="287"/>
      <c r="AF864" s="287"/>
      <c r="AG864" s="287"/>
      <c r="AH864" s="287"/>
      <c r="AI864" s="287"/>
      <c r="AJ864" s="287"/>
      <c r="AK864" s="287"/>
      <c r="AN864" s="287"/>
      <c r="AQ864" s="287"/>
      <c r="AT864" s="287"/>
      <c r="AV864" s="285"/>
      <c r="AW864" s="285"/>
    </row>
    <row r="865">
      <c r="C865" s="281"/>
      <c r="D865" s="282"/>
      <c r="E865" s="283"/>
      <c r="G865" s="284"/>
      <c r="H865" s="284"/>
      <c r="L865" s="285"/>
      <c r="M865" s="285"/>
      <c r="N865" s="286"/>
      <c r="W865" s="287"/>
      <c r="X865" s="287"/>
      <c r="Y865" s="287"/>
      <c r="Z865" s="287"/>
      <c r="AA865" s="287"/>
      <c r="AB865" s="287"/>
      <c r="AC865" s="287"/>
      <c r="AD865" s="287"/>
      <c r="AE865" s="287"/>
      <c r="AF865" s="287"/>
      <c r="AG865" s="287"/>
      <c r="AH865" s="287"/>
      <c r="AI865" s="287"/>
      <c r="AJ865" s="287"/>
      <c r="AK865" s="287"/>
      <c r="AN865" s="287"/>
      <c r="AQ865" s="287"/>
      <c r="AT865" s="287"/>
      <c r="AV865" s="285"/>
      <c r="AW865" s="285"/>
    </row>
    <row r="866">
      <c r="C866" s="281"/>
      <c r="D866" s="282"/>
      <c r="E866" s="283"/>
      <c r="G866" s="284"/>
      <c r="H866" s="284"/>
      <c r="L866" s="285"/>
      <c r="M866" s="285"/>
      <c r="N866" s="286"/>
      <c r="W866" s="287"/>
      <c r="X866" s="287"/>
      <c r="Y866" s="287"/>
      <c r="Z866" s="287"/>
      <c r="AA866" s="287"/>
      <c r="AB866" s="287"/>
      <c r="AC866" s="287"/>
      <c r="AD866" s="287"/>
      <c r="AE866" s="287"/>
      <c r="AF866" s="287"/>
      <c r="AG866" s="287"/>
      <c r="AH866" s="287"/>
      <c r="AI866" s="287"/>
      <c r="AJ866" s="287"/>
      <c r="AK866" s="287"/>
      <c r="AN866" s="287"/>
      <c r="AQ866" s="287"/>
      <c r="AT866" s="287"/>
      <c r="AV866" s="285"/>
      <c r="AW866" s="285"/>
    </row>
    <row r="867">
      <c r="C867" s="281"/>
      <c r="D867" s="282"/>
      <c r="E867" s="283"/>
      <c r="G867" s="284"/>
      <c r="H867" s="284"/>
      <c r="L867" s="285"/>
      <c r="M867" s="285"/>
      <c r="N867" s="286"/>
      <c r="W867" s="287"/>
      <c r="X867" s="287"/>
      <c r="Y867" s="287"/>
      <c r="Z867" s="287"/>
      <c r="AA867" s="287"/>
      <c r="AB867" s="287"/>
      <c r="AC867" s="287"/>
      <c r="AD867" s="287"/>
      <c r="AE867" s="287"/>
      <c r="AF867" s="287"/>
      <c r="AG867" s="287"/>
      <c r="AH867" s="287"/>
      <c r="AI867" s="287"/>
      <c r="AJ867" s="287"/>
      <c r="AK867" s="287"/>
      <c r="AN867" s="287"/>
      <c r="AQ867" s="287"/>
      <c r="AT867" s="287"/>
      <c r="AV867" s="285"/>
      <c r="AW867" s="285"/>
    </row>
    <row r="868">
      <c r="C868" s="281"/>
      <c r="D868" s="282"/>
      <c r="E868" s="283"/>
      <c r="G868" s="284"/>
      <c r="H868" s="284"/>
      <c r="L868" s="285"/>
      <c r="M868" s="285"/>
      <c r="N868" s="286"/>
      <c r="W868" s="287"/>
      <c r="X868" s="287"/>
      <c r="Y868" s="287"/>
      <c r="Z868" s="287"/>
      <c r="AA868" s="287"/>
      <c r="AB868" s="287"/>
      <c r="AC868" s="287"/>
      <c r="AD868" s="287"/>
      <c r="AE868" s="287"/>
      <c r="AF868" s="287"/>
      <c r="AG868" s="287"/>
      <c r="AH868" s="287"/>
      <c r="AI868" s="287"/>
      <c r="AJ868" s="287"/>
      <c r="AK868" s="287"/>
      <c r="AN868" s="287"/>
      <c r="AQ868" s="287"/>
      <c r="AT868" s="287"/>
      <c r="AV868" s="285"/>
      <c r="AW868" s="285"/>
    </row>
    <row r="869">
      <c r="C869" s="281"/>
      <c r="D869" s="282"/>
      <c r="E869" s="283"/>
      <c r="G869" s="284"/>
      <c r="H869" s="284"/>
      <c r="L869" s="285"/>
      <c r="M869" s="285"/>
      <c r="N869" s="286"/>
      <c r="W869" s="287"/>
      <c r="X869" s="287"/>
      <c r="Y869" s="287"/>
      <c r="Z869" s="287"/>
      <c r="AA869" s="287"/>
      <c r="AB869" s="287"/>
      <c r="AC869" s="287"/>
      <c r="AD869" s="287"/>
      <c r="AE869" s="287"/>
      <c r="AF869" s="287"/>
      <c r="AG869" s="287"/>
      <c r="AH869" s="287"/>
      <c r="AI869" s="287"/>
      <c r="AJ869" s="287"/>
      <c r="AK869" s="287"/>
      <c r="AN869" s="287"/>
      <c r="AQ869" s="287"/>
      <c r="AT869" s="287"/>
      <c r="AV869" s="285"/>
      <c r="AW869" s="285"/>
    </row>
    <row r="870">
      <c r="C870" s="281"/>
      <c r="D870" s="282"/>
      <c r="E870" s="283"/>
      <c r="G870" s="284"/>
      <c r="H870" s="284"/>
      <c r="L870" s="285"/>
      <c r="M870" s="285"/>
      <c r="N870" s="286"/>
      <c r="W870" s="287"/>
      <c r="X870" s="287"/>
      <c r="Y870" s="287"/>
      <c r="Z870" s="287"/>
      <c r="AA870" s="287"/>
      <c r="AB870" s="287"/>
      <c r="AC870" s="287"/>
      <c r="AD870" s="287"/>
      <c r="AE870" s="287"/>
      <c r="AF870" s="287"/>
      <c r="AG870" s="287"/>
      <c r="AH870" s="287"/>
      <c r="AI870" s="287"/>
      <c r="AJ870" s="287"/>
      <c r="AK870" s="287"/>
      <c r="AN870" s="287"/>
      <c r="AQ870" s="287"/>
      <c r="AT870" s="287"/>
      <c r="AV870" s="285"/>
      <c r="AW870" s="285"/>
    </row>
    <row r="871">
      <c r="C871" s="281"/>
      <c r="D871" s="282"/>
      <c r="E871" s="283"/>
      <c r="G871" s="284"/>
      <c r="H871" s="284"/>
      <c r="L871" s="285"/>
      <c r="M871" s="285"/>
      <c r="N871" s="286"/>
      <c r="W871" s="287"/>
      <c r="X871" s="287"/>
      <c r="Y871" s="287"/>
      <c r="Z871" s="287"/>
      <c r="AA871" s="287"/>
      <c r="AB871" s="287"/>
      <c r="AC871" s="287"/>
      <c r="AD871" s="287"/>
      <c r="AE871" s="287"/>
      <c r="AF871" s="287"/>
      <c r="AG871" s="287"/>
      <c r="AH871" s="287"/>
      <c r="AI871" s="287"/>
      <c r="AJ871" s="287"/>
      <c r="AK871" s="287"/>
      <c r="AN871" s="287"/>
      <c r="AQ871" s="287"/>
      <c r="AT871" s="287"/>
      <c r="AV871" s="285"/>
      <c r="AW871" s="285"/>
    </row>
    <row r="872">
      <c r="C872" s="281"/>
      <c r="D872" s="282"/>
      <c r="E872" s="283"/>
      <c r="G872" s="284"/>
      <c r="H872" s="284"/>
      <c r="L872" s="285"/>
      <c r="M872" s="285"/>
      <c r="N872" s="286"/>
      <c r="W872" s="287"/>
      <c r="X872" s="287"/>
      <c r="Y872" s="287"/>
      <c r="Z872" s="287"/>
      <c r="AA872" s="287"/>
      <c r="AB872" s="287"/>
      <c r="AC872" s="287"/>
      <c r="AD872" s="287"/>
      <c r="AE872" s="287"/>
      <c r="AF872" s="287"/>
      <c r="AG872" s="287"/>
      <c r="AH872" s="287"/>
      <c r="AI872" s="287"/>
      <c r="AJ872" s="287"/>
      <c r="AK872" s="287"/>
      <c r="AN872" s="287"/>
      <c r="AQ872" s="287"/>
      <c r="AT872" s="287"/>
      <c r="AV872" s="285"/>
      <c r="AW872" s="285"/>
    </row>
    <row r="873">
      <c r="C873" s="281"/>
      <c r="D873" s="282"/>
      <c r="E873" s="283"/>
      <c r="G873" s="284"/>
      <c r="H873" s="284"/>
      <c r="L873" s="285"/>
      <c r="M873" s="285"/>
      <c r="N873" s="286"/>
      <c r="W873" s="287"/>
      <c r="X873" s="287"/>
      <c r="Y873" s="287"/>
      <c r="Z873" s="287"/>
      <c r="AA873" s="287"/>
      <c r="AB873" s="287"/>
      <c r="AC873" s="287"/>
      <c r="AD873" s="287"/>
      <c r="AE873" s="287"/>
      <c r="AF873" s="287"/>
      <c r="AG873" s="287"/>
      <c r="AH873" s="287"/>
      <c r="AI873" s="287"/>
      <c r="AJ873" s="287"/>
      <c r="AK873" s="287"/>
      <c r="AN873" s="287"/>
      <c r="AQ873" s="287"/>
      <c r="AT873" s="287"/>
      <c r="AV873" s="285"/>
      <c r="AW873" s="285"/>
    </row>
    <row r="874">
      <c r="C874" s="281"/>
      <c r="D874" s="282"/>
      <c r="E874" s="283"/>
      <c r="G874" s="284"/>
      <c r="H874" s="284"/>
      <c r="L874" s="285"/>
      <c r="M874" s="285"/>
      <c r="N874" s="286"/>
      <c r="W874" s="287"/>
      <c r="X874" s="287"/>
      <c r="Y874" s="287"/>
      <c r="Z874" s="287"/>
      <c r="AA874" s="287"/>
      <c r="AB874" s="287"/>
      <c r="AC874" s="287"/>
      <c r="AD874" s="287"/>
      <c r="AE874" s="287"/>
      <c r="AF874" s="287"/>
      <c r="AG874" s="287"/>
      <c r="AH874" s="287"/>
      <c r="AI874" s="287"/>
      <c r="AJ874" s="287"/>
      <c r="AK874" s="287"/>
      <c r="AN874" s="287"/>
      <c r="AQ874" s="287"/>
      <c r="AT874" s="287"/>
      <c r="AV874" s="285"/>
      <c r="AW874" s="285"/>
    </row>
    <row r="875">
      <c r="C875" s="281"/>
      <c r="D875" s="282"/>
      <c r="E875" s="283"/>
      <c r="G875" s="284"/>
      <c r="H875" s="284"/>
      <c r="L875" s="285"/>
      <c r="M875" s="285"/>
      <c r="N875" s="286"/>
      <c r="W875" s="287"/>
      <c r="X875" s="287"/>
      <c r="Y875" s="287"/>
      <c r="Z875" s="287"/>
      <c r="AA875" s="287"/>
      <c r="AB875" s="287"/>
      <c r="AC875" s="287"/>
      <c r="AD875" s="287"/>
      <c r="AE875" s="287"/>
      <c r="AF875" s="287"/>
      <c r="AG875" s="287"/>
      <c r="AH875" s="287"/>
      <c r="AI875" s="287"/>
      <c r="AJ875" s="287"/>
      <c r="AK875" s="287"/>
      <c r="AN875" s="287"/>
      <c r="AQ875" s="287"/>
      <c r="AT875" s="287"/>
      <c r="AV875" s="285"/>
      <c r="AW875" s="285"/>
    </row>
    <row r="876">
      <c r="C876" s="281"/>
      <c r="D876" s="282"/>
      <c r="E876" s="283"/>
      <c r="G876" s="284"/>
      <c r="H876" s="284"/>
      <c r="L876" s="285"/>
      <c r="M876" s="285"/>
      <c r="N876" s="286"/>
      <c r="W876" s="287"/>
      <c r="X876" s="287"/>
      <c r="Y876" s="287"/>
      <c r="Z876" s="287"/>
      <c r="AA876" s="287"/>
      <c r="AB876" s="287"/>
      <c r="AC876" s="287"/>
      <c r="AD876" s="287"/>
      <c r="AE876" s="287"/>
      <c r="AF876" s="287"/>
      <c r="AG876" s="287"/>
      <c r="AH876" s="287"/>
      <c r="AI876" s="287"/>
      <c r="AJ876" s="287"/>
      <c r="AK876" s="287"/>
      <c r="AN876" s="287"/>
      <c r="AQ876" s="287"/>
      <c r="AT876" s="287"/>
      <c r="AV876" s="285"/>
      <c r="AW876" s="285"/>
    </row>
    <row r="877">
      <c r="C877" s="281"/>
      <c r="D877" s="282"/>
      <c r="E877" s="283"/>
      <c r="G877" s="284"/>
      <c r="H877" s="284"/>
      <c r="L877" s="285"/>
      <c r="M877" s="285"/>
      <c r="N877" s="286"/>
      <c r="W877" s="287"/>
      <c r="X877" s="287"/>
      <c r="Y877" s="287"/>
      <c r="Z877" s="287"/>
      <c r="AA877" s="287"/>
      <c r="AB877" s="287"/>
      <c r="AC877" s="287"/>
      <c r="AD877" s="287"/>
      <c r="AE877" s="287"/>
      <c r="AF877" s="287"/>
      <c r="AG877" s="287"/>
      <c r="AH877" s="287"/>
      <c r="AI877" s="287"/>
      <c r="AJ877" s="287"/>
      <c r="AK877" s="287"/>
      <c r="AN877" s="287"/>
      <c r="AQ877" s="287"/>
      <c r="AT877" s="287"/>
      <c r="AV877" s="285"/>
      <c r="AW877" s="285"/>
    </row>
    <row r="878">
      <c r="C878" s="281"/>
      <c r="D878" s="282"/>
      <c r="E878" s="283"/>
      <c r="G878" s="284"/>
      <c r="H878" s="284"/>
      <c r="L878" s="285"/>
      <c r="M878" s="285"/>
      <c r="N878" s="286"/>
      <c r="W878" s="287"/>
      <c r="X878" s="287"/>
      <c r="Y878" s="287"/>
      <c r="Z878" s="287"/>
      <c r="AA878" s="287"/>
      <c r="AB878" s="287"/>
      <c r="AC878" s="287"/>
      <c r="AD878" s="287"/>
      <c r="AE878" s="287"/>
      <c r="AF878" s="287"/>
      <c r="AG878" s="287"/>
      <c r="AH878" s="287"/>
      <c r="AI878" s="287"/>
      <c r="AJ878" s="287"/>
      <c r="AK878" s="287"/>
      <c r="AN878" s="287"/>
      <c r="AQ878" s="287"/>
      <c r="AT878" s="287"/>
      <c r="AV878" s="285"/>
      <c r="AW878" s="285"/>
    </row>
    <row r="879">
      <c r="C879" s="281"/>
      <c r="D879" s="282"/>
      <c r="E879" s="283"/>
      <c r="G879" s="284"/>
      <c r="H879" s="284"/>
      <c r="L879" s="285"/>
      <c r="M879" s="285"/>
      <c r="N879" s="286"/>
      <c r="W879" s="287"/>
      <c r="X879" s="287"/>
      <c r="Y879" s="287"/>
      <c r="Z879" s="287"/>
      <c r="AA879" s="287"/>
      <c r="AB879" s="287"/>
      <c r="AC879" s="287"/>
      <c r="AD879" s="287"/>
      <c r="AE879" s="287"/>
      <c r="AF879" s="287"/>
      <c r="AG879" s="287"/>
      <c r="AH879" s="287"/>
      <c r="AI879" s="287"/>
      <c r="AJ879" s="287"/>
      <c r="AK879" s="287"/>
      <c r="AN879" s="287"/>
      <c r="AQ879" s="287"/>
      <c r="AT879" s="287"/>
      <c r="AV879" s="285"/>
      <c r="AW879" s="285"/>
    </row>
    <row r="880">
      <c r="C880" s="281"/>
      <c r="D880" s="282"/>
      <c r="E880" s="283"/>
      <c r="G880" s="284"/>
      <c r="H880" s="284"/>
      <c r="L880" s="285"/>
      <c r="M880" s="285"/>
      <c r="N880" s="286"/>
      <c r="W880" s="287"/>
      <c r="X880" s="287"/>
      <c r="Y880" s="287"/>
      <c r="Z880" s="287"/>
      <c r="AA880" s="287"/>
      <c r="AB880" s="287"/>
      <c r="AC880" s="287"/>
      <c r="AD880" s="287"/>
      <c r="AE880" s="287"/>
      <c r="AF880" s="287"/>
      <c r="AG880" s="287"/>
      <c r="AH880" s="287"/>
      <c r="AI880" s="287"/>
      <c r="AJ880" s="287"/>
      <c r="AK880" s="287"/>
      <c r="AN880" s="287"/>
      <c r="AQ880" s="287"/>
      <c r="AT880" s="287"/>
      <c r="AV880" s="285"/>
      <c r="AW880" s="285"/>
    </row>
    <row r="881">
      <c r="C881" s="281"/>
      <c r="D881" s="282"/>
      <c r="E881" s="283"/>
      <c r="G881" s="284"/>
      <c r="H881" s="284"/>
      <c r="L881" s="285"/>
      <c r="M881" s="285"/>
      <c r="N881" s="286"/>
      <c r="W881" s="287"/>
      <c r="X881" s="287"/>
      <c r="Y881" s="287"/>
      <c r="Z881" s="287"/>
      <c r="AA881" s="287"/>
      <c r="AB881" s="287"/>
      <c r="AC881" s="287"/>
      <c r="AD881" s="287"/>
      <c r="AE881" s="287"/>
      <c r="AF881" s="287"/>
      <c r="AG881" s="287"/>
      <c r="AH881" s="287"/>
      <c r="AI881" s="287"/>
      <c r="AJ881" s="287"/>
      <c r="AK881" s="287"/>
      <c r="AN881" s="287"/>
      <c r="AQ881" s="287"/>
      <c r="AT881" s="287"/>
      <c r="AV881" s="285"/>
      <c r="AW881" s="285"/>
    </row>
    <row r="882">
      <c r="C882" s="281"/>
      <c r="D882" s="282"/>
      <c r="E882" s="283"/>
      <c r="G882" s="284"/>
      <c r="H882" s="284"/>
      <c r="L882" s="285"/>
      <c r="M882" s="285"/>
      <c r="N882" s="286"/>
      <c r="W882" s="287"/>
      <c r="X882" s="287"/>
      <c r="Y882" s="287"/>
      <c r="Z882" s="287"/>
      <c r="AA882" s="287"/>
      <c r="AB882" s="287"/>
      <c r="AC882" s="287"/>
      <c r="AD882" s="287"/>
      <c r="AE882" s="287"/>
      <c r="AF882" s="287"/>
      <c r="AG882" s="287"/>
      <c r="AH882" s="287"/>
      <c r="AI882" s="287"/>
      <c r="AJ882" s="287"/>
      <c r="AK882" s="287"/>
      <c r="AN882" s="287"/>
      <c r="AQ882" s="287"/>
      <c r="AT882" s="287"/>
      <c r="AV882" s="285"/>
      <c r="AW882" s="285"/>
    </row>
    <row r="883">
      <c r="C883" s="281"/>
      <c r="D883" s="282"/>
      <c r="E883" s="283"/>
      <c r="G883" s="284"/>
      <c r="H883" s="284"/>
      <c r="L883" s="285"/>
      <c r="M883" s="285"/>
      <c r="N883" s="286"/>
      <c r="W883" s="287"/>
      <c r="X883" s="287"/>
      <c r="Y883" s="287"/>
      <c r="Z883" s="287"/>
      <c r="AA883" s="287"/>
      <c r="AB883" s="287"/>
      <c r="AC883" s="287"/>
      <c r="AD883" s="287"/>
      <c r="AE883" s="287"/>
      <c r="AF883" s="287"/>
      <c r="AG883" s="287"/>
      <c r="AH883" s="287"/>
      <c r="AI883" s="287"/>
      <c r="AJ883" s="287"/>
      <c r="AK883" s="287"/>
      <c r="AN883" s="287"/>
      <c r="AQ883" s="287"/>
      <c r="AT883" s="287"/>
      <c r="AV883" s="285"/>
      <c r="AW883" s="285"/>
    </row>
    <row r="884">
      <c r="C884" s="281"/>
      <c r="D884" s="282"/>
      <c r="E884" s="283"/>
      <c r="G884" s="284"/>
      <c r="H884" s="284"/>
      <c r="L884" s="285"/>
      <c r="M884" s="285"/>
      <c r="N884" s="286"/>
      <c r="W884" s="287"/>
      <c r="X884" s="287"/>
      <c r="Y884" s="287"/>
      <c r="Z884" s="287"/>
      <c r="AA884" s="287"/>
      <c r="AB884" s="287"/>
      <c r="AC884" s="287"/>
      <c r="AD884" s="287"/>
      <c r="AE884" s="287"/>
      <c r="AF884" s="287"/>
      <c r="AG884" s="287"/>
      <c r="AH884" s="287"/>
      <c r="AI884" s="287"/>
      <c r="AJ884" s="287"/>
      <c r="AK884" s="287"/>
      <c r="AN884" s="287"/>
      <c r="AQ884" s="287"/>
      <c r="AT884" s="287"/>
      <c r="AV884" s="285"/>
      <c r="AW884" s="285"/>
    </row>
    <row r="885">
      <c r="C885" s="281"/>
      <c r="D885" s="282"/>
      <c r="E885" s="283"/>
      <c r="G885" s="284"/>
      <c r="H885" s="284"/>
      <c r="L885" s="285"/>
      <c r="M885" s="285"/>
      <c r="N885" s="286"/>
      <c r="W885" s="287"/>
      <c r="X885" s="287"/>
      <c r="Y885" s="287"/>
      <c r="Z885" s="287"/>
      <c r="AA885" s="287"/>
      <c r="AB885" s="287"/>
      <c r="AC885" s="287"/>
      <c r="AD885" s="287"/>
      <c r="AE885" s="287"/>
      <c r="AF885" s="287"/>
      <c r="AG885" s="287"/>
      <c r="AH885" s="287"/>
      <c r="AI885" s="287"/>
      <c r="AJ885" s="287"/>
      <c r="AK885" s="287"/>
      <c r="AN885" s="287"/>
      <c r="AQ885" s="287"/>
      <c r="AT885" s="287"/>
      <c r="AV885" s="285"/>
      <c r="AW885" s="285"/>
    </row>
    <row r="886">
      <c r="C886" s="281"/>
      <c r="D886" s="282"/>
      <c r="E886" s="283"/>
      <c r="G886" s="284"/>
      <c r="H886" s="284"/>
      <c r="L886" s="285"/>
      <c r="M886" s="285"/>
      <c r="N886" s="286"/>
      <c r="W886" s="287"/>
      <c r="X886" s="287"/>
      <c r="Y886" s="287"/>
      <c r="Z886" s="287"/>
      <c r="AA886" s="287"/>
      <c r="AB886" s="287"/>
      <c r="AC886" s="287"/>
      <c r="AD886" s="287"/>
      <c r="AE886" s="287"/>
      <c r="AF886" s="287"/>
      <c r="AG886" s="287"/>
      <c r="AH886" s="287"/>
      <c r="AI886" s="287"/>
      <c r="AJ886" s="287"/>
      <c r="AK886" s="287"/>
      <c r="AN886" s="287"/>
      <c r="AQ886" s="287"/>
      <c r="AT886" s="287"/>
      <c r="AV886" s="285"/>
      <c r="AW886" s="285"/>
    </row>
    <row r="887">
      <c r="C887" s="281"/>
      <c r="D887" s="282"/>
      <c r="E887" s="283"/>
      <c r="G887" s="284"/>
      <c r="H887" s="284"/>
      <c r="L887" s="285"/>
      <c r="M887" s="285"/>
      <c r="N887" s="286"/>
      <c r="W887" s="287"/>
      <c r="X887" s="287"/>
      <c r="Y887" s="287"/>
      <c r="Z887" s="287"/>
      <c r="AA887" s="287"/>
      <c r="AB887" s="287"/>
      <c r="AC887" s="287"/>
      <c r="AD887" s="287"/>
      <c r="AE887" s="287"/>
      <c r="AF887" s="287"/>
      <c r="AG887" s="287"/>
      <c r="AH887" s="287"/>
      <c r="AI887" s="287"/>
      <c r="AJ887" s="287"/>
      <c r="AK887" s="287"/>
      <c r="AN887" s="287"/>
      <c r="AQ887" s="287"/>
      <c r="AT887" s="287"/>
      <c r="AV887" s="285"/>
      <c r="AW887" s="285"/>
    </row>
    <row r="888">
      <c r="C888" s="281"/>
      <c r="D888" s="282"/>
      <c r="E888" s="283"/>
      <c r="G888" s="284"/>
      <c r="H888" s="284"/>
      <c r="L888" s="285"/>
      <c r="M888" s="285"/>
      <c r="N888" s="286"/>
      <c r="W888" s="287"/>
      <c r="X888" s="287"/>
      <c r="Y888" s="287"/>
      <c r="Z888" s="287"/>
      <c r="AA888" s="287"/>
      <c r="AB888" s="287"/>
      <c r="AC888" s="287"/>
      <c r="AD888" s="287"/>
      <c r="AE888" s="287"/>
      <c r="AF888" s="287"/>
      <c r="AG888" s="287"/>
      <c r="AH888" s="287"/>
      <c r="AI888" s="287"/>
      <c r="AJ888" s="287"/>
      <c r="AK888" s="287"/>
      <c r="AN888" s="287"/>
      <c r="AQ888" s="287"/>
      <c r="AT888" s="287"/>
      <c r="AV888" s="285"/>
      <c r="AW888" s="285"/>
    </row>
    <row r="889">
      <c r="C889" s="281"/>
      <c r="D889" s="282"/>
      <c r="E889" s="283"/>
      <c r="G889" s="284"/>
      <c r="H889" s="284"/>
      <c r="L889" s="285"/>
      <c r="M889" s="285"/>
      <c r="N889" s="286"/>
      <c r="W889" s="287"/>
      <c r="X889" s="287"/>
      <c r="Y889" s="287"/>
      <c r="Z889" s="287"/>
      <c r="AA889" s="287"/>
      <c r="AB889" s="287"/>
      <c r="AC889" s="287"/>
      <c r="AD889" s="287"/>
      <c r="AE889" s="287"/>
      <c r="AF889" s="287"/>
      <c r="AG889" s="287"/>
      <c r="AH889" s="287"/>
      <c r="AI889" s="287"/>
      <c r="AJ889" s="287"/>
      <c r="AK889" s="287"/>
      <c r="AN889" s="287"/>
      <c r="AQ889" s="287"/>
      <c r="AT889" s="287"/>
      <c r="AV889" s="285"/>
      <c r="AW889" s="285"/>
    </row>
    <row r="890">
      <c r="C890" s="281"/>
      <c r="D890" s="282"/>
      <c r="E890" s="283"/>
      <c r="G890" s="284"/>
      <c r="H890" s="284"/>
      <c r="L890" s="285"/>
      <c r="M890" s="285"/>
      <c r="N890" s="286"/>
      <c r="W890" s="287"/>
      <c r="X890" s="287"/>
      <c r="Y890" s="287"/>
      <c r="Z890" s="287"/>
      <c r="AA890" s="287"/>
      <c r="AB890" s="287"/>
      <c r="AC890" s="287"/>
      <c r="AD890" s="287"/>
      <c r="AE890" s="287"/>
      <c r="AF890" s="287"/>
      <c r="AG890" s="287"/>
      <c r="AH890" s="287"/>
      <c r="AI890" s="287"/>
      <c r="AJ890" s="287"/>
      <c r="AK890" s="287"/>
      <c r="AN890" s="287"/>
      <c r="AQ890" s="287"/>
      <c r="AT890" s="287"/>
      <c r="AV890" s="285"/>
      <c r="AW890" s="285"/>
    </row>
    <row r="891">
      <c r="C891" s="281"/>
      <c r="D891" s="282"/>
      <c r="E891" s="283"/>
      <c r="G891" s="284"/>
      <c r="H891" s="284"/>
      <c r="L891" s="285"/>
      <c r="M891" s="285"/>
      <c r="N891" s="286"/>
      <c r="W891" s="287"/>
      <c r="X891" s="287"/>
      <c r="Y891" s="287"/>
      <c r="Z891" s="287"/>
      <c r="AA891" s="287"/>
      <c r="AB891" s="287"/>
      <c r="AC891" s="287"/>
      <c r="AD891" s="287"/>
      <c r="AE891" s="287"/>
      <c r="AF891" s="287"/>
      <c r="AG891" s="287"/>
      <c r="AH891" s="287"/>
      <c r="AI891" s="287"/>
      <c r="AJ891" s="287"/>
      <c r="AK891" s="287"/>
      <c r="AN891" s="287"/>
      <c r="AQ891" s="287"/>
      <c r="AT891" s="287"/>
      <c r="AV891" s="285"/>
      <c r="AW891" s="285"/>
    </row>
    <row r="892">
      <c r="C892" s="281"/>
      <c r="D892" s="282"/>
      <c r="E892" s="283"/>
      <c r="G892" s="284"/>
      <c r="H892" s="284"/>
      <c r="L892" s="285"/>
      <c r="M892" s="285"/>
      <c r="N892" s="286"/>
      <c r="W892" s="287"/>
      <c r="X892" s="287"/>
      <c r="Y892" s="287"/>
      <c r="Z892" s="287"/>
      <c r="AA892" s="287"/>
      <c r="AB892" s="287"/>
      <c r="AC892" s="287"/>
      <c r="AD892" s="287"/>
      <c r="AE892" s="287"/>
      <c r="AF892" s="287"/>
      <c r="AG892" s="287"/>
      <c r="AH892" s="287"/>
      <c r="AI892" s="287"/>
      <c r="AJ892" s="287"/>
      <c r="AK892" s="287"/>
      <c r="AN892" s="287"/>
      <c r="AQ892" s="287"/>
      <c r="AT892" s="287"/>
      <c r="AV892" s="285"/>
      <c r="AW892" s="285"/>
    </row>
    <row r="893">
      <c r="C893" s="281"/>
      <c r="D893" s="282"/>
      <c r="E893" s="283"/>
      <c r="G893" s="284"/>
      <c r="H893" s="284"/>
      <c r="L893" s="285"/>
      <c r="M893" s="285"/>
      <c r="N893" s="286"/>
      <c r="W893" s="287"/>
      <c r="X893" s="287"/>
      <c r="Y893" s="287"/>
      <c r="Z893" s="287"/>
      <c r="AA893" s="287"/>
      <c r="AB893" s="287"/>
      <c r="AC893" s="287"/>
      <c r="AD893" s="287"/>
      <c r="AE893" s="287"/>
      <c r="AF893" s="287"/>
      <c r="AG893" s="287"/>
      <c r="AH893" s="287"/>
      <c r="AI893" s="287"/>
      <c r="AJ893" s="287"/>
      <c r="AK893" s="287"/>
      <c r="AN893" s="287"/>
      <c r="AQ893" s="287"/>
      <c r="AT893" s="287"/>
      <c r="AV893" s="285"/>
      <c r="AW893" s="285"/>
    </row>
    <row r="894">
      <c r="C894" s="281"/>
      <c r="D894" s="282"/>
      <c r="E894" s="283"/>
      <c r="G894" s="284"/>
      <c r="H894" s="284"/>
      <c r="L894" s="285"/>
      <c r="M894" s="285"/>
      <c r="N894" s="286"/>
      <c r="W894" s="287"/>
      <c r="X894" s="287"/>
      <c r="Y894" s="287"/>
      <c r="Z894" s="287"/>
      <c r="AA894" s="287"/>
      <c r="AB894" s="287"/>
      <c r="AC894" s="287"/>
      <c r="AD894" s="287"/>
      <c r="AE894" s="287"/>
      <c r="AF894" s="287"/>
      <c r="AG894" s="287"/>
      <c r="AH894" s="287"/>
      <c r="AI894" s="287"/>
      <c r="AJ894" s="287"/>
      <c r="AK894" s="287"/>
      <c r="AN894" s="287"/>
      <c r="AQ894" s="287"/>
      <c r="AT894" s="287"/>
      <c r="AV894" s="285"/>
      <c r="AW894" s="285"/>
    </row>
    <row r="895">
      <c r="C895" s="281"/>
      <c r="D895" s="282"/>
      <c r="E895" s="283"/>
      <c r="G895" s="284"/>
      <c r="H895" s="284"/>
      <c r="L895" s="285"/>
      <c r="M895" s="285"/>
      <c r="N895" s="286"/>
      <c r="W895" s="287"/>
      <c r="X895" s="287"/>
      <c r="Y895" s="287"/>
      <c r="Z895" s="287"/>
      <c r="AA895" s="287"/>
      <c r="AB895" s="287"/>
      <c r="AC895" s="287"/>
      <c r="AD895" s="287"/>
      <c r="AE895" s="287"/>
      <c r="AF895" s="287"/>
      <c r="AG895" s="287"/>
      <c r="AH895" s="287"/>
      <c r="AI895" s="287"/>
      <c r="AJ895" s="287"/>
      <c r="AK895" s="287"/>
      <c r="AN895" s="287"/>
      <c r="AQ895" s="287"/>
      <c r="AT895" s="287"/>
      <c r="AV895" s="285"/>
      <c r="AW895" s="285"/>
    </row>
    <row r="896">
      <c r="C896" s="281"/>
      <c r="D896" s="282"/>
      <c r="E896" s="283"/>
      <c r="G896" s="284"/>
      <c r="H896" s="284"/>
      <c r="L896" s="285"/>
      <c r="M896" s="285"/>
      <c r="N896" s="286"/>
      <c r="W896" s="287"/>
      <c r="X896" s="287"/>
      <c r="Y896" s="287"/>
      <c r="Z896" s="287"/>
      <c r="AA896" s="287"/>
      <c r="AB896" s="287"/>
      <c r="AC896" s="287"/>
      <c r="AD896" s="287"/>
      <c r="AE896" s="287"/>
      <c r="AF896" s="287"/>
      <c r="AG896" s="287"/>
      <c r="AH896" s="287"/>
      <c r="AI896" s="287"/>
      <c r="AJ896" s="287"/>
      <c r="AK896" s="287"/>
      <c r="AN896" s="287"/>
      <c r="AQ896" s="287"/>
      <c r="AT896" s="287"/>
      <c r="AV896" s="285"/>
      <c r="AW896" s="285"/>
    </row>
    <row r="897">
      <c r="C897" s="281"/>
      <c r="D897" s="282"/>
      <c r="E897" s="283"/>
      <c r="G897" s="284"/>
      <c r="H897" s="284"/>
      <c r="L897" s="285"/>
      <c r="M897" s="285"/>
      <c r="N897" s="286"/>
      <c r="W897" s="287"/>
      <c r="X897" s="287"/>
      <c r="Y897" s="287"/>
      <c r="Z897" s="287"/>
      <c r="AA897" s="287"/>
      <c r="AB897" s="287"/>
      <c r="AC897" s="287"/>
      <c r="AD897" s="287"/>
      <c r="AE897" s="287"/>
      <c r="AF897" s="287"/>
      <c r="AG897" s="287"/>
      <c r="AH897" s="287"/>
      <c r="AI897" s="287"/>
      <c r="AJ897" s="287"/>
      <c r="AK897" s="287"/>
      <c r="AN897" s="287"/>
      <c r="AQ897" s="287"/>
      <c r="AT897" s="287"/>
      <c r="AV897" s="285"/>
      <c r="AW897" s="285"/>
    </row>
    <row r="898">
      <c r="C898" s="281"/>
      <c r="D898" s="282"/>
      <c r="E898" s="283"/>
      <c r="G898" s="284"/>
      <c r="H898" s="284"/>
      <c r="L898" s="285"/>
      <c r="M898" s="285"/>
      <c r="N898" s="286"/>
      <c r="W898" s="287"/>
      <c r="X898" s="287"/>
      <c r="Y898" s="287"/>
      <c r="Z898" s="287"/>
      <c r="AA898" s="287"/>
      <c r="AB898" s="287"/>
      <c r="AC898" s="287"/>
      <c r="AD898" s="287"/>
      <c r="AE898" s="287"/>
      <c r="AF898" s="287"/>
      <c r="AG898" s="287"/>
      <c r="AH898" s="287"/>
      <c r="AI898" s="287"/>
      <c r="AJ898" s="287"/>
      <c r="AK898" s="287"/>
      <c r="AN898" s="287"/>
      <c r="AQ898" s="287"/>
      <c r="AT898" s="287"/>
      <c r="AV898" s="285"/>
      <c r="AW898" s="285"/>
    </row>
    <row r="899">
      <c r="C899" s="281"/>
      <c r="D899" s="282"/>
      <c r="E899" s="283"/>
      <c r="G899" s="284"/>
      <c r="H899" s="284"/>
      <c r="L899" s="285"/>
      <c r="M899" s="285"/>
      <c r="N899" s="286"/>
      <c r="W899" s="287"/>
      <c r="X899" s="287"/>
      <c r="Y899" s="287"/>
      <c r="Z899" s="287"/>
      <c r="AA899" s="287"/>
      <c r="AB899" s="287"/>
      <c r="AC899" s="287"/>
      <c r="AD899" s="287"/>
      <c r="AE899" s="287"/>
      <c r="AF899" s="287"/>
      <c r="AG899" s="287"/>
      <c r="AH899" s="287"/>
      <c r="AI899" s="287"/>
      <c r="AJ899" s="287"/>
      <c r="AK899" s="287"/>
      <c r="AN899" s="287"/>
      <c r="AQ899" s="287"/>
      <c r="AT899" s="287"/>
      <c r="AV899" s="285"/>
      <c r="AW899" s="285"/>
    </row>
    <row r="900">
      <c r="C900" s="281"/>
      <c r="D900" s="282"/>
      <c r="E900" s="283"/>
      <c r="G900" s="284"/>
      <c r="H900" s="284"/>
      <c r="L900" s="285"/>
      <c r="M900" s="285"/>
      <c r="N900" s="286"/>
      <c r="W900" s="287"/>
      <c r="X900" s="287"/>
      <c r="Y900" s="287"/>
      <c r="Z900" s="287"/>
      <c r="AA900" s="287"/>
      <c r="AB900" s="287"/>
      <c r="AC900" s="287"/>
      <c r="AD900" s="287"/>
      <c r="AE900" s="287"/>
      <c r="AF900" s="287"/>
      <c r="AG900" s="287"/>
      <c r="AH900" s="287"/>
      <c r="AI900" s="287"/>
      <c r="AJ900" s="287"/>
      <c r="AK900" s="287"/>
      <c r="AN900" s="287"/>
      <c r="AQ900" s="287"/>
      <c r="AT900" s="287"/>
      <c r="AV900" s="285"/>
      <c r="AW900" s="285"/>
    </row>
    <row r="901">
      <c r="C901" s="281"/>
      <c r="D901" s="282"/>
      <c r="E901" s="283"/>
      <c r="G901" s="284"/>
      <c r="H901" s="284"/>
      <c r="L901" s="285"/>
      <c r="M901" s="285"/>
      <c r="N901" s="286"/>
      <c r="W901" s="287"/>
      <c r="X901" s="287"/>
      <c r="Y901" s="287"/>
      <c r="Z901" s="287"/>
      <c r="AA901" s="287"/>
      <c r="AB901" s="287"/>
      <c r="AC901" s="287"/>
      <c r="AD901" s="287"/>
      <c r="AE901" s="287"/>
      <c r="AF901" s="287"/>
      <c r="AG901" s="287"/>
      <c r="AH901" s="287"/>
      <c r="AI901" s="287"/>
      <c r="AJ901" s="287"/>
      <c r="AK901" s="287"/>
      <c r="AN901" s="287"/>
      <c r="AQ901" s="287"/>
      <c r="AT901" s="287"/>
      <c r="AV901" s="285"/>
      <c r="AW901" s="285"/>
    </row>
    <row r="902">
      <c r="C902" s="281"/>
      <c r="D902" s="282"/>
      <c r="E902" s="283"/>
      <c r="G902" s="284"/>
      <c r="H902" s="284"/>
      <c r="L902" s="285"/>
      <c r="M902" s="285"/>
      <c r="N902" s="286"/>
      <c r="W902" s="287"/>
      <c r="X902" s="287"/>
      <c r="Y902" s="287"/>
      <c r="Z902" s="287"/>
      <c r="AA902" s="287"/>
      <c r="AB902" s="287"/>
      <c r="AC902" s="287"/>
      <c r="AD902" s="287"/>
      <c r="AE902" s="287"/>
      <c r="AF902" s="287"/>
      <c r="AG902" s="287"/>
      <c r="AH902" s="287"/>
      <c r="AI902" s="287"/>
      <c r="AJ902" s="287"/>
      <c r="AK902" s="287"/>
      <c r="AN902" s="287"/>
      <c r="AQ902" s="287"/>
      <c r="AT902" s="287"/>
      <c r="AV902" s="285"/>
      <c r="AW902" s="285"/>
    </row>
    <row r="903">
      <c r="C903" s="281"/>
      <c r="D903" s="282"/>
      <c r="E903" s="283"/>
      <c r="G903" s="284"/>
      <c r="H903" s="284"/>
      <c r="L903" s="285"/>
      <c r="M903" s="285"/>
      <c r="N903" s="286"/>
      <c r="W903" s="287"/>
      <c r="X903" s="287"/>
      <c r="Y903" s="287"/>
      <c r="Z903" s="287"/>
      <c r="AA903" s="287"/>
      <c r="AB903" s="287"/>
      <c r="AC903" s="287"/>
      <c r="AD903" s="287"/>
      <c r="AE903" s="287"/>
      <c r="AF903" s="287"/>
      <c r="AG903" s="287"/>
      <c r="AH903" s="287"/>
      <c r="AI903" s="287"/>
      <c r="AJ903" s="287"/>
      <c r="AK903" s="287"/>
      <c r="AN903" s="287"/>
      <c r="AQ903" s="287"/>
      <c r="AT903" s="287"/>
      <c r="AV903" s="285"/>
      <c r="AW903" s="285"/>
    </row>
    <row r="904">
      <c r="C904" s="281"/>
      <c r="D904" s="282"/>
      <c r="E904" s="283"/>
      <c r="G904" s="284"/>
      <c r="H904" s="284"/>
      <c r="L904" s="285"/>
      <c r="M904" s="285"/>
      <c r="N904" s="286"/>
      <c r="W904" s="287"/>
      <c r="X904" s="287"/>
      <c r="Y904" s="287"/>
      <c r="Z904" s="287"/>
      <c r="AA904" s="287"/>
      <c r="AB904" s="287"/>
      <c r="AC904" s="287"/>
      <c r="AD904" s="287"/>
      <c r="AE904" s="287"/>
      <c r="AF904" s="287"/>
      <c r="AG904" s="287"/>
      <c r="AH904" s="287"/>
      <c r="AI904" s="287"/>
      <c r="AJ904" s="287"/>
      <c r="AK904" s="287"/>
      <c r="AN904" s="287"/>
      <c r="AQ904" s="287"/>
      <c r="AT904" s="287"/>
      <c r="AV904" s="285"/>
      <c r="AW904" s="285"/>
    </row>
    <row r="905">
      <c r="C905" s="281"/>
      <c r="D905" s="282"/>
      <c r="E905" s="283"/>
      <c r="G905" s="284"/>
      <c r="H905" s="284"/>
      <c r="L905" s="285"/>
      <c r="M905" s="285"/>
      <c r="N905" s="286"/>
      <c r="W905" s="287"/>
      <c r="X905" s="287"/>
      <c r="Y905" s="287"/>
      <c r="Z905" s="287"/>
      <c r="AA905" s="287"/>
      <c r="AB905" s="287"/>
      <c r="AC905" s="287"/>
      <c r="AD905" s="287"/>
      <c r="AE905" s="287"/>
      <c r="AF905" s="287"/>
      <c r="AG905" s="287"/>
      <c r="AH905" s="287"/>
      <c r="AI905" s="287"/>
      <c r="AJ905" s="287"/>
      <c r="AK905" s="287"/>
      <c r="AN905" s="287"/>
      <c r="AQ905" s="287"/>
      <c r="AT905" s="287"/>
      <c r="AV905" s="285"/>
      <c r="AW905" s="285"/>
    </row>
    <row r="906">
      <c r="C906" s="281"/>
      <c r="D906" s="282"/>
      <c r="E906" s="283"/>
      <c r="G906" s="284"/>
      <c r="H906" s="284"/>
      <c r="L906" s="285"/>
      <c r="M906" s="285"/>
      <c r="N906" s="286"/>
      <c r="W906" s="287"/>
      <c r="X906" s="287"/>
      <c r="Y906" s="287"/>
      <c r="Z906" s="287"/>
      <c r="AA906" s="287"/>
      <c r="AB906" s="287"/>
      <c r="AC906" s="287"/>
      <c r="AD906" s="287"/>
      <c r="AE906" s="287"/>
      <c r="AF906" s="287"/>
      <c r="AG906" s="287"/>
      <c r="AH906" s="287"/>
      <c r="AI906" s="287"/>
      <c r="AJ906" s="287"/>
      <c r="AK906" s="287"/>
      <c r="AN906" s="287"/>
      <c r="AQ906" s="287"/>
      <c r="AT906" s="287"/>
      <c r="AV906" s="285"/>
      <c r="AW906" s="285"/>
    </row>
    <row r="907">
      <c r="C907" s="281"/>
      <c r="D907" s="282"/>
      <c r="E907" s="283"/>
      <c r="G907" s="284"/>
      <c r="H907" s="284"/>
      <c r="L907" s="285"/>
      <c r="M907" s="285"/>
      <c r="N907" s="286"/>
      <c r="W907" s="287"/>
      <c r="X907" s="287"/>
      <c r="Y907" s="287"/>
      <c r="Z907" s="287"/>
      <c r="AA907" s="287"/>
      <c r="AB907" s="287"/>
      <c r="AC907" s="287"/>
      <c r="AD907" s="287"/>
      <c r="AE907" s="287"/>
      <c r="AF907" s="287"/>
      <c r="AG907" s="287"/>
      <c r="AH907" s="287"/>
      <c r="AI907" s="287"/>
      <c r="AJ907" s="287"/>
      <c r="AK907" s="287"/>
      <c r="AN907" s="287"/>
      <c r="AQ907" s="287"/>
      <c r="AT907" s="287"/>
      <c r="AV907" s="285"/>
      <c r="AW907" s="285"/>
    </row>
    <row r="908">
      <c r="C908" s="281"/>
      <c r="D908" s="282"/>
      <c r="E908" s="283"/>
      <c r="G908" s="284"/>
      <c r="H908" s="284"/>
      <c r="L908" s="285"/>
      <c r="M908" s="285"/>
      <c r="N908" s="286"/>
      <c r="W908" s="287"/>
      <c r="X908" s="287"/>
      <c r="Y908" s="287"/>
      <c r="Z908" s="287"/>
      <c r="AA908" s="287"/>
      <c r="AB908" s="287"/>
      <c r="AC908" s="287"/>
      <c r="AD908" s="287"/>
      <c r="AE908" s="287"/>
      <c r="AF908" s="287"/>
      <c r="AG908" s="287"/>
      <c r="AH908" s="287"/>
      <c r="AI908" s="287"/>
      <c r="AJ908" s="287"/>
      <c r="AK908" s="287"/>
      <c r="AN908" s="287"/>
      <c r="AQ908" s="287"/>
      <c r="AT908" s="287"/>
      <c r="AV908" s="285"/>
      <c r="AW908" s="285"/>
    </row>
    <row r="909">
      <c r="C909" s="281"/>
      <c r="D909" s="282"/>
      <c r="E909" s="283"/>
      <c r="G909" s="284"/>
      <c r="H909" s="284"/>
      <c r="L909" s="285"/>
      <c r="M909" s="285"/>
      <c r="N909" s="286"/>
      <c r="W909" s="287"/>
      <c r="X909" s="287"/>
      <c r="Y909" s="287"/>
      <c r="Z909" s="287"/>
      <c r="AA909" s="287"/>
      <c r="AB909" s="287"/>
      <c r="AC909" s="287"/>
      <c r="AD909" s="287"/>
      <c r="AE909" s="287"/>
      <c r="AF909" s="287"/>
      <c r="AG909" s="287"/>
      <c r="AH909" s="287"/>
      <c r="AI909" s="287"/>
      <c r="AJ909" s="287"/>
      <c r="AK909" s="287"/>
      <c r="AN909" s="287"/>
      <c r="AQ909" s="287"/>
      <c r="AT909" s="287"/>
      <c r="AV909" s="285"/>
      <c r="AW909" s="285"/>
    </row>
    <row r="910">
      <c r="C910" s="281"/>
      <c r="D910" s="282"/>
      <c r="E910" s="283"/>
      <c r="G910" s="284"/>
      <c r="H910" s="284"/>
      <c r="L910" s="285"/>
      <c r="M910" s="285"/>
      <c r="N910" s="286"/>
      <c r="W910" s="287"/>
      <c r="X910" s="287"/>
      <c r="Y910" s="287"/>
      <c r="Z910" s="287"/>
      <c r="AA910" s="287"/>
      <c r="AB910" s="287"/>
      <c r="AC910" s="287"/>
      <c r="AD910" s="287"/>
      <c r="AE910" s="287"/>
      <c r="AF910" s="287"/>
      <c r="AG910" s="287"/>
      <c r="AH910" s="287"/>
      <c r="AI910" s="287"/>
      <c r="AJ910" s="287"/>
      <c r="AK910" s="287"/>
      <c r="AN910" s="287"/>
      <c r="AQ910" s="287"/>
      <c r="AT910" s="287"/>
      <c r="AV910" s="285"/>
      <c r="AW910" s="285"/>
    </row>
    <row r="911">
      <c r="C911" s="281"/>
      <c r="D911" s="282"/>
      <c r="E911" s="283"/>
      <c r="G911" s="284"/>
      <c r="H911" s="284"/>
      <c r="L911" s="285"/>
      <c r="M911" s="285"/>
      <c r="N911" s="286"/>
      <c r="W911" s="287"/>
      <c r="X911" s="287"/>
      <c r="Y911" s="287"/>
      <c r="Z911" s="287"/>
      <c r="AA911" s="287"/>
      <c r="AB911" s="287"/>
      <c r="AC911" s="287"/>
      <c r="AD911" s="287"/>
      <c r="AE911" s="287"/>
      <c r="AF911" s="287"/>
      <c r="AG911" s="287"/>
      <c r="AH911" s="287"/>
      <c r="AI911" s="287"/>
      <c r="AJ911" s="287"/>
      <c r="AK911" s="287"/>
      <c r="AN911" s="287"/>
      <c r="AQ911" s="287"/>
      <c r="AT911" s="287"/>
      <c r="AV911" s="285"/>
      <c r="AW911" s="285"/>
    </row>
    <row r="912">
      <c r="C912" s="281"/>
      <c r="D912" s="282"/>
      <c r="E912" s="283"/>
      <c r="G912" s="284"/>
      <c r="H912" s="284"/>
      <c r="L912" s="285"/>
      <c r="M912" s="285"/>
      <c r="N912" s="286"/>
      <c r="W912" s="287"/>
      <c r="X912" s="287"/>
      <c r="Y912" s="287"/>
      <c r="Z912" s="287"/>
      <c r="AA912" s="287"/>
      <c r="AB912" s="287"/>
      <c r="AC912" s="287"/>
      <c r="AD912" s="287"/>
      <c r="AE912" s="287"/>
      <c r="AF912" s="287"/>
      <c r="AG912" s="287"/>
      <c r="AH912" s="287"/>
      <c r="AI912" s="287"/>
      <c r="AJ912" s="287"/>
      <c r="AK912" s="287"/>
      <c r="AN912" s="287"/>
      <c r="AQ912" s="287"/>
      <c r="AT912" s="287"/>
      <c r="AV912" s="285"/>
      <c r="AW912" s="285"/>
    </row>
    <row r="913">
      <c r="C913" s="281"/>
      <c r="D913" s="282"/>
      <c r="E913" s="283"/>
      <c r="G913" s="284"/>
      <c r="H913" s="284"/>
      <c r="L913" s="285"/>
      <c r="M913" s="285"/>
      <c r="N913" s="286"/>
      <c r="W913" s="287"/>
      <c r="X913" s="287"/>
      <c r="Y913" s="287"/>
      <c r="Z913" s="287"/>
      <c r="AA913" s="287"/>
      <c r="AB913" s="287"/>
      <c r="AC913" s="287"/>
      <c r="AD913" s="287"/>
      <c r="AE913" s="287"/>
      <c r="AF913" s="287"/>
      <c r="AG913" s="287"/>
      <c r="AH913" s="287"/>
      <c r="AI913" s="287"/>
      <c r="AJ913" s="287"/>
      <c r="AK913" s="287"/>
      <c r="AN913" s="287"/>
      <c r="AQ913" s="287"/>
      <c r="AT913" s="287"/>
      <c r="AV913" s="285"/>
      <c r="AW913" s="285"/>
    </row>
    <row r="914">
      <c r="C914" s="281"/>
      <c r="D914" s="282"/>
      <c r="E914" s="283"/>
      <c r="G914" s="284"/>
      <c r="H914" s="284"/>
      <c r="L914" s="285"/>
      <c r="M914" s="285"/>
      <c r="N914" s="286"/>
      <c r="W914" s="287"/>
      <c r="X914" s="287"/>
      <c r="Y914" s="287"/>
      <c r="Z914" s="287"/>
      <c r="AA914" s="287"/>
      <c r="AB914" s="287"/>
      <c r="AC914" s="287"/>
      <c r="AD914" s="287"/>
      <c r="AE914" s="287"/>
      <c r="AF914" s="287"/>
      <c r="AG914" s="287"/>
      <c r="AH914" s="287"/>
      <c r="AI914" s="287"/>
      <c r="AJ914" s="287"/>
      <c r="AK914" s="287"/>
      <c r="AN914" s="287"/>
      <c r="AQ914" s="287"/>
      <c r="AT914" s="287"/>
      <c r="AV914" s="285"/>
      <c r="AW914" s="285"/>
    </row>
    <row r="915">
      <c r="C915" s="281"/>
      <c r="D915" s="282"/>
      <c r="E915" s="283"/>
      <c r="G915" s="284"/>
      <c r="H915" s="284"/>
      <c r="L915" s="285"/>
      <c r="M915" s="285"/>
      <c r="N915" s="286"/>
      <c r="W915" s="287"/>
      <c r="X915" s="287"/>
      <c r="Y915" s="287"/>
      <c r="Z915" s="287"/>
      <c r="AA915" s="287"/>
      <c r="AB915" s="287"/>
      <c r="AC915" s="287"/>
      <c r="AD915" s="287"/>
      <c r="AE915" s="287"/>
      <c r="AF915" s="287"/>
      <c r="AG915" s="287"/>
      <c r="AH915" s="287"/>
      <c r="AI915" s="287"/>
      <c r="AJ915" s="287"/>
      <c r="AK915" s="287"/>
      <c r="AN915" s="287"/>
      <c r="AQ915" s="287"/>
      <c r="AT915" s="287"/>
      <c r="AV915" s="285"/>
      <c r="AW915" s="285"/>
    </row>
    <row r="916">
      <c r="C916" s="281"/>
      <c r="D916" s="282"/>
      <c r="E916" s="283"/>
      <c r="G916" s="284"/>
      <c r="H916" s="284"/>
      <c r="L916" s="285"/>
      <c r="M916" s="285"/>
      <c r="N916" s="286"/>
      <c r="W916" s="287"/>
      <c r="X916" s="287"/>
      <c r="Y916" s="287"/>
      <c r="Z916" s="287"/>
      <c r="AA916" s="287"/>
      <c r="AB916" s="287"/>
      <c r="AC916" s="287"/>
      <c r="AD916" s="287"/>
      <c r="AE916" s="287"/>
      <c r="AF916" s="287"/>
      <c r="AG916" s="287"/>
      <c r="AH916" s="287"/>
      <c r="AI916" s="287"/>
      <c r="AJ916" s="287"/>
      <c r="AK916" s="287"/>
      <c r="AN916" s="287"/>
      <c r="AQ916" s="287"/>
      <c r="AT916" s="287"/>
      <c r="AV916" s="285"/>
      <c r="AW916" s="285"/>
    </row>
    <row r="917">
      <c r="C917" s="281"/>
      <c r="D917" s="282"/>
      <c r="E917" s="283"/>
      <c r="G917" s="284"/>
      <c r="H917" s="284"/>
      <c r="L917" s="285"/>
      <c r="M917" s="285"/>
      <c r="N917" s="286"/>
      <c r="W917" s="287"/>
      <c r="X917" s="287"/>
      <c r="Y917" s="287"/>
      <c r="Z917" s="287"/>
      <c r="AA917" s="287"/>
      <c r="AB917" s="287"/>
      <c r="AC917" s="287"/>
      <c r="AD917" s="287"/>
      <c r="AE917" s="287"/>
      <c r="AF917" s="287"/>
      <c r="AG917" s="287"/>
      <c r="AH917" s="287"/>
      <c r="AI917" s="287"/>
      <c r="AJ917" s="287"/>
      <c r="AK917" s="287"/>
      <c r="AN917" s="287"/>
      <c r="AQ917" s="287"/>
      <c r="AT917" s="287"/>
      <c r="AV917" s="285"/>
      <c r="AW917" s="285"/>
    </row>
    <row r="918">
      <c r="C918" s="281"/>
      <c r="D918" s="282"/>
      <c r="E918" s="283"/>
      <c r="G918" s="284"/>
      <c r="H918" s="284"/>
      <c r="L918" s="285"/>
      <c r="M918" s="285"/>
      <c r="N918" s="286"/>
      <c r="W918" s="287"/>
      <c r="X918" s="287"/>
      <c r="Y918" s="287"/>
      <c r="Z918" s="287"/>
      <c r="AA918" s="287"/>
      <c r="AB918" s="287"/>
      <c r="AC918" s="287"/>
      <c r="AD918" s="287"/>
      <c r="AE918" s="287"/>
      <c r="AF918" s="287"/>
      <c r="AG918" s="287"/>
      <c r="AH918" s="287"/>
      <c r="AI918" s="287"/>
      <c r="AJ918" s="287"/>
      <c r="AK918" s="287"/>
      <c r="AN918" s="287"/>
      <c r="AQ918" s="287"/>
      <c r="AT918" s="287"/>
      <c r="AV918" s="285"/>
      <c r="AW918" s="285"/>
    </row>
    <row r="919">
      <c r="C919" s="281"/>
      <c r="D919" s="282"/>
      <c r="E919" s="283"/>
      <c r="G919" s="284"/>
      <c r="H919" s="284"/>
      <c r="L919" s="285"/>
      <c r="M919" s="285"/>
      <c r="N919" s="286"/>
      <c r="W919" s="287"/>
      <c r="X919" s="287"/>
      <c r="Y919" s="287"/>
      <c r="Z919" s="287"/>
      <c r="AA919" s="287"/>
      <c r="AB919" s="287"/>
      <c r="AC919" s="287"/>
      <c r="AD919" s="287"/>
      <c r="AE919" s="287"/>
      <c r="AF919" s="287"/>
      <c r="AG919" s="287"/>
      <c r="AH919" s="287"/>
      <c r="AI919" s="287"/>
      <c r="AJ919" s="287"/>
      <c r="AK919" s="287"/>
      <c r="AN919" s="287"/>
      <c r="AQ919" s="287"/>
      <c r="AT919" s="287"/>
      <c r="AV919" s="285"/>
      <c r="AW919" s="285"/>
    </row>
    <row r="920">
      <c r="C920" s="281"/>
      <c r="D920" s="282"/>
      <c r="E920" s="283"/>
      <c r="G920" s="284"/>
      <c r="H920" s="284"/>
      <c r="L920" s="285"/>
      <c r="M920" s="285"/>
      <c r="N920" s="286"/>
      <c r="W920" s="287"/>
      <c r="X920" s="287"/>
      <c r="Y920" s="287"/>
      <c r="Z920" s="287"/>
      <c r="AA920" s="287"/>
      <c r="AB920" s="287"/>
      <c r="AC920" s="287"/>
      <c r="AD920" s="287"/>
      <c r="AE920" s="287"/>
      <c r="AF920" s="287"/>
      <c r="AG920" s="287"/>
      <c r="AH920" s="287"/>
      <c r="AI920" s="287"/>
      <c r="AJ920" s="287"/>
      <c r="AK920" s="287"/>
      <c r="AN920" s="287"/>
      <c r="AQ920" s="287"/>
      <c r="AT920" s="287"/>
      <c r="AV920" s="285"/>
      <c r="AW920" s="285"/>
    </row>
    <row r="921">
      <c r="C921" s="281"/>
      <c r="D921" s="282"/>
      <c r="E921" s="283"/>
      <c r="G921" s="284"/>
      <c r="H921" s="284"/>
      <c r="L921" s="285"/>
      <c r="M921" s="285"/>
      <c r="N921" s="286"/>
      <c r="W921" s="287"/>
      <c r="X921" s="287"/>
      <c r="Y921" s="287"/>
      <c r="Z921" s="287"/>
      <c r="AA921" s="287"/>
      <c r="AB921" s="287"/>
      <c r="AC921" s="287"/>
      <c r="AD921" s="287"/>
      <c r="AE921" s="287"/>
      <c r="AF921" s="287"/>
      <c r="AG921" s="287"/>
      <c r="AH921" s="287"/>
      <c r="AI921" s="287"/>
      <c r="AJ921" s="287"/>
      <c r="AK921" s="287"/>
      <c r="AN921" s="287"/>
      <c r="AQ921" s="287"/>
      <c r="AT921" s="287"/>
      <c r="AV921" s="285"/>
      <c r="AW921" s="285"/>
    </row>
    <row r="922">
      <c r="C922" s="281"/>
      <c r="D922" s="282"/>
      <c r="E922" s="283"/>
      <c r="G922" s="284"/>
      <c r="H922" s="284"/>
      <c r="L922" s="285"/>
      <c r="M922" s="285"/>
      <c r="N922" s="286"/>
      <c r="W922" s="287"/>
      <c r="X922" s="287"/>
      <c r="Y922" s="287"/>
      <c r="Z922" s="287"/>
      <c r="AA922" s="287"/>
      <c r="AB922" s="287"/>
      <c r="AC922" s="287"/>
      <c r="AD922" s="287"/>
      <c r="AE922" s="287"/>
      <c r="AF922" s="287"/>
      <c r="AG922" s="287"/>
      <c r="AH922" s="287"/>
      <c r="AI922" s="287"/>
      <c r="AJ922" s="287"/>
      <c r="AK922" s="287"/>
      <c r="AN922" s="287"/>
      <c r="AQ922" s="287"/>
      <c r="AT922" s="287"/>
      <c r="AV922" s="285"/>
      <c r="AW922" s="285"/>
    </row>
    <row r="923">
      <c r="C923" s="281"/>
      <c r="D923" s="282"/>
      <c r="E923" s="283"/>
      <c r="G923" s="284"/>
      <c r="H923" s="284"/>
      <c r="L923" s="285"/>
      <c r="M923" s="285"/>
      <c r="N923" s="286"/>
      <c r="W923" s="287"/>
      <c r="X923" s="287"/>
      <c r="Y923" s="287"/>
      <c r="Z923" s="287"/>
      <c r="AA923" s="287"/>
      <c r="AB923" s="287"/>
      <c r="AC923" s="287"/>
      <c r="AD923" s="287"/>
      <c r="AE923" s="287"/>
      <c r="AF923" s="287"/>
      <c r="AG923" s="287"/>
      <c r="AH923" s="287"/>
      <c r="AI923" s="287"/>
      <c r="AJ923" s="287"/>
      <c r="AK923" s="287"/>
      <c r="AN923" s="287"/>
      <c r="AQ923" s="287"/>
      <c r="AT923" s="287"/>
      <c r="AV923" s="285"/>
      <c r="AW923" s="285"/>
    </row>
    <row r="924">
      <c r="C924" s="281"/>
      <c r="D924" s="282"/>
      <c r="E924" s="283"/>
      <c r="G924" s="284"/>
      <c r="H924" s="284"/>
      <c r="L924" s="285"/>
      <c r="M924" s="285"/>
      <c r="N924" s="286"/>
      <c r="W924" s="287"/>
      <c r="X924" s="287"/>
      <c r="Y924" s="287"/>
      <c r="Z924" s="287"/>
      <c r="AA924" s="287"/>
      <c r="AB924" s="287"/>
      <c r="AC924" s="287"/>
      <c r="AD924" s="287"/>
      <c r="AE924" s="287"/>
      <c r="AF924" s="287"/>
      <c r="AG924" s="287"/>
      <c r="AH924" s="287"/>
      <c r="AI924" s="287"/>
      <c r="AJ924" s="287"/>
      <c r="AK924" s="287"/>
      <c r="AN924" s="287"/>
      <c r="AQ924" s="287"/>
      <c r="AT924" s="287"/>
      <c r="AV924" s="285"/>
      <c r="AW924" s="285"/>
    </row>
    <row r="925">
      <c r="C925" s="281"/>
      <c r="D925" s="282"/>
      <c r="E925" s="283"/>
      <c r="G925" s="284"/>
      <c r="H925" s="284"/>
      <c r="L925" s="285"/>
      <c r="M925" s="285"/>
      <c r="N925" s="286"/>
      <c r="W925" s="287"/>
      <c r="X925" s="287"/>
      <c r="Y925" s="287"/>
      <c r="Z925" s="287"/>
      <c r="AA925" s="287"/>
      <c r="AB925" s="287"/>
      <c r="AC925" s="287"/>
      <c r="AD925" s="287"/>
      <c r="AE925" s="287"/>
      <c r="AF925" s="287"/>
      <c r="AG925" s="287"/>
      <c r="AH925" s="287"/>
      <c r="AI925" s="287"/>
      <c r="AJ925" s="287"/>
      <c r="AK925" s="287"/>
      <c r="AN925" s="287"/>
      <c r="AQ925" s="287"/>
      <c r="AT925" s="287"/>
      <c r="AV925" s="285"/>
      <c r="AW925" s="285"/>
    </row>
    <row r="926">
      <c r="C926" s="281"/>
      <c r="D926" s="282"/>
      <c r="E926" s="283"/>
      <c r="G926" s="284"/>
      <c r="H926" s="284"/>
      <c r="L926" s="285"/>
      <c r="M926" s="285"/>
      <c r="N926" s="286"/>
      <c r="W926" s="287"/>
      <c r="X926" s="287"/>
      <c r="Y926" s="287"/>
      <c r="Z926" s="287"/>
      <c r="AA926" s="287"/>
      <c r="AB926" s="287"/>
      <c r="AC926" s="287"/>
      <c r="AD926" s="287"/>
      <c r="AE926" s="287"/>
      <c r="AF926" s="287"/>
      <c r="AG926" s="287"/>
      <c r="AH926" s="287"/>
      <c r="AI926" s="287"/>
      <c r="AJ926" s="287"/>
      <c r="AK926" s="287"/>
      <c r="AN926" s="287"/>
      <c r="AQ926" s="287"/>
      <c r="AT926" s="287"/>
      <c r="AV926" s="285"/>
      <c r="AW926" s="285"/>
    </row>
    <row r="927">
      <c r="C927" s="281"/>
      <c r="D927" s="282"/>
      <c r="E927" s="283"/>
      <c r="G927" s="284"/>
      <c r="H927" s="284"/>
      <c r="L927" s="285"/>
      <c r="M927" s="285"/>
      <c r="N927" s="286"/>
      <c r="W927" s="287"/>
      <c r="X927" s="287"/>
      <c r="Y927" s="287"/>
      <c r="Z927" s="287"/>
      <c r="AA927" s="287"/>
      <c r="AB927" s="287"/>
      <c r="AC927" s="287"/>
      <c r="AD927" s="287"/>
      <c r="AE927" s="287"/>
      <c r="AF927" s="287"/>
      <c r="AG927" s="287"/>
      <c r="AH927" s="287"/>
      <c r="AI927" s="287"/>
      <c r="AJ927" s="287"/>
      <c r="AK927" s="287"/>
      <c r="AN927" s="287"/>
      <c r="AQ927" s="287"/>
      <c r="AT927" s="287"/>
      <c r="AV927" s="285"/>
      <c r="AW927" s="285"/>
    </row>
    <row r="928">
      <c r="C928" s="281"/>
      <c r="D928" s="282"/>
      <c r="E928" s="283"/>
      <c r="G928" s="284"/>
      <c r="H928" s="284"/>
      <c r="L928" s="285"/>
      <c r="M928" s="285"/>
      <c r="N928" s="286"/>
      <c r="W928" s="287"/>
      <c r="X928" s="287"/>
      <c r="Y928" s="287"/>
      <c r="Z928" s="287"/>
      <c r="AA928" s="287"/>
      <c r="AB928" s="287"/>
      <c r="AC928" s="287"/>
      <c r="AD928" s="287"/>
      <c r="AE928" s="287"/>
      <c r="AF928" s="287"/>
      <c r="AG928" s="287"/>
      <c r="AH928" s="287"/>
      <c r="AI928" s="287"/>
      <c r="AJ928" s="287"/>
      <c r="AK928" s="287"/>
      <c r="AN928" s="287"/>
      <c r="AQ928" s="287"/>
      <c r="AT928" s="287"/>
      <c r="AV928" s="285"/>
      <c r="AW928" s="285"/>
    </row>
    <row r="929">
      <c r="C929" s="281"/>
      <c r="D929" s="282"/>
      <c r="E929" s="283"/>
      <c r="G929" s="284"/>
      <c r="H929" s="284"/>
      <c r="L929" s="285"/>
      <c r="M929" s="285"/>
      <c r="N929" s="286"/>
      <c r="W929" s="287"/>
      <c r="X929" s="287"/>
      <c r="Y929" s="287"/>
      <c r="Z929" s="287"/>
      <c r="AA929" s="287"/>
      <c r="AB929" s="287"/>
      <c r="AC929" s="287"/>
      <c r="AD929" s="287"/>
      <c r="AE929" s="287"/>
      <c r="AF929" s="287"/>
      <c r="AG929" s="287"/>
      <c r="AH929" s="287"/>
      <c r="AI929" s="287"/>
      <c r="AJ929" s="287"/>
      <c r="AK929" s="287"/>
      <c r="AN929" s="287"/>
      <c r="AQ929" s="287"/>
      <c r="AT929" s="287"/>
      <c r="AV929" s="285"/>
      <c r="AW929" s="285"/>
    </row>
    <row r="930">
      <c r="C930" s="281"/>
      <c r="D930" s="282"/>
      <c r="E930" s="283"/>
      <c r="G930" s="284"/>
      <c r="H930" s="284"/>
      <c r="L930" s="285"/>
      <c r="M930" s="285"/>
      <c r="N930" s="286"/>
      <c r="W930" s="287"/>
      <c r="X930" s="287"/>
      <c r="Y930" s="287"/>
      <c r="Z930" s="287"/>
      <c r="AA930" s="287"/>
      <c r="AB930" s="287"/>
      <c r="AC930" s="287"/>
      <c r="AD930" s="287"/>
      <c r="AE930" s="287"/>
      <c r="AF930" s="287"/>
      <c r="AG930" s="287"/>
      <c r="AH930" s="287"/>
      <c r="AI930" s="287"/>
      <c r="AJ930" s="287"/>
      <c r="AK930" s="287"/>
      <c r="AN930" s="287"/>
      <c r="AQ930" s="287"/>
      <c r="AT930" s="287"/>
      <c r="AV930" s="285"/>
      <c r="AW930" s="285"/>
    </row>
    <row r="931">
      <c r="C931" s="281"/>
      <c r="D931" s="282"/>
      <c r="E931" s="283"/>
      <c r="G931" s="284"/>
      <c r="H931" s="284"/>
      <c r="L931" s="285"/>
      <c r="M931" s="285"/>
      <c r="N931" s="286"/>
      <c r="W931" s="287"/>
      <c r="X931" s="287"/>
      <c r="Y931" s="287"/>
      <c r="Z931" s="287"/>
      <c r="AA931" s="287"/>
      <c r="AB931" s="287"/>
      <c r="AC931" s="287"/>
      <c r="AD931" s="287"/>
      <c r="AE931" s="287"/>
      <c r="AF931" s="287"/>
      <c r="AG931" s="287"/>
      <c r="AH931" s="287"/>
      <c r="AI931" s="287"/>
      <c r="AJ931" s="287"/>
      <c r="AK931" s="287"/>
      <c r="AN931" s="287"/>
      <c r="AQ931" s="287"/>
      <c r="AT931" s="287"/>
      <c r="AV931" s="285"/>
      <c r="AW931" s="285"/>
    </row>
    <row r="932">
      <c r="C932" s="281"/>
      <c r="D932" s="282"/>
      <c r="E932" s="283"/>
      <c r="G932" s="284"/>
      <c r="H932" s="284"/>
      <c r="L932" s="285"/>
      <c r="M932" s="285"/>
      <c r="N932" s="286"/>
      <c r="W932" s="287"/>
      <c r="X932" s="287"/>
      <c r="Y932" s="287"/>
      <c r="Z932" s="287"/>
      <c r="AA932" s="287"/>
      <c r="AB932" s="287"/>
      <c r="AC932" s="287"/>
      <c r="AD932" s="287"/>
      <c r="AE932" s="287"/>
      <c r="AF932" s="287"/>
      <c r="AG932" s="287"/>
      <c r="AH932" s="287"/>
      <c r="AI932" s="287"/>
      <c r="AJ932" s="287"/>
      <c r="AK932" s="287"/>
      <c r="AN932" s="287"/>
      <c r="AQ932" s="287"/>
      <c r="AT932" s="287"/>
      <c r="AV932" s="285"/>
      <c r="AW932" s="285"/>
    </row>
    <row r="933">
      <c r="C933" s="281"/>
      <c r="D933" s="282"/>
      <c r="E933" s="283"/>
      <c r="G933" s="284"/>
      <c r="H933" s="284"/>
      <c r="L933" s="285"/>
      <c r="M933" s="285"/>
      <c r="N933" s="286"/>
      <c r="W933" s="287"/>
      <c r="X933" s="287"/>
      <c r="Y933" s="287"/>
      <c r="Z933" s="287"/>
      <c r="AA933" s="287"/>
      <c r="AB933" s="287"/>
      <c r="AC933" s="287"/>
      <c r="AD933" s="287"/>
      <c r="AE933" s="287"/>
      <c r="AF933" s="287"/>
      <c r="AG933" s="287"/>
      <c r="AH933" s="287"/>
      <c r="AI933" s="287"/>
      <c r="AJ933" s="287"/>
      <c r="AK933" s="287"/>
      <c r="AN933" s="287"/>
      <c r="AQ933" s="287"/>
      <c r="AT933" s="287"/>
      <c r="AV933" s="285"/>
      <c r="AW933" s="285"/>
    </row>
    <row r="934">
      <c r="C934" s="281"/>
      <c r="D934" s="282"/>
      <c r="E934" s="283"/>
      <c r="G934" s="284"/>
      <c r="H934" s="284"/>
      <c r="L934" s="285"/>
      <c r="M934" s="285"/>
      <c r="N934" s="286"/>
      <c r="W934" s="287"/>
      <c r="X934" s="287"/>
      <c r="Y934" s="287"/>
      <c r="Z934" s="287"/>
      <c r="AA934" s="287"/>
      <c r="AB934" s="287"/>
      <c r="AC934" s="287"/>
      <c r="AD934" s="287"/>
      <c r="AE934" s="287"/>
      <c r="AF934" s="287"/>
      <c r="AG934" s="287"/>
      <c r="AH934" s="287"/>
      <c r="AI934" s="287"/>
      <c r="AJ934" s="287"/>
      <c r="AK934" s="287"/>
      <c r="AN934" s="287"/>
      <c r="AQ934" s="287"/>
      <c r="AT934" s="287"/>
      <c r="AV934" s="285"/>
      <c r="AW934" s="285"/>
    </row>
    <row r="935">
      <c r="C935" s="281"/>
      <c r="D935" s="282"/>
      <c r="E935" s="283"/>
      <c r="G935" s="284"/>
      <c r="H935" s="284"/>
      <c r="L935" s="285"/>
      <c r="M935" s="285"/>
      <c r="N935" s="286"/>
      <c r="W935" s="287"/>
      <c r="X935" s="287"/>
      <c r="Y935" s="287"/>
      <c r="Z935" s="287"/>
      <c r="AA935" s="287"/>
      <c r="AB935" s="287"/>
      <c r="AC935" s="287"/>
      <c r="AD935" s="287"/>
      <c r="AE935" s="287"/>
      <c r="AF935" s="287"/>
      <c r="AG935" s="287"/>
      <c r="AH935" s="287"/>
      <c r="AI935" s="287"/>
      <c r="AJ935" s="287"/>
      <c r="AK935" s="287"/>
      <c r="AN935" s="287"/>
      <c r="AQ935" s="287"/>
      <c r="AT935" s="287"/>
      <c r="AV935" s="285"/>
      <c r="AW935" s="285"/>
    </row>
    <row r="936">
      <c r="C936" s="281"/>
      <c r="D936" s="282"/>
      <c r="E936" s="283"/>
      <c r="G936" s="284"/>
      <c r="H936" s="284"/>
      <c r="L936" s="285"/>
      <c r="M936" s="285"/>
      <c r="N936" s="286"/>
      <c r="W936" s="287"/>
      <c r="X936" s="287"/>
      <c r="Y936" s="287"/>
      <c r="Z936" s="287"/>
      <c r="AA936" s="287"/>
      <c r="AB936" s="287"/>
      <c r="AC936" s="287"/>
      <c r="AD936" s="287"/>
      <c r="AE936" s="287"/>
      <c r="AF936" s="287"/>
      <c r="AG936" s="287"/>
      <c r="AH936" s="287"/>
      <c r="AI936" s="287"/>
      <c r="AJ936" s="287"/>
      <c r="AK936" s="287"/>
      <c r="AN936" s="287"/>
      <c r="AQ936" s="287"/>
      <c r="AT936" s="287"/>
      <c r="AV936" s="285"/>
      <c r="AW936" s="285"/>
    </row>
    <row r="937">
      <c r="C937" s="281"/>
      <c r="D937" s="282"/>
      <c r="E937" s="283"/>
      <c r="G937" s="284"/>
      <c r="H937" s="284"/>
      <c r="L937" s="285"/>
      <c r="M937" s="285"/>
      <c r="N937" s="286"/>
      <c r="W937" s="287"/>
      <c r="X937" s="287"/>
      <c r="Y937" s="287"/>
      <c r="Z937" s="287"/>
      <c r="AA937" s="287"/>
      <c r="AB937" s="287"/>
      <c r="AC937" s="287"/>
      <c r="AD937" s="287"/>
      <c r="AE937" s="287"/>
      <c r="AF937" s="287"/>
      <c r="AG937" s="287"/>
      <c r="AH937" s="287"/>
      <c r="AI937" s="287"/>
      <c r="AJ937" s="287"/>
      <c r="AK937" s="287"/>
      <c r="AN937" s="287"/>
      <c r="AQ937" s="287"/>
      <c r="AT937" s="287"/>
      <c r="AV937" s="285"/>
      <c r="AW937" s="285"/>
    </row>
    <row r="938">
      <c r="C938" s="281"/>
      <c r="D938" s="282"/>
      <c r="E938" s="283"/>
      <c r="G938" s="284"/>
      <c r="H938" s="284"/>
      <c r="L938" s="285"/>
      <c r="M938" s="285"/>
      <c r="N938" s="286"/>
      <c r="W938" s="287"/>
      <c r="X938" s="287"/>
      <c r="Y938" s="287"/>
      <c r="Z938" s="287"/>
      <c r="AA938" s="287"/>
      <c r="AB938" s="287"/>
      <c r="AC938" s="287"/>
      <c r="AD938" s="287"/>
      <c r="AE938" s="287"/>
      <c r="AF938" s="287"/>
      <c r="AG938" s="287"/>
      <c r="AH938" s="287"/>
      <c r="AI938" s="287"/>
      <c r="AJ938" s="287"/>
      <c r="AK938" s="287"/>
      <c r="AN938" s="287"/>
      <c r="AQ938" s="287"/>
      <c r="AT938" s="287"/>
      <c r="AV938" s="285"/>
      <c r="AW938" s="285"/>
    </row>
    <row r="939">
      <c r="C939" s="281"/>
      <c r="D939" s="282"/>
      <c r="E939" s="283"/>
      <c r="G939" s="284"/>
      <c r="H939" s="284"/>
      <c r="L939" s="285"/>
      <c r="M939" s="285"/>
      <c r="N939" s="286"/>
      <c r="W939" s="287"/>
      <c r="X939" s="287"/>
      <c r="Y939" s="287"/>
      <c r="Z939" s="287"/>
      <c r="AA939" s="287"/>
      <c r="AB939" s="287"/>
      <c r="AC939" s="287"/>
      <c r="AD939" s="287"/>
      <c r="AE939" s="287"/>
      <c r="AF939" s="287"/>
      <c r="AG939" s="287"/>
      <c r="AH939" s="287"/>
      <c r="AI939" s="287"/>
      <c r="AJ939" s="287"/>
      <c r="AK939" s="287"/>
      <c r="AN939" s="287"/>
      <c r="AQ939" s="287"/>
      <c r="AT939" s="287"/>
      <c r="AV939" s="285"/>
      <c r="AW939" s="285"/>
    </row>
    <row r="940">
      <c r="C940" s="281"/>
      <c r="D940" s="282"/>
      <c r="E940" s="283"/>
      <c r="G940" s="284"/>
      <c r="H940" s="284"/>
      <c r="L940" s="285"/>
      <c r="M940" s="285"/>
      <c r="N940" s="286"/>
      <c r="W940" s="287"/>
      <c r="X940" s="287"/>
      <c r="Y940" s="287"/>
      <c r="Z940" s="287"/>
      <c r="AA940" s="287"/>
      <c r="AB940" s="287"/>
      <c r="AC940" s="287"/>
      <c r="AD940" s="287"/>
      <c r="AE940" s="287"/>
      <c r="AF940" s="287"/>
      <c r="AG940" s="287"/>
      <c r="AH940" s="287"/>
      <c r="AI940" s="287"/>
      <c r="AJ940" s="287"/>
      <c r="AK940" s="287"/>
      <c r="AN940" s="287"/>
      <c r="AQ940" s="287"/>
      <c r="AT940" s="287"/>
      <c r="AV940" s="285"/>
      <c r="AW940" s="285"/>
    </row>
    <row r="941">
      <c r="C941" s="281"/>
      <c r="D941" s="282"/>
      <c r="E941" s="283"/>
      <c r="G941" s="284"/>
      <c r="H941" s="284"/>
      <c r="L941" s="285"/>
      <c r="M941" s="285"/>
      <c r="N941" s="286"/>
      <c r="W941" s="287"/>
      <c r="X941" s="287"/>
      <c r="Y941" s="287"/>
      <c r="Z941" s="287"/>
      <c r="AA941" s="287"/>
      <c r="AB941" s="287"/>
      <c r="AC941" s="287"/>
      <c r="AD941" s="287"/>
      <c r="AE941" s="287"/>
      <c r="AF941" s="287"/>
      <c r="AG941" s="287"/>
      <c r="AH941" s="287"/>
      <c r="AI941" s="287"/>
      <c r="AJ941" s="287"/>
      <c r="AK941" s="287"/>
      <c r="AN941" s="287"/>
      <c r="AQ941" s="287"/>
      <c r="AT941" s="287"/>
      <c r="AV941" s="285"/>
      <c r="AW941" s="285"/>
    </row>
    <row r="942">
      <c r="C942" s="281"/>
      <c r="D942" s="282"/>
      <c r="E942" s="283"/>
      <c r="G942" s="284"/>
      <c r="H942" s="284"/>
      <c r="L942" s="285"/>
      <c r="M942" s="285"/>
      <c r="N942" s="286"/>
      <c r="W942" s="287"/>
      <c r="X942" s="287"/>
      <c r="Y942" s="287"/>
      <c r="Z942" s="287"/>
      <c r="AA942" s="287"/>
      <c r="AB942" s="287"/>
      <c r="AC942" s="287"/>
      <c r="AD942" s="287"/>
      <c r="AE942" s="287"/>
      <c r="AF942" s="287"/>
      <c r="AG942" s="287"/>
      <c r="AH942" s="287"/>
      <c r="AI942" s="287"/>
      <c r="AJ942" s="287"/>
      <c r="AK942" s="287"/>
      <c r="AN942" s="287"/>
      <c r="AQ942" s="287"/>
      <c r="AT942" s="287"/>
      <c r="AV942" s="285"/>
      <c r="AW942" s="285"/>
    </row>
    <row r="943">
      <c r="C943" s="281"/>
      <c r="D943" s="282"/>
      <c r="E943" s="283"/>
      <c r="G943" s="284"/>
      <c r="H943" s="284"/>
      <c r="L943" s="285"/>
      <c r="M943" s="285"/>
      <c r="N943" s="286"/>
      <c r="W943" s="287"/>
      <c r="X943" s="287"/>
      <c r="Y943" s="287"/>
      <c r="Z943" s="287"/>
      <c r="AA943" s="287"/>
      <c r="AB943" s="287"/>
      <c r="AC943" s="287"/>
      <c r="AD943" s="287"/>
      <c r="AE943" s="287"/>
      <c r="AF943" s="287"/>
      <c r="AG943" s="287"/>
      <c r="AH943" s="287"/>
      <c r="AI943" s="287"/>
      <c r="AJ943" s="287"/>
      <c r="AK943" s="287"/>
      <c r="AN943" s="287"/>
      <c r="AQ943" s="287"/>
      <c r="AT943" s="287"/>
      <c r="AV943" s="285"/>
      <c r="AW943" s="285"/>
    </row>
    <row r="944">
      <c r="C944" s="281"/>
      <c r="D944" s="282"/>
      <c r="E944" s="283"/>
      <c r="G944" s="284"/>
      <c r="H944" s="284"/>
      <c r="L944" s="285"/>
      <c r="M944" s="285"/>
      <c r="N944" s="286"/>
      <c r="W944" s="287"/>
      <c r="X944" s="287"/>
      <c r="Y944" s="287"/>
      <c r="Z944" s="287"/>
      <c r="AA944" s="287"/>
      <c r="AB944" s="287"/>
      <c r="AC944" s="287"/>
      <c r="AD944" s="287"/>
      <c r="AE944" s="287"/>
      <c r="AF944" s="287"/>
      <c r="AG944" s="287"/>
      <c r="AH944" s="287"/>
      <c r="AI944" s="287"/>
      <c r="AJ944" s="287"/>
      <c r="AK944" s="287"/>
      <c r="AN944" s="287"/>
      <c r="AQ944" s="287"/>
      <c r="AT944" s="287"/>
      <c r="AV944" s="285"/>
      <c r="AW944" s="285"/>
    </row>
    <row r="945">
      <c r="C945" s="281"/>
      <c r="D945" s="282"/>
      <c r="E945" s="283"/>
      <c r="G945" s="284"/>
      <c r="H945" s="284"/>
      <c r="L945" s="285"/>
      <c r="M945" s="285"/>
      <c r="N945" s="286"/>
      <c r="W945" s="287"/>
      <c r="X945" s="287"/>
      <c r="Y945" s="287"/>
      <c r="Z945" s="287"/>
      <c r="AA945" s="287"/>
      <c r="AB945" s="287"/>
      <c r="AC945" s="287"/>
      <c r="AD945" s="287"/>
      <c r="AE945" s="287"/>
      <c r="AF945" s="287"/>
      <c r="AG945" s="287"/>
      <c r="AH945" s="287"/>
      <c r="AI945" s="287"/>
      <c r="AJ945" s="287"/>
      <c r="AK945" s="287"/>
      <c r="AN945" s="287"/>
      <c r="AQ945" s="287"/>
      <c r="AT945" s="287"/>
      <c r="AV945" s="285"/>
      <c r="AW945" s="285"/>
    </row>
    <row r="946">
      <c r="C946" s="281"/>
      <c r="D946" s="282"/>
      <c r="E946" s="283"/>
      <c r="G946" s="284"/>
      <c r="H946" s="284"/>
      <c r="L946" s="285"/>
      <c r="M946" s="285"/>
      <c r="N946" s="286"/>
      <c r="W946" s="287"/>
      <c r="X946" s="287"/>
      <c r="Y946" s="287"/>
      <c r="Z946" s="287"/>
      <c r="AA946" s="287"/>
      <c r="AB946" s="287"/>
      <c r="AC946" s="287"/>
      <c r="AD946" s="287"/>
      <c r="AE946" s="287"/>
      <c r="AF946" s="287"/>
      <c r="AG946" s="287"/>
      <c r="AH946" s="287"/>
      <c r="AI946" s="287"/>
      <c r="AJ946" s="287"/>
      <c r="AK946" s="287"/>
      <c r="AN946" s="287"/>
      <c r="AQ946" s="287"/>
      <c r="AT946" s="287"/>
      <c r="AV946" s="285"/>
      <c r="AW946" s="285"/>
    </row>
    <row r="947">
      <c r="C947" s="281"/>
      <c r="D947" s="282"/>
      <c r="E947" s="283"/>
      <c r="G947" s="284"/>
      <c r="H947" s="284"/>
      <c r="L947" s="285"/>
      <c r="M947" s="285"/>
      <c r="N947" s="286"/>
      <c r="W947" s="287"/>
      <c r="X947" s="287"/>
      <c r="Y947" s="287"/>
      <c r="Z947" s="287"/>
      <c r="AA947" s="287"/>
      <c r="AB947" s="287"/>
      <c r="AC947" s="287"/>
      <c r="AD947" s="287"/>
      <c r="AE947" s="287"/>
      <c r="AF947" s="287"/>
      <c r="AG947" s="287"/>
      <c r="AH947" s="287"/>
      <c r="AI947" s="287"/>
      <c r="AJ947" s="287"/>
      <c r="AK947" s="287"/>
      <c r="AN947" s="287"/>
      <c r="AQ947" s="287"/>
      <c r="AT947" s="287"/>
      <c r="AV947" s="285"/>
      <c r="AW947" s="285"/>
    </row>
    <row r="948">
      <c r="C948" s="281"/>
      <c r="D948" s="282"/>
      <c r="E948" s="283"/>
      <c r="G948" s="284"/>
      <c r="H948" s="284"/>
      <c r="L948" s="285"/>
      <c r="M948" s="285"/>
      <c r="N948" s="286"/>
      <c r="W948" s="287"/>
      <c r="X948" s="287"/>
      <c r="Y948" s="287"/>
      <c r="Z948" s="287"/>
      <c r="AA948" s="287"/>
      <c r="AB948" s="287"/>
      <c r="AC948" s="287"/>
      <c r="AD948" s="287"/>
      <c r="AE948" s="287"/>
      <c r="AF948" s="287"/>
      <c r="AG948" s="287"/>
      <c r="AH948" s="287"/>
      <c r="AI948" s="287"/>
      <c r="AJ948" s="287"/>
      <c r="AK948" s="287"/>
      <c r="AN948" s="287"/>
      <c r="AQ948" s="287"/>
      <c r="AT948" s="287"/>
      <c r="AV948" s="285"/>
      <c r="AW948" s="285"/>
    </row>
    <row r="949">
      <c r="C949" s="281"/>
      <c r="D949" s="282"/>
      <c r="E949" s="283"/>
      <c r="G949" s="284"/>
      <c r="H949" s="284"/>
      <c r="L949" s="285"/>
      <c r="M949" s="285"/>
      <c r="N949" s="286"/>
      <c r="W949" s="287"/>
      <c r="X949" s="287"/>
      <c r="Y949" s="287"/>
      <c r="Z949" s="287"/>
      <c r="AA949" s="287"/>
      <c r="AB949" s="287"/>
      <c r="AC949" s="287"/>
      <c r="AD949" s="287"/>
      <c r="AE949" s="287"/>
      <c r="AF949" s="287"/>
      <c r="AG949" s="287"/>
      <c r="AH949" s="287"/>
      <c r="AI949" s="287"/>
      <c r="AJ949" s="287"/>
      <c r="AK949" s="287"/>
      <c r="AN949" s="287"/>
      <c r="AQ949" s="287"/>
      <c r="AT949" s="287"/>
      <c r="AV949" s="285"/>
      <c r="AW949" s="285"/>
    </row>
    <row r="950">
      <c r="C950" s="281"/>
      <c r="D950" s="282"/>
      <c r="E950" s="283"/>
      <c r="G950" s="284"/>
      <c r="H950" s="284"/>
      <c r="L950" s="285"/>
      <c r="M950" s="285"/>
      <c r="N950" s="286"/>
      <c r="W950" s="287"/>
      <c r="X950" s="287"/>
      <c r="Y950" s="287"/>
      <c r="Z950" s="287"/>
      <c r="AA950" s="287"/>
      <c r="AB950" s="287"/>
      <c r="AC950" s="287"/>
      <c r="AD950" s="287"/>
      <c r="AE950" s="287"/>
      <c r="AF950" s="287"/>
      <c r="AG950" s="287"/>
      <c r="AH950" s="287"/>
      <c r="AI950" s="287"/>
      <c r="AJ950" s="287"/>
      <c r="AK950" s="287"/>
      <c r="AN950" s="287"/>
      <c r="AQ950" s="287"/>
      <c r="AT950" s="287"/>
      <c r="AV950" s="285"/>
      <c r="AW950" s="285"/>
    </row>
    <row r="951">
      <c r="C951" s="281"/>
      <c r="D951" s="282"/>
      <c r="E951" s="283"/>
      <c r="G951" s="284"/>
      <c r="H951" s="284"/>
      <c r="L951" s="285"/>
      <c r="M951" s="285"/>
      <c r="N951" s="286"/>
      <c r="W951" s="287"/>
      <c r="X951" s="287"/>
      <c r="Y951" s="287"/>
      <c r="Z951" s="287"/>
      <c r="AA951" s="287"/>
      <c r="AB951" s="287"/>
      <c r="AC951" s="287"/>
      <c r="AD951" s="287"/>
      <c r="AE951" s="287"/>
      <c r="AF951" s="287"/>
      <c r="AG951" s="287"/>
      <c r="AH951" s="287"/>
      <c r="AI951" s="287"/>
      <c r="AJ951" s="287"/>
      <c r="AK951" s="287"/>
      <c r="AN951" s="287"/>
      <c r="AQ951" s="287"/>
      <c r="AT951" s="287"/>
      <c r="AV951" s="285"/>
      <c r="AW951" s="285"/>
    </row>
    <row r="952">
      <c r="C952" s="281"/>
      <c r="D952" s="282"/>
      <c r="E952" s="283"/>
      <c r="G952" s="284"/>
      <c r="H952" s="284"/>
      <c r="L952" s="285"/>
      <c r="M952" s="285"/>
      <c r="N952" s="286"/>
      <c r="W952" s="287"/>
      <c r="X952" s="287"/>
      <c r="Y952" s="287"/>
      <c r="Z952" s="287"/>
      <c r="AA952" s="287"/>
      <c r="AB952" s="287"/>
      <c r="AC952" s="287"/>
      <c r="AD952" s="287"/>
      <c r="AE952" s="287"/>
      <c r="AF952" s="287"/>
      <c r="AG952" s="287"/>
      <c r="AH952" s="287"/>
      <c r="AI952" s="287"/>
      <c r="AJ952" s="287"/>
      <c r="AK952" s="287"/>
      <c r="AN952" s="287"/>
      <c r="AQ952" s="287"/>
      <c r="AT952" s="287"/>
      <c r="AV952" s="285"/>
      <c r="AW952" s="285"/>
    </row>
    <row r="953">
      <c r="C953" s="281"/>
      <c r="D953" s="282"/>
      <c r="E953" s="283"/>
      <c r="G953" s="284"/>
      <c r="H953" s="284"/>
      <c r="L953" s="285"/>
      <c r="M953" s="285"/>
      <c r="N953" s="286"/>
      <c r="W953" s="287"/>
      <c r="X953" s="287"/>
      <c r="Y953" s="287"/>
      <c r="Z953" s="287"/>
      <c r="AA953" s="287"/>
      <c r="AB953" s="287"/>
      <c r="AC953" s="287"/>
      <c r="AD953" s="287"/>
      <c r="AE953" s="287"/>
      <c r="AF953" s="287"/>
      <c r="AG953" s="287"/>
      <c r="AH953" s="287"/>
      <c r="AI953" s="287"/>
      <c r="AJ953" s="287"/>
      <c r="AK953" s="287"/>
      <c r="AN953" s="287"/>
      <c r="AQ953" s="287"/>
      <c r="AT953" s="287"/>
      <c r="AV953" s="285"/>
      <c r="AW953" s="285"/>
    </row>
    <row r="954">
      <c r="C954" s="281"/>
      <c r="D954" s="282"/>
      <c r="E954" s="283"/>
      <c r="G954" s="284"/>
      <c r="H954" s="284"/>
      <c r="L954" s="285"/>
      <c r="M954" s="285"/>
      <c r="N954" s="286"/>
      <c r="W954" s="287"/>
      <c r="X954" s="287"/>
      <c r="Y954" s="287"/>
      <c r="Z954" s="287"/>
      <c r="AA954" s="287"/>
      <c r="AB954" s="287"/>
      <c r="AC954" s="287"/>
      <c r="AD954" s="287"/>
      <c r="AE954" s="287"/>
      <c r="AF954" s="287"/>
      <c r="AG954" s="287"/>
      <c r="AH954" s="287"/>
      <c r="AI954" s="287"/>
      <c r="AJ954" s="287"/>
      <c r="AK954" s="287"/>
      <c r="AN954" s="287"/>
      <c r="AQ954" s="287"/>
      <c r="AT954" s="287"/>
      <c r="AV954" s="285"/>
      <c r="AW954" s="285"/>
    </row>
    <row r="955">
      <c r="C955" s="281"/>
      <c r="D955" s="282"/>
      <c r="E955" s="283"/>
      <c r="G955" s="284"/>
      <c r="H955" s="284"/>
      <c r="L955" s="285"/>
      <c r="M955" s="285"/>
      <c r="N955" s="286"/>
      <c r="W955" s="287"/>
      <c r="X955" s="287"/>
      <c r="Y955" s="287"/>
      <c r="Z955" s="287"/>
      <c r="AA955" s="287"/>
      <c r="AB955" s="287"/>
      <c r="AC955" s="287"/>
      <c r="AD955" s="287"/>
      <c r="AE955" s="287"/>
      <c r="AF955" s="287"/>
      <c r="AG955" s="287"/>
      <c r="AH955" s="287"/>
      <c r="AI955" s="287"/>
      <c r="AJ955" s="287"/>
      <c r="AK955" s="287"/>
      <c r="AN955" s="287"/>
      <c r="AQ955" s="287"/>
      <c r="AT955" s="287"/>
      <c r="AV955" s="285"/>
      <c r="AW955" s="285"/>
    </row>
    <row r="956">
      <c r="C956" s="281"/>
      <c r="D956" s="282"/>
      <c r="E956" s="283"/>
      <c r="G956" s="284"/>
      <c r="H956" s="284"/>
      <c r="L956" s="285"/>
      <c r="M956" s="285"/>
      <c r="N956" s="286"/>
      <c r="W956" s="287"/>
      <c r="X956" s="287"/>
      <c r="Y956" s="287"/>
      <c r="Z956" s="287"/>
      <c r="AA956" s="287"/>
      <c r="AB956" s="287"/>
      <c r="AC956" s="287"/>
      <c r="AD956" s="287"/>
      <c r="AE956" s="287"/>
      <c r="AF956" s="287"/>
      <c r="AG956" s="287"/>
      <c r="AH956" s="287"/>
      <c r="AI956" s="287"/>
      <c r="AJ956" s="287"/>
      <c r="AK956" s="287"/>
      <c r="AN956" s="287"/>
      <c r="AQ956" s="287"/>
      <c r="AT956" s="287"/>
      <c r="AV956" s="285"/>
      <c r="AW956" s="285"/>
    </row>
    <row r="957">
      <c r="C957" s="281"/>
      <c r="D957" s="282"/>
      <c r="E957" s="283"/>
      <c r="G957" s="284"/>
      <c r="H957" s="284"/>
      <c r="L957" s="285"/>
      <c r="M957" s="285"/>
      <c r="N957" s="286"/>
      <c r="W957" s="287"/>
      <c r="X957" s="287"/>
      <c r="Y957" s="287"/>
      <c r="Z957" s="287"/>
      <c r="AA957" s="287"/>
      <c r="AB957" s="287"/>
      <c r="AC957" s="287"/>
      <c r="AD957" s="287"/>
      <c r="AE957" s="287"/>
      <c r="AF957" s="287"/>
      <c r="AG957" s="287"/>
      <c r="AH957" s="287"/>
      <c r="AI957" s="287"/>
      <c r="AJ957" s="287"/>
      <c r="AK957" s="287"/>
      <c r="AN957" s="287"/>
      <c r="AQ957" s="287"/>
      <c r="AT957" s="287"/>
      <c r="AV957" s="285"/>
      <c r="AW957" s="285"/>
    </row>
    <row r="958">
      <c r="C958" s="281"/>
      <c r="D958" s="282"/>
      <c r="E958" s="283"/>
      <c r="G958" s="284"/>
      <c r="H958" s="284"/>
      <c r="L958" s="285"/>
      <c r="M958" s="285"/>
      <c r="N958" s="286"/>
      <c r="W958" s="287"/>
      <c r="X958" s="287"/>
      <c r="Y958" s="287"/>
      <c r="Z958" s="287"/>
      <c r="AA958" s="287"/>
      <c r="AB958" s="287"/>
      <c r="AC958" s="287"/>
      <c r="AD958" s="287"/>
      <c r="AE958" s="287"/>
      <c r="AF958" s="287"/>
      <c r="AG958" s="287"/>
      <c r="AH958" s="287"/>
      <c r="AI958" s="287"/>
      <c r="AJ958" s="287"/>
      <c r="AK958" s="287"/>
      <c r="AN958" s="287"/>
      <c r="AQ958" s="287"/>
      <c r="AT958" s="287"/>
      <c r="AV958" s="285"/>
      <c r="AW958" s="285"/>
    </row>
    <row r="959">
      <c r="C959" s="281"/>
      <c r="D959" s="282"/>
      <c r="E959" s="283"/>
      <c r="G959" s="284"/>
      <c r="H959" s="284"/>
      <c r="L959" s="285"/>
      <c r="M959" s="285"/>
      <c r="N959" s="286"/>
      <c r="W959" s="287"/>
      <c r="X959" s="287"/>
      <c r="Y959" s="287"/>
      <c r="Z959" s="287"/>
      <c r="AA959" s="287"/>
      <c r="AB959" s="287"/>
      <c r="AC959" s="287"/>
      <c r="AD959" s="287"/>
      <c r="AE959" s="287"/>
      <c r="AF959" s="287"/>
      <c r="AG959" s="287"/>
      <c r="AH959" s="287"/>
      <c r="AI959" s="287"/>
      <c r="AJ959" s="287"/>
      <c r="AK959" s="287"/>
      <c r="AN959" s="287"/>
      <c r="AQ959" s="287"/>
      <c r="AT959" s="287"/>
      <c r="AV959" s="285"/>
      <c r="AW959" s="285"/>
    </row>
    <row r="960">
      <c r="C960" s="281"/>
      <c r="D960" s="282"/>
      <c r="E960" s="283"/>
      <c r="G960" s="284"/>
      <c r="H960" s="284"/>
      <c r="L960" s="285"/>
      <c r="M960" s="285"/>
      <c r="N960" s="286"/>
      <c r="W960" s="287"/>
      <c r="X960" s="287"/>
      <c r="Y960" s="287"/>
      <c r="Z960" s="287"/>
      <c r="AA960" s="287"/>
      <c r="AB960" s="287"/>
      <c r="AC960" s="287"/>
      <c r="AD960" s="287"/>
      <c r="AE960" s="287"/>
      <c r="AF960" s="287"/>
      <c r="AG960" s="287"/>
      <c r="AH960" s="287"/>
      <c r="AI960" s="287"/>
      <c r="AJ960" s="287"/>
      <c r="AK960" s="287"/>
      <c r="AN960" s="287"/>
      <c r="AQ960" s="287"/>
      <c r="AT960" s="287"/>
      <c r="AV960" s="285"/>
      <c r="AW960" s="285"/>
    </row>
    <row r="961">
      <c r="C961" s="281"/>
      <c r="D961" s="282"/>
      <c r="E961" s="283"/>
      <c r="G961" s="284"/>
      <c r="H961" s="284"/>
      <c r="L961" s="285"/>
      <c r="M961" s="285"/>
      <c r="N961" s="286"/>
      <c r="W961" s="287"/>
      <c r="X961" s="287"/>
      <c r="Y961" s="287"/>
      <c r="Z961" s="287"/>
      <c r="AA961" s="287"/>
      <c r="AB961" s="287"/>
      <c r="AC961" s="287"/>
      <c r="AD961" s="287"/>
      <c r="AE961" s="287"/>
      <c r="AF961" s="287"/>
      <c r="AG961" s="287"/>
      <c r="AH961" s="287"/>
      <c r="AI961" s="287"/>
      <c r="AJ961" s="287"/>
      <c r="AK961" s="287"/>
      <c r="AN961" s="287"/>
      <c r="AQ961" s="287"/>
      <c r="AT961" s="287"/>
      <c r="AV961" s="285"/>
      <c r="AW961" s="285"/>
    </row>
    <row r="962">
      <c r="C962" s="281"/>
      <c r="D962" s="282"/>
      <c r="E962" s="283"/>
      <c r="G962" s="284"/>
      <c r="H962" s="284"/>
      <c r="L962" s="285"/>
      <c r="M962" s="285"/>
      <c r="N962" s="286"/>
      <c r="W962" s="287"/>
      <c r="X962" s="287"/>
      <c r="Y962" s="287"/>
      <c r="Z962" s="287"/>
      <c r="AA962" s="287"/>
      <c r="AB962" s="287"/>
      <c r="AC962" s="287"/>
      <c r="AD962" s="287"/>
      <c r="AE962" s="287"/>
      <c r="AF962" s="287"/>
      <c r="AG962" s="287"/>
      <c r="AH962" s="287"/>
      <c r="AI962" s="287"/>
      <c r="AJ962" s="287"/>
      <c r="AK962" s="287"/>
      <c r="AN962" s="287"/>
      <c r="AQ962" s="287"/>
      <c r="AT962" s="287"/>
      <c r="AV962" s="285"/>
      <c r="AW962" s="285"/>
    </row>
    <row r="963">
      <c r="C963" s="281"/>
      <c r="D963" s="282"/>
      <c r="E963" s="283"/>
      <c r="G963" s="284"/>
      <c r="H963" s="284"/>
      <c r="L963" s="285"/>
      <c r="M963" s="285"/>
      <c r="N963" s="286"/>
      <c r="W963" s="287"/>
      <c r="X963" s="287"/>
      <c r="Y963" s="287"/>
      <c r="Z963" s="287"/>
      <c r="AA963" s="287"/>
      <c r="AB963" s="287"/>
      <c r="AC963" s="287"/>
      <c r="AD963" s="287"/>
      <c r="AE963" s="287"/>
      <c r="AF963" s="287"/>
      <c r="AG963" s="287"/>
      <c r="AH963" s="287"/>
      <c r="AI963" s="287"/>
      <c r="AJ963" s="287"/>
      <c r="AK963" s="287"/>
      <c r="AN963" s="287"/>
      <c r="AQ963" s="287"/>
      <c r="AT963" s="287"/>
      <c r="AV963" s="285"/>
      <c r="AW963" s="285"/>
    </row>
    <row r="964">
      <c r="C964" s="281"/>
      <c r="D964" s="282"/>
      <c r="E964" s="283"/>
      <c r="G964" s="284"/>
      <c r="H964" s="284"/>
      <c r="L964" s="285"/>
      <c r="M964" s="285"/>
      <c r="N964" s="286"/>
      <c r="W964" s="287"/>
      <c r="X964" s="287"/>
      <c r="Y964" s="287"/>
      <c r="Z964" s="287"/>
      <c r="AA964" s="287"/>
      <c r="AB964" s="287"/>
      <c r="AC964" s="287"/>
      <c r="AD964" s="287"/>
      <c r="AE964" s="287"/>
      <c r="AF964" s="287"/>
      <c r="AG964" s="287"/>
      <c r="AH964" s="287"/>
      <c r="AI964" s="287"/>
      <c r="AJ964" s="287"/>
      <c r="AK964" s="287"/>
      <c r="AN964" s="287"/>
      <c r="AQ964" s="287"/>
      <c r="AT964" s="287"/>
      <c r="AV964" s="285"/>
      <c r="AW964" s="285"/>
    </row>
    <row r="965">
      <c r="C965" s="281"/>
      <c r="D965" s="282"/>
      <c r="E965" s="283"/>
      <c r="G965" s="284"/>
      <c r="H965" s="284"/>
      <c r="L965" s="285"/>
      <c r="M965" s="285"/>
      <c r="N965" s="286"/>
      <c r="W965" s="287"/>
      <c r="X965" s="287"/>
      <c r="Y965" s="287"/>
      <c r="Z965" s="287"/>
      <c r="AA965" s="287"/>
      <c r="AB965" s="287"/>
      <c r="AC965" s="287"/>
      <c r="AD965" s="287"/>
      <c r="AE965" s="287"/>
      <c r="AF965" s="287"/>
      <c r="AG965" s="287"/>
      <c r="AH965" s="287"/>
      <c r="AI965" s="287"/>
      <c r="AJ965" s="287"/>
      <c r="AK965" s="287"/>
      <c r="AN965" s="287"/>
      <c r="AQ965" s="287"/>
      <c r="AT965" s="287"/>
      <c r="AV965" s="285"/>
      <c r="AW965" s="285"/>
    </row>
    <row r="966">
      <c r="C966" s="281"/>
      <c r="D966" s="282"/>
      <c r="E966" s="283"/>
      <c r="G966" s="284"/>
      <c r="H966" s="284"/>
      <c r="L966" s="285"/>
      <c r="M966" s="285"/>
      <c r="N966" s="286"/>
      <c r="W966" s="287"/>
      <c r="X966" s="287"/>
      <c r="Y966" s="287"/>
      <c r="Z966" s="287"/>
      <c r="AA966" s="287"/>
      <c r="AB966" s="287"/>
      <c r="AC966" s="287"/>
      <c r="AD966" s="287"/>
      <c r="AE966" s="287"/>
      <c r="AF966" s="287"/>
      <c r="AG966" s="287"/>
      <c r="AH966" s="287"/>
      <c r="AI966" s="287"/>
      <c r="AJ966" s="287"/>
      <c r="AK966" s="287"/>
      <c r="AN966" s="287"/>
      <c r="AQ966" s="287"/>
      <c r="AT966" s="287"/>
      <c r="AV966" s="285"/>
      <c r="AW966" s="285"/>
    </row>
    <row r="967">
      <c r="C967" s="281"/>
      <c r="D967" s="282"/>
      <c r="E967" s="283"/>
      <c r="G967" s="284"/>
      <c r="H967" s="284"/>
      <c r="L967" s="285"/>
      <c r="M967" s="285"/>
      <c r="N967" s="286"/>
      <c r="W967" s="287"/>
      <c r="X967" s="287"/>
      <c r="Y967" s="287"/>
      <c r="Z967" s="287"/>
      <c r="AA967" s="287"/>
      <c r="AB967" s="287"/>
      <c r="AC967" s="287"/>
      <c r="AD967" s="287"/>
      <c r="AE967" s="287"/>
      <c r="AF967" s="287"/>
      <c r="AG967" s="287"/>
      <c r="AH967" s="287"/>
      <c r="AI967" s="287"/>
      <c r="AJ967" s="287"/>
      <c r="AK967" s="287"/>
      <c r="AN967" s="287"/>
      <c r="AQ967" s="287"/>
      <c r="AT967" s="287"/>
      <c r="AV967" s="285"/>
      <c r="AW967" s="285"/>
    </row>
    <row r="968">
      <c r="C968" s="281"/>
      <c r="D968" s="282"/>
      <c r="E968" s="283"/>
      <c r="G968" s="284"/>
      <c r="H968" s="284"/>
      <c r="L968" s="285"/>
      <c r="M968" s="285"/>
      <c r="N968" s="286"/>
      <c r="W968" s="287"/>
      <c r="X968" s="287"/>
      <c r="Y968" s="287"/>
      <c r="Z968" s="287"/>
      <c r="AA968" s="287"/>
      <c r="AB968" s="287"/>
      <c r="AC968" s="287"/>
      <c r="AD968" s="287"/>
      <c r="AE968" s="287"/>
      <c r="AF968" s="287"/>
      <c r="AG968" s="287"/>
      <c r="AH968" s="287"/>
      <c r="AI968" s="287"/>
      <c r="AJ968" s="287"/>
      <c r="AK968" s="287"/>
      <c r="AN968" s="287"/>
      <c r="AQ968" s="287"/>
      <c r="AT968" s="287"/>
      <c r="AV968" s="285"/>
      <c r="AW968" s="285"/>
    </row>
    <row r="969">
      <c r="C969" s="281"/>
      <c r="D969" s="282"/>
      <c r="E969" s="283"/>
      <c r="G969" s="284"/>
      <c r="H969" s="284"/>
      <c r="L969" s="285"/>
      <c r="M969" s="285"/>
      <c r="N969" s="286"/>
      <c r="W969" s="287"/>
      <c r="X969" s="287"/>
      <c r="Y969" s="287"/>
      <c r="Z969" s="287"/>
      <c r="AA969" s="287"/>
      <c r="AB969" s="287"/>
      <c r="AC969" s="287"/>
      <c r="AD969" s="287"/>
      <c r="AE969" s="287"/>
      <c r="AF969" s="287"/>
      <c r="AG969" s="287"/>
      <c r="AH969" s="287"/>
      <c r="AI969" s="287"/>
      <c r="AJ969" s="287"/>
      <c r="AK969" s="287"/>
      <c r="AN969" s="287"/>
      <c r="AQ969" s="287"/>
      <c r="AT969" s="287"/>
      <c r="AV969" s="285"/>
      <c r="AW969" s="285"/>
    </row>
    <row r="970">
      <c r="C970" s="281"/>
      <c r="D970" s="282"/>
      <c r="E970" s="283"/>
      <c r="G970" s="284"/>
      <c r="H970" s="284"/>
      <c r="L970" s="285"/>
      <c r="M970" s="285"/>
      <c r="N970" s="286"/>
      <c r="W970" s="287"/>
      <c r="X970" s="287"/>
      <c r="Y970" s="287"/>
      <c r="Z970" s="287"/>
      <c r="AA970" s="287"/>
      <c r="AB970" s="287"/>
      <c r="AC970" s="287"/>
      <c r="AD970" s="287"/>
      <c r="AE970" s="287"/>
      <c r="AF970" s="287"/>
      <c r="AG970" s="287"/>
      <c r="AH970" s="287"/>
      <c r="AI970" s="287"/>
      <c r="AJ970" s="287"/>
      <c r="AK970" s="287"/>
      <c r="AN970" s="287"/>
      <c r="AQ970" s="287"/>
      <c r="AT970" s="287"/>
      <c r="AV970" s="285"/>
      <c r="AW970" s="285"/>
    </row>
    <row r="971">
      <c r="C971" s="281"/>
      <c r="D971" s="282"/>
      <c r="E971" s="283"/>
      <c r="G971" s="284"/>
      <c r="H971" s="284"/>
      <c r="L971" s="285"/>
      <c r="M971" s="285"/>
      <c r="N971" s="286"/>
      <c r="W971" s="287"/>
      <c r="X971" s="287"/>
      <c r="Y971" s="287"/>
      <c r="Z971" s="287"/>
      <c r="AA971" s="287"/>
      <c r="AB971" s="287"/>
      <c r="AC971" s="287"/>
      <c r="AD971" s="287"/>
      <c r="AE971" s="287"/>
      <c r="AF971" s="287"/>
      <c r="AG971" s="287"/>
      <c r="AH971" s="287"/>
      <c r="AI971" s="287"/>
      <c r="AJ971" s="287"/>
      <c r="AK971" s="287"/>
      <c r="AN971" s="287"/>
      <c r="AQ971" s="287"/>
      <c r="AT971" s="287"/>
      <c r="AV971" s="285"/>
      <c r="AW971" s="285"/>
    </row>
    <row r="972">
      <c r="C972" s="281"/>
      <c r="D972" s="282"/>
      <c r="E972" s="283"/>
      <c r="G972" s="284"/>
      <c r="H972" s="284"/>
      <c r="L972" s="285"/>
      <c r="M972" s="285"/>
      <c r="N972" s="286"/>
      <c r="W972" s="287"/>
      <c r="X972" s="287"/>
      <c r="Y972" s="287"/>
      <c r="Z972" s="287"/>
      <c r="AA972" s="287"/>
      <c r="AB972" s="287"/>
      <c r="AC972" s="287"/>
      <c r="AD972" s="287"/>
      <c r="AE972" s="287"/>
      <c r="AF972" s="287"/>
      <c r="AG972" s="287"/>
      <c r="AH972" s="287"/>
      <c r="AI972" s="287"/>
      <c r="AJ972" s="287"/>
      <c r="AK972" s="287"/>
      <c r="AN972" s="287"/>
      <c r="AQ972" s="287"/>
      <c r="AT972" s="287"/>
      <c r="AV972" s="285"/>
      <c r="AW972" s="285"/>
    </row>
    <row r="973">
      <c r="C973" s="281"/>
      <c r="D973" s="282"/>
      <c r="E973" s="283"/>
      <c r="G973" s="284"/>
      <c r="H973" s="284"/>
      <c r="L973" s="285"/>
      <c r="M973" s="285"/>
      <c r="N973" s="286"/>
      <c r="W973" s="287"/>
      <c r="X973" s="287"/>
      <c r="Y973" s="287"/>
      <c r="Z973" s="287"/>
      <c r="AA973" s="287"/>
      <c r="AB973" s="287"/>
      <c r="AC973" s="287"/>
      <c r="AD973" s="287"/>
      <c r="AE973" s="287"/>
      <c r="AF973" s="287"/>
      <c r="AG973" s="287"/>
      <c r="AH973" s="287"/>
      <c r="AI973" s="287"/>
      <c r="AJ973" s="287"/>
      <c r="AK973" s="287"/>
      <c r="AN973" s="287"/>
      <c r="AQ973" s="287"/>
      <c r="AT973" s="287"/>
      <c r="AV973" s="285"/>
      <c r="AW973" s="285"/>
    </row>
    <row r="974">
      <c r="C974" s="281"/>
      <c r="D974" s="282"/>
      <c r="E974" s="283"/>
      <c r="G974" s="284"/>
      <c r="H974" s="284"/>
      <c r="L974" s="285"/>
      <c r="M974" s="285"/>
      <c r="N974" s="286"/>
      <c r="W974" s="287"/>
      <c r="X974" s="287"/>
      <c r="Y974" s="287"/>
      <c r="Z974" s="287"/>
      <c r="AA974" s="287"/>
      <c r="AB974" s="287"/>
      <c r="AC974" s="287"/>
      <c r="AD974" s="287"/>
      <c r="AE974" s="287"/>
      <c r="AF974" s="287"/>
      <c r="AG974" s="287"/>
      <c r="AH974" s="287"/>
      <c r="AI974" s="287"/>
      <c r="AJ974" s="287"/>
      <c r="AK974" s="287"/>
      <c r="AN974" s="287"/>
      <c r="AQ974" s="287"/>
      <c r="AT974" s="287"/>
      <c r="AV974" s="285"/>
      <c r="AW974" s="285"/>
    </row>
    <row r="975">
      <c r="C975" s="281"/>
      <c r="D975" s="282"/>
      <c r="E975" s="283"/>
      <c r="G975" s="284"/>
      <c r="H975" s="284"/>
      <c r="L975" s="285"/>
      <c r="M975" s="285"/>
      <c r="N975" s="286"/>
      <c r="W975" s="287"/>
      <c r="X975" s="287"/>
      <c r="Y975" s="287"/>
      <c r="Z975" s="287"/>
      <c r="AA975" s="287"/>
      <c r="AB975" s="287"/>
      <c r="AC975" s="287"/>
      <c r="AD975" s="287"/>
      <c r="AE975" s="287"/>
      <c r="AF975" s="287"/>
      <c r="AG975" s="287"/>
      <c r="AH975" s="287"/>
      <c r="AI975" s="287"/>
      <c r="AJ975" s="287"/>
      <c r="AK975" s="287"/>
      <c r="AN975" s="287"/>
      <c r="AQ975" s="287"/>
      <c r="AT975" s="287"/>
      <c r="AV975" s="285"/>
      <c r="AW975" s="285"/>
    </row>
    <row r="976">
      <c r="C976" s="281"/>
      <c r="D976" s="282"/>
      <c r="E976" s="283"/>
      <c r="G976" s="284"/>
      <c r="H976" s="284"/>
      <c r="L976" s="285"/>
      <c r="M976" s="285"/>
      <c r="N976" s="286"/>
      <c r="W976" s="287"/>
      <c r="X976" s="287"/>
      <c r="Y976" s="287"/>
      <c r="Z976" s="287"/>
      <c r="AA976" s="287"/>
      <c r="AB976" s="287"/>
      <c r="AC976" s="287"/>
      <c r="AD976" s="287"/>
      <c r="AE976" s="287"/>
      <c r="AF976" s="287"/>
      <c r="AG976" s="287"/>
      <c r="AH976" s="287"/>
      <c r="AI976" s="287"/>
      <c r="AJ976" s="287"/>
      <c r="AK976" s="287"/>
      <c r="AN976" s="287"/>
      <c r="AQ976" s="287"/>
      <c r="AT976" s="287"/>
      <c r="AV976" s="285"/>
      <c r="AW976" s="285"/>
    </row>
    <row r="977">
      <c r="C977" s="281"/>
      <c r="D977" s="282"/>
      <c r="E977" s="283"/>
      <c r="G977" s="284"/>
      <c r="H977" s="284"/>
      <c r="L977" s="285"/>
      <c r="M977" s="285"/>
      <c r="N977" s="286"/>
      <c r="W977" s="287"/>
      <c r="X977" s="287"/>
      <c r="Y977" s="287"/>
      <c r="Z977" s="287"/>
      <c r="AA977" s="287"/>
      <c r="AB977" s="287"/>
      <c r="AC977" s="287"/>
      <c r="AD977" s="287"/>
      <c r="AE977" s="287"/>
      <c r="AF977" s="287"/>
      <c r="AG977" s="287"/>
      <c r="AH977" s="287"/>
      <c r="AI977" s="287"/>
      <c r="AJ977" s="287"/>
      <c r="AK977" s="287"/>
      <c r="AN977" s="287"/>
      <c r="AQ977" s="287"/>
      <c r="AT977" s="287"/>
      <c r="AV977" s="285"/>
      <c r="AW977" s="285"/>
    </row>
    <row r="978">
      <c r="C978" s="281"/>
      <c r="D978" s="282"/>
      <c r="E978" s="283"/>
      <c r="G978" s="284"/>
      <c r="H978" s="284"/>
      <c r="L978" s="285"/>
      <c r="M978" s="285"/>
      <c r="N978" s="286"/>
      <c r="W978" s="287"/>
      <c r="X978" s="287"/>
      <c r="Y978" s="287"/>
      <c r="Z978" s="287"/>
      <c r="AA978" s="287"/>
      <c r="AB978" s="287"/>
      <c r="AC978" s="287"/>
      <c r="AD978" s="287"/>
      <c r="AE978" s="287"/>
      <c r="AF978" s="287"/>
      <c r="AG978" s="287"/>
      <c r="AH978" s="287"/>
      <c r="AI978" s="287"/>
      <c r="AJ978" s="287"/>
      <c r="AK978" s="287"/>
      <c r="AN978" s="287"/>
      <c r="AQ978" s="287"/>
      <c r="AT978" s="287"/>
      <c r="AV978" s="285"/>
      <c r="AW978" s="285"/>
    </row>
    <row r="979">
      <c r="C979" s="281"/>
      <c r="D979" s="282"/>
      <c r="E979" s="283"/>
      <c r="G979" s="284"/>
      <c r="H979" s="284"/>
      <c r="L979" s="285"/>
      <c r="M979" s="285"/>
      <c r="N979" s="286"/>
      <c r="W979" s="287"/>
      <c r="X979" s="287"/>
      <c r="Y979" s="287"/>
      <c r="Z979" s="287"/>
      <c r="AA979" s="287"/>
      <c r="AB979" s="287"/>
      <c r="AC979" s="287"/>
      <c r="AD979" s="287"/>
      <c r="AE979" s="287"/>
      <c r="AF979" s="287"/>
      <c r="AG979" s="287"/>
      <c r="AH979" s="287"/>
      <c r="AI979" s="287"/>
      <c r="AJ979" s="287"/>
      <c r="AK979" s="287"/>
      <c r="AN979" s="287"/>
      <c r="AQ979" s="287"/>
      <c r="AT979" s="287"/>
      <c r="AV979" s="285"/>
      <c r="AW979" s="285"/>
    </row>
    <row r="980">
      <c r="C980" s="281"/>
      <c r="D980" s="282"/>
      <c r="E980" s="283"/>
      <c r="G980" s="284"/>
      <c r="H980" s="284"/>
      <c r="L980" s="285"/>
      <c r="M980" s="285"/>
      <c r="N980" s="286"/>
      <c r="W980" s="287"/>
      <c r="X980" s="287"/>
      <c r="Y980" s="287"/>
      <c r="Z980" s="287"/>
      <c r="AA980" s="287"/>
      <c r="AB980" s="287"/>
      <c r="AC980" s="287"/>
      <c r="AD980" s="287"/>
      <c r="AE980" s="287"/>
      <c r="AF980" s="287"/>
      <c r="AG980" s="287"/>
      <c r="AH980" s="287"/>
      <c r="AI980" s="287"/>
      <c r="AJ980" s="287"/>
      <c r="AK980" s="287"/>
      <c r="AN980" s="287"/>
      <c r="AQ980" s="287"/>
      <c r="AT980" s="287"/>
      <c r="AV980" s="285"/>
      <c r="AW980" s="285"/>
    </row>
    <row r="981">
      <c r="C981" s="281"/>
      <c r="D981" s="282"/>
      <c r="E981" s="283"/>
      <c r="G981" s="284"/>
      <c r="H981" s="284"/>
      <c r="L981" s="285"/>
      <c r="M981" s="285"/>
      <c r="N981" s="286"/>
      <c r="W981" s="287"/>
      <c r="X981" s="287"/>
      <c r="Y981" s="287"/>
      <c r="Z981" s="287"/>
      <c r="AA981" s="287"/>
      <c r="AB981" s="287"/>
      <c r="AC981" s="287"/>
      <c r="AD981" s="287"/>
      <c r="AE981" s="287"/>
      <c r="AF981" s="287"/>
      <c r="AG981" s="287"/>
      <c r="AH981" s="287"/>
      <c r="AI981" s="287"/>
      <c r="AJ981" s="287"/>
      <c r="AK981" s="287"/>
      <c r="AN981" s="287"/>
      <c r="AQ981" s="287"/>
      <c r="AT981" s="287"/>
      <c r="AV981" s="285"/>
      <c r="AW981" s="285"/>
    </row>
    <row r="982">
      <c r="C982" s="281"/>
      <c r="D982" s="282"/>
      <c r="E982" s="283"/>
      <c r="G982" s="284"/>
      <c r="H982" s="284"/>
      <c r="L982" s="285"/>
      <c r="M982" s="285"/>
      <c r="N982" s="286"/>
      <c r="W982" s="287"/>
      <c r="X982" s="287"/>
      <c r="Y982" s="287"/>
      <c r="Z982" s="287"/>
      <c r="AA982" s="287"/>
      <c r="AB982" s="287"/>
      <c r="AC982" s="287"/>
      <c r="AD982" s="287"/>
      <c r="AE982" s="287"/>
      <c r="AF982" s="287"/>
      <c r="AG982" s="287"/>
      <c r="AH982" s="287"/>
      <c r="AI982" s="287"/>
      <c r="AJ982" s="287"/>
      <c r="AK982" s="287"/>
      <c r="AN982" s="287"/>
      <c r="AQ982" s="287"/>
      <c r="AT982" s="287"/>
      <c r="AV982" s="285"/>
      <c r="AW982" s="285"/>
    </row>
    <row r="983">
      <c r="C983" s="281"/>
      <c r="D983" s="282"/>
      <c r="E983" s="283"/>
      <c r="G983" s="284"/>
      <c r="H983" s="284"/>
      <c r="L983" s="285"/>
      <c r="M983" s="285"/>
      <c r="N983" s="286"/>
      <c r="W983" s="287"/>
      <c r="X983" s="287"/>
      <c r="Y983" s="287"/>
      <c r="Z983" s="287"/>
      <c r="AA983" s="287"/>
      <c r="AB983" s="287"/>
      <c r="AC983" s="287"/>
      <c r="AD983" s="287"/>
      <c r="AE983" s="287"/>
      <c r="AF983" s="287"/>
      <c r="AG983" s="287"/>
      <c r="AH983" s="287"/>
      <c r="AI983" s="287"/>
      <c r="AJ983" s="287"/>
      <c r="AK983" s="287"/>
      <c r="AN983" s="287"/>
      <c r="AQ983" s="287"/>
      <c r="AT983" s="287"/>
      <c r="AV983" s="285"/>
      <c r="AW983" s="285"/>
    </row>
    <row r="984">
      <c r="C984" s="281"/>
      <c r="D984" s="282"/>
      <c r="E984" s="283"/>
      <c r="G984" s="284"/>
      <c r="H984" s="284"/>
      <c r="L984" s="285"/>
      <c r="M984" s="285"/>
      <c r="N984" s="286"/>
      <c r="W984" s="287"/>
      <c r="X984" s="287"/>
      <c r="Y984" s="287"/>
      <c r="Z984" s="287"/>
      <c r="AA984" s="287"/>
      <c r="AB984" s="287"/>
      <c r="AC984" s="287"/>
      <c r="AD984" s="287"/>
      <c r="AE984" s="287"/>
      <c r="AF984" s="287"/>
      <c r="AG984" s="287"/>
      <c r="AH984" s="287"/>
      <c r="AI984" s="287"/>
      <c r="AJ984" s="287"/>
      <c r="AK984" s="287"/>
      <c r="AN984" s="287"/>
      <c r="AQ984" s="287"/>
      <c r="AT984" s="287"/>
      <c r="AV984" s="285"/>
      <c r="AW984" s="285"/>
    </row>
    <row r="985">
      <c r="C985" s="281"/>
      <c r="D985" s="282"/>
      <c r="E985" s="283"/>
      <c r="G985" s="284"/>
      <c r="H985" s="284"/>
      <c r="L985" s="285"/>
      <c r="M985" s="285"/>
      <c r="N985" s="286"/>
      <c r="W985" s="287"/>
      <c r="X985" s="287"/>
      <c r="Y985" s="287"/>
      <c r="Z985" s="287"/>
      <c r="AA985" s="287"/>
      <c r="AB985" s="287"/>
      <c r="AC985" s="287"/>
      <c r="AD985" s="287"/>
      <c r="AE985" s="287"/>
      <c r="AF985" s="287"/>
      <c r="AG985" s="287"/>
      <c r="AH985" s="287"/>
      <c r="AI985" s="287"/>
      <c r="AJ985" s="287"/>
      <c r="AK985" s="287"/>
      <c r="AN985" s="287"/>
      <c r="AQ985" s="287"/>
      <c r="AT985" s="287"/>
      <c r="AV985" s="285"/>
      <c r="AW985" s="285"/>
    </row>
    <row r="986">
      <c r="C986" s="281"/>
      <c r="D986" s="282"/>
      <c r="E986" s="283"/>
      <c r="G986" s="284"/>
      <c r="H986" s="284"/>
      <c r="L986" s="285"/>
      <c r="M986" s="285"/>
      <c r="N986" s="286"/>
      <c r="W986" s="287"/>
      <c r="X986" s="287"/>
      <c r="Y986" s="287"/>
      <c r="Z986" s="287"/>
      <c r="AA986" s="287"/>
      <c r="AB986" s="287"/>
      <c r="AC986" s="287"/>
      <c r="AD986" s="287"/>
      <c r="AE986" s="287"/>
      <c r="AF986" s="287"/>
      <c r="AG986" s="287"/>
      <c r="AH986" s="287"/>
      <c r="AI986" s="287"/>
      <c r="AJ986" s="287"/>
      <c r="AK986" s="287"/>
      <c r="AN986" s="287"/>
      <c r="AQ986" s="287"/>
      <c r="AT986" s="287"/>
      <c r="AV986" s="285"/>
      <c r="AW986" s="285"/>
    </row>
    <row r="987">
      <c r="C987" s="281"/>
      <c r="D987" s="282"/>
      <c r="E987" s="283"/>
      <c r="G987" s="284"/>
      <c r="H987" s="284"/>
      <c r="L987" s="285"/>
      <c r="M987" s="285"/>
      <c r="N987" s="286"/>
      <c r="W987" s="287"/>
      <c r="X987" s="287"/>
      <c r="Y987" s="287"/>
      <c r="Z987" s="287"/>
      <c r="AA987" s="287"/>
      <c r="AB987" s="287"/>
      <c r="AC987" s="287"/>
      <c r="AD987" s="287"/>
      <c r="AE987" s="287"/>
      <c r="AF987" s="287"/>
      <c r="AG987" s="287"/>
      <c r="AH987" s="287"/>
      <c r="AI987" s="287"/>
      <c r="AJ987" s="287"/>
      <c r="AK987" s="287"/>
      <c r="AN987" s="287"/>
      <c r="AQ987" s="287"/>
      <c r="AT987" s="287"/>
      <c r="AV987" s="285"/>
      <c r="AW987" s="285"/>
    </row>
    <row r="988">
      <c r="C988" s="281"/>
      <c r="D988" s="282"/>
      <c r="E988" s="283"/>
      <c r="G988" s="284"/>
      <c r="H988" s="284"/>
      <c r="L988" s="285"/>
      <c r="M988" s="285"/>
      <c r="N988" s="286"/>
      <c r="W988" s="287"/>
      <c r="X988" s="287"/>
      <c r="Y988" s="287"/>
      <c r="Z988" s="287"/>
      <c r="AA988" s="287"/>
      <c r="AB988" s="287"/>
      <c r="AC988" s="287"/>
      <c r="AD988" s="287"/>
      <c r="AE988" s="287"/>
      <c r="AF988" s="287"/>
      <c r="AG988" s="287"/>
      <c r="AH988" s="287"/>
      <c r="AI988" s="287"/>
      <c r="AJ988" s="287"/>
      <c r="AK988" s="287"/>
      <c r="AN988" s="287"/>
      <c r="AQ988" s="287"/>
      <c r="AT988" s="287"/>
      <c r="AV988" s="285"/>
      <c r="AW988" s="285"/>
    </row>
    <row r="989">
      <c r="C989" s="281"/>
      <c r="D989" s="282"/>
      <c r="E989" s="283"/>
      <c r="G989" s="284"/>
      <c r="H989" s="284"/>
      <c r="L989" s="285"/>
      <c r="M989" s="285"/>
      <c r="N989" s="286"/>
      <c r="W989" s="287"/>
      <c r="X989" s="287"/>
      <c r="Y989" s="287"/>
      <c r="Z989" s="287"/>
      <c r="AA989" s="287"/>
      <c r="AB989" s="287"/>
      <c r="AC989" s="287"/>
      <c r="AD989" s="287"/>
      <c r="AE989" s="287"/>
      <c r="AF989" s="287"/>
      <c r="AG989" s="287"/>
      <c r="AH989" s="287"/>
      <c r="AI989" s="287"/>
      <c r="AJ989" s="287"/>
      <c r="AK989" s="287"/>
      <c r="AN989" s="287"/>
      <c r="AQ989" s="287"/>
      <c r="AT989" s="287"/>
      <c r="AV989" s="285"/>
      <c r="AW989" s="285"/>
    </row>
    <row r="990">
      <c r="C990" s="281"/>
      <c r="D990" s="282"/>
      <c r="E990" s="283"/>
      <c r="G990" s="284"/>
      <c r="H990" s="284"/>
      <c r="L990" s="285"/>
      <c r="M990" s="285"/>
      <c r="N990" s="286"/>
      <c r="W990" s="287"/>
      <c r="X990" s="287"/>
      <c r="Y990" s="287"/>
      <c r="Z990" s="287"/>
      <c r="AA990" s="287"/>
      <c r="AB990" s="287"/>
      <c r="AC990" s="287"/>
      <c r="AD990" s="287"/>
      <c r="AE990" s="287"/>
      <c r="AF990" s="287"/>
      <c r="AG990" s="287"/>
      <c r="AH990" s="287"/>
      <c r="AI990" s="287"/>
      <c r="AJ990" s="287"/>
      <c r="AK990" s="287"/>
      <c r="AN990" s="287"/>
      <c r="AQ990" s="287"/>
      <c r="AT990" s="287"/>
      <c r="AV990" s="285"/>
      <c r="AW990" s="285"/>
    </row>
    <row r="991">
      <c r="C991" s="281"/>
      <c r="D991" s="282"/>
      <c r="E991" s="283"/>
      <c r="G991" s="284"/>
      <c r="H991" s="284"/>
      <c r="L991" s="285"/>
      <c r="M991" s="285"/>
      <c r="N991" s="286"/>
      <c r="W991" s="287"/>
      <c r="X991" s="287"/>
      <c r="Y991" s="287"/>
      <c r="Z991" s="287"/>
      <c r="AA991" s="287"/>
      <c r="AB991" s="287"/>
      <c r="AC991" s="287"/>
      <c r="AD991" s="287"/>
      <c r="AE991" s="287"/>
      <c r="AF991" s="287"/>
      <c r="AG991" s="287"/>
      <c r="AH991" s="287"/>
      <c r="AI991" s="287"/>
      <c r="AJ991" s="287"/>
      <c r="AK991" s="287"/>
      <c r="AN991" s="287"/>
      <c r="AQ991" s="287"/>
      <c r="AT991" s="287"/>
      <c r="AV991" s="285"/>
      <c r="AW991" s="285"/>
    </row>
    <row r="992">
      <c r="C992" s="281"/>
      <c r="D992" s="282"/>
      <c r="E992" s="283"/>
      <c r="G992" s="284"/>
      <c r="H992" s="284"/>
      <c r="L992" s="285"/>
      <c r="M992" s="285"/>
      <c r="N992" s="286"/>
      <c r="W992" s="287"/>
      <c r="X992" s="287"/>
      <c r="Y992" s="287"/>
      <c r="Z992" s="287"/>
      <c r="AA992" s="287"/>
      <c r="AB992" s="287"/>
      <c r="AC992" s="287"/>
      <c r="AD992" s="287"/>
      <c r="AE992" s="287"/>
      <c r="AF992" s="287"/>
      <c r="AG992" s="287"/>
      <c r="AH992" s="287"/>
      <c r="AI992" s="287"/>
      <c r="AJ992" s="287"/>
      <c r="AK992" s="287"/>
      <c r="AN992" s="287"/>
      <c r="AQ992" s="287"/>
      <c r="AT992" s="287"/>
      <c r="AV992" s="285"/>
      <c r="AW992" s="285"/>
    </row>
    <row r="993">
      <c r="C993" s="281"/>
      <c r="D993" s="282"/>
      <c r="E993" s="283"/>
      <c r="G993" s="284"/>
      <c r="H993" s="284"/>
      <c r="L993" s="285"/>
      <c r="M993" s="285"/>
      <c r="N993" s="286"/>
      <c r="W993" s="287"/>
      <c r="X993" s="287"/>
      <c r="Y993" s="287"/>
      <c r="Z993" s="287"/>
      <c r="AA993" s="287"/>
      <c r="AB993" s="287"/>
      <c r="AC993" s="287"/>
      <c r="AD993" s="287"/>
      <c r="AE993" s="287"/>
      <c r="AF993" s="287"/>
      <c r="AG993" s="287"/>
      <c r="AH993" s="287"/>
      <c r="AI993" s="287"/>
      <c r="AJ993" s="287"/>
      <c r="AK993" s="287"/>
      <c r="AN993" s="287"/>
      <c r="AQ993" s="287"/>
      <c r="AT993" s="287"/>
      <c r="AV993" s="285"/>
      <c r="AW993" s="285"/>
    </row>
    <row r="994">
      <c r="C994" s="281"/>
      <c r="D994" s="282"/>
      <c r="E994" s="283"/>
      <c r="G994" s="284"/>
      <c r="H994" s="284"/>
      <c r="L994" s="285"/>
      <c r="M994" s="285"/>
      <c r="N994" s="286"/>
      <c r="W994" s="287"/>
      <c r="X994" s="287"/>
      <c r="Y994" s="287"/>
      <c r="Z994" s="287"/>
      <c r="AA994" s="287"/>
      <c r="AB994" s="287"/>
      <c r="AC994" s="287"/>
      <c r="AD994" s="287"/>
      <c r="AE994" s="287"/>
      <c r="AF994" s="287"/>
      <c r="AG994" s="287"/>
      <c r="AH994" s="287"/>
      <c r="AI994" s="287"/>
      <c r="AJ994" s="287"/>
      <c r="AK994" s="287"/>
      <c r="AN994" s="287"/>
      <c r="AQ994" s="287"/>
      <c r="AT994" s="287"/>
      <c r="AV994" s="285"/>
      <c r="AW994" s="285"/>
    </row>
    <row r="995">
      <c r="C995" s="281"/>
      <c r="D995" s="282"/>
      <c r="E995" s="283"/>
      <c r="G995" s="284"/>
      <c r="H995" s="284"/>
      <c r="L995" s="285"/>
      <c r="M995" s="285"/>
      <c r="N995" s="286"/>
      <c r="W995" s="287"/>
      <c r="X995" s="287"/>
      <c r="Y995" s="287"/>
      <c r="Z995" s="287"/>
      <c r="AA995" s="287"/>
      <c r="AB995" s="287"/>
      <c r="AC995" s="287"/>
      <c r="AD995" s="287"/>
      <c r="AE995" s="287"/>
      <c r="AF995" s="287"/>
      <c r="AG995" s="287"/>
      <c r="AH995" s="287"/>
      <c r="AI995" s="287"/>
      <c r="AJ995" s="287"/>
      <c r="AK995" s="287"/>
      <c r="AN995" s="287"/>
      <c r="AQ995" s="287"/>
      <c r="AT995" s="287"/>
      <c r="AV995" s="285"/>
      <c r="AW995" s="285"/>
    </row>
    <row r="996">
      <c r="C996" s="281"/>
      <c r="D996" s="282"/>
      <c r="E996" s="283"/>
      <c r="G996" s="284"/>
      <c r="H996" s="284"/>
      <c r="L996" s="285"/>
      <c r="M996" s="285"/>
      <c r="N996" s="286"/>
      <c r="W996" s="287"/>
      <c r="X996" s="287"/>
      <c r="Y996" s="287"/>
      <c r="Z996" s="287"/>
      <c r="AA996" s="287"/>
      <c r="AB996" s="287"/>
      <c r="AC996" s="287"/>
      <c r="AD996" s="287"/>
      <c r="AE996" s="287"/>
      <c r="AF996" s="287"/>
      <c r="AG996" s="287"/>
      <c r="AH996" s="287"/>
      <c r="AI996" s="287"/>
      <c r="AJ996" s="287"/>
      <c r="AK996" s="287"/>
      <c r="AN996" s="287"/>
      <c r="AQ996" s="287"/>
      <c r="AT996" s="287"/>
      <c r="AV996" s="285"/>
      <c r="AW996" s="285"/>
    </row>
    <row r="997">
      <c r="C997" s="281"/>
      <c r="D997" s="282"/>
      <c r="E997" s="283"/>
      <c r="G997" s="284"/>
      <c r="H997" s="284"/>
      <c r="L997" s="285"/>
      <c r="M997" s="285"/>
      <c r="N997" s="286"/>
      <c r="W997" s="287"/>
      <c r="X997" s="287"/>
      <c r="Y997" s="287"/>
      <c r="Z997" s="287"/>
      <c r="AA997" s="287"/>
      <c r="AB997" s="287"/>
      <c r="AC997" s="287"/>
      <c r="AD997" s="287"/>
      <c r="AE997" s="287"/>
      <c r="AF997" s="287"/>
      <c r="AG997" s="287"/>
      <c r="AH997" s="287"/>
      <c r="AI997" s="287"/>
      <c r="AJ997" s="287"/>
      <c r="AK997" s="287"/>
      <c r="AN997" s="287"/>
      <c r="AQ997" s="287"/>
      <c r="AT997" s="287"/>
      <c r="AV997" s="285"/>
      <c r="AW997" s="285"/>
    </row>
    <row r="998">
      <c r="C998" s="281"/>
      <c r="D998" s="282"/>
      <c r="E998" s="283"/>
      <c r="G998" s="284"/>
      <c r="H998" s="284"/>
      <c r="L998" s="285"/>
      <c r="M998" s="285"/>
      <c r="N998" s="286"/>
      <c r="W998" s="287"/>
      <c r="X998" s="287"/>
      <c r="Y998" s="287"/>
      <c r="Z998" s="287"/>
      <c r="AA998" s="287"/>
      <c r="AB998" s="287"/>
      <c r="AC998" s="287"/>
      <c r="AD998" s="287"/>
      <c r="AE998" s="287"/>
      <c r="AF998" s="287"/>
      <c r="AG998" s="287"/>
      <c r="AH998" s="287"/>
      <c r="AI998" s="287"/>
      <c r="AJ998" s="287"/>
      <c r="AK998" s="287"/>
      <c r="AN998" s="287"/>
      <c r="AQ998" s="287"/>
      <c r="AT998" s="287"/>
      <c r="AV998" s="285"/>
      <c r="AW998" s="285"/>
    </row>
    <row r="999">
      <c r="C999" s="281"/>
      <c r="D999" s="282"/>
      <c r="E999" s="283"/>
      <c r="G999" s="284"/>
      <c r="H999" s="284"/>
      <c r="L999" s="285"/>
      <c r="M999" s="285"/>
      <c r="N999" s="286"/>
      <c r="W999" s="287"/>
      <c r="X999" s="287"/>
      <c r="Y999" s="287"/>
      <c r="Z999" s="287"/>
      <c r="AA999" s="287"/>
      <c r="AB999" s="287"/>
      <c r="AC999" s="287"/>
      <c r="AD999" s="287"/>
      <c r="AE999" s="287"/>
      <c r="AF999" s="287"/>
      <c r="AG999" s="287"/>
      <c r="AH999" s="287"/>
      <c r="AI999" s="287"/>
      <c r="AJ999" s="287"/>
      <c r="AK999" s="287"/>
      <c r="AN999" s="287"/>
      <c r="AQ999" s="287"/>
      <c r="AT999" s="287"/>
      <c r="AV999" s="285"/>
      <c r="AW999" s="28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25"/>
    <col customWidth="1" hidden="1" min="2" max="2" width="15.0"/>
    <col customWidth="1" min="3" max="3" width="9.38"/>
    <col customWidth="1" min="4" max="4" width="9.13"/>
    <col customWidth="1" min="5" max="5" width="8.25"/>
    <col customWidth="1" min="6" max="6" width="15.0"/>
    <col customWidth="1" min="7" max="8" width="8.88"/>
    <col customWidth="1" hidden="1" min="9" max="9" width="17.63"/>
    <col customWidth="1" min="10" max="10" width="6.25"/>
    <col customWidth="1" min="11" max="11" width="28.63"/>
    <col customWidth="1" min="12" max="12" width="16.88"/>
    <col customWidth="1" min="13" max="13" width="16.13"/>
    <col customWidth="1" min="14" max="14" width="10.75"/>
    <col customWidth="1" min="15" max="15" width="13.13"/>
    <col customWidth="1" min="16" max="16" width="10.0"/>
    <col customWidth="1" min="17" max="47" width="10.63"/>
    <col customWidth="1" min="48" max="48" width="18.25"/>
    <col customWidth="1" min="49" max="49" width="81.13"/>
  </cols>
  <sheetData>
    <row r="1">
      <c r="A1" s="235" t="s">
        <v>1478</v>
      </c>
      <c r="B1" s="288" t="s">
        <v>1637</v>
      </c>
      <c r="C1" s="289" t="s">
        <v>1480</v>
      </c>
      <c r="D1" s="243" t="s">
        <v>1481</v>
      </c>
      <c r="E1" s="243" t="s">
        <v>1482</v>
      </c>
      <c r="F1" s="240" t="s">
        <v>1638</v>
      </c>
      <c r="G1" s="290" t="s">
        <v>1484</v>
      </c>
      <c r="H1" s="290" t="s">
        <v>1485</v>
      </c>
      <c r="I1" s="243" t="s">
        <v>27</v>
      </c>
      <c r="J1" s="240" t="s">
        <v>1486</v>
      </c>
      <c r="K1" s="240" t="s">
        <v>1487</v>
      </c>
      <c r="L1" s="288" t="s">
        <v>1488</v>
      </c>
      <c r="M1" s="236" t="s">
        <v>1489</v>
      </c>
      <c r="N1" s="240" t="s">
        <v>1490</v>
      </c>
      <c r="O1" s="240" t="s">
        <v>1491</v>
      </c>
      <c r="P1" s="240" t="s">
        <v>1492</v>
      </c>
      <c r="Q1" s="243" t="s">
        <v>1493</v>
      </c>
      <c r="R1" s="240" t="s">
        <v>1494</v>
      </c>
      <c r="S1" s="240" t="s">
        <v>1495</v>
      </c>
      <c r="T1" s="240" t="s">
        <v>1496</v>
      </c>
      <c r="U1" s="240" t="s">
        <v>1497</v>
      </c>
      <c r="V1" s="240" t="s">
        <v>1498</v>
      </c>
      <c r="W1" s="240" t="s">
        <v>1499</v>
      </c>
      <c r="X1" s="240" t="s">
        <v>1500</v>
      </c>
      <c r="Y1" s="240" t="s">
        <v>1501</v>
      </c>
      <c r="Z1" s="240" t="s">
        <v>1502</v>
      </c>
      <c r="AA1" s="240" t="s">
        <v>1503</v>
      </c>
      <c r="AB1" s="240" t="s">
        <v>1504</v>
      </c>
      <c r="AC1" s="240" t="s">
        <v>1505</v>
      </c>
      <c r="AD1" s="240" t="s">
        <v>1506</v>
      </c>
      <c r="AE1" s="240" t="s">
        <v>1507</v>
      </c>
      <c r="AF1" s="240" t="s">
        <v>1508</v>
      </c>
      <c r="AG1" s="240" t="s">
        <v>1509</v>
      </c>
      <c r="AH1" s="240" t="s">
        <v>1510</v>
      </c>
      <c r="AI1" s="240" t="s">
        <v>1511</v>
      </c>
      <c r="AJ1" s="240" t="s">
        <v>1512</v>
      </c>
      <c r="AK1" s="240" t="s">
        <v>1513</v>
      </c>
      <c r="AL1" s="240" t="s">
        <v>1514</v>
      </c>
      <c r="AM1" s="240" t="s">
        <v>1515</v>
      </c>
      <c r="AN1" s="240" t="s">
        <v>1516</v>
      </c>
      <c r="AO1" s="240" t="s">
        <v>1517</v>
      </c>
      <c r="AP1" s="240" t="s">
        <v>1518</v>
      </c>
      <c r="AQ1" s="240" t="s">
        <v>1519</v>
      </c>
      <c r="AR1" s="240" t="s">
        <v>1520</v>
      </c>
      <c r="AS1" s="240" t="s">
        <v>1521</v>
      </c>
      <c r="AT1" s="240" t="s">
        <v>1522</v>
      </c>
      <c r="AU1" s="240" t="s">
        <v>1523</v>
      </c>
      <c r="AV1" s="236" t="s">
        <v>1524</v>
      </c>
      <c r="AW1" s="245" t="s">
        <v>1525</v>
      </c>
    </row>
    <row r="2">
      <c r="A2" s="291" t="s">
        <v>650</v>
      </c>
      <c r="B2" s="28" t="s">
        <v>1639</v>
      </c>
      <c r="C2" s="292">
        <v>45092.0</v>
      </c>
      <c r="D2" s="293">
        <v>0.5381944444444444</v>
      </c>
      <c r="E2" s="294">
        <v>0.6215277777777778</v>
      </c>
      <c r="F2" s="295">
        <v>9.4233367E7</v>
      </c>
      <c r="G2" s="296">
        <v>52.405125</v>
      </c>
      <c r="H2" s="297">
        <v>13.508245</v>
      </c>
      <c r="I2" s="252" t="s">
        <v>652</v>
      </c>
      <c r="J2" s="298" t="s">
        <v>91</v>
      </c>
      <c r="K2" s="252" t="s">
        <v>653</v>
      </c>
      <c r="L2" s="299" t="s">
        <v>1640</v>
      </c>
      <c r="M2" s="300"/>
      <c r="N2" s="301">
        <f t="shared" ref="N2:N5" si="1"> MEDIAN(22, 25)</f>
        <v>23.5</v>
      </c>
      <c r="O2" s="302" t="s">
        <v>209</v>
      </c>
      <c r="P2" s="302" t="s">
        <v>153</v>
      </c>
      <c r="Q2" s="302" t="s">
        <v>95</v>
      </c>
      <c r="R2" s="252">
        <v>55.25</v>
      </c>
      <c r="S2" s="252">
        <v>59.0</v>
      </c>
      <c r="T2" s="252">
        <v>32.57886</v>
      </c>
      <c r="U2" s="252">
        <v>0.0</v>
      </c>
      <c r="V2" s="252">
        <v>100.0</v>
      </c>
      <c r="W2" s="252">
        <v>21.43055556</v>
      </c>
      <c r="X2" s="252">
        <v>21.75</v>
      </c>
      <c r="Y2" s="252">
        <v>21.25</v>
      </c>
      <c r="Z2" s="252">
        <v>0.201179249</v>
      </c>
      <c r="AA2" s="252">
        <v>0.04047309</v>
      </c>
      <c r="AB2" s="252">
        <v>23.4375</v>
      </c>
      <c r="AC2" s="252">
        <v>25.625</v>
      </c>
      <c r="AD2" s="252">
        <v>22.5625</v>
      </c>
      <c r="AE2" s="252">
        <v>0.957087052</v>
      </c>
      <c r="AF2" s="252">
        <v>0.916015625</v>
      </c>
      <c r="AG2" s="252">
        <v>22.74305556</v>
      </c>
      <c r="AH2" s="252">
        <v>25.375</v>
      </c>
      <c r="AI2" s="252">
        <v>21.75</v>
      </c>
      <c r="AJ2" s="252">
        <v>1.162753855</v>
      </c>
      <c r="AK2" s="252">
        <v>1.351996528</v>
      </c>
      <c r="AL2" s="252">
        <v>1082.444444</v>
      </c>
      <c r="AM2" s="252">
        <v>1088.0</v>
      </c>
      <c r="AN2" s="252">
        <v>1080.0</v>
      </c>
      <c r="AO2" s="252">
        <v>2.45515331</v>
      </c>
      <c r="AP2" s="252">
        <v>6.027777778</v>
      </c>
      <c r="AQ2" s="252">
        <v>9.655555556</v>
      </c>
      <c r="AR2" s="252">
        <v>9.8</v>
      </c>
      <c r="AS2" s="252">
        <v>9.6</v>
      </c>
      <c r="AT2" s="252">
        <v>0.072648316</v>
      </c>
      <c r="AU2" s="252">
        <v>0.005277778</v>
      </c>
      <c r="AV2" s="198" t="s">
        <v>655</v>
      </c>
      <c r="AW2" s="199" t="s">
        <v>656</v>
      </c>
    </row>
    <row r="3">
      <c r="A3" s="32" t="s">
        <v>657</v>
      </c>
      <c r="B3" s="303" t="s">
        <v>1641</v>
      </c>
      <c r="C3" s="304">
        <v>45092.0</v>
      </c>
      <c r="D3" s="305">
        <v>0.5395833333333333</v>
      </c>
      <c r="E3" s="305">
        <v>0.6229166666666667</v>
      </c>
      <c r="F3" s="306">
        <v>9.4233367E7</v>
      </c>
      <c r="G3" s="115">
        <v>52.4046744242439</v>
      </c>
      <c r="H3" s="115">
        <v>13.5081128023764</v>
      </c>
      <c r="I3" s="40" t="s">
        <v>660</v>
      </c>
      <c r="J3" s="116" t="s">
        <v>91</v>
      </c>
      <c r="K3" s="259" t="s">
        <v>653</v>
      </c>
      <c r="L3" s="117" t="s">
        <v>1640</v>
      </c>
      <c r="M3" s="307"/>
      <c r="N3" s="308">
        <f t="shared" si="1"/>
        <v>23.5</v>
      </c>
      <c r="O3" s="126" t="s">
        <v>209</v>
      </c>
      <c r="P3" s="126" t="s">
        <v>153</v>
      </c>
      <c r="Q3" s="126" t="s">
        <v>95</v>
      </c>
      <c r="R3" s="259">
        <v>64.92628</v>
      </c>
      <c r="S3" s="259">
        <v>76.0</v>
      </c>
      <c r="T3" s="259">
        <v>34.98815</v>
      </c>
      <c r="U3" s="259">
        <v>0.0</v>
      </c>
      <c r="V3" s="259">
        <v>100.0</v>
      </c>
      <c r="W3" s="259">
        <v>21.43055556</v>
      </c>
      <c r="X3" s="259">
        <v>21.75</v>
      </c>
      <c r="Y3" s="259">
        <v>21.25</v>
      </c>
      <c r="Z3" s="259">
        <v>0.201179249</v>
      </c>
      <c r="AA3" s="259">
        <v>0.04047309</v>
      </c>
      <c r="AB3" s="259">
        <v>23.4375</v>
      </c>
      <c r="AC3" s="259">
        <v>25.625</v>
      </c>
      <c r="AD3" s="259">
        <v>22.5625</v>
      </c>
      <c r="AE3" s="259">
        <v>0.957087052</v>
      </c>
      <c r="AF3" s="259">
        <v>0.916015625</v>
      </c>
      <c r="AG3" s="259">
        <v>22.74305556</v>
      </c>
      <c r="AH3" s="259">
        <v>25.375</v>
      </c>
      <c r="AI3" s="259">
        <v>21.75</v>
      </c>
      <c r="AJ3" s="259">
        <v>1.162753855</v>
      </c>
      <c r="AK3" s="259">
        <v>1.351996528</v>
      </c>
      <c r="AL3" s="259">
        <v>1082.444444</v>
      </c>
      <c r="AM3" s="259">
        <v>1088.0</v>
      </c>
      <c r="AN3" s="259">
        <v>1080.0</v>
      </c>
      <c r="AO3" s="259">
        <v>2.45515331</v>
      </c>
      <c r="AP3" s="259">
        <v>6.027777778</v>
      </c>
      <c r="AQ3" s="259">
        <v>9.655555556</v>
      </c>
      <c r="AR3" s="259">
        <v>9.8</v>
      </c>
      <c r="AS3" s="259">
        <v>9.6</v>
      </c>
      <c r="AT3" s="259">
        <v>0.072648316</v>
      </c>
      <c r="AU3" s="259">
        <v>0.005277778</v>
      </c>
      <c r="AV3" s="31" t="s">
        <v>661</v>
      </c>
      <c r="AW3" s="119" t="s">
        <v>662</v>
      </c>
    </row>
    <row r="4">
      <c r="A4" s="32" t="s">
        <v>663</v>
      </c>
      <c r="B4" s="303" t="s">
        <v>1642</v>
      </c>
      <c r="C4" s="304">
        <v>45092.0</v>
      </c>
      <c r="D4" s="305">
        <v>0.5451388888888888</v>
      </c>
      <c r="E4" s="309">
        <v>0.6131944444444445</v>
      </c>
      <c r="F4" s="306">
        <v>9.4233367E7</v>
      </c>
      <c r="G4" s="120">
        <v>52.4041110419985</v>
      </c>
      <c r="H4" s="121">
        <v>13.5086486220121</v>
      </c>
      <c r="I4" s="310" t="s">
        <v>666</v>
      </c>
      <c r="J4" s="116" t="s">
        <v>91</v>
      </c>
      <c r="K4" s="259" t="s">
        <v>653</v>
      </c>
      <c r="L4" s="117" t="s">
        <v>1640</v>
      </c>
      <c r="M4" s="307"/>
      <c r="N4" s="308">
        <f t="shared" si="1"/>
        <v>23.5</v>
      </c>
      <c r="O4" s="126" t="s">
        <v>209</v>
      </c>
      <c r="P4" s="126" t="s">
        <v>106</v>
      </c>
      <c r="Q4" s="126" t="s">
        <v>95</v>
      </c>
      <c r="R4" s="259">
        <v>73.80892</v>
      </c>
      <c r="S4" s="259">
        <v>89.5</v>
      </c>
      <c r="T4" s="259">
        <v>32.27433</v>
      </c>
      <c r="U4" s="259">
        <v>0.0</v>
      </c>
      <c r="V4" s="259">
        <v>100.0</v>
      </c>
      <c r="W4" s="259">
        <v>21.43055556</v>
      </c>
      <c r="X4" s="259">
        <v>21.75</v>
      </c>
      <c r="Y4" s="259">
        <v>21.25</v>
      </c>
      <c r="Z4" s="259">
        <v>0.201179249</v>
      </c>
      <c r="AA4" s="259">
        <v>0.04047309</v>
      </c>
      <c r="AB4" s="259">
        <v>23.4375</v>
      </c>
      <c r="AC4" s="259">
        <v>25.625</v>
      </c>
      <c r="AD4" s="259">
        <v>22.5625</v>
      </c>
      <c r="AE4" s="259">
        <v>0.957087052</v>
      </c>
      <c r="AF4" s="259">
        <v>0.916015625</v>
      </c>
      <c r="AG4" s="259">
        <v>22.74305556</v>
      </c>
      <c r="AH4" s="259">
        <v>25.375</v>
      </c>
      <c r="AI4" s="259">
        <v>21.75</v>
      </c>
      <c r="AJ4" s="259">
        <v>1.162753855</v>
      </c>
      <c r="AK4" s="259">
        <v>1.351996528</v>
      </c>
      <c r="AL4" s="259">
        <v>1082.444444</v>
      </c>
      <c r="AM4" s="259">
        <v>1088.0</v>
      </c>
      <c r="AN4" s="259">
        <v>1080.0</v>
      </c>
      <c r="AO4" s="259">
        <v>2.45515331</v>
      </c>
      <c r="AP4" s="259">
        <v>6.027777778</v>
      </c>
      <c r="AQ4" s="259">
        <v>9.655555556</v>
      </c>
      <c r="AR4" s="259">
        <v>9.8</v>
      </c>
      <c r="AS4" s="259">
        <v>9.6</v>
      </c>
      <c r="AT4" s="259">
        <v>0.072648316</v>
      </c>
      <c r="AU4" s="259">
        <v>0.005277778</v>
      </c>
      <c r="AV4" s="70" t="s">
        <v>667</v>
      </c>
      <c r="AW4" s="119" t="s">
        <v>668</v>
      </c>
    </row>
    <row r="5">
      <c r="A5" s="32" t="s">
        <v>669</v>
      </c>
      <c r="B5" s="303" t="s">
        <v>1643</v>
      </c>
      <c r="C5" s="304">
        <v>45092.0</v>
      </c>
      <c r="D5" s="305">
        <v>0.5423611111111111</v>
      </c>
      <c r="E5" s="309">
        <v>0.6111111111111112</v>
      </c>
      <c r="F5" s="306">
        <v>9.4233367E7</v>
      </c>
      <c r="G5" s="115">
        <v>52.4041110419985</v>
      </c>
      <c r="H5" s="115">
        <v>13.5086486220121</v>
      </c>
      <c r="I5" s="40" t="s">
        <v>666</v>
      </c>
      <c r="J5" s="311" t="s">
        <v>91</v>
      </c>
      <c r="K5" s="126" t="s">
        <v>653</v>
      </c>
      <c r="L5" s="117" t="s">
        <v>1640</v>
      </c>
      <c r="M5" s="307"/>
      <c r="N5" s="58">
        <f t="shared" si="1"/>
        <v>23.5</v>
      </c>
      <c r="O5" s="126" t="s">
        <v>209</v>
      </c>
      <c r="P5" s="126" t="s">
        <v>81</v>
      </c>
      <c r="Q5" s="312"/>
      <c r="R5" s="164">
        <v>73.80892</v>
      </c>
      <c r="S5" s="164">
        <v>89.5</v>
      </c>
      <c r="T5" s="164">
        <v>32.27433</v>
      </c>
      <c r="U5" s="164">
        <v>0.0</v>
      </c>
      <c r="V5" s="164">
        <v>100.0</v>
      </c>
      <c r="W5" s="164">
        <v>21.43055556</v>
      </c>
      <c r="X5" s="164">
        <v>21.75</v>
      </c>
      <c r="Y5" s="164">
        <v>21.25</v>
      </c>
      <c r="Z5" s="164">
        <v>0.201179249</v>
      </c>
      <c r="AA5" s="164">
        <v>0.04047309</v>
      </c>
      <c r="AB5" s="164">
        <v>23.4375</v>
      </c>
      <c r="AC5" s="164">
        <v>25.625</v>
      </c>
      <c r="AD5" s="164">
        <v>22.5625</v>
      </c>
      <c r="AE5" s="164">
        <v>0.957087052</v>
      </c>
      <c r="AF5" s="164">
        <v>0.916015625</v>
      </c>
      <c r="AG5" s="164">
        <v>22.74305556</v>
      </c>
      <c r="AH5" s="164">
        <v>25.375</v>
      </c>
      <c r="AI5" s="164">
        <v>21.75</v>
      </c>
      <c r="AJ5" s="164">
        <v>1.162753855</v>
      </c>
      <c r="AK5" s="164">
        <v>1.351996528</v>
      </c>
      <c r="AL5" s="164">
        <v>1082.444444</v>
      </c>
      <c r="AM5" s="164">
        <v>1088.0</v>
      </c>
      <c r="AN5" s="164">
        <v>1080.0</v>
      </c>
      <c r="AO5" s="164">
        <v>2.45515331</v>
      </c>
      <c r="AP5" s="164">
        <v>6.027777778</v>
      </c>
      <c r="AQ5" s="164">
        <v>9.655555556</v>
      </c>
      <c r="AR5" s="164">
        <v>9.8</v>
      </c>
      <c r="AS5" s="164">
        <v>9.6</v>
      </c>
      <c r="AT5" s="164">
        <v>0.072648316</v>
      </c>
      <c r="AU5" s="164">
        <v>0.005277778</v>
      </c>
      <c r="AV5" s="124" t="s">
        <v>671</v>
      </c>
      <c r="AW5" s="119" t="s">
        <v>668</v>
      </c>
    </row>
    <row r="6">
      <c r="A6" s="32" t="s">
        <v>672</v>
      </c>
      <c r="B6" s="303" t="s">
        <v>1644</v>
      </c>
      <c r="C6" s="304">
        <v>45092.0</v>
      </c>
      <c r="D6" s="305">
        <v>0.5444444444444444</v>
      </c>
      <c r="E6" s="309">
        <v>0.6111111111111112</v>
      </c>
      <c r="F6" s="306">
        <v>9.4233367E7</v>
      </c>
      <c r="G6" s="115">
        <v>52.4041110419985</v>
      </c>
      <c r="H6" s="115">
        <v>13.5086486220121</v>
      </c>
      <c r="I6" s="40" t="s">
        <v>666</v>
      </c>
      <c r="J6" s="311" t="s">
        <v>91</v>
      </c>
      <c r="K6" s="126" t="s">
        <v>653</v>
      </c>
      <c r="L6" s="117" t="s">
        <v>1640</v>
      </c>
      <c r="M6" s="307"/>
      <c r="N6" s="125">
        <v>22.0</v>
      </c>
      <c r="O6" s="126" t="s">
        <v>209</v>
      </c>
      <c r="P6" s="126" t="s">
        <v>153</v>
      </c>
      <c r="Q6" s="126" t="s">
        <v>95</v>
      </c>
      <c r="R6" s="259">
        <v>73.80892</v>
      </c>
      <c r="S6" s="259">
        <v>89.5</v>
      </c>
      <c r="T6" s="259">
        <v>32.27433</v>
      </c>
      <c r="U6" s="259">
        <v>0.0</v>
      </c>
      <c r="V6" s="259">
        <v>100.0</v>
      </c>
      <c r="W6" s="259">
        <v>21.43055556</v>
      </c>
      <c r="X6" s="259">
        <v>21.75</v>
      </c>
      <c r="Y6" s="259">
        <v>21.25</v>
      </c>
      <c r="Z6" s="259">
        <v>0.201179249</v>
      </c>
      <c r="AA6" s="259">
        <v>0.04047309</v>
      </c>
      <c r="AB6" s="259">
        <v>23.4375</v>
      </c>
      <c r="AC6" s="259">
        <v>25.625</v>
      </c>
      <c r="AD6" s="259">
        <v>22.5625</v>
      </c>
      <c r="AE6" s="259">
        <v>0.957087052</v>
      </c>
      <c r="AF6" s="259">
        <v>0.916015625</v>
      </c>
      <c r="AG6" s="259">
        <v>22.74305556</v>
      </c>
      <c r="AH6" s="259">
        <v>25.375</v>
      </c>
      <c r="AI6" s="259">
        <v>21.75</v>
      </c>
      <c r="AJ6" s="259">
        <v>1.162753855</v>
      </c>
      <c r="AK6" s="259">
        <v>1.351996528</v>
      </c>
      <c r="AL6" s="259">
        <v>1082.444444</v>
      </c>
      <c r="AM6" s="259">
        <v>1088.0</v>
      </c>
      <c r="AN6" s="259">
        <v>1080.0</v>
      </c>
      <c r="AO6" s="259">
        <v>2.45515331</v>
      </c>
      <c r="AP6" s="259">
        <v>6.027777778</v>
      </c>
      <c r="AQ6" s="259">
        <v>9.655555556</v>
      </c>
      <c r="AR6" s="259">
        <v>9.8</v>
      </c>
      <c r="AS6" s="259">
        <v>9.6</v>
      </c>
      <c r="AT6" s="259">
        <v>0.072648316</v>
      </c>
      <c r="AU6" s="259">
        <v>0.005277778</v>
      </c>
      <c r="AV6" s="126" t="s">
        <v>674</v>
      </c>
      <c r="AW6" s="119" t="s">
        <v>668</v>
      </c>
    </row>
    <row r="7">
      <c r="A7" s="32" t="s">
        <v>675</v>
      </c>
      <c r="B7" s="313" t="s">
        <v>1645</v>
      </c>
      <c r="C7" s="126" t="s">
        <v>676</v>
      </c>
      <c r="D7" s="305">
        <v>0.4673611111111111</v>
      </c>
      <c r="E7" s="305">
        <v>0.5506944444444445</v>
      </c>
      <c r="F7" s="125">
        <v>9.4253278E7</v>
      </c>
      <c r="G7" s="125">
        <v>51.501167</v>
      </c>
      <c r="H7" s="127">
        <v>11.958278</v>
      </c>
      <c r="I7" s="40" t="s">
        <v>679</v>
      </c>
      <c r="J7" s="311" t="s">
        <v>75</v>
      </c>
      <c r="K7" s="126" t="s">
        <v>76</v>
      </c>
      <c r="L7" s="314" t="s">
        <v>78</v>
      </c>
      <c r="M7" s="307"/>
      <c r="N7" s="125">
        <v>18.0</v>
      </c>
      <c r="O7" s="133" t="s">
        <v>1609</v>
      </c>
      <c r="P7" s="126" t="s">
        <v>81</v>
      </c>
      <c r="Q7" s="126" t="s">
        <v>142</v>
      </c>
      <c r="R7" s="259">
        <v>35.99032</v>
      </c>
      <c r="S7" s="259">
        <v>19.5</v>
      </c>
      <c r="T7" s="259">
        <v>38.44573</v>
      </c>
      <c r="U7" s="259">
        <v>0.0</v>
      </c>
      <c r="V7" s="259">
        <v>100.0</v>
      </c>
      <c r="W7" s="259">
        <v>16.63194444</v>
      </c>
      <c r="X7" s="259">
        <v>16.9375</v>
      </c>
      <c r="Y7" s="259">
        <v>16.25</v>
      </c>
      <c r="Z7" s="259">
        <v>0.25280544</v>
      </c>
      <c r="AA7" s="259">
        <v>0.06391059</v>
      </c>
      <c r="AB7" s="259">
        <v>17.73611111</v>
      </c>
      <c r="AC7" s="259">
        <v>21.1875</v>
      </c>
      <c r="AD7" s="259">
        <v>16.6875</v>
      </c>
      <c r="AE7" s="259">
        <v>1.365656385</v>
      </c>
      <c r="AF7" s="259">
        <v>1.865017361</v>
      </c>
      <c r="AG7" s="259">
        <v>17.64583333</v>
      </c>
      <c r="AH7" s="259">
        <v>20.5625</v>
      </c>
      <c r="AI7" s="259">
        <v>16.375</v>
      </c>
      <c r="AJ7" s="259">
        <v>1.246479417</v>
      </c>
      <c r="AK7" s="259">
        <v>1.553710938</v>
      </c>
      <c r="AL7" s="259">
        <v>747.2222222</v>
      </c>
      <c r="AM7" s="259">
        <v>757.0</v>
      </c>
      <c r="AN7" s="259">
        <v>733.0</v>
      </c>
      <c r="AO7" s="259">
        <v>8.012143561</v>
      </c>
      <c r="AP7" s="259">
        <v>64.19444444</v>
      </c>
      <c r="AQ7" s="259">
        <v>2.111111111</v>
      </c>
      <c r="AR7" s="259">
        <v>2.3</v>
      </c>
      <c r="AS7" s="259">
        <v>1.8</v>
      </c>
      <c r="AT7" s="259">
        <v>0.176383421</v>
      </c>
      <c r="AU7" s="259">
        <v>0.031111111</v>
      </c>
      <c r="AV7" s="126" t="s">
        <v>681</v>
      </c>
      <c r="AW7" s="130" t="s">
        <v>1646</v>
      </c>
    </row>
    <row r="8">
      <c r="A8" s="32" t="s">
        <v>683</v>
      </c>
      <c r="B8" s="313" t="s">
        <v>1647</v>
      </c>
      <c r="C8" s="315" t="s">
        <v>676</v>
      </c>
      <c r="D8" s="305">
        <v>0.4701388888888889</v>
      </c>
      <c r="E8" s="305">
        <v>0.5534722222222223</v>
      </c>
      <c r="F8" s="125">
        <v>9.4253288E7</v>
      </c>
      <c r="G8" s="115">
        <v>51.5012442841187</v>
      </c>
      <c r="H8" s="115">
        <v>11.9585671921071</v>
      </c>
      <c r="I8" s="40" t="s">
        <v>687</v>
      </c>
      <c r="J8" s="311" t="s">
        <v>75</v>
      </c>
      <c r="K8" s="308" t="s">
        <v>76</v>
      </c>
      <c r="L8" s="303" t="s">
        <v>78</v>
      </c>
      <c r="M8" s="307"/>
      <c r="N8" s="125">
        <v>18.0</v>
      </c>
      <c r="O8" s="126" t="s">
        <v>80</v>
      </c>
      <c r="P8" s="126" t="s">
        <v>81</v>
      </c>
      <c r="Q8" s="126" t="s">
        <v>95</v>
      </c>
      <c r="R8" s="259">
        <v>38.31392</v>
      </c>
      <c r="S8" s="259">
        <v>24.0</v>
      </c>
      <c r="T8" s="259">
        <v>38.7641</v>
      </c>
      <c r="U8" s="259">
        <v>0.0</v>
      </c>
      <c r="V8" s="259">
        <v>100.0</v>
      </c>
      <c r="W8" s="259">
        <v>18.7875</v>
      </c>
      <c r="X8" s="259">
        <v>19.0</v>
      </c>
      <c r="Y8" s="259">
        <v>18.375</v>
      </c>
      <c r="Z8" s="259">
        <v>0.248432586</v>
      </c>
      <c r="AA8" s="259">
        <v>0.06171875</v>
      </c>
      <c r="AB8" s="259">
        <v>18.6</v>
      </c>
      <c r="AC8" s="259">
        <v>19.0</v>
      </c>
      <c r="AD8" s="259">
        <v>18.375</v>
      </c>
      <c r="AE8" s="259">
        <v>0.24447009</v>
      </c>
      <c r="AF8" s="259">
        <v>0.059765625</v>
      </c>
      <c r="AG8" s="259">
        <v>17.5375</v>
      </c>
      <c r="AH8" s="259">
        <v>17.8125</v>
      </c>
      <c r="AI8" s="259">
        <v>17.25</v>
      </c>
      <c r="AJ8" s="259">
        <v>0.240442301</v>
      </c>
      <c r="AK8" s="259">
        <v>0.0578125</v>
      </c>
      <c r="AL8" s="259">
        <v>976.6</v>
      </c>
      <c r="AM8" s="259">
        <v>980.0</v>
      </c>
      <c r="AN8" s="259">
        <v>972.0</v>
      </c>
      <c r="AO8" s="259">
        <v>3.209361307</v>
      </c>
      <c r="AP8" s="259">
        <v>10.3</v>
      </c>
      <c r="AQ8" s="259">
        <v>7.32</v>
      </c>
      <c r="AR8" s="259">
        <v>7.4</v>
      </c>
      <c r="AS8" s="259">
        <v>7.2</v>
      </c>
      <c r="AT8" s="259">
        <v>0.083666003</v>
      </c>
      <c r="AU8" s="259">
        <v>0.007</v>
      </c>
      <c r="AV8" s="133" t="s">
        <v>688</v>
      </c>
      <c r="AW8" s="134" t="s">
        <v>689</v>
      </c>
    </row>
    <row r="9">
      <c r="A9" s="32" t="s">
        <v>690</v>
      </c>
      <c r="B9" s="313" t="s">
        <v>1648</v>
      </c>
      <c r="C9" s="126" t="s">
        <v>676</v>
      </c>
      <c r="D9" s="305">
        <v>0.4722222222222222</v>
      </c>
      <c r="E9" s="305">
        <v>0.5555555555555556</v>
      </c>
      <c r="F9" s="125">
        <v>9.4253263E7</v>
      </c>
      <c r="G9" s="115">
        <v>51.5012407462135</v>
      </c>
      <c r="H9" s="115">
        <v>11.9585750067863</v>
      </c>
      <c r="I9" s="40" t="s">
        <v>693</v>
      </c>
      <c r="J9" s="311" t="s">
        <v>75</v>
      </c>
      <c r="K9" s="126" t="s">
        <v>76</v>
      </c>
      <c r="L9" s="314" t="s">
        <v>78</v>
      </c>
      <c r="M9" s="307"/>
      <c r="N9" s="125">
        <v>18.0</v>
      </c>
      <c r="O9" s="133" t="s">
        <v>1609</v>
      </c>
      <c r="P9" s="126" t="s">
        <v>106</v>
      </c>
      <c r="Q9" s="126" t="s">
        <v>95</v>
      </c>
      <c r="R9" s="259">
        <v>38.38782</v>
      </c>
      <c r="S9" s="259">
        <v>25.0</v>
      </c>
      <c r="T9" s="259">
        <v>38.64044</v>
      </c>
      <c r="U9" s="259">
        <v>0.0</v>
      </c>
      <c r="V9" s="259">
        <v>100.0</v>
      </c>
      <c r="W9" s="259">
        <v>19.3203125</v>
      </c>
      <c r="X9" s="259">
        <v>19.5</v>
      </c>
      <c r="Y9" s="259">
        <v>19.1875</v>
      </c>
      <c r="Z9" s="259">
        <v>0.122463096</v>
      </c>
      <c r="AA9" s="259">
        <v>0.01499721</v>
      </c>
      <c r="AB9" s="259">
        <v>18.8984375</v>
      </c>
      <c r="AC9" s="259">
        <v>19.8125</v>
      </c>
      <c r="AD9" s="259">
        <v>18.25</v>
      </c>
      <c r="AE9" s="259">
        <v>0.54582169</v>
      </c>
      <c r="AF9" s="259">
        <v>0.297921317</v>
      </c>
      <c r="AG9" s="259">
        <v>18.484375</v>
      </c>
      <c r="AH9" s="259">
        <v>19.875</v>
      </c>
      <c r="AI9" s="259">
        <v>17.375</v>
      </c>
      <c r="AJ9" s="259">
        <v>0.80854118</v>
      </c>
      <c r="AK9" s="259">
        <v>0.653738839</v>
      </c>
      <c r="AL9" s="259">
        <v>1275.375</v>
      </c>
      <c r="AM9" s="259">
        <v>1377.0</v>
      </c>
      <c r="AN9" s="259">
        <v>1003.0</v>
      </c>
      <c r="AO9" s="259">
        <v>167.5068762</v>
      </c>
      <c r="AP9" s="259">
        <v>28058.55357</v>
      </c>
      <c r="AQ9" s="259">
        <v>13.8125</v>
      </c>
      <c r="AR9" s="259">
        <v>16.0</v>
      </c>
      <c r="AS9" s="259">
        <v>7.9</v>
      </c>
      <c r="AT9" s="259">
        <v>3.625086206</v>
      </c>
      <c r="AU9" s="259">
        <v>13.14125</v>
      </c>
      <c r="AV9" s="126" t="s">
        <v>694</v>
      </c>
      <c r="AW9" s="130" t="s">
        <v>1646</v>
      </c>
    </row>
    <row r="10">
      <c r="A10" s="32" t="s">
        <v>695</v>
      </c>
      <c r="B10" s="313" t="s">
        <v>1649</v>
      </c>
      <c r="C10" s="126" t="s">
        <v>676</v>
      </c>
      <c r="D10" s="305">
        <v>0.46805555555555556</v>
      </c>
      <c r="E10" s="305">
        <v>0.5513888888888889</v>
      </c>
      <c r="F10" s="125">
        <v>9.4253297E7</v>
      </c>
      <c r="G10" s="115">
        <v>51.5012494748467</v>
      </c>
      <c r="H10" s="115">
        <v>11.9585742193178</v>
      </c>
      <c r="I10" s="40" t="s">
        <v>699</v>
      </c>
      <c r="J10" s="311" t="s">
        <v>75</v>
      </c>
      <c r="K10" s="308" t="s">
        <v>76</v>
      </c>
      <c r="L10" s="303" t="s">
        <v>78</v>
      </c>
      <c r="M10" s="307"/>
      <c r="N10" s="125">
        <v>17.0</v>
      </c>
      <c r="O10" s="126" t="s">
        <v>209</v>
      </c>
      <c r="P10" s="126" t="s">
        <v>81</v>
      </c>
      <c r="Q10" s="126" t="s">
        <v>142</v>
      </c>
      <c r="R10" s="259">
        <v>38.03846</v>
      </c>
      <c r="S10" s="259">
        <v>24.5</v>
      </c>
      <c r="T10" s="259">
        <v>38.55863</v>
      </c>
      <c r="U10" s="259">
        <v>0.0</v>
      </c>
      <c r="V10" s="259">
        <v>100.0</v>
      </c>
      <c r="W10" s="259">
        <v>16.78125</v>
      </c>
      <c r="X10" s="259">
        <v>17.125</v>
      </c>
      <c r="Y10" s="259">
        <v>16.625</v>
      </c>
      <c r="Z10" s="259">
        <v>0.175668367</v>
      </c>
      <c r="AA10" s="259">
        <v>0.030859375</v>
      </c>
      <c r="AB10" s="259">
        <v>18.17708333</v>
      </c>
      <c r="AC10" s="259">
        <v>22.4375</v>
      </c>
      <c r="AD10" s="259">
        <v>17.0</v>
      </c>
      <c r="AE10" s="259">
        <v>2.138346567</v>
      </c>
      <c r="AF10" s="259">
        <v>4.572526042</v>
      </c>
      <c r="AG10" s="259">
        <v>16.89583333</v>
      </c>
      <c r="AH10" s="259">
        <v>18.0</v>
      </c>
      <c r="AI10" s="259">
        <v>15.8125</v>
      </c>
      <c r="AJ10" s="259">
        <v>0.769198717</v>
      </c>
      <c r="AK10" s="259">
        <v>0.591666667</v>
      </c>
      <c r="AL10" s="259">
        <v>713.5</v>
      </c>
      <c r="AM10" s="259">
        <v>740.0</v>
      </c>
      <c r="AN10" s="259">
        <v>687.0</v>
      </c>
      <c r="AO10" s="259">
        <v>26.89051878</v>
      </c>
      <c r="AP10" s="259">
        <v>723.1</v>
      </c>
      <c r="AQ10" s="259">
        <v>1.333333333</v>
      </c>
      <c r="AR10" s="259">
        <v>1.9</v>
      </c>
      <c r="AS10" s="259">
        <v>0.7</v>
      </c>
      <c r="AT10" s="259">
        <v>0.62182527</v>
      </c>
      <c r="AU10" s="259">
        <v>0.386666667</v>
      </c>
      <c r="AV10" s="126"/>
      <c r="AW10" s="134" t="s">
        <v>700</v>
      </c>
    </row>
    <row r="11">
      <c r="A11" s="32" t="s">
        <v>701</v>
      </c>
      <c r="B11" s="313" t="s">
        <v>1650</v>
      </c>
      <c r="C11" s="126" t="s">
        <v>676</v>
      </c>
      <c r="D11" s="305">
        <v>0.4652777777777778</v>
      </c>
      <c r="E11" s="309">
        <v>0.5277777777777778</v>
      </c>
      <c r="F11" s="125">
        <v>9.4226784E7</v>
      </c>
      <c r="G11" s="127">
        <v>51.50128</v>
      </c>
      <c r="H11" s="127">
        <v>11.95932</v>
      </c>
      <c r="I11" s="40" t="s">
        <v>703</v>
      </c>
      <c r="J11" s="311" t="s">
        <v>75</v>
      </c>
      <c r="K11" s="126" t="s">
        <v>76</v>
      </c>
      <c r="L11" s="303" t="s">
        <v>78</v>
      </c>
      <c r="M11" s="307"/>
      <c r="N11" s="125">
        <v>18.0</v>
      </c>
      <c r="O11" s="126" t="s">
        <v>1609</v>
      </c>
      <c r="P11" s="126" t="s">
        <v>106</v>
      </c>
      <c r="Q11" s="126" t="s">
        <v>95</v>
      </c>
      <c r="R11" s="259">
        <v>37.54785</v>
      </c>
      <c r="S11" s="259">
        <v>22.0</v>
      </c>
      <c r="T11" s="259">
        <v>39.05573</v>
      </c>
      <c r="U11" s="259">
        <v>0.0</v>
      </c>
      <c r="V11" s="259">
        <v>100.0</v>
      </c>
      <c r="W11" s="259">
        <v>20.625</v>
      </c>
      <c r="X11" s="259">
        <v>21.3125</v>
      </c>
      <c r="Y11" s="259">
        <v>18.9375</v>
      </c>
      <c r="Z11" s="259">
        <v>0.765465545</v>
      </c>
      <c r="AA11" s="259">
        <v>0.5859375</v>
      </c>
      <c r="AB11" s="259">
        <v>20.05555556</v>
      </c>
      <c r="AC11" s="259">
        <v>22.625</v>
      </c>
      <c r="AD11" s="259">
        <v>19.0625</v>
      </c>
      <c r="AE11" s="259">
        <v>1.101953363</v>
      </c>
      <c r="AF11" s="259">
        <v>1.214301215</v>
      </c>
      <c r="AG11" s="259">
        <v>18.85416667</v>
      </c>
      <c r="AH11" s="259">
        <v>20.5625</v>
      </c>
      <c r="AI11" s="259">
        <v>17.4375</v>
      </c>
      <c r="AJ11" s="259">
        <v>0.984746954</v>
      </c>
      <c r="AK11" s="259">
        <v>0.969726563</v>
      </c>
      <c r="AL11" s="259">
        <v>963.2222222</v>
      </c>
      <c r="AM11" s="259">
        <v>996.0</v>
      </c>
      <c r="AN11" s="259">
        <v>920.0</v>
      </c>
      <c r="AO11" s="259">
        <v>28.11039744</v>
      </c>
      <c r="AP11" s="259">
        <v>790.1944444</v>
      </c>
      <c r="AQ11" s="259">
        <v>7.011111111</v>
      </c>
      <c r="AR11" s="259">
        <v>7.7</v>
      </c>
      <c r="AS11" s="259">
        <v>6.0</v>
      </c>
      <c r="AT11" s="259">
        <v>0.631356564</v>
      </c>
      <c r="AU11" s="259">
        <v>0.398611111</v>
      </c>
      <c r="AV11" s="126" t="s">
        <v>704</v>
      </c>
      <c r="AW11" s="135"/>
    </row>
    <row r="12">
      <c r="A12" s="32" t="s">
        <v>705</v>
      </c>
      <c r="B12" s="313" t="s">
        <v>1651</v>
      </c>
      <c r="C12" s="304">
        <v>45071.0</v>
      </c>
      <c r="D12" s="305">
        <v>0.5138888888888888</v>
      </c>
      <c r="E12" s="305">
        <v>0.5986111111111111</v>
      </c>
      <c r="F12" s="125">
        <v>9.4233331E7</v>
      </c>
      <c r="G12" s="115">
        <v>52.3908332906325</v>
      </c>
      <c r="H12" s="115">
        <v>13.4196886197083</v>
      </c>
      <c r="I12" s="40" t="s">
        <v>710</v>
      </c>
      <c r="J12" s="311" t="s">
        <v>91</v>
      </c>
      <c r="K12" s="259" t="s">
        <v>711</v>
      </c>
      <c r="L12" s="303" t="s">
        <v>712</v>
      </c>
      <c r="M12" s="307"/>
      <c r="N12" s="125">
        <v>19.0</v>
      </c>
      <c r="O12" s="126" t="s">
        <v>165</v>
      </c>
      <c r="P12" s="126" t="s">
        <v>153</v>
      </c>
      <c r="Q12" s="126" t="s">
        <v>142</v>
      </c>
      <c r="R12" s="259">
        <v>48.67857</v>
      </c>
      <c r="S12" s="259">
        <v>44.5</v>
      </c>
      <c r="T12" s="259">
        <v>30.326</v>
      </c>
      <c r="U12" s="259">
        <v>0.0</v>
      </c>
      <c r="V12" s="259">
        <v>100.0</v>
      </c>
      <c r="W12" s="316"/>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136"/>
      <c r="AW12" s="135"/>
    </row>
    <row r="13">
      <c r="A13" s="32" t="s">
        <v>713</v>
      </c>
      <c r="B13" s="313" t="s">
        <v>1652</v>
      </c>
      <c r="C13" s="126" t="s">
        <v>714</v>
      </c>
      <c r="D13" s="305">
        <v>0.49930555555555556</v>
      </c>
      <c r="E13" s="305">
        <v>0.5833333333333334</v>
      </c>
      <c r="F13" s="125">
        <v>9.4233372E7</v>
      </c>
      <c r="G13" s="127">
        <v>52.502352</v>
      </c>
      <c r="H13" s="127">
        <v>13.490281</v>
      </c>
      <c r="I13" s="40" t="s">
        <v>717</v>
      </c>
      <c r="J13" s="311" t="s">
        <v>91</v>
      </c>
      <c r="K13" s="126" t="s">
        <v>718</v>
      </c>
      <c r="L13" s="314" t="s">
        <v>163</v>
      </c>
      <c r="M13" s="307"/>
      <c r="N13" s="125">
        <v>25.0</v>
      </c>
      <c r="O13" s="126" t="s">
        <v>80</v>
      </c>
      <c r="P13" s="126" t="s">
        <v>81</v>
      </c>
      <c r="Q13" s="126" t="s">
        <v>95</v>
      </c>
      <c r="R13" s="259">
        <v>68.94249</v>
      </c>
      <c r="S13" s="259">
        <v>81.0</v>
      </c>
      <c r="T13" s="259">
        <v>32.00823</v>
      </c>
      <c r="U13" s="259">
        <v>4.0</v>
      </c>
      <c r="V13" s="259">
        <v>100.0</v>
      </c>
      <c r="W13" s="259">
        <v>18.15277778</v>
      </c>
      <c r="X13" s="259">
        <v>18.5</v>
      </c>
      <c r="Y13" s="259">
        <v>18.0625</v>
      </c>
      <c r="Z13" s="259">
        <v>0.136613303</v>
      </c>
      <c r="AA13" s="259">
        <v>0.018663194</v>
      </c>
      <c r="AB13" s="259">
        <v>22.05555556</v>
      </c>
      <c r="AC13" s="259">
        <v>25.25</v>
      </c>
      <c r="AD13" s="259">
        <v>21.375</v>
      </c>
      <c r="AE13" s="259">
        <v>1.214513649</v>
      </c>
      <c r="AF13" s="259">
        <v>1.475043403</v>
      </c>
      <c r="AG13" s="259">
        <v>26.22916667</v>
      </c>
      <c r="AH13" s="259">
        <v>26.875</v>
      </c>
      <c r="AI13" s="259">
        <v>25.4375</v>
      </c>
      <c r="AJ13" s="259">
        <v>0.523845457</v>
      </c>
      <c r="AK13" s="259">
        <v>0.274414063</v>
      </c>
      <c r="AL13" s="259">
        <v>1760.666667</v>
      </c>
      <c r="AM13" s="259">
        <v>1763.0</v>
      </c>
      <c r="AN13" s="259">
        <v>1755.0</v>
      </c>
      <c r="AO13" s="259">
        <v>3.0</v>
      </c>
      <c r="AP13" s="259">
        <v>9.0</v>
      </c>
      <c r="AQ13" s="259">
        <v>24.02222222</v>
      </c>
      <c r="AR13" s="259">
        <v>24.1</v>
      </c>
      <c r="AS13" s="259">
        <v>23.9</v>
      </c>
      <c r="AT13" s="259">
        <v>0.083333333</v>
      </c>
      <c r="AU13" s="259">
        <v>0.006944444</v>
      </c>
      <c r="AV13" s="136"/>
      <c r="AW13" s="137"/>
    </row>
    <row r="14">
      <c r="A14" s="32" t="s">
        <v>719</v>
      </c>
      <c r="B14" s="313" t="s">
        <v>1653</v>
      </c>
      <c r="C14" s="304">
        <v>45086.0</v>
      </c>
      <c r="D14" s="305">
        <v>0.4986111111111111</v>
      </c>
      <c r="E14" s="305">
        <v>0.5819444444444445</v>
      </c>
      <c r="F14" s="125">
        <v>9.4233317E7</v>
      </c>
      <c r="G14" s="115">
        <v>52.5019767783037</v>
      </c>
      <c r="H14" s="115">
        <v>13.4894939958944</v>
      </c>
      <c r="I14" s="40" t="s">
        <v>722</v>
      </c>
      <c r="J14" s="317" t="s">
        <v>91</v>
      </c>
      <c r="K14" s="126" t="s">
        <v>718</v>
      </c>
      <c r="L14" s="303" t="s">
        <v>163</v>
      </c>
      <c r="M14" s="307"/>
      <c r="N14" s="125">
        <v>25.0</v>
      </c>
      <c r="O14" s="126" t="s">
        <v>80</v>
      </c>
      <c r="P14" s="126" t="s">
        <v>106</v>
      </c>
      <c r="Q14" s="126" t="s">
        <v>95</v>
      </c>
      <c r="R14" s="259">
        <v>59.59032</v>
      </c>
      <c r="S14" s="259">
        <v>67.0</v>
      </c>
      <c r="T14" s="259">
        <v>36.65246</v>
      </c>
      <c r="U14" s="259">
        <v>0.0</v>
      </c>
      <c r="V14" s="259">
        <v>100.0</v>
      </c>
      <c r="W14" s="259">
        <v>21.93055556</v>
      </c>
      <c r="X14" s="259">
        <v>23.5</v>
      </c>
      <c r="Y14" s="259">
        <v>21.5</v>
      </c>
      <c r="Z14" s="259">
        <v>0.668373466</v>
      </c>
      <c r="AA14" s="259">
        <v>0.44672309</v>
      </c>
      <c r="AB14" s="259">
        <v>25.83333333</v>
      </c>
      <c r="AC14" s="259">
        <v>26.5</v>
      </c>
      <c r="AD14" s="259">
        <v>24.875</v>
      </c>
      <c r="AE14" s="259">
        <v>0.571968913</v>
      </c>
      <c r="AF14" s="259">
        <v>0.327148438</v>
      </c>
      <c r="AG14" s="259">
        <v>26.20138889</v>
      </c>
      <c r="AH14" s="259">
        <v>27.0</v>
      </c>
      <c r="AI14" s="259">
        <v>25.0</v>
      </c>
      <c r="AJ14" s="259">
        <v>0.647846325</v>
      </c>
      <c r="AK14" s="259">
        <v>0.419704861</v>
      </c>
      <c r="AL14" s="259">
        <v>936.2222222</v>
      </c>
      <c r="AM14" s="259">
        <v>943.0</v>
      </c>
      <c r="AN14" s="259">
        <v>930.0</v>
      </c>
      <c r="AO14" s="259">
        <v>5.142416207</v>
      </c>
      <c r="AP14" s="259">
        <v>26.44444444</v>
      </c>
      <c r="AQ14" s="259">
        <v>6.422222222</v>
      </c>
      <c r="AR14" s="259">
        <v>6.6</v>
      </c>
      <c r="AS14" s="259">
        <v>6.3</v>
      </c>
      <c r="AT14" s="259">
        <v>0.109290642</v>
      </c>
      <c r="AU14" s="259">
        <v>0.011944444</v>
      </c>
      <c r="AV14" s="31" t="s">
        <v>723</v>
      </c>
      <c r="AW14" s="135"/>
    </row>
    <row r="15">
      <c r="A15" s="32" t="s">
        <v>724</v>
      </c>
      <c r="B15" s="47" t="s">
        <v>1654</v>
      </c>
      <c r="C15" s="304">
        <v>45086.0</v>
      </c>
      <c r="D15" s="305">
        <v>0.4979166666666667</v>
      </c>
      <c r="E15" s="318"/>
      <c r="F15" s="125">
        <v>9.4226831E7</v>
      </c>
      <c r="G15" s="115">
        <v>52.502361</v>
      </c>
      <c r="H15" s="115">
        <v>13.490361</v>
      </c>
      <c r="I15" s="319" t="s">
        <v>727</v>
      </c>
      <c r="J15" s="311" t="s">
        <v>91</v>
      </c>
      <c r="K15" s="126" t="s">
        <v>718</v>
      </c>
      <c r="L15" s="314" t="s">
        <v>163</v>
      </c>
      <c r="M15" s="125"/>
      <c r="N15" s="125">
        <v>25.0</v>
      </c>
      <c r="O15" s="126" t="s">
        <v>80</v>
      </c>
      <c r="P15" s="126" t="s">
        <v>106</v>
      </c>
      <c r="Q15" s="126" t="s">
        <v>142</v>
      </c>
      <c r="R15" s="259">
        <v>68.25325</v>
      </c>
      <c r="S15" s="259">
        <v>80.0</v>
      </c>
      <c r="T15" s="259">
        <v>32.46318</v>
      </c>
      <c r="U15" s="259">
        <v>4.0</v>
      </c>
      <c r="V15" s="259">
        <v>100.0</v>
      </c>
      <c r="W15" s="259">
        <v>20.52083333</v>
      </c>
      <c r="X15" s="259">
        <v>21.25</v>
      </c>
      <c r="Y15" s="259">
        <v>20.25</v>
      </c>
      <c r="Z15" s="259">
        <v>0.298106</v>
      </c>
      <c r="AA15" s="259">
        <v>0.088867188</v>
      </c>
      <c r="AB15" s="259">
        <v>25.71527778</v>
      </c>
      <c r="AC15" s="259">
        <v>26.5</v>
      </c>
      <c r="AD15" s="259">
        <v>25.5</v>
      </c>
      <c r="AE15" s="259">
        <v>0.311108011</v>
      </c>
      <c r="AF15" s="259">
        <v>0.096788194</v>
      </c>
      <c r="AG15" s="259">
        <v>26.68055556</v>
      </c>
      <c r="AH15" s="259">
        <v>27.125</v>
      </c>
      <c r="AI15" s="259">
        <v>26.0625</v>
      </c>
      <c r="AJ15" s="259">
        <v>0.359639094</v>
      </c>
      <c r="AK15" s="259">
        <v>0.129340278</v>
      </c>
      <c r="AL15" s="259">
        <v>1352.888889</v>
      </c>
      <c r="AM15" s="259">
        <v>1360.0</v>
      </c>
      <c r="AN15" s="259">
        <v>1342.0</v>
      </c>
      <c r="AO15" s="259">
        <v>6.193634725</v>
      </c>
      <c r="AP15" s="259">
        <v>38.36111111</v>
      </c>
      <c r="AQ15" s="259">
        <v>15.53333333</v>
      </c>
      <c r="AR15" s="259">
        <v>15.7</v>
      </c>
      <c r="AS15" s="259">
        <v>15.3</v>
      </c>
      <c r="AT15" s="259">
        <v>0.141421356</v>
      </c>
      <c r="AU15" s="259">
        <v>0.02</v>
      </c>
      <c r="AV15" s="136"/>
      <c r="AW15" s="137"/>
    </row>
    <row r="16">
      <c r="A16" s="138" t="s">
        <v>728</v>
      </c>
      <c r="B16" s="47" t="s">
        <v>1655</v>
      </c>
      <c r="C16" s="304">
        <v>45086.0</v>
      </c>
      <c r="D16" s="305">
        <v>0.49583333333333335</v>
      </c>
      <c r="E16" s="318"/>
      <c r="F16" s="141">
        <v>9.4226774E7</v>
      </c>
      <c r="G16" s="127">
        <v>52.502298</v>
      </c>
      <c r="H16" s="127">
        <v>13.490253</v>
      </c>
      <c r="I16" s="320" t="s">
        <v>731</v>
      </c>
      <c r="J16" s="311" t="s">
        <v>91</v>
      </c>
      <c r="K16" s="321" t="s">
        <v>718</v>
      </c>
      <c r="L16" s="314" t="s">
        <v>163</v>
      </c>
      <c r="M16" s="141"/>
      <c r="N16" s="141">
        <v>25.0</v>
      </c>
      <c r="O16" s="322" t="s">
        <v>165</v>
      </c>
      <c r="P16" s="322" t="s">
        <v>106</v>
      </c>
      <c r="Q16" s="322" t="s">
        <v>95</v>
      </c>
      <c r="R16" s="259">
        <v>69.25649</v>
      </c>
      <c r="S16" s="259">
        <v>81.5</v>
      </c>
      <c r="T16" s="259">
        <v>31.87744</v>
      </c>
      <c r="U16" s="259">
        <v>4.0</v>
      </c>
      <c r="V16" s="259">
        <v>100.0</v>
      </c>
      <c r="W16" s="259">
        <v>20.3671875</v>
      </c>
      <c r="X16" s="259">
        <v>22.0625</v>
      </c>
      <c r="Y16" s="259">
        <v>20.0625</v>
      </c>
      <c r="Z16" s="259">
        <v>0.687449268</v>
      </c>
      <c r="AA16" s="259">
        <v>0.472586496</v>
      </c>
      <c r="AB16" s="259">
        <v>25.9296875</v>
      </c>
      <c r="AC16" s="259">
        <v>28.5</v>
      </c>
      <c r="AD16" s="259">
        <v>25.0625</v>
      </c>
      <c r="AE16" s="259">
        <v>1.156038832</v>
      </c>
      <c r="AF16" s="259">
        <v>1.336425781</v>
      </c>
      <c r="AG16" s="259">
        <v>26.7265625</v>
      </c>
      <c r="AH16" s="259">
        <v>30.3125</v>
      </c>
      <c r="AI16" s="259">
        <v>25.625</v>
      </c>
      <c r="AJ16" s="259">
        <v>1.532001456</v>
      </c>
      <c r="AK16" s="259">
        <v>2.34702846</v>
      </c>
      <c r="AL16" s="259">
        <v>1435.875</v>
      </c>
      <c r="AM16" s="259">
        <v>1444.0</v>
      </c>
      <c r="AN16" s="259">
        <v>1426.0</v>
      </c>
      <c r="AO16" s="259">
        <v>5.693040865</v>
      </c>
      <c r="AP16" s="259">
        <v>32.41071429</v>
      </c>
      <c r="AQ16" s="259">
        <v>17.3</v>
      </c>
      <c r="AR16" s="259">
        <v>17.5</v>
      </c>
      <c r="AS16" s="259">
        <v>17.1</v>
      </c>
      <c r="AT16" s="259">
        <v>0.130930734</v>
      </c>
      <c r="AU16" s="259">
        <v>0.017142857</v>
      </c>
      <c r="AV16" s="136"/>
      <c r="AW16" s="119" t="s">
        <v>732</v>
      </c>
    </row>
    <row r="17">
      <c r="A17" s="32" t="s">
        <v>733</v>
      </c>
      <c r="B17" s="47" t="s">
        <v>1656</v>
      </c>
      <c r="C17" s="126" t="s">
        <v>734</v>
      </c>
      <c r="D17" s="305">
        <v>0.4513888888888889</v>
      </c>
      <c r="E17" s="323">
        <v>0.5277777777777778</v>
      </c>
      <c r="F17" s="125">
        <v>9.4253287E7</v>
      </c>
      <c r="G17" s="127">
        <v>51.3627988573662</v>
      </c>
      <c r="H17" s="127">
        <v>12.3689822916132</v>
      </c>
      <c r="I17" s="320" t="s">
        <v>737</v>
      </c>
      <c r="J17" s="311" t="s">
        <v>179</v>
      </c>
      <c r="K17" s="324" t="s">
        <v>738</v>
      </c>
      <c r="L17" s="313" t="s">
        <v>739</v>
      </c>
      <c r="M17" s="136"/>
      <c r="N17" s="312"/>
      <c r="O17" s="126" t="s">
        <v>80</v>
      </c>
      <c r="P17" s="126" t="s">
        <v>153</v>
      </c>
      <c r="Q17" s="126" t="s">
        <v>95</v>
      </c>
      <c r="R17" s="259">
        <v>85.78778</v>
      </c>
      <c r="S17" s="259">
        <v>100.0</v>
      </c>
      <c r="T17" s="259">
        <v>23.8639</v>
      </c>
      <c r="U17" s="259">
        <v>5.0</v>
      </c>
      <c r="V17" s="259">
        <v>100.0</v>
      </c>
      <c r="W17" s="316"/>
      <c r="X17" s="316"/>
      <c r="Y17" s="316"/>
      <c r="Z17" s="316"/>
      <c r="AA17" s="316"/>
      <c r="AB17" s="316"/>
      <c r="AC17" s="316"/>
      <c r="AD17" s="316"/>
      <c r="AE17" s="316"/>
      <c r="AF17" s="316"/>
      <c r="AG17" s="316"/>
      <c r="AH17" s="316"/>
      <c r="AI17" s="316"/>
      <c r="AJ17" s="316"/>
      <c r="AK17" s="316"/>
      <c r="AL17" s="316"/>
      <c r="AM17" s="316"/>
      <c r="AN17" s="316"/>
      <c r="AO17" s="316"/>
      <c r="AP17" s="316"/>
      <c r="AQ17" s="316"/>
      <c r="AR17" s="316"/>
      <c r="AS17" s="316"/>
      <c r="AT17" s="316"/>
      <c r="AU17" s="316"/>
      <c r="AV17" s="136"/>
      <c r="AW17" s="144" t="s">
        <v>740</v>
      </c>
    </row>
    <row r="18">
      <c r="A18" s="138" t="s">
        <v>741</v>
      </c>
      <c r="B18" s="47" t="s">
        <v>1657</v>
      </c>
      <c r="C18" s="304">
        <v>45086.0</v>
      </c>
      <c r="D18" s="305">
        <v>0.49583333333333335</v>
      </c>
      <c r="E18" s="305">
        <v>0.6131944444444445</v>
      </c>
      <c r="F18" s="141">
        <v>9.4233373E7</v>
      </c>
      <c r="G18" s="127">
        <v>52.50232160497</v>
      </c>
      <c r="H18" s="127">
        <v>13.4899893865889</v>
      </c>
      <c r="I18" s="319" t="s">
        <v>743</v>
      </c>
      <c r="J18" s="317" t="s">
        <v>91</v>
      </c>
      <c r="K18" s="322" t="s">
        <v>744</v>
      </c>
      <c r="L18" s="303" t="s">
        <v>163</v>
      </c>
      <c r="M18" s="141"/>
      <c r="N18" s="141">
        <v>23.0</v>
      </c>
      <c r="O18" s="322" t="s">
        <v>80</v>
      </c>
      <c r="P18" s="322" t="s">
        <v>81</v>
      </c>
      <c r="Q18" s="322" t="s">
        <v>95</v>
      </c>
      <c r="R18" s="259">
        <v>70.11003</v>
      </c>
      <c r="S18" s="259">
        <v>82.0</v>
      </c>
      <c r="T18" s="259">
        <v>31.05389</v>
      </c>
      <c r="U18" s="259">
        <v>4.0</v>
      </c>
      <c r="V18" s="259">
        <v>100.0</v>
      </c>
      <c r="W18" s="259">
        <v>22.27777778</v>
      </c>
      <c r="X18" s="259">
        <v>24.125</v>
      </c>
      <c r="Y18" s="259">
        <v>21.875</v>
      </c>
      <c r="Z18" s="259">
        <v>0.736274877</v>
      </c>
      <c r="AA18" s="259">
        <v>0.542100694</v>
      </c>
      <c r="AB18" s="259">
        <v>25.8125</v>
      </c>
      <c r="AC18" s="259">
        <v>27.375</v>
      </c>
      <c r="AD18" s="259">
        <v>24.875</v>
      </c>
      <c r="AE18" s="259">
        <v>0.862635859</v>
      </c>
      <c r="AF18" s="259">
        <v>0.744140625</v>
      </c>
      <c r="AG18" s="259">
        <v>26.21527778</v>
      </c>
      <c r="AH18" s="259">
        <v>27.3125</v>
      </c>
      <c r="AI18" s="259">
        <v>25.3125</v>
      </c>
      <c r="AJ18" s="259">
        <v>0.779442353</v>
      </c>
      <c r="AK18" s="259">
        <v>0.607530382</v>
      </c>
      <c r="AL18" s="259">
        <v>891.8888889</v>
      </c>
      <c r="AM18" s="259">
        <v>898.0</v>
      </c>
      <c r="AN18" s="259">
        <v>889.0</v>
      </c>
      <c r="AO18" s="259">
        <v>3.179797338</v>
      </c>
      <c r="AP18" s="259">
        <v>10.11111111</v>
      </c>
      <c r="AQ18" s="259">
        <v>5.4</v>
      </c>
      <c r="AR18" s="259">
        <v>5.5</v>
      </c>
      <c r="AS18" s="259">
        <v>5.3</v>
      </c>
      <c r="AT18" s="259">
        <v>0.08660254</v>
      </c>
      <c r="AU18" s="259">
        <v>0.0075</v>
      </c>
      <c r="AV18" s="145" t="s">
        <v>745</v>
      </c>
      <c r="AW18" s="137"/>
    </row>
    <row r="19">
      <c r="A19" s="138" t="s">
        <v>746</v>
      </c>
      <c r="B19" s="47" t="s">
        <v>1658</v>
      </c>
      <c r="C19" s="322" t="s">
        <v>734</v>
      </c>
      <c r="D19" s="305">
        <v>0.4548611111111111</v>
      </c>
      <c r="E19" s="318"/>
      <c r="F19" s="141">
        <v>9.4226773E7</v>
      </c>
      <c r="G19" s="127">
        <v>51.3627988573662</v>
      </c>
      <c r="H19" s="127">
        <v>12.3689822916132</v>
      </c>
      <c r="I19" s="319" t="s">
        <v>737</v>
      </c>
      <c r="J19" s="311" t="s">
        <v>179</v>
      </c>
      <c r="K19" s="322" t="s">
        <v>738</v>
      </c>
      <c r="L19" s="313" t="s">
        <v>739</v>
      </c>
      <c r="M19" s="141"/>
      <c r="N19" s="141">
        <v>20.0</v>
      </c>
      <c r="O19" s="322" t="s">
        <v>165</v>
      </c>
      <c r="P19" s="322" t="s">
        <v>153</v>
      </c>
      <c r="Q19" s="322" t="s">
        <v>142</v>
      </c>
      <c r="R19" s="259">
        <v>85.78778</v>
      </c>
      <c r="S19" s="259">
        <v>100.0</v>
      </c>
      <c r="T19" s="259">
        <v>23.8639</v>
      </c>
      <c r="U19" s="259">
        <v>5.0</v>
      </c>
      <c r="V19" s="259">
        <v>100.0</v>
      </c>
      <c r="W19" s="259">
        <v>31.36111111</v>
      </c>
      <c r="X19" s="259">
        <v>37.1875</v>
      </c>
      <c r="Y19" s="259">
        <v>25.75</v>
      </c>
      <c r="Z19" s="259">
        <v>3.141950556</v>
      </c>
      <c r="AA19" s="259">
        <v>9.871853299</v>
      </c>
      <c r="AB19" s="259">
        <v>29.58333333</v>
      </c>
      <c r="AC19" s="259">
        <v>31.375</v>
      </c>
      <c r="AD19" s="259">
        <v>25.125</v>
      </c>
      <c r="AE19" s="259">
        <v>1.913153483</v>
      </c>
      <c r="AF19" s="259">
        <v>3.66015625</v>
      </c>
      <c r="AG19" s="259">
        <v>28.70833333</v>
      </c>
      <c r="AH19" s="259">
        <v>30.0</v>
      </c>
      <c r="AI19" s="259">
        <v>24.625</v>
      </c>
      <c r="AJ19" s="259">
        <v>1.707348547</v>
      </c>
      <c r="AK19" s="259">
        <v>2.915039063</v>
      </c>
      <c r="AL19" s="259">
        <v>849.0</v>
      </c>
      <c r="AM19" s="259">
        <v>2199.0</v>
      </c>
      <c r="AN19" s="259">
        <v>556.0</v>
      </c>
      <c r="AO19" s="259">
        <v>578.9026257</v>
      </c>
      <c r="AP19" s="259">
        <v>335128.25</v>
      </c>
      <c r="AQ19" s="259">
        <v>5.511111111</v>
      </c>
      <c r="AR19" s="259">
        <v>32.6</v>
      </c>
      <c r="AS19" s="259">
        <v>0.0</v>
      </c>
      <c r="AT19" s="259">
        <v>11.61038807</v>
      </c>
      <c r="AU19" s="259">
        <v>134.8011111</v>
      </c>
      <c r="AV19" s="136"/>
      <c r="AW19" s="146" t="s">
        <v>740</v>
      </c>
    </row>
    <row r="20">
      <c r="A20" s="138" t="s">
        <v>747</v>
      </c>
      <c r="B20" s="325"/>
      <c r="C20" s="326">
        <v>45175.0</v>
      </c>
      <c r="D20" s="305">
        <v>0.4861111111111111</v>
      </c>
      <c r="E20" s="305">
        <v>0.5694444444444444</v>
      </c>
      <c r="F20" s="141">
        <v>9.423345E7</v>
      </c>
      <c r="G20" s="127">
        <v>51.31819</v>
      </c>
      <c r="H20" s="127">
        <v>12.395532</v>
      </c>
      <c r="I20" s="320" t="s">
        <v>751</v>
      </c>
      <c r="J20" s="311" t="s">
        <v>179</v>
      </c>
      <c r="K20" s="322" t="s">
        <v>752</v>
      </c>
      <c r="L20" s="47" t="s">
        <v>753</v>
      </c>
      <c r="M20" s="141"/>
      <c r="N20" s="141">
        <v>25.0</v>
      </c>
      <c r="O20" s="322" t="s">
        <v>165</v>
      </c>
      <c r="P20" s="322" t="s">
        <v>81</v>
      </c>
      <c r="Q20" s="322" t="s">
        <v>142</v>
      </c>
      <c r="R20" s="259">
        <v>93.84142</v>
      </c>
      <c r="S20" s="259">
        <v>100.0</v>
      </c>
      <c r="T20" s="259">
        <v>13.87312</v>
      </c>
      <c r="U20" s="259">
        <v>19.0</v>
      </c>
      <c r="V20" s="259">
        <v>100.0</v>
      </c>
      <c r="W20" s="259">
        <v>17.8828125</v>
      </c>
      <c r="X20" s="259">
        <v>19.375</v>
      </c>
      <c r="Y20" s="259">
        <v>16.75</v>
      </c>
      <c r="Z20" s="259">
        <v>1.020130802</v>
      </c>
      <c r="AA20" s="259">
        <v>1.040666853</v>
      </c>
      <c r="AB20" s="259">
        <v>26.4609375</v>
      </c>
      <c r="AC20" s="259">
        <v>31.0</v>
      </c>
      <c r="AD20" s="259">
        <v>19.125</v>
      </c>
      <c r="AE20" s="259">
        <v>4.566832275</v>
      </c>
      <c r="AF20" s="259">
        <v>20.85595703</v>
      </c>
      <c r="AG20" s="259">
        <v>28.359375</v>
      </c>
      <c r="AH20" s="259">
        <v>31.375</v>
      </c>
      <c r="AI20" s="259">
        <v>22.375</v>
      </c>
      <c r="AJ20" s="259">
        <v>3.693434994</v>
      </c>
      <c r="AK20" s="259">
        <v>13.64146205</v>
      </c>
      <c r="AL20" s="259">
        <v>962.125</v>
      </c>
      <c r="AM20" s="259">
        <v>982.0</v>
      </c>
      <c r="AN20" s="259">
        <v>935.0</v>
      </c>
      <c r="AO20" s="259">
        <v>18.51206171</v>
      </c>
      <c r="AP20" s="259">
        <v>342.6964286</v>
      </c>
      <c r="AQ20" s="259">
        <v>6.9875</v>
      </c>
      <c r="AR20" s="259">
        <v>7.4</v>
      </c>
      <c r="AS20" s="259">
        <v>6.4</v>
      </c>
      <c r="AT20" s="259">
        <v>0.405101398</v>
      </c>
      <c r="AU20" s="259">
        <v>0.164107143</v>
      </c>
      <c r="AV20" s="145" t="s">
        <v>754</v>
      </c>
      <c r="AW20" s="130"/>
    </row>
    <row r="21">
      <c r="A21" s="138" t="s">
        <v>755</v>
      </c>
      <c r="B21" s="47" t="s">
        <v>1659</v>
      </c>
      <c r="C21" s="322" t="s">
        <v>734</v>
      </c>
      <c r="D21" s="305">
        <v>0.4513888888888889</v>
      </c>
      <c r="E21" s="305">
        <v>0.5256944444444445</v>
      </c>
      <c r="F21" s="141">
        <v>9.425326E7</v>
      </c>
      <c r="G21" s="127">
        <v>51.3627988573662</v>
      </c>
      <c r="H21" s="127">
        <v>12.3689822916132</v>
      </c>
      <c r="I21" s="319" t="s">
        <v>737</v>
      </c>
      <c r="J21" s="311" t="s">
        <v>179</v>
      </c>
      <c r="K21" s="322" t="s">
        <v>738</v>
      </c>
      <c r="L21" s="313" t="s">
        <v>739</v>
      </c>
      <c r="M21" s="141"/>
      <c r="N21" s="141">
        <v>23.0</v>
      </c>
      <c r="O21" s="322" t="s">
        <v>80</v>
      </c>
      <c r="P21" s="322" t="s">
        <v>81</v>
      </c>
      <c r="Q21" s="322" t="s">
        <v>95</v>
      </c>
      <c r="R21" s="259">
        <v>85.78778</v>
      </c>
      <c r="S21" s="259">
        <v>100.0</v>
      </c>
      <c r="T21" s="259">
        <v>23.8639</v>
      </c>
      <c r="U21" s="259">
        <v>5.0</v>
      </c>
      <c r="V21" s="259">
        <v>100.0</v>
      </c>
      <c r="W21" s="259">
        <v>26.21428571</v>
      </c>
      <c r="X21" s="259">
        <v>29.75</v>
      </c>
      <c r="Y21" s="259">
        <v>24.125</v>
      </c>
      <c r="Z21" s="259">
        <v>2.022933984</v>
      </c>
      <c r="AA21" s="259">
        <v>4.092261905</v>
      </c>
      <c r="AB21" s="259">
        <v>24.25892857</v>
      </c>
      <c r="AC21" s="259">
        <v>25.25</v>
      </c>
      <c r="AD21" s="259">
        <v>23.5</v>
      </c>
      <c r="AE21" s="259">
        <v>0.713001077</v>
      </c>
      <c r="AF21" s="259">
        <v>0.508370536</v>
      </c>
      <c r="AG21" s="259">
        <v>23.9375</v>
      </c>
      <c r="AH21" s="259">
        <v>24.875</v>
      </c>
      <c r="AI21" s="259">
        <v>23.375</v>
      </c>
      <c r="AJ21" s="259">
        <v>0.548435274</v>
      </c>
      <c r="AK21" s="259">
        <v>0.30078125</v>
      </c>
      <c r="AL21" s="259">
        <v>792.0</v>
      </c>
      <c r="AM21" s="259">
        <v>825.0</v>
      </c>
      <c r="AN21" s="259">
        <v>783.0</v>
      </c>
      <c r="AO21" s="259">
        <v>14.89966443</v>
      </c>
      <c r="AP21" s="259">
        <v>222.0</v>
      </c>
      <c r="AQ21" s="259">
        <v>3.142857143</v>
      </c>
      <c r="AR21" s="259">
        <v>3.9</v>
      </c>
      <c r="AS21" s="259">
        <v>2.9</v>
      </c>
      <c r="AT21" s="259">
        <v>0.340867241</v>
      </c>
      <c r="AU21" s="259">
        <v>0.116190476</v>
      </c>
      <c r="AV21" s="147"/>
      <c r="AW21" s="146" t="s">
        <v>740</v>
      </c>
    </row>
    <row r="22">
      <c r="A22" s="138" t="s">
        <v>758</v>
      </c>
      <c r="B22" s="313" t="s">
        <v>1660</v>
      </c>
      <c r="C22" s="327" t="s">
        <v>734</v>
      </c>
      <c r="D22" s="305">
        <v>0.4513888888888889</v>
      </c>
      <c r="E22" s="305">
        <v>0.5347222222222222</v>
      </c>
      <c r="F22" s="141">
        <v>9.4226796E7</v>
      </c>
      <c r="G22" s="115">
        <v>51.3627988573662</v>
      </c>
      <c r="H22" s="115">
        <v>12.3689822916132</v>
      </c>
      <c r="I22" s="319" t="s">
        <v>737</v>
      </c>
      <c r="J22" s="311" t="s">
        <v>179</v>
      </c>
      <c r="K22" s="322" t="s">
        <v>738</v>
      </c>
      <c r="L22" s="47" t="s">
        <v>739</v>
      </c>
      <c r="M22" s="40" t="s">
        <v>761</v>
      </c>
      <c r="N22" s="141">
        <v>20.0</v>
      </c>
      <c r="O22" s="322" t="s">
        <v>165</v>
      </c>
      <c r="P22" s="322" t="s">
        <v>81</v>
      </c>
      <c r="Q22" s="322" t="s">
        <v>95</v>
      </c>
      <c r="R22" s="259">
        <v>85.78778</v>
      </c>
      <c r="S22" s="259">
        <v>100.0</v>
      </c>
      <c r="T22" s="259">
        <v>23.8639</v>
      </c>
      <c r="U22" s="259">
        <v>5.0</v>
      </c>
      <c r="V22" s="259">
        <v>100.0</v>
      </c>
      <c r="W22" s="259">
        <v>23.84027778</v>
      </c>
      <c r="X22" s="259">
        <v>29.0</v>
      </c>
      <c r="Y22" s="259">
        <v>19.25</v>
      </c>
      <c r="Z22" s="259">
        <v>3.845034225</v>
      </c>
      <c r="AA22" s="259">
        <v>14.78428819</v>
      </c>
      <c r="AB22" s="259">
        <v>24.59722222</v>
      </c>
      <c r="AC22" s="259">
        <v>27.4375</v>
      </c>
      <c r="AD22" s="259">
        <v>22.125</v>
      </c>
      <c r="AE22" s="259">
        <v>1.862224998</v>
      </c>
      <c r="AF22" s="259">
        <v>3.467881944</v>
      </c>
      <c r="AG22" s="259">
        <v>25.04861111</v>
      </c>
      <c r="AH22" s="259">
        <v>27.875</v>
      </c>
      <c r="AI22" s="259">
        <v>22.25</v>
      </c>
      <c r="AJ22" s="259">
        <v>1.884812288</v>
      </c>
      <c r="AK22" s="259">
        <v>3.552517361</v>
      </c>
      <c r="AL22" s="259">
        <v>953.5555556</v>
      </c>
      <c r="AM22" s="259">
        <v>969.0</v>
      </c>
      <c r="AN22" s="259">
        <v>931.0</v>
      </c>
      <c r="AO22" s="259">
        <v>10.59612088</v>
      </c>
      <c r="AP22" s="259">
        <v>112.2777778</v>
      </c>
      <c r="AQ22" s="259">
        <v>6.8</v>
      </c>
      <c r="AR22" s="259">
        <v>7.1</v>
      </c>
      <c r="AS22" s="259">
        <v>6.3</v>
      </c>
      <c r="AT22" s="259">
        <v>0.229128785</v>
      </c>
      <c r="AU22" s="259">
        <v>0.0525</v>
      </c>
      <c r="AV22" s="31" t="s">
        <v>762</v>
      </c>
      <c r="AW22" s="134" t="s">
        <v>763</v>
      </c>
    </row>
    <row r="23">
      <c r="A23" s="138" t="s">
        <v>764</v>
      </c>
      <c r="B23" s="47" t="s">
        <v>1661</v>
      </c>
      <c r="C23" s="304">
        <v>45072.0</v>
      </c>
      <c r="D23" s="305">
        <v>0.46875</v>
      </c>
      <c r="E23" s="305">
        <v>0.5520833333333334</v>
      </c>
      <c r="F23" s="141">
        <v>9.4226724E7</v>
      </c>
      <c r="G23" s="115">
        <v>52.4315928889547</v>
      </c>
      <c r="H23" s="115">
        <v>13.2127225957083</v>
      </c>
      <c r="I23" s="319" t="s">
        <v>767</v>
      </c>
      <c r="J23" s="311" t="s">
        <v>91</v>
      </c>
      <c r="K23" s="321" t="s">
        <v>768</v>
      </c>
      <c r="L23" s="47" t="s">
        <v>769</v>
      </c>
      <c r="M23" s="141"/>
      <c r="N23" s="141">
        <v>16.0</v>
      </c>
      <c r="O23" s="322" t="s">
        <v>165</v>
      </c>
      <c r="P23" s="322" t="s">
        <v>81</v>
      </c>
      <c r="Q23" s="322" t="s">
        <v>95</v>
      </c>
      <c r="R23" s="259">
        <v>56.13355</v>
      </c>
      <c r="S23" s="259">
        <v>59.0</v>
      </c>
      <c r="T23" s="259">
        <v>33.29072</v>
      </c>
      <c r="U23" s="259">
        <v>0.0</v>
      </c>
      <c r="V23" s="259">
        <v>100.0</v>
      </c>
      <c r="W23" s="316"/>
      <c r="X23" s="316"/>
      <c r="Y23" s="316"/>
      <c r="Z23" s="316"/>
      <c r="AA23" s="316"/>
      <c r="AB23" s="316"/>
      <c r="AC23" s="316"/>
      <c r="AD23" s="316"/>
      <c r="AE23" s="316"/>
      <c r="AF23" s="316"/>
      <c r="AG23" s="316"/>
      <c r="AH23" s="316"/>
      <c r="AI23" s="316"/>
      <c r="AJ23" s="316"/>
      <c r="AK23" s="316"/>
      <c r="AL23" s="316"/>
      <c r="AM23" s="316"/>
      <c r="AN23" s="316"/>
      <c r="AO23" s="316"/>
      <c r="AP23" s="316"/>
      <c r="AQ23" s="316"/>
      <c r="AR23" s="316"/>
      <c r="AS23" s="316"/>
      <c r="AT23" s="316"/>
      <c r="AU23" s="316"/>
      <c r="AV23" s="31" t="s">
        <v>770</v>
      </c>
      <c r="AW23" s="130" t="s">
        <v>771</v>
      </c>
    </row>
    <row r="24">
      <c r="A24" s="138" t="s">
        <v>772</v>
      </c>
      <c r="B24" s="325"/>
      <c r="C24" s="304">
        <v>45175.0</v>
      </c>
      <c r="D24" s="305">
        <v>0.5069444444444444</v>
      </c>
      <c r="E24" s="305">
        <v>0.5902777777777778</v>
      </c>
      <c r="F24" s="141">
        <v>9.4226791E7</v>
      </c>
      <c r="G24" s="127">
        <v>51.317805</v>
      </c>
      <c r="H24" s="127">
        <v>12.395509</v>
      </c>
      <c r="I24" s="319" t="s">
        <v>774</v>
      </c>
      <c r="J24" s="311" t="s">
        <v>179</v>
      </c>
      <c r="K24" s="322" t="s">
        <v>775</v>
      </c>
      <c r="L24" s="47" t="s">
        <v>753</v>
      </c>
      <c r="M24" s="141"/>
      <c r="N24" s="141">
        <v>26.0</v>
      </c>
      <c r="O24" s="322" t="s">
        <v>165</v>
      </c>
      <c r="P24" s="322" t="s">
        <v>153</v>
      </c>
      <c r="Q24" s="322" t="s">
        <v>95</v>
      </c>
      <c r="R24" s="259">
        <v>90.58416</v>
      </c>
      <c r="S24" s="259">
        <v>100.0</v>
      </c>
      <c r="T24" s="259">
        <v>15.55206</v>
      </c>
      <c r="U24" s="259">
        <v>46.0</v>
      </c>
      <c r="V24" s="259">
        <v>100.0</v>
      </c>
      <c r="W24" s="259">
        <v>27.08333333</v>
      </c>
      <c r="X24" s="259">
        <v>30.5625</v>
      </c>
      <c r="Y24" s="259">
        <v>25.875</v>
      </c>
      <c r="Z24" s="259">
        <v>1.424876639</v>
      </c>
      <c r="AA24" s="259">
        <v>2.030273438</v>
      </c>
      <c r="AB24" s="259">
        <v>32.69444444</v>
      </c>
      <c r="AC24" s="259">
        <v>34.875</v>
      </c>
      <c r="AD24" s="259">
        <v>27.625</v>
      </c>
      <c r="AE24" s="259">
        <v>2.307732511</v>
      </c>
      <c r="AF24" s="259">
        <v>5.32562934</v>
      </c>
      <c r="AG24" s="259">
        <v>31.29861111</v>
      </c>
      <c r="AH24" s="259">
        <v>32.5</v>
      </c>
      <c r="AI24" s="259">
        <v>28.0</v>
      </c>
      <c r="AJ24" s="259">
        <v>1.406172837</v>
      </c>
      <c r="AK24" s="259">
        <v>1.977322049</v>
      </c>
      <c r="AL24" s="259">
        <v>1114.333333</v>
      </c>
      <c r="AM24" s="259">
        <v>1164.0</v>
      </c>
      <c r="AN24" s="259">
        <v>856.0</v>
      </c>
      <c r="AO24" s="259">
        <v>98.14402682</v>
      </c>
      <c r="AP24" s="259">
        <v>9632.25</v>
      </c>
      <c r="AQ24" s="259">
        <v>10.34444444</v>
      </c>
      <c r="AR24" s="259">
        <v>11.5</v>
      </c>
      <c r="AS24" s="259">
        <v>4.6</v>
      </c>
      <c r="AT24" s="259">
        <v>2.182378926</v>
      </c>
      <c r="AU24" s="259">
        <v>4.762777778</v>
      </c>
      <c r="AV24" s="31" t="s">
        <v>776</v>
      </c>
      <c r="AW24" s="148" t="s">
        <v>777</v>
      </c>
    </row>
    <row r="25">
      <c r="A25" s="138" t="s">
        <v>778</v>
      </c>
      <c r="B25" s="47" t="s">
        <v>1662</v>
      </c>
      <c r="C25" s="304" t="s">
        <v>734</v>
      </c>
      <c r="D25" s="305">
        <v>0.45</v>
      </c>
      <c r="E25" s="305">
        <v>0.53125</v>
      </c>
      <c r="F25" s="141">
        <v>9.4253259E7</v>
      </c>
      <c r="G25" s="127">
        <v>51.3627988573662</v>
      </c>
      <c r="H25" s="127">
        <v>12.3689822916132</v>
      </c>
      <c r="I25" s="319" t="s">
        <v>737</v>
      </c>
      <c r="J25" s="311" t="s">
        <v>179</v>
      </c>
      <c r="K25" s="322" t="s">
        <v>738</v>
      </c>
      <c r="L25" s="313" t="s">
        <v>739</v>
      </c>
      <c r="M25" s="141"/>
      <c r="N25" s="141">
        <v>20.0</v>
      </c>
      <c r="O25" s="322" t="s">
        <v>165</v>
      </c>
      <c r="P25" s="322" t="s">
        <v>106</v>
      </c>
      <c r="Q25" s="322" t="s">
        <v>95</v>
      </c>
      <c r="R25" s="259">
        <v>85.78778</v>
      </c>
      <c r="S25" s="259">
        <v>100.0</v>
      </c>
      <c r="T25" s="259">
        <v>23.8639</v>
      </c>
      <c r="U25" s="259">
        <v>5.0</v>
      </c>
      <c r="V25" s="259">
        <v>100.0</v>
      </c>
      <c r="W25" s="259">
        <v>18.25</v>
      </c>
      <c r="X25" s="259">
        <v>19.0</v>
      </c>
      <c r="Y25" s="259">
        <v>17.75</v>
      </c>
      <c r="Z25" s="259">
        <v>0.506211418</v>
      </c>
      <c r="AA25" s="259">
        <v>0.25625</v>
      </c>
      <c r="AB25" s="259">
        <v>20.92708333</v>
      </c>
      <c r="AC25" s="259">
        <v>22.25</v>
      </c>
      <c r="AD25" s="259">
        <v>19.75</v>
      </c>
      <c r="AE25" s="259">
        <v>0.935762278</v>
      </c>
      <c r="AF25" s="259">
        <v>0.875651042</v>
      </c>
      <c r="AG25" s="259">
        <v>21.32291667</v>
      </c>
      <c r="AH25" s="259">
        <v>22.6875</v>
      </c>
      <c r="AI25" s="259">
        <v>20.125</v>
      </c>
      <c r="AJ25" s="259">
        <v>1.049119174</v>
      </c>
      <c r="AK25" s="259">
        <v>1.100651042</v>
      </c>
      <c r="AL25" s="259">
        <v>807.5</v>
      </c>
      <c r="AM25" s="259">
        <v>812.0</v>
      </c>
      <c r="AN25" s="259">
        <v>804.0</v>
      </c>
      <c r="AO25" s="259">
        <v>3.271085447</v>
      </c>
      <c r="AP25" s="259">
        <v>10.7</v>
      </c>
      <c r="AQ25" s="259">
        <v>3.5</v>
      </c>
      <c r="AR25" s="259">
        <v>3.6</v>
      </c>
      <c r="AS25" s="259">
        <v>3.4</v>
      </c>
      <c r="AT25" s="259">
        <v>0.089442719</v>
      </c>
      <c r="AU25" s="259">
        <v>0.008</v>
      </c>
      <c r="AV25" s="145" t="s">
        <v>782</v>
      </c>
      <c r="AW25" s="146" t="s">
        <v>740</v>
      </c>
    </row>
    <row r="26">
      <c r="A26" s="138" t="s">
        <v>783</v>
      </c>
      <c r="B26" s="47" t="s">
        <v>1663</v>
      </c>
      <c r="C26" s="328">
        <v>45072.0</v>
      </c>
      <c r="D26" s="329">
        <v>0.3854166666666667</v>
      </c>
      <c r="E26" s="329">
        <v>0.4791666666666667</v>
      </c>
      <c r="F26" s="141">
        <v>9.4226787E7</v>
      </c>
      <c r="G26" s="330"/>
      <c r="H26" s="330"/>
      <c r="I26" s="330"/>
      <c r="J26" s="330"/>
      <c r="K26" s="312"/>
      <c r="L26" s="151"/>
      <c r="M26" s="141"/>
      <c r="N26" s="153">
        <v>13.5</v>
      </c>
      <c r="O26" s="322" t="s">
        <v>80</v>
      </c>
      <c r="P26" s="322" t="s">
        <v>106</v>
      </c>
      <c r="Q26" s="322" t="s">
        <v>95</v>
      </c>
      <c r="R26" s="331"/>
      <c r="S26" s="331"/>
      <c r="T26" s="331"/>
      <c r="U26" s="331"/>
      <c r="V26" s="331"/>
      <c r="W26" s="259">
        <v>15.35</v>
      </c>
      <c r="X26" s="259">
        <v>15.625</v>
      </c>
      <c r="Y26" s="259">
        <v>15.0</v>
      </c>
      <c r="Z26" s="259">
        <v>0.246855221</v>
      </c>
      <c r="AA26" s="259">
        <v>0.0609375</v>
      </c>
      <c r="AB26" s="259">
        <v>17.04375</v>
      </c>
      <c r="AC26" s="259">
        <v>17.375</v>
      </c>
      <c r="AD26" s="259">
        <v>16.5</v>
      </c>
      <c r="AE26" s="259">
        <v>0.291741062</v>
      </c>
      <c r="AF26" s="259">
        <v>0.085112847</v>
      </c>
      <c r="AG26" s="259">
        <v>16.71875</v>
      </c>
      <c r="AH26" s="259">
        <v>17.25</v>
      </c>
      <c r="AI26" s="259">
        <v>16.125</v>
      </c>
      <c r="AJ26" s="259">
        <v>0.374130937</v>
      </c>
      <c r="AK26" s="259">
        <v>0.139973958</v>
      </c>
      <c r="AL26" s="259">
        <v>980.3</v>
      </c>
      <c r="AM26" s="259">
        <v>989.0</v>
      </c>
      <c r="AN26" s="259">
        <v>967.0</v>
      </c>
      <c r="AO26" s="259">
        <v>7.469196</v>
      </c>
      <c r="AP26" s="259">
        <v>55.78888889</v>
      </c>
      <c r="AQ26" s="259">
        <v>7.39</v>
      </c>
      <c r="AR26" s="259">
        <v>7.6</v>
      </c>
      <c r="AS26" s="259">
        <v>7.1</v>
      </c>
      <c r="AT26" s="259">
        <v>0.159513148</v>
      </c>
      <c r="AU26" s="259">
        <v>0.025444444</v>
      </c>
      <c r="AV26" s="136"/>
      <c r="AW26" s="130" t="s">
        <v>786</v>
      </c>
    </row>
    <row r="27">
      <c r="A27" s="138" t="s">
        <v>787</v>
      </c>
      <c r="B27" s="47" t="s">
        <v>1664</v>
      </c>
      <c r="C27" s="304">
        <v>45072.0</v>
      </c>
      <c r="D27" s="305">
        <v>0.3958333333333333</v>
      </c>
      <c r="E27" s="305">
        <v>0.4791666666666667</v>
      </c>
      <c r="F27" s="141">
        <v>9.4233359E7</v>
      </c>
      <c r="G27" s="127">
        <v>52.476572</v>
      </c>
      <c r="H27" s="127">
        <v>13.320729</v>
      </c>
      <c r="I27" s="319" t="s">
        <v>790</v>
      </c>
      <c r="J27" s="311" t="s">
        <v>91</v>
      </c>
      <c r="K27" s="321" t="s">
        <v>791</v>
      </c>
      <c r="L27" s="72" t="s">
        <v>792</v>
      </c>
      <c r="M27" s="141"/>
      <c r="N27" s="141">
        <v>14.0</v>
      </c>
      <c r="O27" s="322" t="s">
        <v>165</v>
      </c>
      <c r="P27" s="322" t="s">
        <v>153</v>
      </c>
      <c r="Q27" s="322" t="s">
        <v>95</v>
      </c>
      <c r="R27" s="259">
        <v>60.44444</v>
      </c>
      <c r="S27" s="259">
        <v>59.0</v>
      </c>
      <c r="T27" s="259">
        <v>30.58352</v>
      </c>
      <c r="U27" s="259">
        <v>0.0</v>
      </c>
      <c r="V27" s="259">
        <v>100.0</v>
      </c>
      <c r="W27" s="259">
        <v>24.21875</v>
      </c>
      <c r="X27" s="259">
        <v>26.75</v>
      </c>
      <c r="Y27" s="259">
        <v>22.1875</v>
      </c>
      <c r="Z27" s="259">
        <v>1.597291234</v>
      </c>
      <c r="AA27" s="259">
        <v>2.551339286</v>
      </c>
      <c r="AB27" s="259">
        <v>23.0625</v>
      </c>
      <c r="AC27" s="259">
        <v>26.0</v>
      </c>
      <c r="AD27" s="259">
        <v>19.625</v>
      </c>
      <c r="AE27" s="259">
        <v>1.946551438</v>
      </c>
      <c r="AF27" s="259">
        <v>3.7890625</v>
      </c>
      <c r="AG27" s="259">
        <v>20.7734375</v>
      </c>
      <c r="AH27" s="259">
        <v>23.625</v>
      </c>
      <c r="AI27" s="259">
        <v>18.25</v>
      </c>
      <c r="AJ27" s="259">
        <v>1.691937782</v>
      </c>
      <c r="AK27" s="259">
        <v>2.86265346</v>
      </c>
      <c r="AL27" s="259">
        <v>970.25</v>
      </c>
      <c r="AM27" s="259">
        <v>982.0</v>
      </c>
      <c r="AN27" s="259">
        <v>953.0</v>
      </c>
      <c r="AO27" s="259">
        <v>9.192388155</v>
      </c>
      <c r="AP27" s="259">
        <v>84.5</v>
      </c>
      <c r="AQ27" s="259">
        <v>7.1625</v>
      </c>
      <c r="AR27" s="259">
        <v>7.4</v>
      </c>
      <c r="AS27" s="259">
        <v>6.8</v>
      </c>
      <c r="AT27" s="259">
        <v>0.206587927</v>
      </c>
      <c r="AU27" s="259">
        <v>0.042678571</v>
      </c>
      <c r="AV27" s="136"/>
      <c r="AW27" s="130" t="s">
        <v>793</v>
      </c>
    </row>
    <row r="28">
      <c r="A28" s="138" t="s">
        <v>794</v>
      </c>
      <c r="B28" s="47" t="s">
        <v>1665</v>
      </c>
      <c r="C28" s="304">
        <v>45072.0</v>
      </c>
      <c r="D28" s="305">
        <v>0.38055555555555554</v>
      </c>
      <c r="E28" s="305">
        <v>0.4652777777777778</v>
      </c>
      <c r="F28" s="141">
        <v>9.4226832E7</v>
      </c>
      <c r="G28" s="127">
        <v>52.4490565</v>
      </c>
      <c r="H28" s="127">
        <v>13.320091</v>
      </c>
      <c r="I28" s="320" t="s">
        <v>797</v>
      </c>
      <c r="J28" s="317" t="s">
        <v>91</v>
      </c>
      <c r="K28" s="321" t="s">
        <v>798</v>
      </c>
      <c r="L28" s="47" t="s">
        <v>799</v>
      </c>
      <c r="M28" s="40" t="s">
        <v>761</v>
      </c>
      <c r="N28" s="141">
        <v>13.0</v>
      </c>
      <c r="O28" s="322" t="s">
        <v>165</v>
      </c>
      <c r="P28" s="322" t="s">
        <v>81</v>
      </c>
      <c r="Q28" s="322" t="s">
        <v>95</v>
      </c>
      <c r="R28" s="259">
        <v>27.51948</v>
      </c>
      <c r="S28" s="259">
        <v>18.0</v>
      </c>
      <c r="T28" s="259">
        <v>27.61886</v>
      </c>
      <c r="U28" s="259">
        <v>0.0</v>
      </c>
      <c r="V28" s="259">
        <v>100.0</v>
      </c>
      <c r="W28" s="259">
        <v>13.5625</v>
      </c>
      <c r="X28" s="259">
        <v>13.75</v>
      </c>
      <c r="Y28" s="259">
        <v>13.5</v>
      </c>
      <c r="Z28" s="259">
        <v>0.088388348</v>
      </c>
      <c r="AA28" s="259">
        <v>0.0078125</v>
      </c>
      <c r="AB28" s="259">
        <v>15.1875</v>
      </c>
      <c r="AC28" s="259">
        <v>16.125</v>
      </c>
      <c r="AD28" s="259">
        <v>14.375</v>
      </c>
      <c r="AE28" s="259">
        <v>0.660593618</v>
      </c>
      <c r="AF28" s="259">
        <v>0.436383929</v>
      </c>
      <c r="AG28" s="259">
        <v>15.3671875</v>
      </c>
      <c r="AH28" s="259">
        <v>16.5</v>
      </c>
      <c r="AI28" s="259">
        <v>14.25</v>
      </c>
      <c r="AJ28" s="259">
        <v>0.736816799</v>
      </c>
      <c r="AK28" s="259">
        <v>0.542898996</v>
      </c>
      <c r="AL28" s="259">
        <v>773.5</v>
      </c>
      <c r="AM28" s="259">
        <v>781.0</v>
      </c>
      <c r="AN28" s="259">
        <v>760.0</v>
      </c>
      <c r="AO28" s="259">
        <v>7.010196655</v>
      </c>
      <c r="AP28" s="259">
        <v>49.14285714</v>
      </c>
      <c r="AQ28" s="259">
        <v>2.725</v>
      </c>
      <c r="AR28" s="259">
        <v>2.9</v>
      </c>
      <c r="AS28" s="259">
        <v>2.4</v>
      </c>
      <c r="AT28" s="259">
        <v>0.166904592</v>
      </c>
      <c r="AU28" s="259">
        <v>0.027857143</v>
      </c>
      <c r="AV28" s="145" t="s">
        <v>800</v>
      </c>
      <c r="AW28" s="137"/>
    </row>
    <row r="29">
      <c r="A29" s="138" t="s">
        <v>801</v>
      </c>
      <c r="B29" s="47" t="s">
        <v>1666</v>
      </c>
      <c r="C29" s="304">
        <v>45071.0</v>
      </c>
      <c r="D29" s="305">
        <v>0.5215277777777778</v>
      </c>
      <c r="E29" s="305">
        <v>0.6041666666666666</v>
      </c>
      <c r="F29" s="141">
        <v>9.4226718E7</v>
      </c>
      <c r="G29" s="115">
        <v>52.3908332906325</v>
      </c>
      <c r="H29" s="115">
        <v>13.4196886197083</v>
      </c>
      <c r="I29" s="319" t="s">
        <v>710</v>
      </c>
      <c r="J29" s="311" t="s">
        <v>91</v>
      </c>
      <c r="K29" s="259" t="s">
        <v>803</v>
      </c>
      <c r="L29" s="47" t="s">
        <v>712</v>
      </c>
      <c r="M29" s="141"/>
      <c r="N29" s="141">
        <v>19.0</v>
      </c>
      <c r="O29" s="322" t="s">
        <v>80</v>
      </c>
      <c r="P29" s="322" t="s">
        <v>81</v>
      </c>
      <c r="Q29" s="322" t="s">
        <v>95</v>
      </c>
      <c r="R29" s="259">
        <v>48.67857</v>
      </c>
      <c r="S29" s="259">
        <v>44.5</v>
      </c>
      <c r="T29" s="259">
        <v>30.326</v>
      </c>
      <c r="U29" s="259">
        <v>0.0</v>
      </c>
      <c r="V29" s="259">
        <v>100.0</v>
      </c>
      <c r="W29" s="316"/>
      <c r="X29" s="316"/>
      <c r="Y29" s="316"/>
      <c r="Z29" s="316"/>
      <c r="AA29" s="316"/>
      <c r="AB29" s="316"/>
      <c r="AC29" s="316"/>
      <c r="AD29" s="316"/>
      <c r="AE29" s="316"/>
      <c r="AF29" s="316"/>
      <c r="AG29" s="316"/>
      <c r="AH29" s="316"/>
      <c r="AI29" s="316"/>
      <c r="AJ29" s="316"/>
      <c r="AK29" s="316"/>
      <c r="AL29" s="316"/>
      <c r="AM29" s="316"/>
      <c r="AN29" s="316"/>
      <c r="AO29" s="316"/>
      <c r="AP29" s="316"/>
      <c r="AQ29" s="316"/>
      <c r="AR29" s="316"/>
      <c r="AS29" s="316"/>
      <c r="AT29" s="316"/>
      <c r="AU29" s="316"/>
      <c r="AV29" s="136"/>
      <c r="AW29" s="137"/>
    </row>
    <row r="30">
      <c r="A30" s="138" t="s">
        <v>804</v>
      </c>
      <c r="B30" s="47" t="s">
        <v>1667</v>
      </c>
      <c r="C30" s="304">
        <v>45071.0</v>
      </c>
      <c r="D30" s="305">
        <v>0.5256944444444445</v>
      </c>
      <c r="E30" s="305">
        <v>0.6083333333333333</v>
      </c>
      <c r="F30" s="141">
        <v>9.4226806E7</v>
      </c>
      <c r="G30" s="115">
        <v>52.3908332906325</v>
      </c>
      <c r="H30" s="115">
        <v>13.4196886197083</v>
      </c>
      <c r="I30" s="332" t="s">
        <v>710</v>
      </c>
      <c r="J30" s="317" t="s">
        <v>91</v>
      </c>
      <c r="K30" s="259" t="s">
        <v>803</v>
      </c>
      <c r="L30" s="47" t="s">
        <v>712</v>
      </c>
      <c r="M30" s="141"/>
      <c r="N30" s="141">
        <v>18.0</v>
      </c>
      <c r="O30" s="322" t="s">
        <v>80</v>
      </c>
      <c r="P30" s="322" t="s">
        <v>81</v>
      </c>
      <c r="Q30" s="322" t="s">
        <v>95</v>
      </c>
      <c r="R30" s="259">
        <v>48.67857</v>
      </c>
      <c r="S30" s="259">
        <v>44.5</v>
      </c>
      <c r="T30" s="259">
        <v>30.326</v>
      </c>
      <c r="U30" s="259">
        <v>0.0</v>
      </c>
      <c r="V30" s="259">
        <v>100.0</v>
      </c>
      <c r="W30" s="259">
        <v>20.359375</v>
      </c>
      <c r="X30" s="259">
        <v>20.6875</v>
      </c>
      <c r="Y30" s="259">
        <v>19.875</v>
      </c>
      <c r="Z30" s="259">
        <v>0.307550083</v>
      </c>
      <c r="AA30" s="259">
        <v>0.094587054</v>
      </c>
      <c r="AB30" s="259">
        <v>21.0</v>
      </c>
      <c r="AC30" s="259">
        <v>23.25</v>
      </c>
      <c r="AD30" s="259">
        <v>20.25</v>
      </c>
      <c r="AE30" s="259">
        <v>1.078917281</v>
      </c>
      <c r="AF30" s="259">
        <v>1.1640625</v>
      </c>
      <c r="AG30" s="259">
        <v>19.3671875</v>
      </c>
      <c r="AH30" s="259">
        <v>20.5</v>
      </c>
      <c r="AI30" s="259">
        <v>18.5</v>
      </c>
      <c r="AJ30" s="259">
        <v>0.598022691</v>
      </c>
      <c r="AK30" s="259">
        <v>0.357631138</v>
      </c>
      <c r="AL30" s="259">
        <v>1402.875</v>
      </c>
      <c r="AM30" s="259">
        <v>1405.0</v>
      </c>
      <c r="AN30" s="259">
        <v>1400.0</v>
      </c>
      <c r="AO30" s="259">
        <v>1.552647509</v>
      </c>
      <c r="AP30" s="259">
        <v>2.410714286</v>
      </c>
      <c r="AQ30" s="259">
        <v>16.5875</v>
      </c>
      <c r="AR30" s="259">
        <v>16.6</v>
      </c>
      <c r="AS30" s="259">
        <v>16.5</v>
      </c>
      <c r="AT30" s="259">
        <v>0.035355339</v>
      </c>
      <c r="AU30" s="259">
        <v>0.00125</v>
      </c>
      <c r="AV30" s="136"/>
      <c r="AW30" s="137"/>
    </row>
    <row r="31">
      <c r="A31" s="138" t="s">
        <v>807</v>
      </c>
      <c r="B31" s="47" t="s">
        <v>1668</v>
      </c>
      <c r="C31" s="304">
        <v>45080.0</v>
      </c>
      <c r="D31" s="305">
        <v>0.5</v>
      </c>
      <c r="E31" s="305">
        <v>0.5041666666666667</v>
      </c>
      <c r="F31" s="312"/>
      <c r="G31" s="115">
        <v>52.4436872521659</v>
      </c>
      <c r="H31" s="115">
        <v>13.275917459792</v>
      </c>
      <c r="I31" s="319" t="s">
        <v>809</v>
      </c>
      <c r="J31" s="311" t="s">
        <v>91</v>
      </c>
      <c r="K31" s="322" t="s">
        <v>418</v>
      </c>
      <c r="L31" s="313" t="s">
        <v>115</v>
      </c>
      <c r="M31" s="164" t="s">
        <v>810</v>
      </c>
      <c r="N31" s="312"/>
      <c r="O31" s="312"/>
      <c r="P31" s="312"/>
      <c r="Q31" s="312"/>
      <c r="R31" s="164">
        <v>51.51447</v>
      </c>
      <c r="S31" s="164">
        <v>45.0</v>
      </c>
      <c r="T31" s="164">
        <v>31.45311</v>
      </c>
      <c r="U31" s="164">
        <v>0.0</v>
      </c>
      <c r="V31" s="164">
        <v>100.0</v>
      </c>
      <c r="W31" s="316"/>
      <c r="X31" s="316"/>
      <c r="Y31" s="316"/>
      <c r="Z31" s="316"/>
      <c r="AA31" s="316"/>
      <c r="AB31" s="316"/>
      <c r="AC31" s="316"/>
      <c r="AD31" s="316"/>
      <c r="AE31" s="316"/>
      <c r="AF31" s="316"/>
      <c r="AG31" s="316"/>
      <c r="AH31" s="316"/>
      <c r="AI31" s="316"/>
      <c r="AJ31" s="316"/>
      <c r="AK31" s="316"/>
      <c r="AL31" s="316"/>
      <c r="AM31" s="316"/>
      <c r="AN31" s="316"/>
      <c r="AO31" s="316"/>
      <c r="AP31" s="316"/>
      <c r="AQ31" s="316"/>
      <c r="AR31" s="316"/>
      <c r="AS31" s="316"/>
      <c r="AT31" s="316"/>
      <c r="AU31" s="316"/>
      <c r="AV31" s="136"/>
      <c r="AW31" s="137"/>
    </row>
    <row r="32">
      <c r="A32" s="138" t="s">
        <v>811</v>
      </c>
      <c r="B32" s="47" t="s">
        <v>1669</v>
      </c>
      <c r="C32" s="304" t="s">
        <v>812</v>
      </c>
      <c r="D32" s="305">
        <v>0.48680555555555555</v>
      </c>
      <c r="E32" s="305">
        <v>0.4965277777777778</v>
      </c>
      <c r="F32" s="312"/>
      <c r="G32" s="115">
        <v>52.443731</v>
      </c>
      <c r="H32" s="333">
        <v>13.275909</v>
      </c>
      <c r="I32" s="319" t="s">
        <v>814</v>
      </c>
      <c r="J32" s="311" t="s">
        <v>91</v>
      </c>
      <c r="K32" s="322" t="s">
        <v>418</v>
      </c>
      <c r="L32" s="47" t="s">
        <v>115</v>
      </c>
      <c r="M32" s="40" t="s">
        <v>810</v>
      </c>
      <c r="N32" s="141">
        <v>21.0</v>
      </c>
      <c r="O32" s="322" t="s">
        <v>80</v>
      </c>
      <c r="P32" s="322" t="s">
        <v>81</v>
      </c>
      <c r="Q32" s="322" t="s">
        <v>95</v>
      </c>
      <c r="R32" s="259">
        <v>51.33226</v>
      </c>
      <c r="S32" s="259">
        <v>45.0</v>
      </c>
      <c r="T32" s="259">
        <v>31.57494</v>
      </c>
      <c r="U32" s="259">
        <v>0.0</v>
      </c>
      <c r="V32" s="259">
        <v>100.0</v>
      </c>
      <c r="W32" s="316"/>
      <c r="X32" s="316"/>
      <c r="Y32" s="316"/>
      <c r="Z32" s="316"/>
      <c r="AA32" s="316"/>
      <c r="AB32" s="316"/>
      <c r="AC32" s="316"/>
      <c r="AD32" s="316"/>
      <c r="AE32" s="316"/>
      <c r="AF32" s="316"/>
      <c r="AG32" s="316"/>
      <c r="AH32" s="316"/>
      <c r="AI32" s="316"/>
      <c r="AJ32" s="316"/>
      <c r="AK32" s="316"/>
      <c r="AL32" s="316"/>
      <c r="AM32" s="316"/>
      <c r="AN32" s="316"/>
      <c r="AO32" s="316"/>
      <c r="AP32" s="316"/>
      <c r="AQ32" s="316"/>
      <c r="AR32" s="316"/>
      <c r="AS32" s="316"/>
      <c r="AT32" s="316"/>
      <c r="AU32" s="316"/>
      <c r="AV32" s="31" t="s">
        <v>815</v>
      </c>
      <c r="AW32" s="146" t="s">
        <v>740</v>
      </c>
    </row>
    <row r="33">
      <c r="A33" s="138" t="s">
        <v>816</v>
      </c>
      <c r="B33" s="47" t="s">
        <v>1670</v>
      </c>
      <c r="C33" s="304">
        <v>45110.0</v>
      </c>
      <c r="D33" s="305">
        <v>0.5006944444444444</v>
      </c>
      <c r="E33" s="318"/>
      <c r="F33" s="318"/>
      <c r="G33" s="334">
        <v>52.4431426061942</v>
      </c>
      <c r="H33" s="335">
        <v>13.2759674267931</v>
      </c>
      <c r="I33" s="334" t="s">
        <v>817</v>
      </c>
      <c r="J33" s="336" t="s">
        <v>91</v>
      </c>
      <c r="K33" s="337" t="s">
        <v>418</v>
      </c>
      <c r="L33" s="72" t="s">
        <v>115</v>
      </c>
      <c r="M33" s="40" t="s">
        <v>818</v>
      </c>
      <c r="N33" s="141">
        <v>20.0</v>
      </c>
      <c r="O33" s="322" t="s">
        <v>209</v>
      </c>
      <c r="P33" s="322" t="s">
        <v>81</v>
      </c>
      <c r="Q33" s="322" t="s">
        <v>95</v>
      </c>
      <c r="R33" s="259">
        <v>46.16558</v>
      </c>
      <c r="S33" s="259">
        <v>38.0</v>
      </c>
      <c r="T33" s="259">
        <v>33.10513</v>
      </c>
      <c r="U33" s="259">
        <v>0.0</v>
      </c>
      <c r="V33" s="259">
        <v>100.0</v>
      </c>
      <c r="W33" s="316"/>
      <c r="X33" s="316"/>
      <c r="Y33" s="316"/>
      <c r="Z33" s="316"/>
      <c r="AA33" s="316"/>
      <c r="AB33" s="316"/>
      <c r="AC33" s="316"/>
      <c r="AD33" s="316"/>
      <c r="AE33" s="316"/>
      <c r="AF33" s="316"/>
      <c r="AG33" s="316"/>
      <c r="AH33" s="316"/>
      <c r="AI33" s="316"/>
      <c r="AJ33" s="316"/>
      <c r="AK33" s="316"/>
      <c r="AL33" s="316"/>
      <c r="AM33" s="316"/>
      <c r="AN33" s="316"/>
      <c r="AO33" s="316"/>
      <c r="AP33" s="316"/>
      <c r="AQ33" s="316"/>
      <c r="AR33" s="316"/>
      <c r="AS33" s="316"/>
      <c r="AT33" s="316"/>
      <c r="AU33" s="316"/>
      <c r="AV33" s="136"/>
      <c r="AW33" s="130" t="s">
        <v>819</v>
      </c>
    </row>
    <row r="34">
      <c r="A34" s="138" t="s">
        <v>820</v>
      </c>
      <c r="B34" s="47" t="s">
        <v>1671</v>
      </c>
      <c r="C34" s="304">
        <v>45072.0</v>
      </c>
      <c r="D34" s="305">
        <v>0.4673611111111111</v>
      </c>
      <c r="E34" s="318"/>
      <c r="F34" s="141">
        <v>9.4233308E7</v>
      </c>
      <c r="G34" s="159">
        <v>52.4315928889547</v>
      </c>
      <c r="H34" s="159">
        <v>13.2127225957083</v>
      </c>
      <c r="I34" s="155" t="s">
        <v>767</v>
      </c>
      <c r="J34" s="336" t="s">
        <v>91</v>
      </c>
      <c r="K34" s="337" t="s">
        <v>768</v>
      </c>
      <c r="L34" s="72" t="s">
        <v>769</v>
      </c>
      <c r="M34" s="141"/>
      <c r="N34" s="141">
        <v>17.0</v>
      </c>
      <c r="O34" s="322" t="s">
        <v>80</v>
      </c>
      <c r="P34" s="322" t="s">
        <v>81</v>
      </c>
      <c r="Q34" s="322" t="s">
        <v>95</v>
      </c>
      <c r="R34" s="259">
        <v>56.13355</v>
      </c>
      <c r="S34" s="259">
        <v>59.0</v>
      </c>
      <c r="T34" s="259">
        <v>33.29072</v>
      </c>
      <c r="U34" s="259">
        <v>0.0</v>
      </c>
      <c r="V34" s="259">
        <v>100.0</v>
      </c>
      <c r="W34" s="316"/>
      <c r="X34" s="316"/>
      <c r="Y34" s="316"/>
      <c r="Z34" s="316"/>
      <c r="AA34" s="316"/>
      <c r="AB34" s="316"/>
      <c r="AC34" s="316"/>
      <c r="AD34" s="316"/>
      <c r="AE34" s="316"/>
      <c r="AF34" s="316"/>
      <c r="AG34" s="316"/>
      <c r="AH34" s="316"/>
      <c r="AI34" s="316"/>
      <c r="AJ34" s="316"/>
      <c r="AK34" s="316"/>
      <c r="AL34" s="316"/>
      <c r="AM34" s="316"/>
      <c r="AN34" s="316"/>
      <c r="AO34" s="316"/>
      <c r="AP34" s="316"/>
      <c r="AQ34" s="316"/>
      <c r="AR34" s="316"/>
      <c r="AS34" s="316"/>
      <c r="AT34" s="316"/>
      <c r="AU34" s="316"/>
      <c r="AV34" s="31" t="s">
        <v>822</v>
      </c>
      <c r="AW34" s="130" t="s">
        <v>823</v>
      </c>
    </row>
    <row r="35">
      <c r="A35" s="138" t="s">
        <v>824</v>
      </c>
      <c r="B35" s="47" t="s">
        <v>1672</v>
      </c>
      <c r="C35" s="304">
        <v>45071.0</v>
      </c>
      <c r="D35" s="305">
        <v>0.525</v>
      </c>
      <c r="E35" s="305">
        <v>0.6083333333333333</v>
      </c>
      <c r="F35" s="305">
        <v>9.4233327E7</v>
      </c>
      <c r="G35" s="115">
        <v>52.3908332906325</v>
      </c>
      <c r="H35" s="115">
        <v>13.4196886197083</v>
      </c>
      <c r="I35" s="319" t="s">
        <v>710</v>
      </c>
      <c r="J35" s="311" t="s">
        <v>91</v>
      </c>
      <c r="K35" s="259" t="s">
        <v>803</v>
      </c>
      <c r="L35" s="47" t="s">
        <v>712</v>
      </c>
      <c r="M35" s="141"/>
      <c r="N35" s="141">
        <v>19.0</v>
      </c>
      <c r="O35" s="322" t="s">
        <v>80</v>
      </c>
      <c r="P35" s="322" t="s">
        <v>153</v>
      </c>
      <c r="Q35" s="322" t="s">
        <v>142</v>
      </c>
      <c r="R35" s="259">
        <v>48.67857</v>
      </c>
      <c r="S35" s="259">
        <v>44.5</v>
      </c>
      <c r="T35" s="259">
        <v>30.326</v>
      </c>
      <c r="U35" s="259">
        <v>0.0</v>
      </c>
      <c r="V35" s="259">
        <v>100.0</v>
      </c>
      <c r="W35" s="259">
        <v>18.4296875</v>
      </c>
      <c r="X35" s="259">
        <v>19.5</v>
      </c>
      <c r="Y35" s="259">
        <v>17.625</v>
      </c>
      <c r="Z35" s="259">
        <v>0.74734463</v>
      </c>
      <c r="AA35" s="259">
        <v>0.558523996</v>
      </c>
      <c r="AB35" s="259">
        <v>23.1171875</v>
      </c>
      <c r="AC35" s="259">
        <v>25.25</v>
      </c>
      <c r="AD35" s="259">
        <v>20.4375</v>
      </c>
      <c r="AE35" s="259">
        <v>1.501649948</v>
      </c>
      <c r="AF35" s="259">
        <v>2.254952567</v>
      </c>
      <c r="AG35" s="259">
        <v>23.140625</v>
      </c>
      <c r="AH35" s="259">
        <v>25.5</v>
      </c>
      <c r="AI35" s="259">
        <v>20.5</v>
      </c>
      <c r="AJ35" s="259">
        <v>1.798359247</v>
      </c>
      <c r="AK35" s="259">
        <v>3.234095982</v>
      </c>
      <c r="AL35" s="259">
        <v>936.0</v>
      </c>
      <c r="AM35" s="259">
        <v>968.0</v>
      </c>
      <c r="AN35" s="259">
        <v>909.0</v>
      </c>
      <c r="AO35" s="259">
        <v>20.89429177</v>
      </c>
      <c r="AP35" s="259">
        <v>436.5714286</v>
      </c>
      <c r="AQ35" s="259">
        <v>6.4125</v>
      </c>
      <c r="AR35" s="259">
        <v>7.1</v>
      </c>
      <c r="AS35" s="259">
        <v>5.8</v>
      </c>
      <c r="AT35" s="259">
        <v>0.470372193</v>
      </c>
      <c r="AU35" s="259">
        <v>0.22125</v>
      </c>
      <c r="AV35" s="136"/>
      <c r="AW35" s="137"/>
    </row>
    <row r="36">
      <c r="A36" s="138" t="s">
        <v>826</v>
      </c>
      <c r="B36" s="47" t="s">
        <v>1673</v>
      </c>
      <c r="C36" s="304">
        <v>45072.0</v>
      </c>
      <c r="D36" s="305">
        <v>0.46875</v>
      </c>
      <c r="E36" s="318"/>
      <c r="F36" s="141">
        <v>9.4226713E7</v>
      </c>
      <c r="G36" s="159">
        <v>52.4315928889547</v>
      </c>
      <c r="H36" s="159">
        <v>13.2127225957083</v>
      </c>
      <c r="I36" s="155" t="s">
        <v>767</v>
      </c>
      <c r="J36" s="336" t="s">
        <v>91</v>
      </c>
      <c r="K36" s="337" t="s">
        <v>768</v>
      </c>
      <c r="L36" s="72" t="s">
        <v>769</v>
      </c>
      <c r="M36" s="141"/>
      <c r="N36" s="141">
        <v>16.0</v>
      </c>
      <c r="O36" s="322" t="s">
        <v>80</v>
      </c>
      <c r="P36" s="322" t="s">
        <v>153</v>
      </c>
      <c r="Q36" s="322" t="s">
        <v>95</v>
      </c>
      <c r="R36" s="259">
        <v>56.13355</v>
      </c>
      <c r="S36" s="259">
        <v>59.0</v>
      </c>
      <c r="T36" s="259">
        <v>33.29072</v>
      </c>
      <c r="U36" s="259">
        <v>0.0</v>
      </c>
      <c r="V36" s="259">
        <v>100.0</v>
      </c>
      <c r="W36" s="259">
        <v>21.3671875</v>
      </c>
      <c r="X36" s="259">
        <v>22.75</v>
      </c>
      <c r="Y36" s="259">
        <v>20.5625</v>
      </c>
      <c r="Z36" s="259">
        <v>0.705081603</v>
      </c>
      <c r="AA36" s="259">
        <v>0.497140067</v>
      </c>
      <c r="AB36" s="259">
        <v>19.9296875</v>
      </c>
      <c r="AC36" s="259">
        <v>21.8125</v>
      </c>
      <c r="AD36" s="259">
        <v>19.0625</v>
      </c>
      <c r="AE36" s="259">
        <v>0.924877827</v>
      </c>
      <c r="AF36" s="259">
        <v>0.855398996</v>
      </c>
      <c r="AG36" s="259">
        <v>18.8203125</v>
      </c>
      <c r="AH36" s="259">
        <v>20.0</v>
      </c>
      <c r="AI36" s="259">
        <v>18.125</v>
      </c>
      <c r="AJ36" s="259">
        <v>0.726904441</v>
      </c>
      <c r="AK36" s="259">
        <v>0.528390067</v>
      </c>
      <c r="AL36" s="259">
        <v>991.0</v>
      </c>
      <c r="AM36" s="259">
        <v>999.0</v>
      </c>
      <c r="AN36" s="259">
        <v>985.0</v>
      </c>
      <c r="AO36" s="259">
        <v>4.720774755</v>
      </c>
      <c r="AP36" s="259">
        <v>22.28571429</v>
      </c>
      <c r="AQ36" s="259">
        <v>7.625</v>
      </c>
      <c r="AR36" s="259">
        <v>7.8</v>
      </c>
      <c r="AS36" s="259">
        <v>7.5</v>
      </c>
      <c r="AT36" s="259">
        <v>0.103509834</v>
      </c>
      <c r="AU36" s="259">
        <v>0.010714286</v>
      </c>
      <c r="AV36" s="145" t="s">
        <v>828</v>
      </c>
      <c r="AW36" s="130" t="s">
        <v>823</v>
      </c>
    </row>
    <row r="37">
      <c r="A37" s="32" t="s">
        <v>829</v>
      </c>
      <c r="B37" s="47" t="s">
        <v>1674</v>
      </c>
      <c r="C37" s="304">
        <v>45072.0</v>
      </c>
      <c r="D37" s="305">
        <v>0.39305555555555555</v>
      </c>
      <c r="E37" s="305">
        <v>0.47638888888888886</v>
      </c>
      <c r="F37" s="305">
        <v>9.4233303E7</v>
      </c>
      <c r="G37" s="161">
        <v>52.4758802</v>
      </c>
      <c r="H37" s="338">
        <v>13.32169</v>
      </c>
      <c r="I37" s="319" t="s">
        <v>832</v>
      </c>
      <c r="J37" s="311" t="s">
        <v>91</v>
      </c>
      <c r="K37" s="133" t="s">
        <v>833</v>
      </c>
      <c r="L37" s="72" t="s">
        <v>792</v>
      </c>
      <c r="M37" s="136"/>
      <c r="N37" s="312"/>
      <c r="O37" s="126" t="s">
        <v>165</v>
      </c>
      <c r="P37" s="126" t="s">
        <v>81</v>
      </c>
      <c r="Q37" s="126" t="s">
        <v>95</v>
      </c>
      <c r="R37" s="259">
        <v>48.62258</v>
      </c>
      <c r="S37" s="259">
        <v>44.0</v>
      </c>
      <c r="T37" s="259">
        <v>37.56297</v>
      </c>
      <c r="U37" s="259">
        <v>0.0</v>
      </c>
      <c r="V37" s="259">
        <v>100.0</v>
      </c>
      <c r="W37" s="259">
        <v>16.0625</v>
      </c>
      <c r="X37" s="259">
        <v>16.5</v>
      </c>
      <c r="Y37" s="259">
        <v>15.6875</v>
      </c>
      <c r="Z37" s="259">
        <v>0.311605864</v>
      </c>
      <c r="AA37" s="259">
        <v>0.097098214</v>
      </c>
      <c r="AB37" s="259">
        <v>20.046875</v>
      </c>
      <c r="AC37" s="259">
        <v>23.375</v>
      </c>
      <c r="AD37" s="259">
        <v>18.0</v>
      </c>
      <c r="AE37" s="259">
        <v>1.561517548</v>
      </c>
      <c r="AF37" s="259">
        <v>2.438337054</v>
      </c>
      <c r="AG37" s="259">
        <v>19.1328125</v>
      </c>
      <c r="AH37" s="259">
        <v>22.25</v>
      </c>
      <c r="AI37" s="259">
        <v>17.375</v>
      </c>
      <c r="AJ37" s="259">
        <v>1.384882304</v>
      </c>
      <c r="AK37" s="259">
        <v>1.917898996</v>
      </c>
      <c r="AL37" s="259">
        <v>998.5</v>
      </c>
      <c r="AM37" s="259">
        <v>1011.0</v>
      </c>
      <c r="AN37" s="259">
        <v>983.0</v>
      </c>
      <c r="AO37" s="259">
        <v>8.194074514</v>
      </c>
      <c r="AP37" s="259">
        <v>67.14285714</v>
      </c>
      <c r="AQ37" s="259">
        <v>7.825</v>
      </c>
      <c r="AR37" s="259">
        <v>8.1</v>
      </c>
      <c r="AS37" s="259">
        <v>7.5</v>
      </c>
      <c r="AT37" s="259">
        <v>0.175254916</v>
      </c>
      <c r="AU37" s="259">
        <v>0.030714286</v>
      </c>
      <c r="AV37" s="31" t="s">
        <v>834</v>
      </c>
      <c r="AW37" s="130" t="s">
        <v>793</v>
      </c>
    </row>
    <row r="38">
      <c r="A38" s="32" t="s">
        <v>835</v>
      </c>
      <c r="B38" s="47" t="s">
        <v>1675</v>
      </c>
      <c r="C38" s="304">
        <v>45072.0</v>
      </c>
      <c r="D38" s="305">
        <v>0.4465277777777778</v>
      </c>
      <c r="E38" s="305">
        <v>0.5305555555555556</v>
      </c>
      <c r="F38" s="125">
        <v>9.4226712E7</v>
      </c>
      <c r="G38" s="162">
        <v>52.4478305924772</v>
      </c>
      <c r="H38" s="339">
        <v>13.3188251136001</v>
      </c>
      <c r="I38" s="155" t="s">
        <v>838</v>
      </c>
      <c r="J38" s="336" t="s">
        <v>91</v>
      </c>
      <c r="K38" s="315" t="s">
        <v>839</v>
      </c>
      <c r="L38" s="72" t="s">
        <v>799</v>
      </c>
      <c r="M38" s="125"/>
      <c r="N38" s="58">
        <f>MEDIAN(13,14)</f>
        <v>13.5</v>
      </c>
      <c r="O38" s="126" t="s">
        <v>165</v>
      </c>
      <c r="P38" s="126" t="s">
        <v>81</v>
      </c>
      <c r="Q38" s="126" t="s">
        <v>142</v>
      </c>
      <c r="R38" s="259">
        <v>45.64052</v>
      </c>
      <c r="S38" s="259">
        <v>40.0</v>
      </c>
      <c r="T38" s="259">
        <v>29.90718</v>
      </c>
      <c r="U38" s="259">
        <v>0.0</v>
      </c>
      <c r="V38" s="259">
        <v>100.0</v>
      </c>
      <c r="W38" s="259">
        <v>18.15277778</v>
      </c>
      <c r="X38" s="259">
        <v>18.625</v>
      </c>
      <c r="Y38" s="259">
        <v>17.5625</v>
      </c>
      <c r="Z38" s="259">
        <v>0.327918255</v>
      </c>
      <c r="AA38" s="259">
        <v>0.107530382</v>
      </c>
      <c r="AB38" s="259">
        <v>17.48611111</v>
      </c>
      <c r="AC38" s="259">
        <v>18.125</v>
      </c>
      <c r="AD38" s="259">
        <v>16.75</v>
      </c>
      <c r="AE38" s="259">
        <v>0.512326359</v>
      </c>
      <c r="AF38" s="259">
        <v>0.262478299</v>
      </c>
      <c r="AG38" s="259">
        <v>17.34722222</v>
      </c>
      <c r="AH38" s="259">
        <v>18.0625</v>
      </c>
      <c r="AI38" s="259">
        <v>16.625</v>
      </c>
      <c r="AJ38" s="259">
        <v>0.494215674</v>
      </c>
      <c r="AK38" s="259">
        <v>0.244249132</v>
      </c>
      <c r="AL38" s="259">
        <v>1080.111111</v>
      </c>
      <c r="AM38" s="259">
        <v>1117.0</v>
      </c>
      <c r="AN38" s="259">
        <v>1054.0</v>
      </c>
      <c r="AO38" s="259">
        <v>27.04831069</v>
      </c>
      <c r="AP38" s="259">
        <v>731.6111111</v>
      </c>
      <c r="AQ38" s="259">
        <v>9.6</v>
      </c>
      <c r="AR38" s="259">
        <v>10.4</v>
      </c>
      <c r="AS38" s="259">
        <v>9.0</v>
      </c>
      <c r="AT38" s="259">
        <v>0.587367006</v>
      </c>
      <c r="AU38" s="259">
        <v>0.345</v>
      </c>
      <c r="AV38" s="31" t="s">
        <v>840</v>
      </c>
      <c r="AW38" s="130" t="s">
        <v>841</v>
      </c>
    </row>
    <row r="39">
      <c r="A39" s="32" t="s">
        <v>842</v>
      </c>
      <c r="B39" s="47" t="s">
        <v>1676</v>
      </c>
      <c r="C39" s="304">
        <v>45072.0</v>
      </c>
      <c r="D39" s="305">
        <v>0.46875</v>
      </c>
      <c r="E39" s="305">
        <v>0.5520833333333334</v>
      </c>
      <c r="F39" s="305">
        <v>9.422682E7</v>
      </c>
      <c r="G39" s="159">
        <v>52.4315928889547</v>
      </c>
      <c r="H39" s="159">
        <v>13.2127225957083</v>
      </c>
      <c r="I39" s="155" t="s">
        <v>767</v>
      </c>
      <c r="J39" s="336" t="s">
        <v>91</v>
      </c>
      <c r="K39" s="337" t="s">
        <v>768</v>
      </c>
      <c r="L39" s="72" t="s">
        <v>769</v>
      </c>
      <c r="M39" s="40" t="s">
        <v>843</v>
      </c>
      <c r="N39" s="125">
        <v>16.0</v>
      </c>
      <c r="O39" s="126" t="s">
        <v>80</v>
      </c>
      <c r="P39" s="126" t="s">
        <v>81</v>
      </c>
      <c r="Q39" s="126" t="s">
        <v>95</v>
      </c>
      <c r="R39" s="259">
        <v>56.13355</v>
      </c>
      <c r="S39" s="259">
        <v>59.0</v>
      </c>
      <c r="T39" s="259">
        <v>33.29072</v>
      </c>
      <c r="U39" s="259">
        <v>0.0</v>
      </c>
      <c r="V39" s="259">
        <v>100.0</v>
      </c>
      <c r="W39" s="259">
        <v>14.7265625</v>
      </c>
      <c r="X39" s="259">
        <v>15.875</v>
      </c>
      <c r="Y39" s="259">
        <v>14.5</v>
      </c>
      <c r="Z39" s="259">
        <v>0.47119896</v>
      </c>
      <c r="AA39" s="259">
        <v>0.22202846</v>
      </c>
      <c r="AB39" s="259">
        <v>17.2734375</v>
      </c>
      <c r="AC39" s="259">
        <v>20.25</v>
      </c>
      <c r="AD39" s="259">
        <v>16.5</v>
      </c>
      <c r="AE39" s="259">
        <v>1.254428539</v>
      </c>
      <c r="AF39" s="259">
        <v>1.57359096</v>
      </c>
      <c r="AG39" s="259">
        <v>17.671875</v>
      </c>
      <c r="AH39" s="259">
        <v>19.125</v>
      </c>
      <c r="AI39" s="259">
        <v>16.75</v>
      </c>
      <c r="AJ39" s="259">
        <v>0.779014659</v>
      </c>
      <c r="AK39" s="259">
        <v>0.606863839</v>
      </c>
      <c r="AL39" s="259">
        <v>1028.375</v>
      </c>
      <c r="AM39" s="259">
        <v>1035.0</v>
      </c>
      <c r="AN39" s="259">
        <v>1021.0</v>
      </c>
      <c r="AO39" s="259">
        <v>4.657942526</v>
      </c>
      <c r="AP39" s="259">
        <v>21.69642857</v>
      </c>
      <c r="AQ39" s="259">
        <v>8.475</v>
      </c>
      <c r="AR39" s="259">
        <v>8.6</v>
      </c>
      <c r="AS39" s="259">
        <v>8.3</v>
      </c>
      <c r="AT39" s="259">
        <v>0.103509834</v>
      </c>
      <c r="AU39" s="259">
        <v>0.010714286</v>
      </c>
      <c r="AV39" s="136" t="s">
        <v>844</v>
      </c>
      <c r="AW39" s="130" t="s">
        <v>823</v>
      </c>
    </row>
    <row r="40">
      <c r="A40" s="32" t="s">
        <v>845</v>
      </c>
      <c r="B40" s="47" t="s">
        <v>1677</v>
      </c>
      <c r="C40" s="304">
        <v>45110.0</v>
      </c>
      <c r="D40" s="305">
        <v>0.5020833333333333</v>
      </c>
      <c r="E40" s="318"/>
      <c r="F40" s="312"/>
      <c r="G40" s="334">
        <v>52.4431426061942</v>
      </c>
      <c r="H40" s="335">
        <v>13.2759674267931</v>
      </c>
      <c r="I40" s="334" t="s">
        <v>817</v>
      </c>
      <c r="J40" s="336" t="s">
        <v>91</v>
      </c>
      <c r="K40" s="337" t="s">
        <v>418</v>
      </c>
      <c r="L40" s="72" t="s">
        <v>115</v>
      </c>
      <c r="M40" s="164" t="s">
        <v>847</v>
      </c>
      <c r="N40" s="312"/>
      <c r="O40" s="126" t="s">
        <v>209</v>
      </c>
      <c r="P40" s="126" t="s">
        <v>106</v>
      </c>
      <c r="Q40" s="133" t="s">
        <v>82</v>
      </c>
      <c r="R40" s="259">
        <v>46.16558</v>
      </c>
      <c r="S40" s="259">
        <v>38.0</v>
      </c>
      <c r="T40" s="259">
        <v>33.10513</v>
      </c>
      <c r="U40" s="259">
        <v>0.0</v>
      </c>
      <c r="V40" s="259">
        <v>100.0</v>
      </c>
      <c r="W40" s="316"/>
      <c r="X40" s="316"/>
      <c r="Y40" s="316"/>
      <c r="Z40" s="316"/>
      <c r="AA40" s="316"/>
      <c r="AB40" s="316"/>
      <c r="AC40" s="316"/>
      <c r="AD40" s="316"/>
      <c r="AE40" s="316"/>
      <c r="AF40" s="316"/>
      <c r="AG40" s="316"/>
      <c r="AH40" s="316"/>
      <c r="AI40" s="316"/>
      <c r="AJ40" s="316"/>
      <c r="AK40" s="316"/>
      <c r="AL40" s="316"/>
      <c r="AM40" s="316"/>
      <c r="AN40" s="316"/>
      <c r="AO40" s="316"/>
      <c r="AP40" s="316"/>
      <c r="AQ40" s="316"/>
      <c r="AR40" s="316"/>
      <c r="AS40" s="316"/>
      <c r="AT40" s="316"/>
      <c r="AU40" s="316"/>
      <c r="AV40" s="42" t="s">
        <v>848</v>
      </c>
      <c r="AW40" s="130" t="s">
        <v>849</v>
      </c>
    </row>
    <row r="41">
      <c r="A41" s="32" t="s">
        <v>850</v>
      </c>
      <c r="B41" s="47" t="s">
        <v>1678</v>
      </c>
      <c r="C41" s="304">
        <v>45072.0</v>
      </c>
      <c r="D41" s="305">
        <v>0.375</v>
      </c>
      <c r="E41" s="305">
        <v>0.4583333333333333</v>
      </c>
      <c r="F41" s="305">
        <v>9.4233324E7</v>
      </c>
      <c r="G41" s="163">
        <v>52.4478305924772</v>
      </c>
      <c r="H41" s="340">
        <v>13.3188251136001</v>
      </c>
      <c r="I41" s="319" t="s">
        <v>838</v>
      </c>
      <c r="J41" s="311" t="s">
        <v>91</v>
      </c>
      <c r="K41" s="259" t="s">
        <v>839</v>
      </c>
      <c r="L41" s="57" t="s">
        <v>799</v>
      </c>
      <c r="M41" s="125"/>
      <c r="N41" s="125">
        <v>13.0</v>
      </c>
      <c r="O41" s="126" t="s">
        <v>165</v>
      </c>
      <c r="P41" s="126" t="s">
        <v>81</v>
      </c>
      <c r="Q41" s="126" t="s">
        <v>95</v>
      </c>
      <c r="R41" s="259">
        <v>45.64052</v>
      </c>
      <c r="S41" s="259">
        <v>40.0</v>
      </c>
      <c r="T41" s="259">
        <v>29.90718</v>
      </c>
      <c r="U41" s="259">
        <v>0.0</v>
      </c>
      <c r="V41" s="259">
        <v>100.0</v>
      </c>
      <c r="W41" s="259">
        <v>14.4375</v>
      </c>
      <c r="X41" s="259">
        <v>15.25</v>
      </c>
      <c r="Y41" s="259">
        <v>13.625</v>
      </c>
      <c r="Z41" s="259">
        <v>0.637377439</v>
      </c>
      <c r="AA41" s="259">
        <v>0.40625</v>
      </c>
      <c r="AB41" s="259">
        <v>16.91666667</v>
      </c>
      <c r="AC41" s="259">
        <v>17.75</v>
      </c>
      <c r="AD41" s="259">
        <v>16.3125</v>
      </c>
      <c r="AE41" s="259">
        <v>0.491132301</v>
      </c>
      <c r="AF41" s="259">
        <v>0.241210938</v>
      </c>
      <c r="AG41" s="259">
        <v>17.61805556</v>
      </c>
      <c r="AH41" s="259">
        <v>18.5</v>
      </c>
      <c r="AI41" s="259">
        <v>16.625</v>
      </c>
      <c r="AJ41" s="259">
        <v>0.723789699</v>
      </c>
      <c r="AK41" s="259">
        <v>0.523871528</v>
      </c>
      <c r="AL41" s="259">
        <v>1574.111111</v>
      </c>
      <c r="AM41" s="259">
        <v>1669.0</v>
      </c>
      <c r="AN41" s="259">
        <v>1401.0</v>
      </c>
      <c r="AO41" s="259">
        <v>125.9150949</v>
      </c>
      <c r="AP41" s="259">
        <v>15854.61111</v>
      </c>
      <c r="AQ41" s="259">
        <v>20.16666667</v>
      </c>
      <c r="AR41" s="259">
        <v>22.1</v>
      </c>
      <c r="AS41" s="259">
        <v>16.6</v>
      </c>
      <c r="AT41" s="259">
        <v>2.60672208</v>
      </c>
      <c r="AU41" s="259">
        <v>6.795</v>
      </c>
      <c r="AV41" s="164" t="s">
        <v>853</v>
      </c>
      <c r="AW41" s="144" t="s">
        <v>854</v>
      </c>
    </row>
    <row r="42">
      <c r="A42" s="32" t="s">
        <v>855</v>
      </c>
      <c r="B42" s="47" t="s">
        <v>1679</v>
      </c>
      <c r="C42" s="304">
        <v>45115.0</v>
      </c>
      <c r="D42" s="341">
        <v>0.6541666666666667</v>
      </c>
      <c r="E42" s="341">
        <v>0.7375</v>
      </c>
      <c r="F42" s="125">
        <v>9.4226771E7</v>
      </c>
      <c r="G42" s="115">
        <v>52.4182721057353</v>
      </c>
      <c r="H42" s="115">
        <v>13.2670455955068</v>
      </c>
      <c r="I42" s="319" t="s">
        <v>860</v>
      </c>
      <c r="J42" s="317" t="s">
        <v>91</v>
      </c>
      <c r="K42" s="126" t="s">
        <v>861</v>
      </c>
      <c r="L42" s="57" t="s">
        <v>862</v>
      </c>
      <c r="M42" s="125"/>
      <c r="N42" s="125">
        <v>31.0</v>
      </c>
      <c r="O42" s="126" t="s">
        <v>165</v>
      </c>
      <c r="P42" s="126" t="s">
        <v>106</v>
      </c>
      <c r="Q42" s="126" t="s">
        <v>142</v>
      </c>
      <c r="R42" s="259">
        <v>14.1129</v>
      </c>
      <c r="S42" s="259">
        <v>10.0</v>
      </c>
      <c r="T42" s="259">
        <v>16.9124</v>
      </c>
      <c r="U42" s="259">
        <v>0.0</v>
      </c>
      <c r="V42" s="259">
        <v>95.0</v>
      </c>
      <c r="W42" s="259">
        <v>26.17361111</v>
      </c>
      <c r="X42" s="259">
        <v>27.6875</v>
      </c>
      <c r="Y42" s="259">
        <v>25.5</v>
      </c>
      <c r="Z42" s="259">
        <v>0.68163534</v>
      </c>
      <c r="AA42" s="259">
        <v>0.464626736</v>
      </c>
      <c r="AB42" s="259">
        <v>28.20138889</v>
      </c>
      <c r="AC42" s="259">
        <v>33.4375</v>
      </c>
      <c r="AD42" s="259">
        <v>26.875</v>
      </c>
      <c r="AE42" s="259">
        <v>2.111810579</v>
      </c>
      <c r="AF42" s="259">
        <v>4.459743924</v>
      </c>
      <c r="AG42" s="259">
        <v>29.08333333</v>
      </c>
      <c r="AH42" s="259">
        <v>33.4375</v>
      </c>
      <c r="AI42" s="259">
        <v>28.25</v>
      </c>
      <c r="AJ42" s="259">
        <v>1.640252934</v>
      </c>
      <c r="AK42" s="259">
        <v>2.690429688</v>
      </c>
      <c r="AL42" s="259">
        <v>1216.555556</v>
      </c>
      <c r="AM42" s="259">
        <v>1311.0</v>
      </c>
      <c r="AN42" s="259">
        <v>889.0</v>
      </c>
      <c r="AO42" s="259">
        <v>184.3007807</v>
      </c>
      <c r="AP42" s="259">
        <v>33966.77778</v>
      </c>
      <c r="AQ42" s="259">
        <v>12.54444444</v>
      </c>
      <c r="AR42" s="259">
        <v>14.6</v>
      </c>
      <c r="AS42" s="259">
        <v>5.3</v>
      </c>
      <c r="AT42" s="259">
        <v>4.050960106</v>
      </c>
      <c r="AU42" s="259">
        <v>16.41027778</v>
      </c>
      <c r="AV42" s="136"/>
      <c r="AW42" s="135" t="s">
        <v>864</v>
      </c>
    </row>
    <row r="43">
      <c r="A43" s="32" t="s">
        <v>865</v>
      </c>
      <c r="B43" s="47" t="s">
        <v>1680</v>
      </c>
      <c r="C43" s="304">
        <v>45072.0</v>
      </c>
      <c r="D43" s="305">
        <v>0.3972222222222222</v>
      </c>
      <c r="E43" s="305">
        <v>0.48055555555555557</v>
      </c>
      <c r="F43" s="305">
        <v>9.4233325E7</v>
      </c>
      <c r="G43" s="127">
        <v>52.475364</v>
      </c>
      <c r="H43" s="342">
        <v>13.320428</v>
      </c>
      <c r="I43" s="320" t="s">
        <v>869</v>
      </c>
      <c r="J43" s="311" t="s">
        <v>91</v>
      </c>
      <c r="K43" s="308" t="s">
        <v>870</v>
      </c>
      <c r="L43" s="72" t="s">
        <v>792</v>
      </c>
      <c r="M43" s="125"/>
      <c r="N43" s="125">
        <v>14.0</v>
      </c>
      <c r="O43" s="126" t="s">
        <v>165</v>
      </c>
      <c r="P43" s="126" t="s">
        <v>106</v>
      </c>
      <c r="Q43" s="126" t="s">
        <v>95</v>
      </c>
      <c r="R43" s="259">
        <v>69.7871</v>
      </c>
      <c r="S43" s="259">
        <v>73.5</v>
      </c>
      <c r="T43" s="259">
        <v>27.89982</v>
      </c>
      <c r="U43" s="259">
        <v>10.0</v>
      </c>
      <c r="V43" s="259">
        <v>100.0</v>
      </c>
      <c r="W43" s="259">
        <v>13.63888889</v>
      </c>
      <c r="X43" s="259">
        <v>13.75</v>
      </c>
      <c r="Y43" s="259">
        <v>13.625</v>
      </c>
      <c r="Z43" s="259">
        <v>0.041666667</v>
      </c>
      <c r="AA43" s="259">
        <v>0.001736111</v>
      </c>
      <c r="AB43" s="259">
        <v>15.35416667</v>
      </c>
      <c r="AC43" s="259">
        <v>17.125</v>
      </c>
      <c r="AD43" s="259">
        <v>14.3125</v>
      </c>
      <c r="AE43" s="259">
        <v>1.140089772</v>
      </c>
      <c r="AF43" s="259">
        <v>1.299804688</v>
      </c>
      <c r="AG43" s="259">
        <v>16.22222222</v>
      </c>
      <c r="AH43" s="259">
        <v>20.25</v>
      </c>
      <c r="AI43" s="259">
        <v>14.5</v>
      </c>
      <c r="AJ43" s="259">
        <v>1.922347785</v>
      </c>
      <c r="AK43" s="259">
        <v>3.695421007</v>
      </c>
      <c r="AL43" s="259">
        <v>1274.777778</v>
      </c>
      <c r="AM43" s="259">
        <v>1282.0</v>
      </c>
      <c r="AN43" s="259">
        <v>1268.0</v>
      </c>
      <c r="AO43" s="259">
        <v>4.493822921</v>
      </c>
      <c r="AP43" s="259">
        <v>20.19444444</v>
      </c>
      <c r="AQ43" s="259">
        <v>13.85555556</v>
      </c>
      <c r="AR43" s="259">
        <v>14.0</v>
      </c>
      <c r="AS43" s="259">
        <v>13.7</v>
      </c>
      <c r="AT43" s="259">
        <v>0.08819171</v>
      </c>
      <c r="AU43" s="259">
        <v>0.007777778</v>
      </c>
      <c r="AV43" s="136" t="s">
        <v>871</v>
      </c>
      <c r="AW43" s="130" t="s">
        <v>793</v>
      </c>
    </row>
    <row r="44">
      <c r="A44" s="32" t="s">
        <v>872</v>
      </c>
      <c r="B44" s="47" t="s">
        <v>1681</v>
      </c>
      <c r="C44" s="304">
        <v>45072.0</v>
      </c>
      <c r="D44" s="305">
        <v>0.3819444444444444</v>
      </c>
      <c r="E44" s="312"/>
      <c r="F44" s="125">
        <v>9.4226789E7</v>
      </c>
      <c r="G44" s="127">
        <v>52.4482794</v>
      </c>
      <c r="H44" s="127">
        <v>13.3204</v>
      </c>
      <c r="I44" s="319" t="s">
        <v>874</v>
      </c>
      <c r="J44" s="317" t="s">
        <v>91</v>
      </c>
      <c r="K44" s="308" t="s">
        <v>875</v>
      </c>
      <c r="L44" s="57" t="s">
        <v>799</v>
      </c>
      <c r="M44" s="125"/>
      <c r="N44" s="125">
        <v>14.0</v>
      </c>
      <c r="O44" s="126" t="s">
        <v>165</v>
      </c>
      <c r="P44" s="126" t="s">
        <v>106</v>
      </c>
      <c r="Q44" s="126" t="s">
        <v>95</v>
      </c>
      <c r="R44" s="259">
        <v>21.06431</v>
      </c>
      <c r="S44" s="259">
        <v>15.0</v>
      </c>
      <c r="T44" s="259">
        <v>25.27207</v>
      </c>
      <c r="U44" s="259">
        <v>0.0</v>
      </c>
      <c r="V44" s="259">
        <v>100.0</v>
      </c>
      <c r="W44" s="259">
        <v>12.65625</v>
      </c>
      <c r="X44" s="259">
        <v>12.875</v>
      </c>
      <c r="Y44" s="259">
        <v>12.5</v>
      </c>
      <c r="Z44" s="259">
        <v>0.129387292</v>
      </c>
      <c r="AA44" s="259">
        <v>0.016741071</v>
      </c>
      <c r="AB44" s="259">
        <v>14.5390625</v>
      </c>
      <c r="AC44" s="259">
        <v>16.375</v>
      </c>
      <c r="AD44" s="259">
        <v>13.6875</v>
      </c>
      <c r="AE44" s="259">
        <v>0.897004875</v>
      </c>
      <c r="AF44" s="259">
        <v>0.804617746</v>
      </c>
      <c r="AG44" s="259">
        <v>15.0390625</v>
      </c>
      <c r="AH44" s="259">
        <v>16.0</v>
      </c>
      <c r="AI44" s="259">
        <v>14.0</v>
      </c>
      <c r="AJ44" s="259">
        <v>0.718798523</v>
      </c>
      <c r="AK44" s="259">
        <v>0.516671317</v>
      </c>
      <c r="AL44" s="259">
        <v>1063.75</v>
      </c>
      <c r="AM44" s="259">
        <v>1068.0</v>
      </c>
      <c r="AN44" s="259">
        <v>1059.0</v>
      </c>
      <c r="AO44" s="259">
        <v>3.535533906</v>
      </c>
      <c r="AP44" s="259">
        <v>12.5</v>
      </c>
      <c r="AQ44" s="259">
        <v>9.2375</v>
      </c>
      <c r="AR44" s="259">
        <v>9.3</v>
      </c>
      <c r="AS44" s="259">
        <v>9.1</v>
      </c>
      <c r="AT44" s="259">
        <v>0.074402381</v>
      </c>
      <c r="AU44" s="259">
        <v>0.005535714</v>
      </c>
      <c r="AV44" s="136"/>
      <c r="AW44" s="137"/>
    </row>
    <row r="45">
      <c r="A45" s="32" t="s">
        <v>876</v>
      </c>
      <c r="B45" s="47" t="s">
        <v>1682</v>
      </c>
      <c r="C45" s="304">
        <v>45072.0</v>
      </c>
      <c r="D45" s="305">
        <v>0.4</v>
      </c>
      <c r="E45" s="305">
        <v>0.4826388888888889</v>
      </c>
      <c r="F45" s="305">
        <v>9.422679E7</v>
      </c>
      <c r="G45" s="127">
        <v>52.475184</v>
      </c>
      <c r="H45" s="343">
        <v>13.320656</v>
      </c>
      <c r="I45" s="319" t="s">
        <v>880</v>
      </c>
      <c r="J45" s="311" t="s">
        <v>91</v>
      </c>
      <c r="K45" s="308" t="s">
        <v>881</v>
      </c>
      <c r="L45" s="57" t="s">
        <v>792</v>
      </c>
      <c r="M45" s="125"/>
      <c r="N45" s="125">
        <v>14.0</v>
      </c>
      <c r="O45" s="126" t="s">
        <v>165</v>
      </c>
      <c r="P45" s="126" t="s">
        <v>106</v>
      </c>
      <c r="Q45" s="126" t="s">
        <v>95</v>
      </c>
      <c r="R45" s="259">
        <v>66.87179</v>
      </c>
      <c r="S45" s="259">
        <v>69.5</v>
      </c>
      <c r="T45" s="259">
        <v>27.96729</v>
      </c>
      <c r="U45" s="259">
        <v>10.0</v>
      </c>
      <c r="V45" s="259">
        <v>100.0</v>
      </c>
      <c r="W45" s="259">
        <v>14.7109375</v>
      </c>
      <c r="X45" s="259">
        <v>15.25</v>
      </c>
      <c r="Y45" s="259">
        <v>14.5625</v>
      </c>
      <c r="Z45" s="259">
        <v>0.231304289</v>
      </c>
      <c r="AA45" s="259">
        <v>0.053501674</v>
      </c>
      <c r="AB45" s="259">
        <v>15.296875</v>
      </c>
      <c r="AC45" s="259">
        <v>16.125</v>
      </c>
      <c r="AD45" s="259">
        <v>14.625</v>
      </c>
      <c r="AE45" s="259">
        <v>0.537385785</v>
      </c>
      <c r="AF45" s="259">
        <v>0.288783482</v>
      </c>
      <c r="AG45" s="259">
        <v>15.6328125</v>
      </c>
      <c r="AH45" s="259">
        <v>16.75</v>
      </c>
      <c r="AI45" s="259">
        <v>14.8125</v>
      </c>
      <c r="AJ45" s="259">
        <v>0.758462304</v>
      </c>
      <c r="AK45" s="259">
        <v>0.575265067</v>
      </c>
      <c r="AL45" s="259">
        <v>1075.375</v>
      </c>
      <c r="AM45" s="259">
        <v>1092.0</v>
      </c>
      <c r="AN45" s="259">
        <v>1009.0</v>
      </c>
      <c r="AO45" s="259">
        <v>27.29697785</v>
      </c>
      <c r="AP45" s="259">
        <v>745.125</v>
      </c>
      <c r="AQ45" s="259">
        <v>9.5</v>
      </c>
      <c r="AR45" s="259">
        <v>9.9</v>
      </c>
      <c r="AS45" s="259">
        <v>8.0</v>
      </c>
      <c r="AT45" s="259">
        <v>0.618754509</v>
      </c>
      <c r="AU45" s="259">
        <v>0.382857143</v>
      </c>
      <c r="AV45" s="164" t="s">
        <v>882</v>
      </c>
      <c r="AW45" s="137"/>
    </row>
    <row r="46">
      <c r="A46" s="32" t="s">
        <v>883</v>
      </c>
      <c r="B46" s="47" t="s">
        <v>1683</v>
      </c>
      <c r="C46" s="304" t="s">
        <v>765</v>
      </c>
      <c r="D46" s="305">
        <v>0.3951388888888889</v>
      </c>
      <c r="E46" s="344">
        <v>0.47847222222222224</v>
      </c>
      <c r="F46" s="125">
        <v>9.4226788E7</v>
      </c>
      <c r="G46" s="127">
        <v>52.47575</v>
      </c>
      <c r="H46" s="127">
        <v>13.321651</v>
      </c>
      <c r="I46" s="320" t="s">
        <v>886</v>
      </c>
      <c r="J46" s="317" t="s">
        <v>91</v>
      </c>
      <c r="K46" s="133" t="s">
        <v>887</v>
      </c>
      <c r="L46" s="72" t="s">
        <v>792</v>
      </c>
      <c r="M46" s="125"/>
      <c r="N46" s="125">
        <v>12.0</v>
      </c>
      <c r="O46" s="126" t="s">
        <v>165</v>
      </c>
      <c r="P46" s="126" t="s">
        <v>81</v>
      </c>
      <c r="Q46" s="126" t="s">
        <v>142</v>
      </c>
      <c r="R46" s="259">
        <v>51.03226</v>
      </c>
      <c r="S46" s="259">
        <v>45.5</v>
      </c>
      <c r="T46" s="259">
        <v>36.91445</v>
      </c>
      <c r="U46" s="259">
        <v>0.0</v>
      </c>
      <c r="V46" s="259">
        <v>100.0</v>
      </c>
      <c r="W46" s="259">
        <v>15.47916667</v>
      </c>
      <c r="X46" s="259">
        <v>17.625</v>
      </c>
      <c r="Y46" s="259">
        <v>14.25</v>
      </c>
      <c r="Z46" s="259">
        <v>1.19037481</v>
      </c>
      <c r="AA46" s="259">
        <v>1.416992188</v>
      </c>
      <c r="AB46" s="259">
        <v>23.38888889</v>
      </c>
      <c r="AC46" s="259">
        <v>29.125</v>
      </c>
      <c r="AD46" s="259">
        <v>17.625</v>
      </c>
      <c r="AE46" s="259">
        <v>4.656226696</v>
      </c>
      <c r="AF46" s="259">
        <v>21.68044705</v>
      </c>
      <c r="AG46" s="259">
        <v>22.31944444</v>
      </c>
      <c r="AH46" s="259">
        <v>27.125</v>
      </c>
      <c r="AI46" s="259">
        <v>17.25</v>
      </c>
      <c r="AJ46" s="259">
        <v>4.055215156</v>
      </c>
      <c r="AK46" s="259">
        <v>16.44476997</v>
      </c>
      <c r="AL46" s="259">
        <v>1322.555556</v>
      </c>
      <c r="AM46" s="259">
        <v>1340.0</v>
      </c>
      <c r="AN46" s="259">
        <v>1296.0</v>
      </c>
      <c r="AO46" s="259">
        <v>16.07102292</v>
      </c>
      <c r="AP46" s="259">
        <v>258.2777778</v>
      </c>
      <c r="AQ46" s="259">
        <v>14.88888889</v>
      </c>
      <c r="AR46" s="259">
        <v>15.3</v>
      </c>
      <c r="AS46" s="259">
        <v>14.3</v>
      </c>
      <c r="AT46" s="259">
        <v>0.358623913</v>
      </c>
      <c r="AU46" s="259">
        <v>0.128611111</v>
      </c>
      <c r="AV46" s="42" t="s">
        <v>888</v>
      </c>
      <c r="AW46" s="134" t="s">
        <v>889</v>
      </c>
    </row>
    <row r="47">
      <c r="A47" s="86" t="s">
        <v>890</v>
      </c>
      <c r="B47" s="345"/>
      <c r="C47" s="346">
        <v>45081.0</v>
      </c>
      <c r="D47" s="347">
        <v>0.5069444444444444</v>
      </c>
      <c r="E47" s="347">
        <v>0.5972222222222222</v>
      </c>
      <c r="F47" s="347">
        <v>9.4253271E7</v>
      </c>
      <c r="G47" s="167">
        <v>51.3198263870251</v>
      </c>
      <c r="H47" s="167">
        <v>12.3796104671872</v>
      </c>
      <c r="I47" s="348" t="s">
        <v>894</v>
      </c>
      <c r="J47" s="349" t="s">
        <v>179</v>
      </c>
      <c r="K47" s="350" t="s">
        <v>895</v>
      </c>
      <c r="L47" s="92" t="s">
        <v>896</v>
      </c>
      <c r="M47" s="171"/>
      <c r="N47" s="171">
        <v>21.0</v>
      </c>
      <c r="O47" s="350" t="s">
        <v>165</v>
      </c>
      <c r="P47" s="350" t="s">
        <v>81</v>
      </c>
      <c r="Q47" s="350" t="s">
        <v>95</v>
      </c>
      <c r="R47" s="351">
        <v>66.15909</v>
      </c>
      <c r="S47" s="351">
        <v>68.5</v>
      </c>
      <c r="T47" s="351">
        <v>31.07622</v>
      </c>
      <c r="U47" s="351">
        <v>11.0</v>
      </c>
      <c r="V47" s="351">
        <v>100.0</v>
      </c>
      <c r="W47" s="352"/>
      <c r="X47" s="352"/>
      <c r="Y47" s="352"/>
      <c r="Z47" s="352"/>
      <c r="AA47" s="352"/>
      <c r="AB47" s="352"/>
      <c r="AC47" s="352"/>
      <c r="AD47" s="352"/>
      <c r="AE47" s="352"/>
      <c r="AF47" s="352"/>
      <c r="AG47" s="352"/>
      <c r="AH47" s="352"/>
      <c r="AI47" s="352"/>
      <c r="AJ47" s="352"/>
      <c r="AK47" s="352"/>
      <c r="AL47" s="352"/>
      <c r="AM47" s="352"/>
      <c r="AN47" s="352"/>
      <c r="AO47" s="352"/>
      <c r="AP47" s="352"/>
      <c r="AQ47" s="352"/>
      <c r="AR47" s="352"/>
      <c r="AS47" s="352"/>
      <c r="AT47" s="352"/>
      <c r="AU47" s="352"/>
      <c r="AV47" s="174" t="s">
        <v>897</v>
      </c>
      <c r="AW47" s="175"/>
    </row>
    <row r="48">
      <c r="A48" s="176" t="s">
        <v>898</v>
      </c>
      <c r="B48" s="184" t="s">
        <v>1684</v>
      </c>
      <c r="C48" s="353" t="s">
        <v>765</v>
      </c>
      <c r="D48" s="354">
        <v>0.3958333333333333</v>
      </c>
      <c r="E48" s="355">
        <v>0.4791666666666667</v>
      </c>
      <c r="F48" s="186">
        <v>9.4253256E7</v>
      </c>
      <c r="G48" s="179">
        <v>51.3194980687653</v>
      </c>
      <c r="H48" s="179">
        <v>12.3775890783066</v>
      </c>
      <c r="I48" s="356" t="s">
        <v>900</v>
      </c>
      <c r="J48" s="357" t="s">
        <v>179</v>
      </c>
      <c r="K48" s="358" t="s">
        <v>901</v>
      </c>
      <c r="L48" s="183" t="s">
        <v>896</v>
      </c>
      <c r="M48" s="187" t="s">
        <v>810</v>
      </c>
      <c r="N48" s="186">
        <v>17.0</v>
      </c>
      <c r="O48" s="358" t="s">
        <v>80</v>
      </c>
      <c r="P48" s="358" t="s">
        <v>106</v>
      </c>
      <c r="Q48" s="358" t="s">
        <v>142</v>
      </c>
      <c r="R48" s="278">
        <v>89.90354</v>
      </c>
      <c r="S48" s="278">
        <v>100.0</v>
      </c>
      <c r="T48" s="278">
        <v>18.34776</v>
      </c>
      <c r="U48" s="278">
        <v>20.0</v>
      </c>
      <c r="V48" s="278">
        <v>100.0</v>
      </c>
      <c r="W48" s="278">
        <v>18.46527778</v>
      </c>
      <c r="X48" s="278">
        <v>20.1875</v>
      </c>
      <c r="Y48" s="278">
        <v>16.8125</v>
      </c>
      <c r="Z48" s="278">
        <v>1.19900313</v>
      </c>
      <c r="AA48" s="278">
        <v>1.437608507</v>
      </c>
      <c r="AB48" s="278">
        <v>20.86805556</v>
      </c>
      <c r="AC48" s="278">
        <v>22.625</v>
      </c>
      <c r="AD48" s="278">
        <v>19.0</v>
      </c>
      <c r="AE48" s="278">
        <v>1.404667319</v>
      </c>
      <c r="AF48" s="278">
        <v>1.973090278</v>
      </c>
      <c r="AG48" s="278">
        <v>19.45138889</v>
      </c>
      <c r="AH48" s="278">
        <v>21.3125</v>
      </c>
      <c r="AI48" s="278">
        <v>17.625</v>
      </c>
      <c r="AJ48" s="278">
        <v>1.365656385</v>
      </c>
      <c r="AK48" s="278">
        <v>1.865017361</v>
      </c>
      <c r="AL48" s="278">
        <v>1975.222222</v>
      </c>
      <c r="AM48" s="278">
        <v>2095.0</v>
      </c>
      <c r="AN48" s="278">
        <v>1796.0</v>
      </c>
      <c r="AO48" s="278">
        <v>98.58724281</v>
      </c>
      <c r="AP48" s="278">
        <v>9719.444444</v>
      </c>
      <c r="AQ48" s="278">
        <v>28.26666667</v>
      </c>
      <c r="AR48" s="278">
        <v>30.6</v>
      </c>
      <c r="AS48" s="278">
        <v>24.7</v>
      </c>
      <c r="AT48" s="278">
        <v>1.96468827</v>
      </c>
      <c r="AU48" s="278">
        <v>3.86</v>
      </c>
      <c r="AV48" s="189" t="s">
        <v>902</v>
      </c>
      <c r="AW48" s="190" t="s">
        <v>740</v>
      </c>
    </row>
    <row r="49">
      <c r="B49" s="359"/>
      <c r="L49" s="359"/>
      <c r="AW49" s="285"/>
    </row>
    <row r="50">
      <c r="B50" s="359"/>
      <c r="L50" s="359"/>
      <c r="AW50" s="285"/>
    </row>
    <row r="51">
      <c r="B51" s="359"/>
      <c r="L51" s="359"/>
      <c r="AW51" s="285"/>
    </row>
    <row r="52">
      <c r="B52" s="359"/>
      <c r="L52" s="359"/>
      <c r="AW52" s="285"/>
    </row>
    <row r="53">
      <c r="B53" s="359"/>
      <c r="L53" s="359"/>
      <c r="AW53" s="285"/>
    </row>
    <row r="54">
      <c r="B54" s="359"/>
      <c r="L54" s="359"/>
      <c r="AW54" s="285"/>
    </row>
    <row r="55">
      <c r="B55" s="359"/>
      <c r="L55" s="359"/>
      <c r="AW55" s="285"/>
    </row>
    <row r="56">
      <c r="B56" s="359"/>
      <c r="L56" s="359"/>
      <c r="AW56" s="285"/>
    </row>
    <row r="57">
      <c r="B57" s="359"/>
      <c r="L57" s="359"/>
      <c r="AW57" s="285"/>
    </row>
    <row r="58">
      <c r="B58" s="359"/>
      <c r="L58" s="359"/>
      <c r="AW58" s="285"/>
    </row>
    <row r="59">
      <c r="B59" s="359"/>
      <c r="L59" s="359"/>
      <c r="AW59" s="285"/>
    </row>
    <row r="60">
      <c r="B60" s="359"/>
      <c r="L60" s="359"/>
      <c r="AW60" s="285"/>
    </row>
    <row r="61">
      <c r="B61" s="359"/>
      <c r="L61" s="359"/>
      <c r="AW61" s="285"/>
    </row>
    <row r="62">
      <c r="B62" s="359"/>
      <c r="L62" s="359"/>
      <c r="AW62" s="285"/>
    </row>
    <row r="63">
      <c r="B63" s="359"/>
      <c r="L63" s="359"/>
      <c r="AW63" s="285"/>
    </row>
    <row r="64">
      <c r="B64" s="359"/>
      <c r="L64" s="359"/>
      <c r="AW64" s="285"/>
    </row>
    <row r="65">
      <c r="B65" s="359"/>
      <c r="L65" s="359"/>
      <c r="AW65" s="285"/>
    </row>
    <row r="66">
      <c r="B66" s="359"/>
      <c r="L66" s="359"/>
      <c r="AW66" s="285"/>
    </row>
    <row r="67">
      <c r="B67" s="359"/>
      <c r="L67" s="359"/>
      <c r="AW67" s="285"/>
    </row>
    <row r="68">
      <c r="B68" s="359"/>
      <c r="L68" s="359"/>
      <c r="AW68" s="285"/>
    </row>
    <row r="69">
      <c r="B69" s="359"/>
      <c r="L69" s="359"/>
      <c r="AW69" s="285"/>
    </row>
    <row r="70">
      <c r="B70" s="359"/>
      <c r="L70" s="359"/>
      <c r="AW70" s="285"/>
    </row>
    <row r="71">
      <c r="B71" s="359"/>
      <c r="L71" s="359"/>
      <c r="AW71" s="285"/>
    </row>
    <row r="72">
      <c r="B72" s="359"/>
      <c r="L72" s="359"/>
      <c r="AW72" s="285"/>
    </row>
    <row r="73">
      <c r="B73" s="359"/>
      <c r="L73" s="359"/>
      <c r="AW73" s="285"/>
    </row>
    <row r="74">
      <c r="B74" s="359"/>
      <c r="L74" s="359"/>
      <c r="AW74" s="285"/>
    </row>
    <row r="75">
      <c r="B75" s="359"/>
      <c r="L75" s="359"/>
      <c r="AW75" s="285"/>
    </row>
    <row r="76">
      <c r="B76" s="359"/>
      <c r="L76" s="359"/>
      <c r="AW76" s="285"/>
    </row>
    <row r="77">
      <c r="B77" s="359"/>
      <c r="L77" s="359"/>
      <c r="AW77" s="285"/>
    </row>
    <row r="78">
      <c r="B78" s="359"/>
      <c r="L78" s="359"/>
      <c r="AW78" s="285"/>
    </row>
    <row r="79">
      <c r="B79" s="359"/>
      <c r="L79" s="359"/>
      <c r="AW79" s="285"/>
    </row>
    <row r="80">
      <c r="B80" s="359"/>
      <c r="L80" s="359"/>
      <c r="AW80" s="285"/>
    </row>
    <row r="81">
      <c r="B81" s="359"/>
      <c r="L81" s="359"/>
      <c r="AW81" s="285"/>
    </row>
    <row r="82">
      <c r="B82" s="359"/>
      <c r="L82" s="359"/>
      <c r="AW82" s="285"/>
    </row>
    <row r="83">
      <c r="B83" s="359"/>
      <c r="L83" s="359"/>
      <c r="AW83" s="285"/>
    </row>
    <row r="84">
      <c r="B84" s="359"/>
      <c r="L84" s="359"/>
      <c r="AW84" s="285"/>
    </row>
    <row r="85">
      <c r="B85" s="359"/>
      <c r="L85" s="359"/>
      <c r="AW85" s="285"/>
    </row>
    <row r="86">
      <c r="B86" s="359"/>
      <c r="L86" s="359"/>
      <c r="AW86" s="285"/>
    </row>
    <row r="87">
      <c r="B87" s="359"/>
      <c r="L87" s="359"/>
      <c r="AW87" s="285"/>
    </row>
    <row r="88">
      <c r="B88" s="359"/>
      <c r="L88" s="359"/>
      <c r="AW88" s="285"/>
    </row>
    <row r="89">
      <c r="B89" s="359"/>
      <c r="L89" s="359"/>
      <c r="AW89" s="285"/>
    </row>
    <row r="90">
      <c r="B90" s="359"/>
      <c r="L90" s="359"/>
      <c r="AW90" s="285"/>
    </row>
    <row r="91">
      <c r="B91" s="359"/>
      <c r="L91" s="359"/>
      <c r="AW91" s="285"/>
    </row>
    <row r="92">
      <c r="B92" s="359"/>
      <c r="L92" s="359"/>
      <c r="AW92" s="285"/>
    </row>
    <row r="93">
      <c r="B93" s="359"/>
      <c r="L93" s="359"/>
      <c r="AW93" s="285"/>
    </row>
    <row r="94">
      <c r="B94" s="359"/>
      <c r="L94" s="359"/>
      <c r="AW94" s="285"/>
    </row>
    <row r="95">
      <c r="B95" s="359"/>
      <c r="L95" s="359"/>
      <c r="AW95" s="285"/>
    </row>
    <row r="96">
      <c r="B96" s="359"/>
      <c r="L96" s="359"/>
      <c r="AW96" s="285"/>
    </row>
    <row r="97">
      <c r="B97" s="359"/>
      <c r="L97" s="359"/>
      <c r="AW97" s="285"/>
    </row>
    <row r="98">
      <c r="B98" s="359"/>
      <c r="L98" s="359"/>
      <c r="AW98" s="285"/>
    </row>
    <row r="99">
      <c r="B99" s="359"/>
      <c r="L99" s="359"/>
      <c r="AW99" s="285"/>
    </row>
    <row r="100">
      <c r="B100" s="359"/>
      <c r="L100" s="359"/>
      <c r="AW100" s="285"/>
    </row>
    <row r="101">
      <c r="B101" s="359"/>
      <c r="L101" s="359"/>
      <c r="AW101" s="285"/>
    </row>
    <row r="102">
      <c r="B102" s="359"/>
      <c r="L102" s="359"/>
      <c r="AW102" s="285"/>
    </row>
    <row r="103">
      <c r="B103" s="359"/>
      <c r="L103" s="359"/>
      <c r="AW103" s="285"/>
    </row>
    <row r="104">
      <c r="B104" s="359"/>
      <c r="L104" s="359"/>
      <c r="AW104" s="285"/>
    </row>
    <row r="105">
      <c r="B105" s="359"/>
      <c r="L105" s="359"/>
      <c r="AW105" s="285"/>
    </row>
    <row r="106">
      <c r="B106" s="359"/>
      <c r="L106" s="359"/>
      <c r="AW106" s="285"/>
    </row>
    <row r="107">
      <c r="B107" s="359"/>
      <c r="L107" s="359"/>
      <c r="AW107" s="285"/>
    </row>
    <row r="108">
      <c r="B108" s="359"/>
      <c r="L108" s="359"/>
      <c r="AW108" s="285"/>
    </row>
    <row r="109">
      <c r="B109" s="359"/>
      <c r="L109" s="359"/>
      <c r="AW109" s="285"/>
    </row>
    <row r="110">
      <c r="B110" s="359"/>
      <c r="L110" s="359"/>
      <c r="AW110" s="285"/>
    </row>
    <row r="111">
      <c r="B111" s="359"/>
      <c r="L111" s="359"/>
      <c r="AW111" s="285"/>
    </row>
    <row r="112">
      <c r="B112" s="359"/>
      <c r="L112" s="359"/>
      <c r="AW112" s="285"/>
    </row>
    <row r="113">
      <c r="B113" s="359"/>
      <c r="L113" s="359"/>
      <c r="AW113" s="285"/>
    </row>
    <row r="114">
      <c r="B114" s="359"/>
      <c r="L114" s="359"/>
      <c r="AW114" s="285"/>
    </row>
    <row r="115">
      <c r="B115" s="359"/>
      <c r="L115" s="359"/>
      <c r="AW115" s="285"/>
    </row>
    <row r="116">
      <c r="B116" s="359"/>
      <c r="L116" s="359"/>
      <c r="AW116" s="285"/>
    </row>
    <row r="117">
      <c r="B117" s="359"/>
      <c r="L117" s="359"/>
      <c r="AW117" s="285"/>
    </row>
    <row r="118">
      <c r="B118" s="359"/>
      <c r="L118" s="359"/>
      <c r="AW118" s="285"/>
    </row>
    <row r="119">
      <c r="B119" s="359"/>
      <c r="L119" s="359"/>
      <c r="AW119" s="285"/>
    </row>
    <row r="120">
      <c r="B120" s="359"/>
      <c r="L120" s="359"/>
      <c r="AW120" s="285"/>
    </row>
    <row r="121">
      <c r="B121" s="359"/>
      <c r="L121" s="359"/>
      <c r="AW121" s="285"/>
    </row>
    <row r="122">
      <c r="B122" s="359"/>
      <c r="L122" s="359"/>
      <c r="AW122" s="285"/>
    </row>
    <row r="123">
      <c r="B123" s="359"/>
      <c r="L123" s="359"/>
      <c r="AW123" s="285"/>
    </row>
    <row r="124">
      <c r="B124" s="359"/>
      <c r="L124" s="359"/>
      <c r="AW124" s="285"/>
    </row>
    <row r="125">
      <c r="B125" s="359"/>
      <c r="L125" s="359"/>
      <c r="AW125" s="285"/>
    </row>
    <row r="126">
      <c r="B126" s="359"/>
      <c r="L126" s="359"/>
      <c r="AW126" s="285"/>
    </row>
    <row r="127">
      <c r="B127" s="359"/>
      <c r="L127" s="359"/>
      <c r="AW127" s="285"/>
    </row>
    <row r="128">
      <c r="B128" s="359"/>
      <c r="L128" s="359"/>
      <c r="AW128" s="285"/>
    </row>
    <row r="129">
      <c r="B129" s="359"/>
      <c r="L129" s="359"/>
      <c r="AW129" s="285"/>
    </row>
    <row r="130">
      <c r="B130" s="359"/>
      <c r="L130" s="359"/>
      <c r="AW130" s="285"/>
    </row>
    <row r="131">
      <c r="B131" s="359"/>
      <c r="L131" s="359"/>
      <c r="AW131" s="285"/>
    </row>
    <row r="132">
      <c r="B132" s="359"/>
      <c r="L132" s="359"/>
      <c r="AW132" s="285"/>
    </row>
    <row r="133">
      <c r="B133" s="359"/>
      <c r="L133" s="359"/>
      <c r="AW133" s="285"/>
    </row>
    <row r="134">
      <c r="B134" s="359"/>
      <c r="L134" s="359"/>
      <c r="AW134" s="285"/>
    </row>
    <row r="135">
      <c r="B135" s="359"/>
      <c r="L135" s="359"/>
      <c r="AW135" s="285"/>
    </row>
    <row r="136">
      <c r="B136" s="359"/>
      <c r="L136" s="359"/>
      <c r="AW136" s="285"/>
    </row>
    <row r="137">
      <c r="B137" s="359"/>
      <c r="L137" s="359"/>
      <c r="AW137" s="285"/>
    </row>
    <row r="138">
      <c r="B138" s="359"/>
      <c r="L138" s="359"/>
      <c r="AW138" s="285"/>
    </row>
    <row r="139">
      <c r="B139" s="359"/>
      <c r="L139" s="359"/>
      <c r="AW139" s="285"/>
    </row>
    <row r="140">
      <c r="B140" s="359"/>
      <c r="L140" s="359"/>
      <c r="AW140" s="285"/>
    </row>
    <row r="141">
      <c r="B141" s="359"/>
      <c r="L141" s="359"/>
      <c r="AW141" s="285"/>
    </row>
    <row r="142">
      <c r="B142" s="359"/>
      <c r="L142" s="359"/>
      <c r="AW142" s="285"/>
    </row>
    <row r="143">
      <c r="B143" s="359"/>
      <c r="L143" s="359"/>
      <c r="AW143" s="285"/>
    </row>
    <row r="144">
      <c r="B144" s="359"/>
      <c r="L144" s="359"/>
      <c r="AW144" s="285"/>
    </row>
    <row r="145">
      <c r="B145" s="359"/>
      <c r="L145" s="359"/>
      <c r="AW145" s="285"/>
    </row>
    <row r="146">
      <c r="B146" s="359"/>
      <c r="L146" s="359"/>
      <c r="AW146" s="285"/>
    </row>
    <row r="147">
      <c r="B147" s="359"/>
      <c r="L147" s="359"/>
      <c r="AW147" s="285"/>
    </row>
    <row r="148">
      <c r="B148" s="359"/>
      <c r="L148" s="359"/>
      <c r="AW148" s="285"/>
    </row>
    <row r="149">
      <c r="B149" s="359"/>
      <c r="L149" s="359"/>
      <c r="AW149" s="285"/>
    </row>
    <row r="150">
      <c r="B150" s="359"/>
      <c r="L150" s="359"/>
      <c r="AW150" s="285"/>
    </row>
    <row r="151">
      <c r="B151" s="359"/>
      <c r="L151" s="359"/>
      <c r="AW151" s="285"/>
    </row>
    <row r="152">
      <c r="B152" s="359"/>
      <c r="L152" s="359"/>
      <c r="AW152" s="285"/>
    </row>
    <row r="153">
      <c r="B153" s="359"/>
      <c r="L153" s="359"/>
      <c r="AW153" s="285"/>
    </row>
    <row r="154">
      <c r="B154" s="359"/>
      <c r="L154" s="359"/>
      <c r="AW154" s="285"/>
    </row>
    <row r="155">
      <c r="B155" s="359"/>
      <c r="L155" s="359"/>
      <c r="AW155" s="285"/>
    </row>
    <row r="156">
      <c r="B156" s="359"/>
      <c r="L156" s="359"/>
      <c r="AW156" s="285"/>
    </row>
    <row r="157">
      <c r="B157" s="359"/>
      <c r="L157" s="359"/>
      <c r="AW157" s="285"/>
    </row>
    <row r="158">
      <c r="B158" s="359"/>
      <c r="L158" s="359"/>
      <c r="AW158" s="285"/>
    </row>
    <row r="159">
      <c r="B159" s="359"/>
      <c r="L159" s="359"/>
      <c r="AW159" s="285"/>
    </row>
    <row r="160">
      <c r="B160" s="359"/>
      <c r="L160" s="359"/>
      <c r="AW160" s="285"/>
    </row>
    <row r="161">
      <c r="B161" s="359"/>
      <c r="L161" s="359"/>
      <c r="AW161" s="285"/>
    </row>
    <row r="162">
      <c r="B162" s="359"/>
      <c r="L162" s="359"/>
      <c r="AW162" s="285"/>
    </row>
    <row r="163">
      <c r="B163" s="359"/>
      <c r="L163" s="359"/>
      <c r="AW163" s="285"/>
    </row>
    <row r="164">
      <c r="B164" s="359"/>
      <c r="L164" s="359"/>
      <c r="AW164" s="285"/>
    </row>
    <row r="165">
      <c r="B165" s="359"/>
      <c r="L165" s="359"/>
      <c r="AW165" s="285"/>
    </row>
    <row r="166">
      <c r="B166" s="359"/>
      <c r="L166" s="359"/>
      <c r="AW166" s="285"/>
    </row>
    <row r="167">
      <c r="B167" s="359"/>
      <c r="L167" s="359"/>
      <c r="AW167" s="285"/>
    </row>
    <row r="168">
      <c r="B168" s="359"/>
      <c r="L168" s="359"/>
      <c r="AW168" s="285"/>
    </row>
    <row r="169">
      <c r="B169" s="359"/>
      <c r="L169" s="359"/>
      <c r="AW169" s="285"/>
    </row>
    <row r="170">
      <c r="B170" s="359"/>
      <c r="L170" s="359"/>
      <c r="AW170" s="285"/>
    </row>
    <row r="171">
      <c r="B171" s="359"/>
      <c r="L171" s="359"/>
      <c r="AW171" s="285"/>
    </row>
    <row r="172">
      <c r="B172" s="359"/>
      <c r="L172" s="359"/>
      <c r="AW172" s="285"/>
    </row>
    <row r="173">
      <c r="B173" s="359"/>
      <c r="L173" s="359"/>
      <c r="AW173" s="285"/>
    </row>
    <row r="174">
      <c r="B174" s="359"/>
      <c r="L174" s="359"/>
      <c r="AW174" s="285"/>
    </row>
    <row r="175">
      <c r="B175" s="359"/>
      <c r="L175" s="359"/>
      <c r="AW175" s="285"/>
    </row>
    <row r="176">
      <c r="B176" s="359"/>
      <c r="L176" s="359"/>
      <c r="AW176" s="285"/>
    </row>
    <row r="177">
      <c r="B177" s="359"/>
      <c r="L177" s="359"/>
      <c r="AW177" s="285"/>
    </row>
    <row r="178">
      <c r="B178" s="359"/>
      <c r="L178" s="359"/>
      <c r="AW178" s="285"/>
    </row>
    <row r="179">
      <c r="B179" s="359"/>
      <c r="L179" s="359"/>
      <c r="AW179" s="285"/>
    </row>
    <row r="180">
      <c r="B180" s="359"/>
      <c r="L180" s="359"/>
      <c r="AW180" s="285"/>
    </row>
    <row r="181">
      <c r="B181" s="359"/>
      <c r="L181" s="359"/>
      <c r="AW181" s="285"/>
    </row>
    <row r="182">
      <c r="B182" s="359"/>
      <c r="L182" s="359"/>
      <c r="AW182" s="285"/>
    </row>
    <row r="183">
      <c r="B183" s="359"/>
      <c r="L183" s="359"/>
      <c r="AW183" s="285"/>
    </row>
    <row r="184">
      <c r="B184" s="359"/>
      <c r="L184" s="359"/>
      <c r="AW184" s="285"/>
    </row>
    <row r="185">
      <c r="B185" s="359"/>
      <c r="L185" s="359"/>
      <c r="AW185" s="285"/>
    </row>
    <row r="186">
      <c r="B186" s="359"/>
      <c r="L186" s="359"/>
      <c r="AW186" s="285"/>
    </row>
    <row r="187">
      <c r="B187" s="359"/>
      <c r="L187" s="359"/>
      <c r="AW187" s="285"/>
    </row>
    <row r="188">
      <c r="B188" s="359"/>
      <c r="L188" s="359"/>
      <c r="AW188" s="285"/>
    </row>
    <row r="189">
      <c r="B189" s="359"/>
      <c r="L189" s="359"/>
      <c r="AW189" s="285"/>
    </row>
    <row r="190">
      <c r="B190" s="359"/>
      <c r="L190" s="359"/>
      <c r="AW190" s="285"/>
    </row>
    <row r="191">
      <c r="B191" s="359"/>
      <c r="L191" s="359"/>
      <c r="AW191" s="285"/>
    </row>
    <row r="192">
      <c r="B192" s="359"/>
      <c r="L192" s="359"/>
      <c r="AW192" s="285"/>
    </row>
    <row r="193">
      <c r="B193" s="359"/>
      <c r="L193" s="359"/>
      <c r="AW193" s="285"/>
    </row>
    <row r="194">
      <c r="B194" s="359"/>
      <c r="L194" s="359"/>
      <c r="AW194" s="285"/>
    </row>
    <row r="195">
      <c r="B195" s="359"/>
      <c r="L195" s="359"/>
      <c r="AW195" s="285"/>
    </row>
    <row r="196">
      <c r="B196" s="359"/>
      <c r="L196" s="359"/>
      <c r="AW196" s="285"/>
    </row>
    <row r="197">
      <c r="B197" s="359"/>
      <c r="L197" s="359"/>
      <c r="AW197" s="285"/>
    </row>
    <row r="198">
      <c r="B198" s="359"/>
      <c r="L198" s="359"/>
      <c r="AW198" s="285"/>
    </row>
    <row r="199">
      <c r="B199" s="359"/>
      <c r="L199" s="359"/>
      <c r="AW199" s="285"/>
    </row>
    <row r="200">
      <c r="B200" s="359"/>
      <c r="L200" s="359"/>
      <c r="AW200" s="285"/>
    </row>
    <row r="201">
      <c r="B201" s="359"/>
      <c r="L201" s="359"/>
      <c r="AW201" s="285"/>
    </row>
    <row r="202">
      <c r="B202" s="359"/>
      <c r="L202" s="359"/>
      <c r="AW202" s="285"/>
    </row>
    <row r="203">
      <c r="B203" s="359"/>
      <c r="L203" s="359"/>
      <c r="AW203" s="285"/>
    </row>
    <row r="204">
      <c r="B204" s="359"/>
      <c r="L204" s="359"/>
      <c r="AW204" s="285"/>
    </row>
    <row r="205">
      <c r="B205" s="359"/>
      <c r="L205" s="359"/>
      <c r="AW205" s="285"/>
    </row>
    <row r="206">
      <c r="B206" s="359"/>
      <c r="L206" s="359"/>
      <c r="AW206" s="285"/>
    </row>
    <row r="207">
      <c r="B207" s="359"/>
      <c r="L207" s="359"/>
      <c r="AW207" s="285"/>
    </row>
    <row r="208">
      <c r="B208" s="359"/>
      <c r="L208" s="359"/>
      <c r="AW208" s="285"/>
    </row>
    <row r="209">
      <c r="B209" s="359"/>
      <c r="L209" s="359"/>
      <c r="AW209" s="285"/>
    </row>
    <row r="210">
      <c r="B210" s="359"/>
      <c r="L210" s="359"/>
      <c r="AW210" s="285"/>
    </row>
    <row r="211">
      <c r="B211" s="359"/>
      <c r="L211" s="359"/>
      <c r="AW211" s="285"/>
    </row>
    <row r="212">
      <c r="B212" s="359"/>
      <c r="L212" s="359"/>
      <c r="AW212" s="285"/>
    </row>
    <row r="213">
      <c r="B213" s="359"/>
      <c r="L213" s="359"/>
      <c r="AW213" s="285"/>
    </row>
    <row r="214">
      <c r="B214" s="359"/>
      <c r="L214" s="359"/>
      <c r="AW214" s="285"/>
    </row>
    <row r="215">
      <c r="B215" s="359"/>
      <c r="L215" s="359"/>
      <c r="AW215" s="285"/>
    </row>
    <row r="216">
      <c r="B216" s="359"/>
      <c r="L216" s="359"/>
      <c r="AW216" s="285"/>
    </row>
    <row r="217">
      <c r="B217" s="359"/>
      <c r="L217" s="359"/>
      <c r="AW217" s="285"/>
    </row>
    <row r="218">
      <c r="B218" s="359"/>
      <c r="L218" s="359"/>
      <c r="AW218" s="285"/>
    </row>
    <row r="219">
      <c r="B219" s="359"/>
      <c r="L219" s="359"/>
      <c r="AW219" s="285"/>
    </row>
    <row r="220">
      <c r="B220" s="359"/>
      <c r="L220" s="359"/>
      <c r="AW220" s="285"/>
    </row>
    <row r="221">
      <c r="B221" s="359"/>
      <c r="L221" s="359"/>
      <c r="AW221" s="285"/>
    </row>
    <row r="222">
      <c r="B222" s="359"/>
      <c r="L222" s="359"/>
      <c r="AW222" s="285"/>
    </row>
    <row r="223">
      <c r="B223" s="359"/>
      <c r="L223" s="359"/>
      <c r="AW223" s="285"/>
    </row>
    <row r="224">
      <c r="B224" s="359"/>
      <c r="L224" s="359"/>
      <c r="AW224" s="285"/>
    </row>
    <row r="225">
      <c r="B225" s="359"/>
      <c r="L225" s="359"/>
      <c r="AW225" s="285"/>
    </row>
    <row r="226">
      <c r="B226" s="359"/>
      <c r="L226" s="359"/>
      <c r="AW226" s="285"/>
    </row>
    <row r="227">
      <c r="B227" s="359"/>
      <c r="L227" s="359"/>
      <c r="AW227" s="285"/>
    </row>
    <row r="228">
      <c r="B228" s="359"/>
      <c r="L228" s="359"/>
      <c r="AW228" s="285"/>
    </row>
    <row r="229">
      <c r="B229" s="359"/>
      <c r="L229" s="359"/>
      <c r="AW229" s="285"/>
    </row>
    <row r="230">
      <c r="B230" s="359"/>
      <c r="L230" s="359"/>
      <c r="AW230" s="285"/>
    </row>
    <row r="231">
      <c r="B231" s="359"/>
      <c r="L231" s="359"/>
      <c r="AW231" s="285"/>
    </row>
    <row r="232">
      <c r="B232" s="359"/>
      <c r="L232" s="359"/>
      <c r="AW232" s="285"/>
    </row>
    <row r="233">
      <c r="B233" s="359"/>
      <c r="L233" s="359"/>
      <c r="AW233" s="285"/>
    </row>
    <row r="234">
      <c r="B234" s="359"/>
      <c r="L234" s="359"/>
      <c r="AW234" s="285"/>
    </row>
    <row r="235">
      <c r="B235" s="359"/>
      <c r="L235" s="359"/>
      <c r="AW235" s="285"/>
    </row>
    <row r="236">
      <c r="B236" s="359"/>
      <c r="L236" s="359"/>
      <c r="AW236" s="285"/>
    </row>
    <row r="237">
      <c r="B237" s="359"/>
      <c r="L237" s="359"/>
      <c r="AW237" s="285"/>
    </row>
    <row r="238">
      <c r="B238" s="359"/>
      <c r="L238" s="359"/>
      <c r="AW238" s="285"/>
    </row>
    <row r="239">
      <c r="B239" s="359"/>
      <c r="L239" s="359"/>
      <c r="AW239" s="285"/>
    </row>
    <row r="240">
      <c r="B240" s="359"/>
      <c r="L240" s="359"/>
      <c r="AW240" s="285"/>
    </row>
    <row r="241">
      <c r="B241" s="359"/>
      <c r="L241" s="359"/>
      <c r="AW241" s="285"/>
    </row>
    <row r="242">
      <c r="B242" s="359"/>
      <c r="L242" s="359"/>
      <c r="AW242" s="285"/>
    </row>
    <row r="243">
      <c r="B243" s="359"/>
      <c r="L243" s="359"/>
      <c r="AW243" s="285"/>
    </row>
    <row r="244">
      <c r="B244" s="359"/>
      <c r="L244" s="359"/>
      <c r="AW244" s="285"/>
    </row>
    <row r="245">
      <c r="B245" s="359"/>
      <c r="L245" s="359"/>
      <c r="AW245" s="285"/>
    </row>
    <row r="246">
      <c r="B246" s="359"/>
      <c r="L246" s="359"/>
      <c r="AW246" s="285"/>
    </row>
    <row r="247">
      <c r="B247" s="359"/>
      <c r="L247" s="359"/>
      <c r="AW247" s="285"/>
    </row>
    <row r="248">
      <c r="B248" s="359"/>
      <c r="L248" s="359"/>
      <c r="AW248" s="285"/>
    </row>
    <row r="249">
      <c r="B249" s="359"/>
      <c r="L249" s="359"/>
      <c r="AW249" s="285"/>
    </row>
    <row r="250">
      <c r="B250" s="359"/>
      <c r="L250" s="359"/>
      <c r="AW250" s="285"/>
    </row>
    <row r="251">
      <c r="B251" s="359"/>
      <c r="L251" s="359"/>
      <c r="AW251" s="285"/>
    </row>
    <row r="252">
      <c r="B252" s="359"/>
      <c r="L252" s="359"/>
      <c r="AW252" s="285"/>
    </row>
    <row r="253">
      <c r="B253" s="359"/>
      <c r="L253" s="359"/>
      <c r="AW253" s="285"/>
    </row>
    <row r="254">
      <c r="B254" s="359"/>
      <c r="L254" s="359"/>
      <c r="AW254" s="285"/>
    </row>
    <row r="255">
      <c r="B255" s="359"/>
      <c r="L255" s="359"/>
      <c r="AW255" s="285"/>
    </row>
    <row r="256">
      <c r="B256" s="359"/>
      <c r="L256" s="359"/>
      <c r="AW256" s="285"/>
    </row>
    <row r="257">
      <c r="B257" s="359"/>
      <c r="L257" s="359"/>
      <c r="AW257" s="285"/>
    </row>
    <row r="258">
      <c r="B258" s="359"/>
      <c r="L258" s="359"/>
      <c r="AW258" s="285"/>
    </row>
    <row r="259">
      <c r="B259" s="359"/>
      <c r="L259" s="359"/>
      <c r="AW259" s="285"/>
    </row>
    <row r="260">
      <c r="B260" s="359"/>
      <c r="L260" s="359"/>
      <c r="AW260" s="285"/>
    </row>
    <row r="261">
      <c r="B261" s="359"/>
      <c r="L261" s="359"/>
      <c r="AW261" s="285"/>
    </row>
    <row r="262">
      <c r="B262" s="359"/>
      <c r="L262" s="359"/>
      <c r="AW262" s="285"/>
    </row>
    <row r="263">
      <c r="B263" s="359"/>
      <c r="L263" s="359"/>
      <c r="AW263" s="285"/>
    </row>
    <row r="264">
      <c r="B264" s="359"/>
      <c r="L264" s="359"/>
      <c r="AW264" s="285"/>
    </row>
    <row r="265">
      <c r="B265" s="359"/>
      <c r="L265" s="359"/>
      <c r="AW265" s="285"/>
    </row>
    <row r="266">
      <c r="B266" s="359"/>
      <c r="L266" s="359"/>
      <c r="AW266" s="285"/>
    </row>
    <row r="267">
      <c r="B267" s="359"/>
      <c r="L267" s="359"/>
      <c r="AW267" s="285"/>
    </row>
    <row r="268">
      <c r="B268" s="359"/>
      <c r="L268" s="359"/>
      <c r="AW268" s="285"/>
    </row>
    <row r="269">
      <c r="B269" s="359"/>
      <c r="L269" s="359"/>
      <c r="AW269" s="285"/>
    </row>
    <row r="270">
      <c r="B270" s="359"/>
      <c r="L270" s="359"/>
      <c r="AW270" s="285"/>
    </row>
    <row r="271">
      <c r="B271" s="359"/>
      <c r="L271" s="359"/>
      <c r="AW271" s="285"/>
    </row>
    <row r="272">
      <c r="B272" s="359"/>
      <c r="L272" s="359"/>
      <c r="AW272" s="285"/>
    </row>
    <row r="273">
      <c r="B273" s="359"/>
      <c r="L273" s="359"/>
      <c r="AW273" s="285"/>
    </row>
    <row r="274">
      <c r="B274" s="359"/>
      <c r="L274" s="359"/>
      <c r="AW274" s="285"/>
    </row>
    <row r="275">
      <c r="B275" s="359"/>
      <c r="L275" s="359"/>
      <c r="AW275" s="285"/>
    </row>
    <row r="276">
      <c r="B276" s="359"/>
      <c r="L276" s="359"/>
      <c r="AW276" s="285"/>
    </row>
    <row r="277">
      <c r="B277" s="359"/>
      <c r="L277" s="359"/>
      <c r="AW277" s="285"/>
    </row>
    <row r="278">
      <c r="B278" s="359"/>
      <c r="L278" s="359"/>
      <c r="AW278" s="285"/>
    </row>
    <row r="279">
      <c r="B279" s="359"/>
      <c r="L279" s="359"/>
      <c r="AW279" s="285"/>
    </row>
    <row r="280">
      <c r="B280" s="359"/>
      <c r="L280" s="359"/>
      <c r="AW280" s="285"/>
    </row>
    <row r="281">
      <c r="B281" s="359"/>
      <c r="L281" s="359"/>
      <c r="AW281" s="285"/>
    </row>
    <row r="282">
      <c r="B282" s="359"/>
      <c r="L282" s="359"/>
      <c r="AW282" s="285"/>
    </row>
    <row r="283">
      <c r="B283" s="359"/>
      <c r="L283" s="359"/>
      <c r="AW283" s="285"/>
    </row>
    <row r="284">
      <c r="B284" s="359"/>
      <c r="L284" s="359"/>
      <c r="AW284" s="285"/>
    </row>
    <row r="285">
      <c r="B285" s="359"/>
      <c r="L285" s="359"/>
      <c r="AW285" s="285"/>
    </row>
    <row r="286">
      <c r="B286" s="359"/>
      <c r="L286" s="359"/>
      <c r="AW286" s="285"/>
    </row>
    <row r="287">
      <c r="B287" s="359"/>
      <c r="L287" s="359"/>
      <c r="AW287" s="285"/>
    </row>
    <row r="288">
      <c r="B288" s="359"/>
      <c r="L288" s="359"/>
      <c r="AW288" s="285"/>
    </row>
    <row r="289">
      <c r="B289" s="359"/>
      <c r="L289" s="359"/>
      <c r="AW289" s="285"/>
    </row>
    <row r="290">
      <c r="B290" s="359"/>
      <c r="L290" s="359"/>
      <c r="AW290" s="285"/>
    </row>
    <row r="291">
      <c r="B291" s="359"/>
      <c r="L291" s="359"/>
      <c r="AW291" s="285"/>
    </row>
    <row r="292">
      <c r="B292" s="359"/>
      <c r="L292" s="359"/>
      <c r="AW292" s="285"/>
    </row>
    <row r="293">
      <c r="B293" s="359"/>
      <c r="L293" s="359"/>
      <c r="AW293" s="285"/>
    </row>
    <row r="294">
      <c r="B294" s="359"/>
      <c r="L294" s="359"/>
      <c r="AW294" s="285"/>
    </row>
    <row r="295">
      <c r="B295" s="359"/>
      <c r="L295" s="359"/>
      <c r="AW295" s="285"/>
    </row>
    <row r="296">
      <c r="B296" s="359"/>
      <c r="L296" s="359"/>
      <c r="AW296" s="285"/>
    </row>
    <row r="297">
      <c r="B297" s="359"/>
      <c r="L297" s="359"/>
      <c r="AW297" s="285"/>
    </row>
    <row r="298">
      <c r="B298" s="359"/>
      <c r="L298" s="359"/>
      <c r="AW298" s="285"/>
    </row>
    <row r="299">
      <c r="B299" s="359"/>
      <c r="L299" s="359"/>
      <c r="AW299" s="285"/>
    </row>
    <row r="300">
      <c r="B300" s="359"/>
      <c r="L300" s="359"/>
      <c r="AW300" s="285"/>
    </row>
    <row r="301">
      <c r="B301" s="359"/>
      <c r="L301" s="359"/>
      <c r="AW301" s="285"/>
    </row>
    <row r="302">
      <c r="B302" s="359"/>
      <c r="L302" s="359"/>
      <c r="AW302" s="285"/>
    </row>
    <row r="303">
      <c r="B303" s="359"/>
      <c r="L303" s="359"/>
      <c r="AW303" s="285"/>
    </row>
    <row r="304">
      <c r="B304" s="359"/>
      <c r="L304" s="359"/>
      <c r="AW304" s="285"/>
    </row>
    <row r="305">
      <c r="B305" s="359"/>
      <c r="L305" s="359"/>
      <c r="AW305" s="285"/>
    </row>
    <row r="306">
      <c r="B306" s="359"/>
      <c r="L306" s="359"/>
      <c r="AW306" s="285"/>
    </row>
    <row r="307">
      <c r="B307" s="359"/>
      <c r="L307" s="359"/>
      <c r="AW307" s="285"/>
    </row>
    <row r="308">
      <c r="B308" s="359"/>
      <c r="L308" s="359"/>
      <c r="AW308" s="285"/>
    </row>
    <row r="309">
      <c r="B309" s="359"/>
      <c r="L309" s="359"/>
      <c r="AW309" s="285"/>
    </row>
    <row r="310">
      <c r="B310" s="359"/>
      <c r="L310" s="359"/>
      <c r="AW310" s="285"/>
    </row>
    <row r="311">
      <c r="B311" s="359"/>
      <c r="L311" s="359"/>
      <c r="AW311" s="285"/>
    </row>
    <row r="312">
      <c r="B312" s="359"/>
      <c r="L312" s="359"/>
      <c r="AW312" s="285"/>
    </row>
    <row r="313">
      <c r="B313" s="359"/>
      <c r="L313" s="359"/>
      <c r="AW313" s="285"/>
    </row>
    <row r="314">
      <c r="B314" s="359"/>
      <c r="L314" s="359"/>
      <c r="AW314" s="285"/>
    </row>
    <row r="315">
      <c r="B315" s="359"/>
      <c r="L315" s="359"/>
      <c r="AW315" s="285"/>
    </row>
    <row r="316">
      <c r="B316" s="359"/>
      <c r="L316" s="359"/>
      <c r="AW316" s="285"/>
    </row>
    <row r="317">
      <c r="B317" s="359"/>
      <c r="L317" s="359"/>
      <c r="AW317" s="285"/>
    </row>
    <row r="318">
      <c r="B318" s="359"/>
      <c r="L318" s="359"/>
      <c r="AW318" s="285"/>
    </row>
    <row r="319">
      <c r="B319" s="359"/>
      <c r="L319" s="359"/>
      <c r="AW319" s="285"/>
    </row>
    <row r="320">
      <c r="B320" s="359"/>
      <c r="L320" s="359"/>
      <c r="AW320" s="285"/>
    </row>
    <row r="321">
      <c r="B321" s="359"/>
      <c r="L321" s="359"/>
      <c r="AW321" s="285"/>
    </row>
    <row r="322">
      <c r="B322" s="359"/>
      <c r="L322" s="359"/>
      <c r="AW322" s="285"/>
    </row>
    <row r="323">
      <c r="B323" s="359"/>
      <c r="L323" s="359"/>
      <c r="AW323" s="285"/>
    </row>
    <row r="324">
      <c r="B324" s="359"/>
      <c r="L324" s="359"/>
      <c r="AW324" s="285"/>
    </row>
    <row r="325">
      <c r="B325" s="359"/>
      <c r="L325" s="359"/>
      <c r="AW325" s="285"/>
    </row>
    <row r="326">
      <c r="B326" s="359"/>
      <c r="L326" s="359"/>
      <c r="AW326" s="285"/>
    </row>
    <row r="327">
      <c r="B327" s="359"/>
      <c r="L327" s="359"/>
      <c r="AW327" s="285"/>
    </row>
    <row r="328">
      <c r="B328" s="359"/>
      <c r="L328" s="359"/>
      <c r="AW328" s="285"/>
    </row>
    <row r="329">
      <c r="B329" s="359"/>
      <c r="L329" s="359"/>
      <c r="AW329" s="285"/>
    </row>
    <row r="330">
      <c r="B330" s="359"/>
      <c r="L330" s="359"/>
      <c r="AW330" s="285"/>
    </row>
    <row r="331">
      <c r="B331" s="359"/>
      <c r="L331" s="359"/>
      <c r="AW331" s="285"/>
    </row>
    <row r="332">
      <c r="B332" s="359"/>
      <c r="L332" s="359"/>
      <c r="AW332" s="285"/>
    </row>
    <row r="333">
      <c r="B333" s="359"/>
      <c r="L333" s="359"/>
      <c r="AW333" s="285"/>
    </row>
    <row r="334">
      <c r="B334" s="359"/>
      <c r="L334" s="359"/>
      <c r="AW334" s="285"/>
    </row>
    <row r="335">
      <c r="B335" s="359"/>
      <c r="L335" s="359"/>
      <c r="AW335" s="285"/>
    </row>
    <row r="336">
      <c r="B336" s="359"/>
      <c r="L336" s="359"/>
      <c r="AW336" s="285"/>
    </row>
    <row r="337">
      <c r="B337" s="359"/>
      <c r="L337" s="359"/>
      <c r="AW337" s="285"/>
    </row>
    <row r="338">
      <c r="B338" s="359"/>
      <c r="L338" s="359"/>
      <c r="AW338" s="285"/>
    </row>
    <row r="339">
      <c r="B339" s="359"/>
      <c r="L339" s="359"/>
      <c r="AW339" s="285"/>
    </row>
    <row r="340">
      <c r="B340" s="359"/>
      <c r="L340" s="359"/>
      <c r="AW340" s="285"/>
    </row>
    <row r="341">
      <c r="B341" s="359"/>
      <c r="L341" s="359"/>
      <c r="AW341" s="285"/>
    </row>
    <row r="342">
      <c r="B342" s="359"/>
      <c r="L342" s="359"/>
      <c r="AW342" s="285"/>
    </row>
    <row r="343">
      <c r="B343" s="359"/>
      <c r="L343" s="359"/>
      <c r="AW343" s="285"/>
    </row>
    <row r="344">
      <c r="B344" s="359"/>
      <c r="L344" s="359"/>
      <c r="AW344" s="285"/>
    </row>
    <row r="345">
      <c r="B345" s="359"/>
      <c r="L345" s="359"/>
      <c r="AW345" s="285"/>
    </row>
    <row r="346">
      <c r="B346" s="359"/>
      <c r="L346" s="359"/>
      <c r="AW346" s="285"/>
    </row>
    <row r="347">
      <c r="B347" s="359"/>
      <c r="L347" s="359"/>
      <c r="AW347" s="285"/>
    </row>
    <row r="348">
      <c r="B348" s="359"/>
      <c r="L348" s="359"/>
      <c r="AW348" s="285"/>
    </row>
    <row r="349">
      <c r="B349" s="359"/>
      <c r="L349" s="359"/>
      <c r="AW349" s="285"/>
    </row>
    <row r="350">
      <c r="B350" s="359"/>
      <c r="L350" s="359"/>
      <c r="AW350" s="285"/>
    </row>
    <row r="351">
      <c r="B351" s="359"/>
      <c r="L351" s="359"/>
      <c r="AW351" s="285"/>
    </row>
    <row r="352">
      <c r="B352" s="359"/>
      <c r="L352" s="359"/>
      <c r="AW352" s="285"/>
    </row>
    <row r="353">
      <c r="B353" s="359"/>
      <c r="L353" s="359"/>
      <c r="AW353" s="285"/>
    </row>
    <row r="354">
      <c r="B354" s="359"/>
      <c r="L354" s="359"/>
      <c r="AW354" s="285"/>
    </row>
    <row r="355">
      <c r="B355" s="359"/>
      <c r="L355" s="359"/>
      <c r="AW355" s="285"/>
    </row>
    <row r="356">
      <c r="B356" s="359"/>
      <c r="L356" s="359"/>
      <c r="AW356" s="285"/>
    </row>
    <row r="357">
      <c r="B357" s="359"/>
      <c r="L357" s="359"/>
      <c r="AW357" s="285"/>
    </row>
    <row r="358">
      <c r="B358" s="359"/>
      <c r="L358" s="359"/>
      <c r="AW358" s="285"/>
    </row>
    <row r="359">
      <c r="B359" s="359"/>
      <c r="L359" s="359"/>
      <c r="AW359" s="285"/>
    </row>
    <row r="360">
      <c r="B360" s="359"/>
      <c r="L360" s="359"/>
      <c r="AW360" s="285"/>
    </row>
    <row r="361">
      <c r="B361" s="359"/>
      <c r="L361" s="359"/>
      <c r="AW361" s="285"/>
    </row>
    <row r="362">
      <c r="B362" s="359"/>
      <c r="L362" s="359"/>
      <c r="AW362" s="285"/>
    </row>
    <row r="363">
      <c r="B363" s="359"/>
      <c r="L363" s="359"/>
      <c r="AW363" s="285"/>
    </row>
    <row r="364">
      <c r="B364" s="359"/>
      <c r="L364" s="359"/>
      <c r="AW364" s="285"/>
    </row>
    <row r="365">
      <c r="B365" s="359"/>
      <c r="L365" s="359"/>
      <c r="AW365" s="285"/>
    </row>
    <row r="366">
      <c r="B366" s="359"/>
      <c r="L366" s="359"/>
      <c r="AW366" s="285"/>
    </row>
    <row r="367">
      <c r="B367" s="359"/>
      <c r="L367" s="359"/>
      <c r="AW367" s="285"/>
    </row>
    <row r="368">
      <c r="B368" s="359"/>
      <c r="L368" s="359"/>
      <c r="AW368" s="285"/>
    </row>
    <row r="369">
      <c r="B369" s="359"/>
      <c r="L369" s="359"/>
      <c r="AW369" s="285"/>
    </row>
    <row r="370">
      <c r="B370" s="359"/>
      <c r="L370" s="359"/>
      <c r="AW370" s="285"/>
    </row>
    <row r="371">
      <c r="B371" s="359"/>
      <c r="L371" s="359"/>
      <c r="AW371" s="285"/>
    </row>
    <row r="372">
      <c r="B372" s="359"/>
      <c r="L372" s="359"/>
      <c r="AW372" s="285"/>
    </row>
    <row r="373">
      <c r="B373" s="359"/>
      <c r="L373" s="359"/>
      <c r="AW373" s="285"/>
    </row>
    <row r="374">
      <c r="B374" s="359"/>
      <c r="L374" s="359"/>
      <c r="AW374" s="285"/>
    </row>
    <row r="375">
      <c r="B375" s="359"/>
      <c r="L375" s="359"/>
      <c r="AW375" s="285"/>
    </row>
    <row r="376">
      <c r="B376" s="359"/>
      <c r="L376" s="359"/>
      <c r="AW376" s="285"/>
    </row>
    <row r="377">
      <c r="B377" s="359"/>
      <c r="L377" s="359"/>
      <c r="AW377" s="285"/>
    </row>
    <row r="378">
      <c r="B378" s="359"/>
      <c r="L378" s="359"/>
      <c r="AW378" s="285"/>
    </row>
    <row r="379">
      <c r="B379" s="359"/>
      <c r="L379" s="359"/>
      <c r="AW379" s="285"/>
    </row>
    <row r="380">
      <c r="B380" s="359"/>
      <c r="L380" s="359"/>
      <c r="AW380" s="285"/>
    </row>
    <row r="381">
      <c r="B381" s="359"/>
      <c r="L381" s="359"/>
      <c r="AW381" s="285"/>
    </row>
    <row r="382">
      <c r="B382" s="359"/>
      <c r="L382" s="359"/>
      <c r="AW382" s="285"/>
    </row>
    <row r="383">
      <c r="B383" s="359"/>
      <c r="L383" s="359"/>
      <c r="AW383" s="285"/>
    </row>
    <row r="384">
      <c r="B384" s="359"/>
      <c r="L384" s="359"/>
      <c r="AW384" s="285"/>
    </row>
    <row r="385">
      <c r="B385" s="359"/>
      <c r="L385" s="359"/>
      <c r="AW385" s="285"/>
    </row>
    <row r="386">
      <c r="B386" s="359"/>
      <c r="L386" s="359"/>
      <c r="AW386" s="285"/>
    </row>
    <row r="387">
      <c r="B387" s="359"/>
      <c r="L387" s="359"/>
      <c r="AW387" s="285"/>
    </row>
    <row r="388">
      <c r="B388" s="359"/>
      <c r="L388" s="359"/>
      <c r="AW388" s="285"/>
    </row>
    <row r="389">
      <c r="B389" s="359"/>
      <c r="L389" s="359"/>
      <c r="AW389" s="285"/>
    </row>
    <row r="390">
      <c r="B390" s="359"/>
      <c r="L390" s="359"/>
      <c r="AW390" s="285"/>
    </row>
    <row r="391">
      <c r="B391" s="359"/>
      <c r="L391" s="359"/>
      <c r="AW391" s="285"/>
    </row>
    <row r="392">
      <c r="B392" s="359"/>
      <c r="L392" s="359"/>
      <c r="AW392" s="285"/>
    </row>
    <row r="393">
      <c r="B393" s="359"/>
      <c r="L393" s="359"/>
      <c r="AW393" s="285"/>
    </row>
    <row r="394">
      <c r="B394" s="359"/>
      <c r="L394" s="359"/>
      <c r="AW394" s="285"/>
    </row>
    <row r="395">
      <c r="B395" s="359"/>
      <c r="L395" s="359"/>
      <c r="AW395" s="285"/>
    </row>
    <row r="396">
      <c r="B396" s="359"/>
      <c r="L396" s="359"/>
      <c r="AW396" s="285"/>
    </row>
    <row r="397">
      <c r="B397" s="359"/>
      <c r="L397" s="359"/>
      <c r="AW397" s="285"/>
    </row>
    <row r="398">
      <c r="B398" s="359"/>
      <c r="L398" s="359"/>
      <c r="AW398" s="285"/>
    </row>
    <row r="399">
      <c r="B399" s="359"/>
      <c r="L399" s="359"/>
      <c r="AW399" s="285"/>
    </row>
    <row r="400">
      <c r="B400" s="359"/>
      <c r="L400" s="359"/>
      <c r="AW400" s="285"/>
    </row>
    <row r="401">
      <c r="B401" s="359"/>
      <c r="L401" s="359"/>
      <c r="AW401" s="285"/>
    </row>
    <row r="402">
      <c r="B402" s="359"/>
      <c r="L402" s="359"/>
      <c r="AW402" s="285"/>
    </row>
    <row r="403">
      <c r="B403" s="359"/>
      <c r="L403" s="359"/>
      <c r="AW403" s="285"/>
    </row>
    <row r="404">
      <c r="B404" s="359"/>
      <c r="L404" s="359"/>
      <c r="AW404" s="285"/>
    </row>
    <row r="405">
      <c r="B405" s="359"/>
      <c r="L405" s="359"/>
      <c r="AW405" s="285"/>
    </row>
    <row r="406">
      <c r="B406" s="359"/>
      <c r="L406" s="359"/>
      <c r="AW406" s="285"/>
    </row>
    <row r="407">
      <c r="B407" s="359"/>
      <c r="L407" s="359"/>
      <c r="AW407" s="285"/>
    </row>
    <row r="408">
      <c r="B408" s="359"/>
      <c r="L408" s="359"/>
      <c r="AW408" s="285"/>
    </row>
    <row r="409">
      <c r="B409" s="359"/>
      <c r="L409" s="359"/>
      <c r="AW409" s="285"/>
    </row>
    <row r="410">
      <c r="B410" s="359"/>
      <c r="L410" s="359"/>
      <c r="AW410" s="285"/>
    </row>
    <row r="411">
      <c r="B411" s="359"/>
      <c r="L411" s="359"/>
      <c r="AW411" s="285"/>
    </row>
    <row r="412">
      <c r="B412" s="359"/>
      <c r="L412" s="359"/>
      <c r="AW412" s="285"/>
    </row>
    <row r="413">
      <c r="B413" s="359"/>
      <c r="L413" s="359"/>
      <c r="AW413" s="285"/>
    </row>
    <row r="414">
      <c r="B414" s="359"/>
      <c r="L414" s="359"/>
      <c r="AW414" s="285"/>
    </row>
    <row r="415">
      <c r="B415" s="359"/>
      <c r="L415" s="359"/>
      <c r="AW415" s="285"/>
    </row>
    <row r="416">
      <c r="B416" s="359"/>
      <c r="L416" s="359"/>
      <c r="AW416" s="285"/>
    </row>
    <row r="417">
      <c r="B417" s="359"/>
      <c r="L417" s="359"/>
      <c r="AW417" s="285"/>
    </row>
    <row r="418">
      <c r="B418" s="359"/>
      <c r="L418" s="359"/>
      <c r="AW418" s="285"/>
    </row>
    <row r="419">
      <c r="B419" s="359"/>
      <c r="L419" s="359"/>
      <c r="AW419" s="285"/>
    </row>
    <row r="420">
      <c r="B420" s="359"/>
      <c r="L420" s="359"/>
      <c r="AW420" s="285"/>
    </row>
    <row r="421">
      <c r="B421" s="359"/>
      <c r="L421" s="359"/>
      <c r="AW421" s="285"/>
    </row>
    <row r="422">
      <c r="B422" s="359"/>
      <c r="L422" s="359"/>
      <c r="AW422" s="285"/>
    </row>
    <row r="423">
      <c r="B423" s="359"/>
      <c r="L423" s="359"/>
      <c r="AW423" s="285"/>
    </row>
    <row r="424">
      <c r="B424" s="359"/>
      <c r="L424" s="359"/>
      <c r="AW424" s="285"/>
    </row>
    <row r="425">
      <c r="B425" s="359"/>
      <c r="L425" s="359"/>
      <c r="AW425" s="285"/>
    </row>
    <row r="426">
      <c r="B426" s="359"/>
      <c r="L426" s="359"/>
      <c r="AW426" s="285"/>
    </row>
    <row r="427">
      <c r="B427" s="359"/>
      <c r="L427" s="359"/>
      <c r="AW427" s="285"/>
    </row>
    <row r="428">
      <c r="B428" s="359"/>
      <c r="L428" s="359"/>
      <c r="AW428" s="285"/>
    </row>
    <row r="429">
      <c r="B429" s="359"/>
      <c r="L429" s="359"/>
      <c r="AW429" s="285"/>
    </row>
    <row r="430">
      <c r="B430" s="359"/>
      <c r="L430" s="359"/>
      <c r="AW430" s="285"/>
    </row>
    <row r="431">
      <c r="B431" s="359"/>
      <c r="L431" s="359"/>
      <c r="AW431" s="285"/>
    </row>
    <row r="432">
      <c r="B432" s="359"/>
      <c r="L432" s="359"/>
      <c r="AW432" s="285"/>
    </row>
    <row r="433">
      <c r="B433" s="359"/>
      <c r="L433" s="359"/>
      <c r="AW433" s="285"/>
    </row>
    <row r="434">
      <c r="B434" s="359"/>
      <c r="L434" s="359"/>
      <c r="AW434" s="285"/>
    </row>
    <row r="435">
      <c r="B435" s="359"/>
      <c r="L435" s="359"/>
      <c r="AW435" s="285"/>
    </row>
    <row r="436">
      <c r="B436" s="359"/>
      <c r="L436" s="359"/>
      <c r="AW436" s="285"/>
    </row>
    <row r="437">
      <c r="B437" s="359"/>
      <c r="L437" s="359"/>
      <c r="AW437" s="285"/>
    </row>
    <row r="438">
      <c r="B438" s="359"/>
      <c r="L438" s="359"/>
      <c r="AW438" s="285"/>
    </row>
    <row r="439">
      <c r="B439" s="359"/>
      <c r="L439" s="359"/>
      <c r="AW439" s="285"/>
    </row>
    <row r="440">
      <c r="B440" s="359"/>
      <c r="L440" s="359"/>
      <c r="AW440" s="285"/>
    </row>
    <row r="441">
      <c r="B441" s="359"/>
      <c r="L441" s="359"/>
      <c r="AW441" s="285"/>
    </row>
    <row r="442">
      <c r="B442" s="359"/>
      <c r="L442" s="359"/>
      <c r="AW442" s="285"/>
    </row>
    <row r="443">
      <c r="B443" s="359"/>
      <c r="L443" s="359"/>
      <c r="AW443" s="285"/>
    </row>
    <row r="444">
      <c r="B444" s="359"/>
      <c r="L444" s="359"/>
      <c r="AW444" s="285"/>
    </row>
    <row r="445">
      <c r="B445" s="359"/>
      <c r="L445" s="359"/>
      <c r="AW445" s="285"/>
    </row>
    <row r="446">
      <c r="B446" s="359"/>
      <c r="L446" s="359"/>
      <c r="AW446" s="285"/>
    </row>
    <row r="447">
      <c r="B447" s="359"/>
      <c r="L447" s="359"/>
      <c r="AW447" s="285"/>
    </row>
    <row r="448">
      <c r="B448" s="359"/>
      <c r="L448" s="359"/>
      <c r="AW448" s="285"/>
    </row>
    <row r="449">
      <c r="B449" s="359"/>
      <c r="L449" s="359"/>
      <c r="AW449" s="285"/>
    </row>
    <row r="450">
      <c r="B450" s="359"/>
      <c r="L450" s="359"/>
      <c r="AW450" s="285"/>
    </row>
    <row r="451">
      <c r="B451" s="359"/>
      <c r="L451" s="359"/>
      <c r="AW451" s="285"/>
    </row>
    <row r="452">
      <c r="B452" s="359"/>
      <c r="L452" s="359"/>
      <c r="AW452" s="285"/>
    </row>
    <row r="453">
      <c r="B453" s="359"/>
      <c r="L453" s="359"/>
      <c r="AW453" s="285"/>
    </row>
    <row r="454">
      <c r="B454" s="359"/>
      <c r="L454" s="359"/>
      <c r="AW454" s="285"/>
    </row>
    <row r="455">
      <c r="B455" s="359"/>
      <c r="L455" s="359"/>
      <c r="AW455" s="285"/>
    </row>
    <row r="456">
      <c r="B456" s="359"/>
      <c r="L456" s="359"/>
      <c r="AW456" s="285"/>
    </row>
    <row r="457">
      <c r="B457" s="359"/>
      <c r="L457" s="359"/>
      <c r="AW457" s="285"/>
    </row>
    <row r="458">
      <c r="B458" s="359"/>
      <c r="L458" s="359"/>
      <c r="AW458" s="285"/>
    </row>
    <row r="459">
      <c r="B459" s="359"/>
      <c r="L459" s="359"/>
      <c r="AW459" s="285"/>
    </row>
    <row r="460">
      <c r="B460" s="359"/>
      <c r="L460" s="359"/>
      <c r="AW460" s="285"/>
    </row>
    <row r="461">
      <c r="B461" s="359"/>
      <c r="L461" s="359"/>
      <c r="AW461" s="285"/>
    </row>
    <row r="462">
      <c r="B462" s="359"/>
      <c r="L462" s="359"/>
      <c r="AW462" s="285"/>
    </row>
    <row r="463">
      <c r="B463" s="359"/>
      <c r="L463" s="359"/>
      <c r="AW463" s="285"/>
    </row>
    <row r="464">
      <c r="B464" s="359"/>
      <c r="L464" s="359"/>
      <c r="AW464" s="285"/>
    </row>
    <row r="465">
      <c r="B465" s="359"/>
      <c r="L465" s="359"/>
      <c r="AW465" s="285"/>
    </row>
    <row r="466">
      <c r="B466" s="359"/>
      <c r="L466" s="359"/>
      <c r="AW466" s="285"/>
    </row>
    <row r="467">
      <c r="B467" s="359"/>
      <c r="L467" s="359"/>
      <c r="AW467" s="285"/>
    </row>
    <row r="468">
      <c r="B468" s="359"/>
      <c r="L468" s="359"/>
      <c r="AW468" s="285"/>
    </row>
    <row r="469">
      <c r="B469" s="359"/>
      <c r="L469" s="359"/>
      <c r="AW469" s="285"/>
    </row>
    <row r="470">
      <c r="B470" s="359"/>
      <c r="L470" s="359"/>
      <c r="AW470" s="285"/>
    </row>
    <row r="471">
      <c r="B471" s="359"/>
      <c r="L471" s="359"/>
      <c r="AW471" s="285"/>
    </row>
    <row r="472">
      <c r="B472" s="359"/>
      <c r="L472" s="359"/>
      <c r="AW472" s="285"/>
    </row>
    <row r="473">
      <c r="B473" s="359"/>
      <c r="L473" s="359"/>
      <c r="AW473" s="285"/>
    </row>
    <row r="474">
      <c r="B474" s="359"/>
      <c r="L474" s="359"/>
      <c r="AW474" s="285"/>
    </row>
    <row r="475">
      <c r="B475" s="359"/>
      <c r="L475" s="359"/>
      <c r="AW475" s="285"/>
    </row>
    <row r="476">
      <c r="B476" s="359"/>
      <c r="L476" s="359"/>
      <c r="AW476" s="285"/>
    </row>
    <row r="477">
      <c r="B477" s="359"/>
      <c r="L477" s="359"/>
      <c r="AW477" s="285"/>
    </row>
    <row r="478">
      <c r="B478" s="359"/>
      <c r="L478" s="359"/>
      <c r="AW478" s="285"/>
    </row>
    <row r="479">
      <c r="B479" s="359"/>
      <c r="L479" s="359"/>
      <c r="AW479" s="285"/>
    </row>
    <row r="480">
      <c r="B480" s="359"/>
      <c r="L480" s="359"/>
      <c r="AW480" s="285"/>
    </row>
    <row r="481">
      <c r="B481" s="359"/>
      <c r="L481" s="359"/>
      <c r="AW481" s="285"/>
    </row>
    <row r="482">
      <c r="B482" s="359"/>
      <c r="L482" s="359"/>
      <c r="AW482" s="285"/>
    </row>
    <row r="483">
      <c r="B483" s="359"/>
      <c r="L483" s="359"/>
      <c r="AW483" s="285"/>
    </row>
    <row r="484">
      <c r="B484" s="359"/>
      <c r="L484" s="359"/>
      <c r="AW484" s="285"/>
    </row>
    <row r="485">
      <c r="B485" s="359"/>
      <c r="L485" s="359"/>
      <c r="AW485" s="285"/>
    </row>
    <row r="486">
      <c r="B486" s="359"/>
      <c r="L486" s="359"/>
      <c r="AW486" s="285"/>
    </row>
    <row r="487">
      <c r="B487" s="359"/>
      <c r="L487" s="359"/>
      <c r="AW487" s="285"/>
    </row>
    <row r="488">
      <c r="B488" s="359"/>
      <c r="L488" s="359"/>
      <c r="AW488" s="285"/>
    </row>
    <row r="489">
      <c r="B489" s="359"/>
      <c r="L489" s="359"/>
      <c r="AW489" s="285"/>
    </row>
    <row r="490">
      <c r="B490" s="359"/>
      <c r="L490" s="359"/>
      <c r="AW490" s="285"/>
    </row>
    <row r="491">
      <c r="B491" s="359"/>
      <c r="L491" s="359"/>
      <c r="AW491" s="285"/>
    </row>
    <row r="492">
      <c r="B492" s="359"/>
      <c r="L492" s="359"/>
      <c r="AW492" s="285"/>
    </row>
    <row r="493">
      <c r="B493" s="359"/>
      <c r="L493" s="359"/>
      <c r="AW493" s="285"/>
    </row>
    <row r="494">
      <c r="B494" s="359"/>
      <c r="L494" s="359"/>
      <c r="AW494" s="285"/>
    </row>
    <row r="495">
      <c r="B495" s="359"/>
      <c r="L495" s="359"/>
      <c r="AW495" s="285"/>
    </row>
    <row r="496">
      <c r="B496" s="359"/>
      <c r="L496" s="359"/>
      <c r="AW496" s="285"/>
    </row>
    <row r="497">
      <c r="B497" s="359"/>
      <c r="L497" s="359"/>
      <c r="AW497" s="285"/>
    </row>
    <row r="498">
      <c r="B498" s="359"/>
      <c r="L498" s="359"/>
      <c r="AW498" s="285"/>
    </row>
    <row r="499">
      <c r="B499" s="359"/>
      <c r="L499" s="359"/>
      <c r="AW499" s="285"/>
    </row>
    <row r="500">
      <c r="B500" s="359"/>
      <c r="L500" s="359"/>
      <c r="AW500" s="285"/>
    </row>
    <row r="501">
      <c r="B501" s="359"/>
      <c r="L501" s="359"/>
      <c r="AW501" s="285"/>
    </row>
    <row r="502">
      <c r="B502" s="359"/>
      <c r="L502" s="359"/>
      <c r="AW502" s="285"/>
    </row>
    <row r="503">
      <c r="B503" s="359"/>
      <c r="L503" s="359"/>
      <c r="AW503" s="285"/>
    </row>
    <row r="504">
      <c r="B504" s="359"/>
      <c r="L504" s="359"/>
      <c r="AW504" s="285"/>
    </row>
    <row r="505">
      <c r="B505" s="359"/>
      <c r="L505" s="359"/>
      <c r="AW505" s="285"/>
    </row>
    <row r="506">
      <c r="B506" s="359"/>
      <c r="L506" s="359"/>
      <c r="AW506" s="285"/>
    </row>
    <row r="507">
      <c r="B507" s="359"/>
      <c r="L507" s="359"/>
      <c r="AW507" s="285"/>
    </row>
    <row r="508">
      <c r="B508" s="359"/>
      <c r="L508" s="359"/>
      <c r="AW508" s="285"/>
    </row>
    <row r="509">
      <c r="B509" s="359"/>
      <c r="L509" s="359"/>
      <c r="AW509" s="285"/>
    </row>
    <row r="510">
      <c r="B510" s="359"/>
      <c r="L510" s="359"/>
      <c r="AW510" s="285"/>
    </row>
    <row r="511">
      <c r="B511" s="359"/>
      <c r="L511" s="359"/>
      <c r="AW511" s="285"/>
    </row>
    <row r="512">
      <c r="B512" s="359"/>
      <c r="L512" s="359"/>
      <c r="AW512" s="285"/>
    </row>
    <row r="513">
      <c r="B513" s="359"/>
      <c r="L513" s="359"/>
      <c r="AW513" s="285"/>
    </row>
    <row r="514">
      <c r="B514" s="359"/>
      <c r="L514" s="359"/>
      <c r="AW514" s="285"/>
    </row>
    <row r="515">
      <c r="B515" s="359"/>
      <c r="L515" s="359"/>
      <c r="AW515" s="285"/>
    </row>
    <row r="516">
      <c r="B516" s="359"/>
      <c r="L516" s="359"/>
      <c r="AW516" s="285"/>
    </row>
    <row r="517">
      <c r="B517" s="359"/>
      <c r="L517" s="359"/>
      <c r="AW517" s="285"/>
    </row>
    <row r="518">
      <c r="B518" s="359"/>
      <c r="L518" s="359"/>
      <c r="AW518" s="285"/>
    </row>
    <row r="519">
      <c r="B519" s="359"/>
      <c r="L519" s="359"/>
      <c r="AW519" s="285"/>
    </row>
    <row r="520">
      <c r="B520" s="359"/>
      <c r="L520" s="359"/>
      <c r="AW520" s="285"/>
    </row>
    <row r="521">
      <c r="B521" s="359"/>
      <c r="L521" s="359"/>
      <c r="AW521" s="285"/>
    </row>
    <row r="522">
      <c r="B522" s="359"/>
      <c r="L522" s="359"/>
      <c r="AW522" s="285"/>
    </row>
    <row r="523">
      <c r="B523" s="359"/>
      <c r="L523" s="359"/>
      <c r="AW523" s="285"/>
    </row>
    <row r="524">
      <c r="B524" s="359"/>
      <c r="L524" s="359"/>
      <c r="AW524" s="285"/>
    </row>
    <row r="525">
      <c r="B525" s="359"/>
      <c r="L525" s="359"/>
      <c r="AW525" s="285"/>
    </row>
    <row r="526">
      <c r="B526" s="359"/>
      <c r="L526" s="359"/>
      <c r="AW526" s="285"/>
    </row>
    <row r="527">
      <c r="B527" s="359"/>
      <c r="L527" s="359"/>
      <c r="AW527" s="285"/>
    </row>
    <row r="528">
      <c r="B528" s="359"/>
      <c r="L528" s="359"/>
      <c r="AW528" s="285"/>
    </row>
    <row r="529">
      <c r="B529" s="359"/>
      <c r="L529" s="359"/>
      <c r="AW529" s="285"/>
    </row>
    <row r="530">
      <c r="B530" s="359"/>
      <c r="L530" s="359"/>
      <c r="AW530" s="285"/>
    </row>
    <row r="531">
      <c r="B531" s="359"/>
      <c r="L531" s="359"/>
      <c r="AW531" s="285"/>
    </row>
    <row r="532">
      <c r="B532" s="359"/>
      <c r="L532" s="359"/>
      <c r="AW532" s="285"/>
    </row>
    <row r="533">
      <c r="B533" s="359"/>
      <c r="L533" s="359"/>
      <c r="AW533" s="285"/>
    </row>
    <row r="534">
      <c r="B534" s="359"/>
      <c r="L534" s="359"/>
      <c r="AW534" s="285"/>
    </row>
    <row r="535">
      <c r="B535" s="359"/>
      <c r="L535" s="359"/>
      <c r="AW535" s="285"/>
    </row>
    <row r="536">
      <c r="B536" s="359"/>
      <c r="L536" s="359"/>
      <c r="AW536" s="285"/>
    </row>
    <row r="537">
      <c r="B537" s="359"/>
      <c r="L537" s="359"/>
      <c r="AW537" s="285"/>
    </row>
    <row r="538">
      <c r="B538" s="359"/>
      <c r="L538" s="359"/>
      <c r="AW538" s="285"/>
    </row>
    <row r="539">
      <c r="B539" s="359"/>
      <c r="L539" s="359"/>
      <c r="AW539" s="285"/>
    </row>
    <row r="540">
      <c r="B540" s="359"/>
      <c r="L540" s="359"/>
      <c r="AW540" s="285"/>
    </row>
    <row r="541">
      <c r="B541" s="359"/>
      <c r="L541" s="359"/>
      <c r="AW541" s="285"/>
    </row>
    <row r="542">
      <c r="B542" s="359"/>
      <c r="L542" s="359"/>
      <c r="AW542" s="285"/>
    </row>
    <row r="543">
      <c r="B543" s="359"/>
      <c r="L543" s="359"/>
      <c r="AW543" s="285"/>
    </row>
    <row r="544">
      <c r="B544" s="359"/>
      <c r="L544" s="359"/>
      <c r="AW544" s="285"/>
    </row>
    <row r="545">
      <c r="B545" s="359"/>
      <c r="L545" s="359"/>
      <c r="AW545" s="285"/>
    </row>
    <row r="546">
      <c r="B546" s="359"/>
      <c r="L546" s="359"/>
      <c r="AW546" s="285"/>
    </row>
    <row r="547">
      <c r="B547" s="359"/>
      <c r="L547" s="359"/>
      <c r="AW547" s="285"/>
    </row>
    <row r="548">
      <c r="B548" s="359"/>
      <c r="L548" s="359"/>
      <c r="AW548" s="285"/>
    </row>
    <row r="549">
      <c r="B549" s="359"/>
      <c r="L549" s="359"/>
      <c r="AW549" s="285"/>
    </row>
    <row r="550">
      <c r="B550" s="359"/>
      <c r="L550" s="359"/>
      <c r="AW550" s="285"/>
    </row>
    <row r="551">
      <c r="B551" s="359"/>
      <c r="L551" s="359"/>
      <c r="AW551" s="285"/>
    </row>
    <row r="552">
      <c r="B552" s="359"/>
      <c r="L552" s="359"/>
      <c r="AW552" s="285"/>
    </row>
    <row r="553">
      <c r="B553" s="359"/>
      <c r="L553" s="359"/>
      <c r="AW553" s="285"/>
    </row>
    <row r="554">
      <c r="B554" s="359"/>
      <c r="L554" s="359"/>
      <c r="AW554" s="285"/>
    </row>
    <row r="555">
      <c r="B555" s="359"/>
      <c r="L555" s="359"/>
      <c r="AW555" s="285"/>
    </row>
    <row r="556">
      <c r="B556" s="359"/>
      <c r="L556" s="359"/>
      <c r="AW556" s="285"/>
    </row>
    <row r="557">
      <c r="B557" s="359"/>
      <c r="L557" s="359"/>
      <c r="AW557" s="285"/>
    </row>
    <row r="558">
      <c r="B558" s="359"/>
      <c r="L558" s="359"/>
      <c r="AW558" s="285"/>
    </row>
    <row r="559">
      <c r="B559" s="359"/>
      <c r="L559" s="359"/>
      <c r="AW559" s="285"/>
    </row>
    <row r="560">
      <c r="B560" s="359"/>
      <c r="L560" s="359"/>
      <c r="AW560" s="285"/>
    </row>
    <row r="561">
      <c r="B561" s="359"/>
      <c r="L561" s="359"/>
      <c r="AW561" s="285"/>
    </row>
    <row r="562">
      <c r="B562" s="359"/>
      <c r="L562" s="359"/>
      <c r="AW562" s="285"/>
    </row>
    <row r="563">
      <c r="B563" s="359"/>
      <c r="L563" s="359"/>
      <c r="AW563" s="285"/>
    </row>
    <row r="564">
      <c r="B564" s="359"/>
      <c r="L564" s="359"/>
      <c r="AW564" s="285"/>
    </row>
    <row r="565">
      <c r="B565" s="359"/>
      <c r="L565" s="359"/>
      <c r="AW565" s="285"/>
    </row>
    <row r="566">
      <c r="B566" s="359"/>
      <c r="L566" s="359"/>
      <c r="AW566" s="285"/>
    </row>
    <row r="567">
      <c r="B567" s="359"/>
      <c r="L567" s="359"/>
      <c r="AW567" s="285"/>
    </row>
    <row r="568">
      <c r="B568" s="359"/>
      <c r="L568" s="359"/>
      <c r="AW568" s="285"/>
    </row>
    <row r="569">
      <c r="B569" s="359"/>
      <c r="L569" s="359"/>
      <c r="AW569" s="285"/>
    </row>
    <row r="570">
      <c r="B570" s="359"/>
      <c r="L570" s="359"/>
      <c r="AW570" s="285"/>
    </row>
    <row r="571">
      <c r="B571" s="359"/>
      <c r="L571" s="359"/>
      <c r="AW571" s="285"/>
    </row>
    <row r="572">
      <c r="B572" s="359"/>
      <c r="L572" s="359"/>
      <c r="AW572" s="285"/>
    </row>
    <row r="573">
      <c r="B573" s="359"/>
      <c r="L573" s="359"/>
      <c r="AW573" s="285"/>
    </row>
    <row r="574">
      <c r="B574" s="359"/>
      <c r="L574" s="359"/>
      <c r="AW574" s="285"/>
    </row>
    <row r="575">
      <c r="B575" s="359"/>
      <c r="L575" s="359"/>
      <c r="AW575" s="285"/>
    </row>
    <row r="576">
      <c r="B576" s="359"/>
      <c r="L576" s="359"/>
      <c r="AW576" s="285"/>
    </row>
    <row r="577">
      <c r="B577" s="359"/>
      <c r="L577" s="359"/>
      <c r="AW577" s="285"/>
    </row>
    <row r="578">
      <c r="B578" s="359"/>
      <c r="L578" s="359"/>
      <c r="AW578" s="285"/>
    </row>
    <row r="579">
      <c r="B579" s="359"/>
      <c r="L579" s="359"/>
      <c r="AW579" s="285"/>
    </row>
    <row r="580">
      <c r="B580" s="359"/>
      <c r="L580" s="359"/>
      <c r="AW580" s="285"/>
    </row>
    <row r="581">
      <c r="B581" s="359"/>
      <c r="L581" s="359"/>
      <c r="AW581" s="285"/>
    </row>
    <row r="582">
      <c r="B582" s="359"/>
      <c r="L582" s="359"/>
      <c r="AW582" s="285"/>
    </row>
    <row r="583">
      <c r="B583" s="359"/>
      <c r="L583" s="359"/>
      <c r="AW583" s="285"/>
    </row>
    <row r="584">
      <c r="B584" s="359"/>
      <c r="L584" s="359"/>
      <c r="AW584" s="285"/>
    </row>
    <row r="585">
      <c r="B585" s="359"/>
      <c r="L585" s="359"/>
      <c r="AW585" s="285"/>
    </row>
    <row r="586">
      <c r="B586" s="359"/>
      <c r="L586" s="359"/>
      <c r="AW586" s="285"/>
    </row>
    <row r="587">
      <c r="B587" s="359"/>
      <c r="L587" s="359"/>
      <c r="AW587" s="285"/>
    </row>
    <row r="588">
      <c r="B588" s="359"/>
      <c r="L588" s="359"/>
      <c r="AW588" s="285"/>
    </row>
    <row r="589">
      <c r="B589" s="359"/>
      <c r="L589" s="359"/>
      <c r="AW589" s="285"/>
    </row>
    <row r="590">
      <c r="B590" s="359"/>
      <c r="L590" s="359"/>
      <c r="AW590" s="285"/>
    </row>
    <row r="591">
      <c r="B591" s="359"/>
      <c r="L591" s="359"/>
      <c r="AW591" s="285"/>
    </row>
    <row r="592">
      <c r="B592" s="359"/>
      <c r="L592" s="359"/>
      <c r="AW592" s="285"/>
    </row>
    <row r="593">
      <c r="B593" s="359"/>
      <c r="L593" s="359"/>
      <c r="AW593" s="285"/>
    </row>
    <row r="594">
      <c r="B594" s="359"/>
      <c r="L594" s="359"/>
      <c r="AW594" s="285"/>
    </row>
    <row r="595">
      <c r="B595" s="359"/>
      <c r="L595" s="359"/>
      <c r="AW595" s="285"/>
    </row>
    <row r="596">
      <c r="B596" s="359"/>
      <c r="L596" s="359"/>
      <c r="AW596" s="285"/>
    </row>
    <row r="597">
      <c r="B597" s="359"/>
      <c r="L597" s="359"/>
      <c r="AW597" s="285"/>
    </row>
    <row r="598">
      <c r="B598" s="359"/>
      <c r="L598" s="359"/>
      <c r="AW598" s="285"/>
    </row>
    <row r="599">
      <c r="B599" s="359"/>
      <c r="L599" s="359"/>
      <c r="AW599" s="285"/>
    </row>
    <row r="600">
      <c r="B600" s="359"/>
      <c r="L600" s="359"/>
      <c r="AW600" s="285"/>
    </row>
    <row r="601">
      <c r="B601" s="359"/>
      <c r="L601" s="359"/>
      <c r="AW601" s="285"/>
    </row>
    <row r="602">
      <c r="B602" s="359"/>
      <c r="L602" s="359"/>
      <c r="AW602" s="285"/>
    </row>
    <row r="603">
      <c r="B603" s="359"/>
      <c r="L603" s="359"/>
      <c r="AW603" s="285"/>
    </row>
    <row r="604">
      <c r="B604" s="359"/>
      <c r="L604" s="359"/>
      <c r="AW604" s="285"/>
    </row>
    <row r="605">
      <c r="B605" s="359"/>
      <c r="L605" s="359"/>
      <c r="AW605" s="285"/>
    </row>
    <row r="606">
      <c r="B606" s="359"/>
      <c r="L606" s="359"/>
      <c r="AW606" s="285"/>
    </row>
    <row r="607">
      <c r="B607" s="359"/>
      <c r="L607" s="359"/>
      <c r="AW607" s="285"/>
    </row>
    <row r="608">
      <c r="B608" s="359"/>
      <c r="L608" s="359"/>
      <c r="AW608" s="285"/>
    </row>
    <row r="609">
      <c r="B609" s="359"/>
      <c r="L609" s="359"/>
      <c r="AW609" s="285"/>
    </row>
    <row r="610">
      <c r="B610" s="359"/>
      <c r="L610" s="359"/>
      <c r="AW610" s="285"/>
    </row>
    <row r="611">
      <c r="B611" s="359"/>
      <c r="L611" s="359"/>
      <c r="AW611" s="285"/>
    </row>
    <row r="612">
      <c r="B612" s="359"/>
      <c r="L612" s="359"/>
      <c r="AW612" s="285"/>
    </row>
    <row r="613">
      <c r="B613" s="359"/>
      <c r="L613" s="359"/>
      <c r="AW613" s="285"/>
    </row>
    <row r="614">
      <c r="B614" s="359"/>
      <c r="L614" s="359"/>
      <c r="AW614" s="285"/>
    </row>
    <row r="615">
      <c r="B615" s="359"/>
      <c r="L615" s="359"/>
      <c r="AW615" s="285"/>
    </row>
    <row r="616">
      <c r="B616" s="359"/>
      <c r="L616" s="359"/>
      <c r="AW616" s="285"/>
    </row>
    <row r="617">
      <c r="B617" s="359"/>
      <c r="L617" s="359"/>
      <c r="AW617" s="285"/>
    </row>
    <row r="618">
      <c r="B618" s="359"/>
      <c r="L618" s="359"/>
      <c r="AW618" s="285"/>
    </row>
    <row r="619">
      <c r="B619" s="359"/>
      <c r="L619" s="359"/>
      <c r="AW619" s="285"/>
    </row>
    <row r="620">
      <c r="B620" s="359"/>
      <c r="L620" s="359"/>
      <c r="AW620" s="285"/>
    </row>
    <row r="621">
      <c r="B621" s="359"/>
      <c r="L621" s="359"/>
      <c r="AW621" s="285"/>
    </row>
    <row r="622">
      <c r="B622" s="359"/>
      <c r="L622" s="359"/>
      <c r="AW622" s="285"/>
    </row>
    <row r="623">
      <c r="B623" s="359"/>
      <c r="L623" s="359"/>
      <c r="AW623" s="285"/>
    </row>
    <row r="624">
      <c r="B624" s="359"/>
      <c r="L624" s="359"/>
      <c r="AW624" s="285"/>
    </row>
    <row r="625">
      <c r="B625" s="359"/>
      <c r="L625" s="359"/>
      <c r="AW625" s="285"/>
    </row>
    <row r="626">
      <c r="B626" s="359"/>
      <c r="L626" s="359"/>
      <c r="AW626" s="285"/>
    </row>
    <row r="627">
      <c r="B627" s="359"/>
      <c r="L627" s="359"/>
      <c r="AW627" s="285"/>
    </row>
    <row r="628">
      <c r="B628" s="359"/>
      <c r="L628" s="359"/>
      <c r="AW628" s="285"/>
    </row>
    <row r="629">
      <c r="B629" s="359"/>
      <c r="L629" s="359"/>
      <c r="AW629" s="285"/>
    </row>
    <row r="630">
      <c r="B630" s="359"/>
      <c r="L630" s="359"/>
      <c r="AW630" s="285"/>
    </row>
    <row r="631">
      <c r="B631" s="359"/>
      <c r="L631" s="359"/>
      <c r="AW631" s="285"/>
    </row>
    <row r="632">
      <c r="B632" s="359"/>
      <c r="L632" s="359"/>
      <c r="AW632" s="285"/>
    </row>
    <row r="633">
      <c r="B633" s="359"/>
      <c r="L633" s="359"/>
      <c r="AW633" s="285"/>
    </row>
    <row r="634">
      <c r="B634" s="359"/>
      <c r="L634" s="359"/>
      <c r="AW634" s="285"/>
    </row>
    <row r="635">
      <c r="B635" s="359"/>
      <c r="L635" s="359"/>
      <c r="AW635" s="285"/>
    </row>
    <row r="636">
      <c r="B636" s="359"/>
      <c r="L636" s="359"/>
      <c r="AW636" s="285"/>
    </row>
    <row r="637">
      <c r="B637" s="359"/>
      <c r="L637" s="359"/>
      <c r="AW637" s="285"/>
    </row>
    <row r="638">
      <c r="B638" s="359"/>
      <c r="L638" s="359"/>
      <c r="AW638" s="285"/>
    </row>
    <row r="639">
      <c r="B639" s="359"/>
      <c r="L639" s="359"/>
      <c r="AW639" s="285"/>
    </row>
    <row r="640">
      <c r="B640" s="359"/>
      <c r="L640" s="359"/>
      <c r="AW640" s="285"/>
    </row>
    <row r="641">
      <c r="B641" s="359"/>
      <c r="L641" s="359"/>
      <c r="AW641" s="285"/>
    </row>
    <row r="642">
      <c r="B642" s="359"/>
      <c r="L642" s="359"/>
      <c r="AW642" s="285"/>
    </row>
    <row r="643">
      <c r="B643" s="359"/>
      <c r="L643" s="359"/>
      <c r="AW643" s="285"/>
    </row>
    <row r="644">
      <c r="B644" s="359"/>
      <c r="L644" s="359"/>
      <c r="AW644" s="285"/>
    </row>
    <row r="645">
      <c r="B645" s="359"/>
      <c r="L645" s="359"/>
      <c r="AW645" s="285"/>
    </row>
    <row r="646">
      <c r="B646" s="359"/>
      <c r="L646" s="359"/>
      <c r="AW646" s="285"/>
    </row>
    <row r="647">
      <c r="B647" s="359"/>
      <c r="L647" s="359"/>
      <c r="AW647" s="285"/>
    </row>
    <row r="648">
      <c r="B648" s="359"/>
      <c r="L648" s="359"/>
      <c r="AW648" s="285"/>
    </row>
    <row r="649">
      <c r="B649" s="359"/>
      <c r="L649" s="359"/>
      <c r="AW649" s="285"/>
    </row>
    <row r="650">
      <c r="B650" s="359"/>
      <c r="L650" s="359"/>
      <c r="AW650" s="285"/>
    </row>
    <row r="651">
      <c r="B651" s="359"/>
      <c r="L651" s="359"/>
      <c r="AW651" s="285"/>
    </row>
    <row r="652">
      <c r="B652" s="359"/>
      <c r="L652" s="359"/>
      <c r="AW652" s="285"/>
    </row>
    <row r="653">
      <c r="B653" s="359"/>
      <c r="L653" s="359"/>
      <c r="AW653" s="285"/>
    </row>
    <row r="654">
      <c r="B654" s="359"/>
      <c r="L654" s="359"/>
      <c r="AW654" s="285"/>
    </row>
    <row r="655">
      <c r="B655" s="359"/>
      <c r="L655" s="359"/>
      <c r="AW655" s="285"/>
    </row>
    <row r="656">
      <c r="B656" s="359"/>
      <c r="L656" s="359"/>
      <c r="AW656" s="285"/>
    </row>
    <row r="657">
      <c r="B657" s="359"/>
      <c r="L657" s="359"/>
      <c r="AW657" s="285"/>
    </row>
    <row r="658">
      <c r="B658" s="359"/>
      <c r="L658" s="359"/>
      <c r="AW658" s="285"/>
    </row>
    <row r="659">
      <c r="B659" s="359"/>
      <c r="L659" s="359"/>
      <c r="AW659" s="285"/>
    </row>
    <row r="660">
      <c r="B660" s="359"/>
      <c r="L660" s="359"/>
      <c r="AW660" s="285"/>
    </row>
    <row r="661">
      <c r="B661" s="359"/>
      <c r="L661" s="359"/>
      <c r="AW661" s="285"/>
    </row>
    <row r="662">
      <c r="B662" s="359"/>
      <c r="L662" s="359"/>
      <c r="AW662" s="285"/>
    </row>
    <row r="663">
      <c r="B663" s="359"/>
      <c r="L663" s="359"/>
      <c r="AW663" s="285"/>
    </row>
    <row r="664">
      <c r="B664" s="359"/>
      <c r="L664" s="359"/>
      <c r="AW664" s="285"/>
    </row>
    <row r="665">
      <c r="B665" s="359"/>
      <c r="L665" s="359"/>
      <c r="AW665" s="285"/>
    </row>
    <row r="666">
      <c r="B666" s="359"/>
      <c r="L666" s="359"/>
      <c r="AW666" s="285"/>
    </row>
    <row r="667">
      <c r="B667" s="359"/>
      <c r="L667" s="359"/>
      <c r="AW667" s="285"/>
    </row>
    <row r="668">
      <c r="B668" s="359"/>
      <c r="L668" s="359"/>
      <c r="AW668" s="285"/>
    </row>
    <row r="669">
      <c r="B669" s="359"/>
      <c r="L669" s="359"/>
      <c r="AW669" s="285"/>
    </row>
    <row r="670">
      <c r="B670" s="359"/>
      <c r="L670" s="359"/>
      <c r="AW670" s="285"/>
    </row>
    <row r="671">
      <c r="B671" s="359"/>
      <c r="L671" s="359"/>
      <c r="AW671" s="285"/>
    </row>
    <row r="672">
      <c r="B672" s="359"/>
      <c r="L672" s="359"/>
      <c r="AW672" s="285"/>
    </row>
    <row r="673">
      <c r="B673" s="359"/>
      <c r="L673" s="359"/>
      <c r="AW673" s="285"/>
    </row>
    <row r="674">
      <c r="B674" s="359"/>
      <c r="L674" s="359"/>
      <c r="AW674" s="285"/>
    </row>
    <row r="675">
      <c r="B675" s="359"/>
      <c r="L675" s="359"/>
      <c r="AW675" s="285"/>
    </row>
    <row r="676">
      <c r="B676" s="359"/>
      <c r="L676" s="359"/>
      <c r="AW676" s="285"/>
    </row>
    <row r="677">
      <c r="B677" s="359"/>
      <c r="L677" s="359"/>
      <c r="AW677" s="285"/>
    </row>
    <row r="678">
      <c r="B678" s="359"/>
      <c r="L678" s="359"/>
      <c r="AW678" s="285"/>
    </row>
    <row r="679">
      <c r="B679" s="359"/>
      <c r="L679" s="359"/>
      <c r="AW679" s="285"/>
    </row>
    <row r="680">
      <c r="B680" s="359"/>
      <c r="L680" s="359"/>
      <c r="AW680" s="285"/>
    </row>
    <row r="681">
      <c r="B681" s="359"/>
      <c r="L681" s="359"/>
      <c r="AW681" s="285"/>
    </row>
    <row r="682">
      <c r="B682" s="359"/>
      <c r="L682" s="359"/>
      <c r="AW682" s="285"/>
    </row>
    <row r="683">
      <c r="B683" s="359"/>
      <c r="L683" s="359"/>
      <c r="AW683" s="285"/>
    </row>
    <row r="684">
      <c r="B684" s="359"/>
      <c r="L684" s="359"/>
      <c r="AW684" s="285"/>
    </row>
    <row r="685">
      <c r="B685" s="359"/>
      <c r="L685" s="359"/>
      <c r="AW685" s="285"/>
    </row>
    <row r="686">
      <c r="B686" s="359"/>
      <c r="L686" s="359"/>
      <c r="AW686" s="285"/>
    </row>
    <row r="687">
      <c r="B687" s="359"/>
      <c r="L687" s="359"/>
      <c r="AW687" s="285"/>
    </row>
    <row r="688">
      <c r="B688" s="359"/>
      <c r="L688" s="359"/>
      <c r="AW688" s="285"/>
    </row>
    <row r="689">
      <c r="B689" s="359"/>
      <c r="L689" s="359"/>
      <c r="AW689" s="285"/>
    </row>
    <row r="690">
      <c r="B690" s="359"/>
      <c r="L690" s="359"/>
      <c r="AW690" s="285"/>
    </row>
    <row r="691">
      <c r="B691" s="359"/>
      <c r="L691" s="359"/>
      <c r="AW691" s="285"/>
    </row>
    <row r="692">
      <c r="B692" s="359"/>
      <c r="L692" s="359"/>
      <c r="AW692" s="285"/>
    </row>
    <row r="693">
      <c r="B693" s="359"/>
      <c r="L693" s="359"/>
      <c r="AW693" s="285"/>
    </row>
    <row r="694">
      <c r="B694" s="359"/>
      <c r="L694" s="359"/>
      <c r="AW694" s="285"/>
    </row>
    <row r="695">
      <c r="B695" s="359"/>
      <c r="L695" s="359"/>
      <c r="AW695" s="285"/>
    </row>
    <row r="696">
      <c r="B696" s="359"/>
      <c r="L696" s="359"/>
      <c r="AW696" s="285"/>
    </row>
    <row r="697">
      <c r="B697" s="359"/>
      <c r="L697" s="359"/>
      <c r="AW697" s="285"/>
    </row>
    <row r="698">
      <c r="B698" s="359"/>
      <c r="L698" s="359"/>
      <c r="AW698" s="285"/>
    </row>
    <row r="699">
      <c r="B699" s="359"/>
      <c r="L699" s="359"/>
      <c r="AW699" s="285"/>
    </row>
    <row r="700">
      <c r="B700" s="359"/>
      <c r="L700" s="359"/>
      <c r="AW700" s="285"/>
    </row>
    <row r="701">
      <c r="B701" s="359"/>
      <c r="L701" s="359"/>
      <c r="AW701" s="285"/>
    </row>
    <row r="702">
      <c r="B702" s="359"/>
      <c r="L702" s="359"/>
      <c r="AW702" s="285"/>
    </row>
    <row r="703">
      <c r="B703" s="359"/>
      <c r="L703" s="359"/>
      <c r="AW703" s="285"/>
    </row>
    <row r="704">
      <c r="B704" s="359"/>
      <c r="L704" s="359"/>
      <c r="AW704" s="285"/>
    </row>
    <row r="705">
      <c r="B705" s="359"/>
      <c r="L705" s="359"/>
      <c r="AW705" s="285"/>
    </row>
    <row r="706">
      <c r="B706" s="359"/>
      <c r="L706" s="359"/>
      <c r="AW706" s="285"/>
    </row>
    <row r="707">
      <c r="B707" s="359"/>
      <c r="L707" s="359"/>
      <c r="AW707" s="285"/>
    </row>
    <row r="708">
      <c r="B708" s="359"/>
      <c r="L708" s="359"/>
      <c r="AW708" s="285"/>
    </row>
    <row r="709">
      <c r="B709" s="359"/>
      <c r="L709" s="359"/>
      <c r="AW709" s="285"/>
    </row>
    <row r="710">
      <c r="B710" s="359"/>
      <c r="L710" s="359"/>
      <c r="AW710" s="285"/>
    </row>
    <row r="711">
      <c r="B711" s="359"/>
      <c r="L711" s="359"/>
      <c r="AW711" s="285"/>
    </row>
    <row r="712">
      <c r="B712" s="359"/>
      <c r="L712" s="359"/>
      <c r="AW712" s="285"/>
    </row>
    <row r="713">
      <c r="B713" s="359"/>
      <c r="L713" s="359"/>
      <c r="AW713" s="285"/>
    </row>
    <row r="714">
      <c r="B714" s="359"/>
      <c r="L714" s="359"/>
      <c r="AW714" s="285"/>
    </row>
    <row r="715">
      <c r="B715" s="359"/>
      <c r="L715" s="359"/>
      <c r="AW715" s="285"/>
    </row>
    <row r="716">
      <c r="B716" s="359"/>
      <c r="L716" s="359"/>
      <c r="AW716" s="285"/>
    </row>
    <row r="717">
      <c r="B717" s="359"/>
      <c r="L717" s="359"/>
      <c r="AW717" s="285"/>
    </row>
    <row r="718">
      <c r="B718" s="359"/>
      <c r="L718" s="359"/>
      <c r="AW718" s="285"/>
    </row>
    <row r="719">
      <c r="B719" s="359"/>
      <c r="L719" s="359"/>
      <c r="AW719" s="285"/>
    </row>
    <row r="720">
      <c r="B720" s="359"/>
      <c r="L720" s="359"/>
      <c r="AW720" s="285"/>
    </row>
    <row r="721">
      <c r="B721" s="359"/>
      <c r="L721" s="359"/>
      <c r="AW721" s="285"/>
    </row>
    <row r="722">
      <c r="B722" s="359"/>
      <c r="L722" s="359"/>
      <c r="AW722" s="285"/>
    </row>
    <row r="723">
      <c r="B723" s="359"/>
      <c r="L723" s="359"/>
      <c r="AW723" s="285"/>
    </row>
    <row r="724">
      <c r="B724" s="359"/>
      <c r="L724" s="359"/>
      <c r="AW724" s="285"/>
    </row>
    <row r="725">
      <c r="B725" s="359"/>
      <c r="L725" s="359"/>
      <c r="AW725" s="285"/>
    </row>
    <row r="726">
      <c r="B726" s="359"/>
      <c r="L726" s="359"/>
      <c r="AW726" s="285"/>
    </row>
    <row r="727">
      <c r="B727" s="359"/>
      <c r="L727" s="359"/>
      <c r="AW727" s="285"/>
    </row>
    <row r="728">
      <c r="B728" s="359"/>
      <c r="L728" s="359"/>
      <c r="AW728" s="285"/>
    </row>
    <row r="729">
      <c r="B729" s="359"/>
      <c r="L729" s="359"/>
      <c r="AW729" s="285"/>
    </row>
    <row r="730">
      <c r="B730" s="359"/>
      <c r="L730" s="359"/>
      <c r="AW730" s="285"/>
    </row>
    <row r="731">
      <c r="B731" s="359"/>
      <c r="L731" s="359"/>
      <c r="AW731" s="285"/>
    </row>
    <row r="732">
      <c r="B732" s="359"/>
      <c r="L732" s="359"/>
      <c r="AW732" s="285"/>
    </row>
    <row r="733">
      <c r="B733" s="359"/>
      <c r="L733" s="359"/>
      <c r="AW733" s="285"/>
    </row>
    <row r="734">
      <c r="B734" s="359"/>
      <c r="L734" s="359"/>
      <c r="AW734" s="285"/>
    </row>
    <row r="735">
      <c r="B735" s="359"/>
      <c r="L735" s="359"/>
      <c r="AW735" s="285"/>
    </row>
    <row r="736">
      <c r="B736" s="359"/>
      <c r="L736" s="359"/>
      <c r="AW736" s="285"/>
    </row>
    <row r="737">
      <c r="B737" s="359"/>
      <c r="L737" s="359"/>
      <c r="AW737" s="285"/>
    </row>
    <row r="738">
      <c r="B738" s="359"/>
      <c r="L738" s="359"/>
      <c r="AW738" s="285"/>
    </row>
    <row r="739">
      <c r="B739" s="359"/>
      <c r="L739" s="359"/>
      <c r="AW739" s="285"/>
    </row>
    <row r="740">
      <c r="B740" s="359"/>
      <c r="L740" s="359"/>
      <c r="AW740" s="285"/>
    </row>
    <row r="741">
      <c r="B741" s="359"/>
      <c r="L741" s="359"/>
      <c r="AW741" s="285"/>
    </row>
    <row r="742">
      <c r="B742" s="359"/>
      <c r="L742" s="359"/>
      <c r="AW742" s="285"/>
    </row>
    <row r="743">
      <c r="B743" s="359"/>
      <c r="L743" s="359"/>
      <c r="AW743" s="285"/>
    </row>
    <row r="744">
      <c r="B744" s="359"/>
      <c r="L744" s="359"/>
      <c r="AW744" s="285"/>
    </row>
    <row r="745">
      <c r="B745" s="359"/>
      <c r="L745" s="359"/>
      <c r="AW745" s="285"/>
    </row>
    <row r="746">
      <c r="B746" s="359"/>
      <c r="L746" s="359"/>
      <c r="AW746" s="285"/>
    </row>
    <row r="747">
      <c r="B747" s="359"/>
      <c r="L747" s="359"/>
      <c r="AW747" s="285"/>
    </row>
    <row r="748">
      <c r="B748" s="359"/>
      <c r="L748" s="359"/>
      <c r="AW748" s="285"/>
    </row>
    <row r="749">
      <c r="B749" s="359"/>
      <c r="L749" s="359"/>
      <c r="AW749" s="285"/>
    </row>
    <row r="750">
      <c r="B750" s="359"/>
      <c r="L750" s="359"/>
      <c r="AW750" s="285"/>
    </row>
    <row r="751">
      <c r="B751" s="359"/>
      <c r="L751" s="359"/>
      <c r="AW751" s="285"/>
    </row>
    <row r="752">
      <c r="B752" s="359"/>
      <c r="L752" s="359"/>
      <c r="AW752" s="285"/>
    </row>
    <row r="753">
      <c r="B753" s="359"/>
      <c r="L753" s="359"/>
      <c r="AW753" s="285"/>
    </row>
    <row r="754">
      <c r="B754" s="359"/>
      <c r="L754" s="359"/>
      <c r="AW754" s="285"/>
    </row>
    <row r="755">
      <c r="B755" s="359"/>
      <c r="L755" s="359"/>
      <c r="AW755" s="285"/>
    </row>
    <row r="756">
      <c r="B756" s="359"/>
      <c r="L756" s="359"/>
      <c r="AW756" s="285"/>
    </row>
    <row r="757">
      <c r="B757" s="359"/>
      <c r="L757" s="359"/>
      <c r="AW757" s="285"/>
    </row>
    <row r="758">
      <c r="B758" s="359"/>
      <c r="L758" s="359"/>
      <c r="AW758" s="285"/>
    </row>
    <row r="759">
      <c r="B759" s="359"/>
      <c r="L759" s="359"/>
      <c r="AW759" s="285"/>
    </row>
    <row r="760">
      <c r="B760" s="359"/>
      <c r="L760" s="359"/>
      <c r="AW760" s="285"/>
    </row>
    <row r="761">
      <c r="B761" s="359"/>
      <c r="L761" s="359"/>
      <c r="AW761" s="285"/>
    </row>
    <row r="762">
      <c r="B762" s="359"/>
      <c r="L762" s="359"/>
      <c r="AW762" s="285"/>
    </row>
    <row r="763">
      <c r="B763" s="359"/>
      <c r="L763" s="359"/>
      <c r="AW763" s="285"/>
    </row>
    <row r="764">
      <c r="B764" s="359"/>
      <c r="L764" s="359"/>
      <c r="AW764" s="285"/>
    </row>
    <row r="765">
      <c r="B765" s="359"/>
      <c r="L765" s="359"/>
      <c r="AW765" s="285"/>
    </row>
    <row r="766">
      <c r="B766" s="359"/>
      <c r="L766" s="359"/>
      <c r="AW766" s="285"/>
    </row>
    <row r="767">
      <c r="B767" s="359"/>
      <c r="L767" s="359"/>
      <c r="AW767" s="285"/>
    </row>
    <row r="768">
      <c r="B768" s="359"/>
      <c r="L768" s="359"/>
      <c r="AW768" s="285"/>
    </row>
    <row r="769">
      <c r="B769" s="359"/>
      <c r="L769" s="359"/>
      <c r="AW769" s="285"/>
    </row>
    <row r="770">
      <c r="B770" s="359"/>
      <c r="L770" s="359"/>
      <c r="AW770" s="285"/>
    </row>
    <row r="771">
      <c r="B771" s="359"/>
      <c r="L771" s="359"/>
      <c r="AW771" s="285"/>
    </row>
    <row r="772">
      <c r="B772" s="359"/>
      <c r="L772" s="359"/>
      <c r="AW772" s="285"/>
    </row>
    <row r="773">
      <c r="B773" s="359"/>
      <c r="L773" s="359"/>
      <c r="AW773" s="285"/>
    </row>
    <row r="774">
      <c r="B774" s="359"/>
      <c r="L774" s="359"/>
      <c r="AW774" s="285"/>
    </row>
    <row r="775">
      <c r="B775" s="359"/>
      <c r="L775" s="359"/>
      <c r="AW775" s="285"/>
    </row>
    <row r="776">
      <c r="B776" s="359"/>
      <c r="L776" s="359"/>
      <c r="AW776" s="285"/>
    </row>
    <row r="777">
      <c r="B777" s="359"/>
      <c r="L777" s="359"/>
      <c r="AW777" s="285"/>
    </row>
    <row r="778">
      <c r="B778" s="359"/>
      <c r="L778" s="359"/>
      <c r="AW778" s="285"/>
    </row>
    <row r="779">
      <c r="B779" s="359"/>
      <c r="L779" s="359"/>
      <c r="AW779" s="285"/>
    </row>
    <row r="780">
      <c r="B780" s="359"/>
      <c r="L780" s="359"/>
      <c r="AW780" s="285"/>
    </row>
    <row r="781">
      <c r="B781" s="359"/>
      <c r="L781" s="359"/>
      <c r="AW781" s="285"/>
    </row>
    <row r="782">
      <c r="B782" s="359"/>
      <c r="L782" s="359"/>
      <c r="AW782" s="285"/>
    </row>
    <row r="783">
      <c r="B783" s="359"/>
      <c r="L783" s="359"/>
      <c r="AW783" s="285"/>
    </row>
    <row r="784">
      <c r="B784" s="359"/>
      <c r="L784" s="359"/>
      <c r="AW784" s="285"/>
    </row>
    <row r="785">
      <c r="B785" s="359"/>
      <c r="L785" s="359"/>
      <c r="AW785" s="285"/>
    </row>
    <row r="786">
      <c r="B786" s="359"/>
      <c r="L786" s="359"/>
      <c r="AW786" s="285"/>
    </row>
    <row r="787">
      <c r="B787" s="359"/>
      <c r="L787" s="359"/>
      <c r="AW787" s="285"/>
    </row>
    <row r="788">
      <c r="B788" s="359"/>
      <c r="L788" s="359"/>
      <c r="AW788" s="285"/>
    </row>
    <row r="789">
      <c r="B789" s="359"/>
      <c r="L789" s="359"/>
      <c r="AW789" s="285"/>
    </row>
    <row r="790">
      <c r="B790" s="359"/>
      <c r="L790" s="359"/>
      <c r="AW790" s="285"/>
    </row>
    <row r="791">
      <c r="B791" s="359"/>
      <c r="L791" s="359"/>
      <c r="AW791" s="285"/>
    </row>
    <row r="792">
      <c r="B792" s="359"/>
      <c r="L792" s="359"/>
      <c r="AW792" s="285"/>
    </row>
    <row r="793">
      <c r="B793" s="359"/>
      <c r="L793" s="359"/>
      <c r="AW793" s="285"/>
    </row>
    <row r="794">
      <c r="B794" s="359"/>
      <c r="L794" s="359"/>
      <c r="AW794" s="285"/>
    </row>
    <row r="795">
      <c r="B795" s="359"/>
      <c r="L795" s="359"/>
      <c r="AW795" s="285"/>
    </row>
    <row r="796">
      <c r="B796" s="359"/>
      <c r="L796" s="359"/>
      <c r="AW796" s="285"/>
    </row>
    <row r="797">
      <c r="B797" s="359"/>
      <c r="L797" s="359"/>
      <c r="AW797" s="285"/>
    </row>
    <row r="798">
      <c r="B798" s="359"/>
      <c r="L798" s="359"/>
      <c r="AW798" s="285"/>
    </row>
    <row r="799">
      <c r="B799" s="359"/>
      <c r="L799" s="359"/>
      <c r="AW799" s="285"/>
    </row>
    <row r="800">
      <c r="B800" s="359"/>
      <c r="L800" s="359"/>
      <c r="AW800" s="285"/>
    </row>
    <row r="801">
      <c r="B801" s="359"/>
      <c r="L801" s="359"/>
      <c r="AW801" s="285"/>
    </row>
    <row r="802">
      <c r="B802" s="359"/>
      <c r="L802" s="359"/>
      <c r="AW802" s="285"/>
    </row>
    <row r="803">
      <c r="B803" s="359"/>
      <c r="L803" s="359"/>
      <c r="AW803" s="285"/>
    </row>
    <row r="804">
      <c r="B804" s="359"/>
      <c r="L804" s="359"/>
      <c r="AW804" s="285"/>
    </row>
    <row r="805">
      <c r="B805" s="359"/>
      <c r="L805" s="359"/>
      <c r="AW805" s="285"/>
    </row>
    <row r="806">
      <c r="B806" s="359"/>
      <c r="L806" s="359"/>
      <c r="AW806" s="285"/>
    </row>
    <row r="807">
      <c r="B807" s="359"/>
      <c r="L807" s="359"/>
      <c r="AW807" s="285"/>
    </row>
    <row r="808">
      <c r="B808" s="359"/>
      <c r="L808" s="359"/>
      <c r="AW808" s="285"/>
    </row>
    <row r="809">
      <c r="B809" s="359"/>
      <c r="L809" s="359"/>
      <c r="AW809" s="285"/>
    </row>
    <row r="810">
      <c r="B810" s="359"/>
      <c r="L810" s="359"/>
      <c r="AW810" s="285"/>
    </row>
    <row r="811">
      <c r="B811" s="359"/>
      <c r="L811" s="359"/>
      <c r="AW811" s="285"/>
    </row>
    <row r="812">
      <c r="B812" s="359"/>
      <c r="L812" s="359"/>
      <c r="AW812" s="285"/>
    </row>
    <row r="813">
      <c r="B813" s="359"/>
      <c r="L813" s="359"/>
      <c r="AW813" s="285"/>
    </row>
    <row r="814">
      <c r="B814" s="359"/>
      <c r="L814" s="359"/>
      <c r="AW814" s="285"/>
    </row>
    <row r="815">
      <c r="B815" s="359"/>
      <c r="L815" s="359"/>
      <c r="AW815" s="285"/>
    </row>
    <row r="816">
      <c r="B816" s="359"/>
      <c r="L816" s="359"/>
      <c r="AW816" s="285"/>
    </row>
    <row r="817">
      <c r="B817" s="359"/>
      <c r="L817" s="359"/>
      <c r="AW817" s="285"/>
    </row>
    <row r="818">
      <c r="B818" s="359"/>
      <c r="L818" s="359"/>
      <c r="AW818" s="285"/>
    </row>
    <row r="819">
      <c r="B819" s="359"/>
      <c r="L819" s="359"/>
      <c r="AW819" s="285"/>
    </row>
    <row r="820">
      <c r="B820" s="359"/>
      <c r="L820" s="359"/>
      <c r="AW820" s="285"/>
    </row>
    <row r="821">
      <c r="B821" s="359"/>
      <c r="L821" s="359"/>
      <c r="AW821" s="285"/>
    </row>
    <row r="822">
      <c r="B822" s="359"/>
      <c r="L822" s="359"/>
      <c r="AW822" s="285"/>
    </row>
    <row r="823">
      <c r="B823" s="359"/>
      <c r="L823" s="359"/>
      <c r="AW823" s="285"/>
    </row>
    <row r="824">
      <c r="B824" s="359"/>
      <c r="L824" s="359"/>
      <c r="AW824" s="285"/>
    </row>
    <row r="825">
      <c r="B825" s="359"/>
      <c r="L825" s="359"/>
      <c r="AW825" s="285"/>
    </row>
    <row r="826">
      <c r="B826" s="359"/>
      <c r="L826" s="359"/>
      <c r="AW826" s="285"/>
    </row>
    <row r="827">
      <c r="B827" s="359"/>
      <c r="L827" s="359"/>
      <c r="AW827" s="285"/>
    </row>
    <row r="828">
      <c r="B828" s="359"/>
      <c r="L828" s="359"/>
      <c r="AW828" s="285"/>
    </row>
    <row r="829">
      <c r="B829" s="359"/>
      <c r="L829" s="359"/>
      <c r="AW829" s="285"/>
    </row>
    <row r="830">
      <c r="B830" s="359"/>
      <c r="L830" s="359"/>
      <c r="AW830" s="285"/>
    </row>
    <row r="831">
      <c r="B831" s="359"/>
      <c r="L831" s="359"/>
      <c r="AW831" s="285"/>
    </row>
    <row r="832">
      <c r="B832" s="359"/>
      <c r="L832" s="359"/>
      <c r="AW832" s="285"/>
    </row>
    <row r="833">
      <c r="B833" s="359"/>
      <c r="L833" s="359"/>
      <c r="AW833" s="285"/>
    </row>
    <row r="834">
      <c r="B834" s="359"/>
      <c r="L834" s="359"/>
      <c r="AW834" s="285"/>
    </row>
    <row r="835">
      <c r="B835" s="359"/>
      <c r="L835" s="359"/>
      <c r="AW835" s="285"/>
    </row>
    <row r="836">
      <c r="B836" s="359"/>
      <c r="L836" s="359"/>
      <c r="AW836" s="285"/>
    </row>
    <row r="837">
      <c r="B837" s="359"/>
      <c r="L837" s="359"/>
      <c r="AW837" s="285"/>
    </row>
    <row r="838">
      <c r="B838" s="359"/>
      <c r="L838" s="359"/>
      <c r="AW838" s="285"/>
    </row>
    <row r="839">
      <c r="B839" s="359"/>
      <c r="L839" s="359"/>
      <c r="AW839" s="285"/>
    </row>
    <row r="840">
      <c r="B840" s="359"/>
      <c r="L840" s="359"/>
      <c r="AW840" s="285"/>
    </row>
    <row r="841">
      <c r="B841" s="359"/>
      <c r="L841" s="359"/>
      <c r="AW841" s="285"/>
    </row>
    <row r="842">
      <c r="B842" s="359"/>
      <c r="L842" s="359"/>
      <c r="AW842" s="285"/>
    </row>
    <row r="843">
      <c r="B843" s="359"/>
      <c r="L843" s="359"/>
      <c r="AW843" s="285"/>
    </row>
    <row r="844">
      <c r="B844" s="359"/>
      <c r="L844" s="359"/>
      <c r="AW844" s="285"/>
    </row>
    <row r="845">
      <c r="B845" s="359"/>
      <c r="L845" s="359"/>
      <c r="AW845" s="285"/>
    </row>
    <row r="846">
      <c r="B846" s="359"/>
      <c r="L846" s="359"/>
      <c r="AW846" s="285"/>
    </row>
    <row r="847">
      <c r="B847" s="359"/>
      <c r="L847" s="359"/>
      <c r="AW847" s="285"/>
    </row>
    <row r="848">
      <c r="B848" s="359"/>
      <c r="L848" s="359"/>
      <c r="AW848" s="285"/>
    </row>
    <row r="849">
      <c r="B849" s="359"/>
      <c r="L849" s="359"/>
      <c r="AW849" s="285"/>
    </row>
    <row r="850">
      <c r="B850" s="359"/>
      <c r="L850" s="359"/>
      <c r="AW850" s="285"/>
    </row>
    <row r="851">
      <c r="B851" s="359"/>
      <c r="L851" s="359"/>
      <c r="AW851" s="285"/>
    </row>
    <row r="852">
      <c r="B852" s="359"/>
      <c r="L852" s="359"/>
      <c r="AW852" s="285"/>
    </row>
    <row r="853">
      <c r="B853" s="359"/>
      <c r="L853" s="359"/>
      <c r="AW853" s="285"/>
    </row>
    <row r="854">
      <c r="B854" s="359"/>
      <c r="L854" s="359"/>
      <c r="AW854" s="285"/>
    </row>
    <row r="855">
      <c r="B855" s="359"/>
      <c r="L855" s="359"/>
      <c r="AW855" s="285"/>
    </row>
    <row r="856">
      <c r="B856" s="359"/>
      <c r="L856" s="359"/>
      <c r="AW856" s="285"/>
    </row>
    <row r="857">
      <c r="B857" s="359"/>
      <c r="L857" s="359"/>
      <c r="AW857" s="285"/>
    </row>
    <row r="858">
      <c r="B858" s="359"/>
      <c r="L858" s="359"/>
      <c r="AW858" s="285"/>
    </row>
    <row r="859">
      <c r="B859" s="359"/>
      <c r="L859" s="359"/>
      <c r="AW859" s="285"/>
    </row>
    <row r="860">
      <c r="B860" s="359"/>
      <c r="L860" s="359"/>
      <c r="AW860" s="285"/>
    </row>
    <row r="861">
      <c r="B861" s="359"/>
      <c r="L861" s="359"/>
      <c r="AW861" s="285"/>
    </row>
    <row r="862">
      <c r="B862" s="359"/>
      <c r="L862" s="359"/>
      <c r="AW862" s="285"/>
    </row>
    <row r="863">
      <c r="B863" s="359"/>
      <c r="L863" s="359"/>
      <c r="AW863" s="285"/>
    </row>
    <row r="864">
      <c r="B864" s="359"/>
      <c r="L864" s="359"/>
      <c r="AW864" s="285"/>
    </row>
    <row r="865">
      <c r="B865" s="359"/>
      <c r="L865" s="359"/>
      <c r="AW865" s="285"/>
    </row>
    <row r="866">
      <c r="B866" s="359"/>
      <c r="L866" s="359"/>
      <c r="AW866" s="285"/>
    </row>
    <row r="867">
      <c r="B867" s="359"/>
      <c r="L867" s="359"/>
      <c r="AW867" s="285"/>
    </row>
    <row r="868">
      <c r="B868" s="359"/>
      <c r="L868" s="359"/>
      <c r="AW868" s="285"/>
    </row>
    <row r="869">
      <c r="B869" s="359"/>
      <c r="L869" s="359"/>
      <c r="AW869" s="285"/>
    </row>
    <row r="870">
      <c r="B870" s="359"/>
      <c r="L870" s="359"/>
      <c r="AW870" s="285"/>
    </row>
    <row r="871">
      <c r="B871" s="359"/>
      <c r="L871" s="359"/>
      <c r="AW871" s="285"/>
    </row>
    <row r="872">
      <c r="B872" s="359"/>
      <c r="L872" s="359"/>
      <c r="AW872" s="285"/>
    </row>
    <row r="873">
      <c r="B873" s="359"/>
      <c r="L873" s="359"/>
      <c r="AW873" s="285"/>
    </row>
    <row r="874">
      <c r="B874" s="359"/>
      <c r="L874" s="359"/>
      <c r="AW874" s="285"/>
    </row>
    <row r="875">
      <c r="B875" s="359"/>
      <c r="L875" s="359"/>
      <c r="AW875" s="285"/>
    </row>
    <row r="876">
      <c r="B876" s="359"/>
      <c r="L876" s="359"/>
      <c r="AW876" s="285"/>
    </row>
    <row r="877">
      <c r="B877" s="359"/>
      <c r="L877" s="359"/>
      <c r="AW877" s="285"/>
    </row>
    <row r="878">
      <c r="B878" s="359"/>
      <c r="L878" s="359"/>
      <c r="AW878" s="285"/>
    </row>
    <row r="879">
      <c r="B879" s="359"/>
      <c r="L879" s="359"/>
      <c r="AW879" s="285"/>
    </row>
    <row r="880">
      <c r="B880" s="359"/>
      <c r="L880" s="359"/>
      <c r="AW880" s="285"/>
    </row>
    <row r="881">
      <c r="B881" s="359"/>
      <c r="L881" s="359"/>
      <c r="AW881" s="285"/>
    </row>
    <row r="882">
      <c r="B882" s="359"/>
      <c r="L882" s="359"/>
      <c r="AW882" s="285"/>
    </row>
    <row r="883">
      <c r="B883" s="359"/>
      <c r="L883" s="359"/>
      <c r="AW883" s="285"/>
    </row>
    <row r="884">
      <c r="B884" s="359"/>
      <c r="L884" s="359"/>
      <c r="AW884" s="285"/>
    </row>
    <row r="885">
      <c r="B885" s="359"/>
      <c r="L885" s="359"/>
      <c r="AW885" s="285"/>
    </row>
    <row r="886">
      <c r="B886" s="359"/>
      <c r="L886" s="359"/>
      <c r="AW886" s="285"/>
    </row>
    <row r="887">
      <c r="B887" s="359"/>
      <c r="L887" s="359"/>
      <c r="AW887" s="285"/>
    </row>
    <row r="888">
      <c r="B888" s="359"/>
      <c r="L888" s="359"/>
      <c r="AW888" s="285"/>
    </row>
    <row r="889">
      <c r="B889" s="359"/>
      <c r="L889" s="359"/>
      <c r="AW889" s="285"/>
    </row>
    <row r="890">
      <c r="B890" s="359"/>
      <c r="L890" s="359"/>
      <c r="AW890" s="285"/>
    </row>
    <row r="891">
      <c r="B891" s="359"/>
      <c r="L891" s="359"/>
      <c r="AW891" s="285"/>
    </row>
    <row r="892">
      <c r="B892" s="359"/>
      <c r="L892" s="359"/>
      <c r="AW892" s="285"/>
    </row>
    <row r="893">
      <c r="B893" s="359"/>
      <c r="L893" s="359"/>
      <c r="AW893" s="285"/>
    </row>
    <row r="894">
      <c r="B894" s="359"/>
      <c r="L894" s="359"/>
      <c r="AW894" s="285"/>
    </row>
    <row r="895">
      <c r="B895" s="359"/>
      <c r="L895" s="359"/>
      <c r="AW895" s="285"/>
    </row>
    <row r="896">
      <c r="B896" s="359"/>
      <c r="L896" s="359"/>
      <c r="AW896" s="285"/>
    </row>
    <row r="897">
      <c r="B897" s="359"/>
      <c r="L897" s="359"/>
      <c r="AW897" s="285"/>
    </row>
    <row r="898">
      <c r="B898" s="359"/>
      <c r="L898" s="359"/>
      <c r="AW898" s="285"/>
    </row>
    <row r="899">
      <c r="B899" s="359"/>
      <c r="L899" s="359"/>
      <c r="AW899" s="285"/>
    </row>
    <row r="900">
      <c r="B900" s="359"/>
      <c r="L900" s="359"/>
      <c r="AW900" s="285"/>
    </row>
    <row r="901">
      <c r="B901" s="359"/>
      <c r="L901" s="359"/>
      <c r="AW901" s="285"/>
    </row>
    <row r="902">
      <c r="B902" s="359"/>
      <c r="L902" s="359"/>
      <c r="AW902" s="285"/>
    </row>
    <row r="903">
      <c r="B903" s="359"/>
      <c r="L903" s="359"/>
      <c r="AW903" s="285"/>
    </row>
    <row r="904">
      <c r="B904" s="359"/>
      <c r="L904" s="359"/>
      <c r="AW904" s="285"/>
    </row>
    <row r="905">
      <c r="B905" s="359"/>
      <c r="L905" s="359"/>
      <c r="AW905" s="285"/>
    </row>
    <row r="906">
      <c r="B906" s="359"/>
      <c r="L906" s="359"/>
      <c r="AW906" s="285"/>
    </row>
    <row r="907">
      <c r="B907" s="359"/>
      <c r="L907" s="359"/>
      <c r="AW907" s="285"/>
    </row>
    <row r="908">
      <c r="B908" s="359"/>
      <c r="L908" s="359"/>
      <c r="AW908" s="285"/>
    </row>
    <row r="909">
      <c r="B909" s="359"/>
      <c r="L909" s="359"/>
      <c r="AW909" s="285"/>
    </row>
    <row r="910">
      <c r="B910" s="359"/>
      <c r="L910" s="359"/>
      <c r="AW910" s="285"/>
    </row>
    <row r="911">
      <c r="B911" s="359"/>
      <c r="L911" s="359"/>
      <c r="AW911" s="285"/>
    </row>
    <row r="912">
      <c r="B912" s="359"/>
      <c r="L912" s="359"/>
      <c r="AW912" s="285"/>
    </row>
    <row r="913">
      <c r="B913" s="359"/>
      <c r="L913" s="359"/>
      <c r="AW913" s="285"/>
    </row>
    <row r="914">
      <c r="B914" s="359"/>
      <c r="L914" s="359"/>
      <c r="AW914" s="285"/>
    </row>
    <row r="915">
      <c r="B915" s="359"/>
      <c r="L915" s="359"/>
      <c r="AW915" s="285"/>
    </row>
    <row r="916">
      <c r="B916" s="359"/>
      <c r="L916" s="359"/>
      <c r="AW916" s="285"/>
    </row>
    <row r="917">
      <c r="B917" s="359"/>
      <c r="L917" s="359"/>
      <c r="AW917" s="285"/>
    </row>
    <row r="918">
      <c r="B918" s="359"/>
      <c r="L918" s="359"/>
      <c r="AW918" s="285"/>
    </row>
    <row r="919">
      <c r="B919" s="359"/>
      <c r="L919" s="359"/>
      <c r="AW919" s="285"/>
    </row>
    <row r="920">
      <c r="B920" s="359"/>
      <c r="L920" s="359"/>
      <c r="AW920" s="285"/>
    </row>
    <row r="921">
      <c r="B921" s="359"/>
      <c r="L921" s="359"/>
      <c r="AW921" s="285"/>
    </row>
    <row r="922">
      <c r="B922" s="359"/>
      <c r="L922" s="359"/>
      <c r="AW922" s="285"/>
    </row>
    <row r="923">
      <c r="B923" s="359"/>
      <c r="L923" s="359"/>
      <c r="AW923" s="285"/>
    </row>
    <row r="924">
      <c r="B924" s="359"/>
      <c r="L924" s="359"/>
      <c r="AW924" s="285"/>
    </row>
    <row r="925">
      <c r="B925" s="359"/>
      <c r="L925" s="359"/>
      <c r="AW925" s="285"/>
    </row>
    <row r="926">
      <c r="B926" s="359"/>
      <c r="L926" s="359"/>
      <c r="AW926" s="285"/>
    </row>
    <row r="927">
      <c r="B927" s="359"/>
      <c r="L927" s="359"/>
      <c r="AW927" s="285"/>
    </row>
    <row r="928">
      <c r="B928" s="359"/>
      <c r="L928" s="359"/>
      <c r="AW928" s="285"/>
    </row>
    <row r="929">
      <c r="B929" s="359"/>
      <c r="L929" s="359"/>
      <c r="AW929" s="285"/>
    </row>
    <row r="930">
      <c r="B930" s="359"/>
      <c r="L930" s="359"/>
      <c r="AW930" s="285"/>
    </row>
    <row r="931">
      <c r="B931" s="359"/>
      <c r="L931" s="359"/>
      <c r="AW931" s="285"/>
    </row>
    <row r="932">
      <c r="B932" s="359"/>
      <c r="L932" s="359"/>
      <c r="AW932" s="285"/>
    </row>
    <row r="933">
      <c r="B933" s="359"/>
      <c r="L933" s="359"/>
      <c r="AW933" s="285"/>
    </row>
    <row r="934">
      <c r="B934" s="359"/>
      <c r="L934" s="359"/>
      <c r="AW934" s="285"/>
    </row>
    <row r="935">
      <c r="B935" s="359"/>
      <c r="L935" s="359"/>
      <c r="AW935" s="285"/>
    </row>
    <row r="936">
      <c r="B936" s="359"/>
      <c r="L936" s="359"/>
      <c r="AW936" s="285"/>
    </row>
    <row r="937">
      <c r="B937" s="359"/>
      <c r="L937" s="359"/>
      <c r="AW937" s="285"/>
    </row>
    <row r="938">
      <c r="B938" s="359"/>
      <c r="L938" s="359"/>
      <c r="AW938" s="285"/>
    </row>
    <row r="939">
      <c r="B939" s="359"/>
      <c r="L939" s="359"/>
      <c r="AW939" s="285"/>
    </row>
    <row r="940">
      <c r="B940" s="359"/>
      <c r="L940" s="359"/>
      <c r="AW940" s="285"/>
    </row>
    <row r="941">
      <c r="B941" s="359"/>
      <c r="L941" s="359"/>
      <c r="AW941" s="285"/>
    </row>
    <row r="942">
      <c r="B942" s="359"/>
      <c r="L942" s="359"/>
      <c r="AW942" s="285"/>
    </row>
    <row r="943">
      <c r="B943" s="359"/>
      <c r="L943" s="359"/>
      <c r="AW943" s="285"/>
    </row>
    <row r="944">
      <c r="B944" s="359"/>
      <c r="L944" s="359"/>
      <c r="AW944" s="285"/>
    </row>
    <row r="945">
      <c r="B945" s="359"/>
      <c r="L945" s="359"/>
      <c r="AW945" s="285"/>
    </row>
    <row r="946">
      <c r="B946" s="359"/>
      <c r="L946" s="359"/>
      <c r="AW946" s="285"/>
    </row>
    <row r="947">
      <c r="B947" s="359"/>
      <c r="L947" s="359"/>
      <c r="AW947" s="285"/>
    </row>
    <row r="948">
      <c r="B948" s="359"/>
      <c r="L948" s="359"/>
      <c r="AW948" s="285"/>
    </row>
    <row r="949">
      <c r="B949" s="359"/>
      <c r="L949" s="359"/>
      <c r="AW949" s="285"/>
    </row>
    <row r="950">
      <c r="B950" s="359"/>
      <c r="L950" s="359"/>
      <c r="AW950" s="285"/>
    </row>
    <row r="951">
      <c r="B951" s="359"/>
      <c r="L951" s="359"/>
      <c r="AW951" s="285"/>
    </row>
    <row r="952">
      <c r="B952" s="359"/>
      <c r="L952" s="359"/>
      <c r="AW952" s="285"/>
    </row>
    <row r="953">
      <c r="B953" s="359"/>
      <c r="L953" s="359"/>
      <c r="AW953" s="285"/>
    </row>
    <row r="954">
      <c r="B954" s="359"/>
      <c r="L954" s="359"/>
      <c r="AW954" s="285"/>
    </row>
    <row r="955">
      <c r="B955" s="359"/>
      <c r="L955" s="359"/>
      <c r="AW955" s="285"/>
    </row>
    <row r="956">
      <c r="B956" s="359"/>
      <c r="L956" s="359"/>
      <c r="AW956" s="285"/>
    </row>
    <row r="957">
      <c r="B957" s="359"/>
      <c r="L957" s="359"/>
      <c r="AW957" s="285"/>
    </row>
    <row r="958">
      <c r="B958" s="359"/>
      <c r="L958" s="359"/>
      <c r="AW958" s="285"/>
    </row>
    <row r="959">
      <c r="B959" s="359"/>
      <c r="L959" s="359"/>
      <c r="AW959" s="285"/>
    </row>
    <row r="960">
      <c r="B960" s="359"/>
      <c r="L960" s="359"/>
      <c r="AW960" s="285"/>
    </row>
    <row r="961">
      <c r="B961" s="359"/>
      <c r="L961" s="359"/>
      <c r="AW961" s="285"/>
    </row>
    <row r="962">
      <c r="B962" s="359"/>
      <c r="L962" s="359"/>
      <c r="AW962" s="285"/>
    </row>
    <row r="963">
      <c r="B963" s="359"/>
      <c r="L963" s="359"/>
      <c r="AW963" s="285"/>
    </row>
    <row r="964">
      <c r="B964" s="359"/>
      <c r="L964" s="359"/>
      <c r="AW964" s="285"/>
    </row>
    <row r="965">
      <c r="B965" s="359"/>
      <c r="L965" s="359"/>
      <c r="AW965" s="285"/>
    </row>
    <row r="966">
      <c r="B966" s="359"/>
      <c r="L966" s="359"/>
      <c r="AW966" s="285"/>
    </row>
    <row r="967">
      <c r="B967" s="359"/>
      <c r="L967" s="359"/>
      <c r="AW967" s="285"/>
    </row>
    <row r="968">
      <c r="B968" s="359"/>
      <c r="L968" s="359"/>
      <c r="AW968" s="285"/>
    </row>
    <row r="969">
      <c r="B969" s="359"/>
      <c r="L969" s="359"/>
      <c r="AW969" s="285"/>
    </row>
    <row r="970">
      <c r="B970" s="359"/>
      <c r="L970" s="359"/>
      <c r="AW970" s="285"/>
    </row>
    <row r="971">
      <c r="B971" s="359"/>
      <c r="L971" s="359"/>
      <c r="AW971" s="285"/>
    </row>
    <row r="972">
      <c r="B972" s="359"/>
      <c r="L972" s="359"/>
      <c r="AW972" s="285"/>
    </row>
    <row r="973">
      <c r="B973" s="359"/>
      <c r="L973" s="359"/>
      <c r="AW973" s="285"/>
    </row>
    <row r="974">
      <c r="B974" s="359"/>
      <c r="L974" s="359"/>
      <c r="AW974" s="285"/>
    </row>
    <row r="975">
      <c r="B975" s="359"/>
      <c r="L975" s="359"/>
      <c r="AW975" s="285"/>
    </row>
    <row r="976">
      <c r="B976" s="359"/>
      <c r="L976" s="359"/>
      <c r="AW976" s="285"/>
    </row>
    <row r="977">
      <c r="B977" s="359"/>
      <c r="L977" s="359"/>
      <c r="AW977" s="285"/>
    </row>
    <row r="978">
      <c r="B978" s="359"/>
      <c r="L978" s="359"/>
      <c r="AW978" s="285"/>
    </row>
    <row r="979">
      <c r="B979" s="359"/>
      <c r="L979" s="359"/>
      <c r="AW979" s="285"/>
    </row>
    <row r="980">
      <c r="B980" s="359"/>
      <c r="L980" s="359"/>
      <c r="AW980" s="285"/>
    </row>
    <row r="981">
      <c r="B981" s="359"/>
      <c r="L981" s="359"/>
      <c r="AW981" s="285"/>
    </row>
    <row r="982">
      <c r="B982" s="359"/>
      <c r="L982" s="359"/>
      <c r="AW982" s="285"/>
    </row>
    <row r="983">
      <c r="B983" s="359"/>
      <c r="L983" s="359"/>
      <c r="AW983" s="285"/>
    </row>
    <row r="984">
      <c r="B984" s="359"/>
      <c r="L984" s="359"/>
      <c r="AW984" s="285"/>
    </row>
    <row r="985">
      <c r="B985" s="359"/>
      <c r="L985" s="359"/>
      <c r="AW985" s="285"/>
    </row>
    <row r="986">
      <c r="B986" s="359"/>
      <c r="L986" s="359"/>
      <c r="AW986" s="285"/>
    </row>
    <row r="987">
      <c r="B987" s="359"/>
      <c r="L987" s="359"/>
      <c r="AW987" s="285"/>
    </row>
    <row r="988">
      <c r="B988" s="359"/>
      <c r="L988" s="359"/>
      <c r="AW988" s="285"/>
    </row>
    <row r="989">
      <c r="B989" s="359"/>
      <c r="L989" s="359"/>
      <c r="AW989" s="285"/>
    </row>
    <row r="990">
      <c r="B990" s="359"/>
      <c r="L990" s="359"/>
      <c r="AW990" s="285"/>
    </row>
    <row r="991">
      <c r="B991" s="359"/>
      <c r="L991" s="359"/>
      <c r="AW991" s="285"/>
    </row>
    <row r="992">
      <c r="B992" s="359"/>
      <c r="L992" s="359"/>
      <c r="AW992" s="285"/>
    </row>
    <row r="993">
      <c r="B993" s="359"/>
      <c r="L993" s="359"/>
      <c r="AW993" s="285"/>
    </row>
    <row r="994">
      <c r="B994" s="359"/>
      <c r="L994" s="359"/>
      <c r="AW994" s="285"/>
    </row>
    <row r="995">
      <c r="B995" s="359"/>
      <c r="L995" s="359"/>
      <c r="AW995" s="285"/>
    </row>
    <row r="996">
      <c r="B996" s="359"/>
      <c r="L996" s="359"/>
      <c r="AW996" s="285"/>
    </row>
    <row r="997">
      <c r="B997" s="359"/>
      <c r="L997" s="359"/>
      <c r="AW997" s="285"/>
    </row>
  </sheetData>
  <autoFilter ref="$A$1:$AW$997"/>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8.88"/>
    <col customWidth="1" hidden="1" min="2" max="2" width="15.25"/>
    <col customWidth="1" min="3" max="3" width="9.88"/>
    <col customWidth="1" min="4" max="5" width="8.88"/>
    <col customWidth="1" min="6" max="6" width="15.13"/>
    <col customWidth="1" min="7" max="8" width="10.13"/>
    <col customWidth="1" hidden="1" min="9" max="9" width="33.63"/>
    <col customWidth="1" min="10" max="10" width="7.63"/>
    <col customWidth="1" min="11" max="11" width="41.13"/>
    <col customWidth="1" min="12" max="12" width="18.88"/>
    <col customWidth="1" min="13" max="13" width="18.38"/>
    <col customWidth="1" min="14" max="16" width="12.63"/>
    <col customWidth="1" min="17" max="17" width="13.63"/>
    <col customWidth="1" min="18" max="47" width="10.13"/>
    <col customWidth="1" min="48" max="48" width="15.25"/>
    <col customWidth="1" min="49" max="49" width="18.25"/>
  </cols>
  <sheetData>
    <row r="1">
      <c r="A1" s="360" t="s">
        <v>1478</v>
      </c>
      <c r="B1" s="361" t="s">
        <v>1637</v>
      </c>
      <c r="C1" s="362" t="s">
        <v>1480</v>
      </c>
      <c r="D1" s="363" t="s">
        <v>1481</v>
      </c>
      <c r="E1" s="363" t="s">
        <v>1482</v>
      </c>
      <c r="F1" s="19" t="s">
        <v>1638</v>
      </c>
      <c r="G1" s="364" t="s">
        <v>1484</v>
      </c>
      <c r="H1" s="364" t="s">
        <v>1485</v>
      </c>
      <c r="I1" s="363" t="s">
        <v>27</v>
      </c>
      <c r="J1" s="19" t="s">
        <v>1486</v>
      </c>
      <c r="K1" s="19" t="s">
        <v>1487</v>
      </c>
      <c r="L1" s="361" t="s">
        <v>1488</v>
      </c>
      <c r="M1" s="19" t="s">
        <v>1489</v>
      </c>
      <c r="N1" s="19" t="s">
        <v>1490</v>
      </c>
      <c r="O1" s="19" t="s">
        <v>1491</v>
      </c>
      <c r="P1" s="19" t="s">
        <v>1492</v>
      </c>
      <c r="Q1" s="363" t="s">
        <v>1493</v>
      </c>
      <c r="R1" s="19" t="s">
        <v>1494</v>
      </c>
      <c r="S1" s="19" t="s">
        <v>1495</v>
      </c>
      <c r="T1" s="19" t="s">
        <v>1496</v>
      </c>
      <c r="U1" s="19" t="s">
        <v>1497</v>
      </c>
      <c r="V1" s="19" t="s">
        <v>1498</v>
      </c>
      <c r="W1" s="19" t="s">
        <v>1499</v>
      </c>
      <c r="X1" s="19" t="s">
        <v>1500</v>
      </c>
      <c r="Y1" s="19" t="s">
        <v>1501</v>
      </c>
      <c r="Z1" s="19" t="s">
        <v>1502</v>
      </c>
      <c r="AA1" s="19" t="s">
        <v>1503</v>
      </c>
      <c r="AB1" s="19" t="s">
        <v>1504</v>
      </c>
      <c r="AC1" s="19" t="s">
        <v>1505</v>
      </c>
      <c r="AD1" s="19" t="s">
        <v>1506</v>
      </c>
      <c r="AE1" s="19" t="s">
        <v>1507</v>
      </c>
      <c r="AF1" s="19" t="s">
        <v>1508</v>
      </c>
      <c r="AG1" s="19" t="s">
        <v>1509</v>
      </c>
      <c r="AH1" s="19" t="s">
        <v>1510</v>
      </c>
      <c r="AI1" s="19" t="s">
        <v>1511</v>
      </c>
      <c r="AJ1" s="19" t="s">
        <v>1512</v>
      </c>
      <c r="AK1" s="19" t="s">
        <v>1513</v>
      </c>
      <c r="AL1" s="19" t="s">
        <v>1514</v>
      </c>
      <c r="AM1" s="19" t="s">
        <v>1515</v>
      </c>
      <c r="AN1" s="19" t="s">
        <v>1516</v>
      </c>
      <c r="AO1" s="19" t="s">
        <v>1517</v>
      </c>
      <c r="AP1" s="19" t="s">
        <v>1518</v>
      </c>
      <c r="AQ1" s="19" t="s">
        <v>1519</v>
      </c>
      <c r="AR1" s="19" t="s">
        <v>1520</v>
      </c>
      <c r="AS1" s="19" t="s">
        <v>1521</v>
      </c>
      <c r="AT1" s="19" t="s">
        <v>1522</v>
      </c>
      <c r="AU1" s="19" t="s">
        <v>1523</v>
      </c>
      <c r="AV1" s="19" t="s">
        <v>1524</v>
      </c>
      <c r="AW1" s="20" t="s">
        <v>1525</v>
      </c>
    </row>
    <row r="2">
      <c r="A2" s="31" t="s">
        <v>69</v>
      </c>
      <c r="B2" s="31" t="s">
        <v>1685</v>
      </c>
      <c r="C2" s="365" t="s">
        <v>70</v>
      </c>
      <c r="D2" s="366">
        <v>0.3958333333333333</v>
      </c>
      <c r="E2" s="366">
        <v>0.47638888888888886</v>
      </c>
      <c r="F2" s="365">
        <v>9.4233356E7</v>
      </c>
      <c r="G2" s="367">
        <v>51.50089</v>
      </c>
      <c r="H2" s="367">
        <v>11.95957</v>
      </c>
      <c r="I2" s="80" t="s">
        <v>74</v>
      </c>
      <c r="J2" s="31" t="s">
        <v>75</v>
      </c>
      <c r="K2" s="368" t="s">
        <v>76</v>
      </c>
      <c r="L2" s="31" t="s">
        <v>77</v>
      </c>
      <c r="M2" s="31" t="s">
        <v>79</v>
      </c>
      <c r="N2" s="31">
        <v>19.0</v>
      </c>
      <c r="O2" s="31" t="s">
        <v>80</v>
      </c>
      <c r="P2" s="31" t="s">
        <v>81</v>
      </c>
      <c r="Q2" s="368" t="s">
        <v>82</v>
      </c>
      <c r="R2" s="31">
        <v>37.41935</v>
      </c>
      <c r="S2" s="31">
        <v>22.0</v>
      </c>
      <c r="T2" s="31">
        <v>40.52293</v>
      </c>
      <c r="U2" s="31">
        <v>0.0</v>
      </c>
      <c r="V2" s="31">
        <v>100.0</v>
      </c>
      <c r="W2" s="31">
        <v>18.35714286</v>
      </c>
      <c r="X2" s="31">
        <v>18.5</v>
      </c>
      <c r="Y2" s="31">
        <v>18.25</v>
      </c>
      <c r="Z2" s="31">
        <v>0.106521013</v>
      </c>
      <c r="AA2" s="31">
        <v>0.011346726</v>
      </c>
      <c r="AB2" s="31">
        <v>18.875</v>
      </c>
      <c r="AC2" s="31">
        <v>19.4375</v>
      </c>
      <c r="AD2" s="31">
        <v>18.375</v>
      </c>
      <c r="AE2" s="31">
        <v>0.386961992</v>
      </c>
      <c r="AF2" s="31">
        <v>0.149739583</v>
      </c>
      <c r="AG2" s="31">
        <v>18.1875</v>
      </c>
      <c r="AH2" s="31">
        <v>18.75</v>
      </c>
      <c r="AI2" s="31">
        <v>17.6875</v>
      </c>
      <c r="AJ2" s="31">
        <v>0.380172658</v>
      </c>
      <c r="AK2" s="31">
        <v>0.14453125</v>
      </c>
      <c r="AL2" s="31">
        <v>741.4285714</v>
      </c>
      <c r="AM2" s="31">
        <v>748.0</v>
      </c>
      <c r="AN2" s="31">
        <v>733.0</v>
      </c>
      <c r="AO2" s="31">
        <v>5.061526214</v>
      </c>
      <c r="AP2" s="31">
        <v>25.61904762</v>
      </c>
      <c r="AQ2" s="31">
        <v>1.971428571</v>
      </c>
      <c r="AR2" s="31">
        <v>2.1</v>
      </c>
      <c r="AS2" s="31">
        <v>1.8</v>
      </c>
      <c r="AT2" s="31">
        <v>0.111269728</v>
      </c>
      <c r="AU2" s="31">
        <v>0.012380952</v>
      </c>
      <c r="AV2" s="31" t="s">
        <v>83</v>
      </c>
      <c r="AW2" s="31" t="s">
        <v>84</v>
      </c>
    </row>
    <row r="3">
      <c r="A3" s="42" t="s">
        <v>85</v>
      </c>
      <c r="B3" s="31" t="s">
        <v>1686</v>
      </c>
      <c r="C3" s="369">
        <v>44701.0</v>
      </c>
      <c r="D3" s="370">
        <v>0.4138888888888889</v>
      </c>
      <c r="E3" s="370">
        <v>0.49722222222222223</v>
      </c>
      <c r="F3" s="371">
        <v>9.4226824E7</v>
      </c>
      <c r="G3" s="372">
        <v>52.4486779974152</v>
      </c>
      <c r="H3" s="372">
        <v>13.4005519059822</v>
      </c>
      <c r="I3" s="373" t="s">
        <v>90</v>
      </c>
      <c r="J3" s="31" t="s">
        <v>91</v>
      </c>
      <c r="K3" s="31" t="s">
        <v>92</v>
      </c>
      <c r="L3" s="80" t="s">
        <v>93</v>
      </c>
      <c r="M3" s="42" t="s">
        <v>94</v>
      </c>
      <c r="N3" s="31">
        <v>27.0</v>
      </c>
      <c r="O3" s="31" t="s">
        <v>80</v>
      </c>
      <c r="P3" s="31" t="s">
        <v>81</v>
      </c>
      <c r="Q3" s="31" t="s">
        <v>95</v>
      </c>
      <c r="R3" s="31">
        <v>49.26471</v>
      </c>
      <c r="S3" s="31">
        <v>45.0</v>
      </c>
      <c r="T3" s="31">
        <v>28.03042</v>
      </c>
      <c r="U3" s="31">
        <v>4.0</v>
      </c>
      <c r="V3" s="31">
        <v>100.0</v>
      </c>
      <c r="W3" s="31">
        <v>18.45833333</v>
      </c>
      <c r="X3" s="31">
        <v>22.875</v>
      </c>
      <c r="Y3" s="31">
        <v>16.875</v>
      </c>
      <c r="Z3" s="31">
        <v>2.16303281</v>
      </c>
      <c r="AA3" s="31">
        <v>4.678710938</v>
      </c>
      <c r="AB3" s="31">
        <v>21.60416667</v>
      </c>
      <c r="AC3" s="31">
        <v>27.875</v>
      </c>
      <c r="AD3" s="31">
        <v>19.4375</v>
      </c>
      <c r="AE3" s="31">
        <v>3.356866796</v>
      </c>
      <c r="AF3" s="31">
        <v>11.26855469</v>
      </c>
      <c r="AG3" s="31">
        <v>21.86111111</v>
      </c>
      <c r="AH3" s="31">
        <v>25.25</v>
      </c>
      <c r="AI3" s="31">
        <v>20.625</v>
      </c>
      <c r="AJ3" s="31">
        <v>1.862924076</v>
      </c>
      <c r="AK3" s="31">
        <v>3.470486111</v>
      </c>
      <c r="AL3" s="31">
        <v>852.0</v>
      </c>
      <c r="AM3" s="31">
        <v>884.0</v>
      </c>
      <c r="AN3" s="31">
        <v>843.0</v>
      </c>
      <c r="AO3" s="31">
        <v>14.48274836</v>
      </c>
      <c r="AP3" s="31">
        <v>209.75</v>
      </c>
      <c r="AQ3" s="31">
        <v>4.477777778</v>
      </c>
      <c r="AR3" s="31">
        <v>5.2</v>
      </c>
      <c r="AS3" s="31">
        <v>4.3</v>
      </c>
      <c r="AT3" s="31">
        <v>0.334580998</v>
      </c>
      <c r="AU3" s="31">
        <v>0.111944444</v>
      </c>
      <c r="AV3" s="31" t="s">
        <v>96</v>
      </c>
      <c r="AW3" s="42"/>
    </row>
    <row r="4">
      <c r="A4" s="42" t="s">
        <v>97</v>
      </c>
      <c r="B4" s="31" t="s">
        <v>1687</v>
      </c>
      <c r="C4" s="369">
        <v>44704.0</v>
      </c>
      <c r="D4" s="370">
        <v>0.45694444444444443</v>
      </c>
      <c r="E4" s="374"/>
      <c r="F4" s="371">
        <v>9.4226815E7</v>
      </c>
      <c r="G4" s="375">
        <v>52.425870352879</v>
      </c>
      <c r="H4" s="375">
        <v>13.2627085398308</v>
      </c>
      <c r="I4" s="376" t="s">
        <v>101</v>
      </c>
      <c r="J4" s="82" t="s">
        <v>91</v>
      </c>
      <c r="K4" s="82" t="s">
        <v>102</v>
      </c>
      <c r="L4" s="31" t="s">
        <v>103</v>
      </c>
      <c r="M4" s="31" t="s">
        <v>105</v>
      </c>
      <c r="N4" s="31">
        <v>18.0</v>
      </c>
      <c r="O4" s="31" t="s">
        <v>80</v>
      </c>
      <c r="P4" s="31" t="s">
        <v>106</v>
      </c>
      <c r="Q4" s="31" t="s">
        <v>95</v>
      </c>
      <c r="R4" s="31">
        <v>69.50645</v>
      </c>
      <c r="S4" s="31">
        <v>88.5</v>
      </c>
      <c r="T4" s="31">
        <v>36.38218</v>
      </c>
      <c r="U4" s="31">
        <v>0.0</v>
      </c>
      <c r="V4" s="31">
        <v>100.0</v>
      </c>
      <c r="W4" s="31">
        <v>18.69444444</v>
      </c>
      <c r="X4" s="31">
        <v>19.4375</v>
      </c>
      <c r="Y4" s="31">
        <v>17.875</v>
      </c>
      <c r="Z4" s="31">
        <v>0.505288868</v>
      </c>
      <c r="AA4" s="31">
        <v>0.25531684</v>
      </c>
      <c r="AB4" s="31">
        <v>21.5</v>
      </c>
      <c r="AC4" s="31">
        <v>22.3125</v>
      </c>
      <c r="AD4" s="31">
        <v>20.875</v>
      </c>
      <c r="AE4" s="31">
        <v>0.54932487</v>
      </c>
      <c r="AF4" s="31">
        <v>0.301757813</v>
      </c>
      <c r="AG4" s="31">
        <v>21.04861111</v>
      </c>
      <c r="AH4" s="31">
        <v>21.75</v>
      </c>
      <c r="AI4" s="31">
        <v>20.375</v>
      </c>
      <c r="AJ4" s="31">
        <v>0.552672641</v>
      </c>
      <c r="AK4" s="31">
        <v>0.305447049</v>
      </c>
      <c r="AL4" s="31">
        <v>723.0</v>
      </c>
      <c r="AM4" s="31">
        <v>885.0</v>
      </c>
      <c r="AN4" s="31">
        <v>695.0</v>
      </c>
      <c r="AO4" s="31">
        <v>60.92208138</v>
      </c>
      <c r="AP4" s="31">
        <v>3711.5</v>
      </c>
      <c r="AQ4" s="31">
        <v>1.544444444</v>
      </c>
      <c r="AR4" s="31">
        <v>5.3</v>
      </c>
      <c r="AS4" s="31">
        <v>0.9</v>
      </c>
      <c r="AT4" s="31">
        <v>1.411657812</v>
      </c>
      <c r="AU4" s="31">
        <v>1.992777778</v>
      </c>
      <c r="AV4" s="42"/>
      <c r="AW4" s="31" t="s">
        <v>107</v>
      </c>
    </row>
    <row r="5">
      <c r="A5" s="42" t="s">
        <v>108</v>
      </c>
      <c r="B5" s="31" t="s">
        <v>1688</v>
      </c>
      <c r="C5" s="369">
        <v>44701.0</v>
      </c>
      <c r="D5" s="370">
        <v>0.40972222222222227</v>
      </c>
      <c r="E5" s="370">
        <v>0.49374999999999997</v>
      </c>
      <c r="F5" s="371">
        <v>9.4233332E7</v>
      </c>
      <c r="G5" s="372">
        <v>52.44391</v>
      </c>
      <c r="H5" s="372">
        <v>13.27657</v>
      </c>
      <c r="I5" s="42" t="s">
        <v>112</v>
      </c>
      <c r="J5" s="31" t="s">
        <v>91</v>
      </c>
      <c r="K5" s="42" t="s">
        <v>113</v>
      </c>
      <c r="L5" s="31" t="s">
        <v>114</v>
      </c>
      <c r="M5" s="31" t="s">
        <v>116</v>
      </c>
      <c r="N5" s="31">
        <v>19.0</v>
      </c>
      <c r="O5" s="31" t="s">
        <v>80</v>
      </c>
      <c r="P5" s="31" t="s">
        <v>81</v>
      </c>
      <c r="Q5" s="31" t="s">
        <v>95</v>
      </c>
      <c r="R5" s="31">
        <v>40.57372</v>
      </c>
      <c r="S5" s="31">
        <v>33.5</v>
      </c>
      <c r="T5" s="31">
        <v>28.99969</v>
      </c>
      <c r="U5" s="31">
        <v>0.0</v>
      </c>
      <c r="V5" s="31">
        <v>100.0</v>
      </c>
      <c r="W5" s="31">
        <v>18.06944444</v>
      </c>
      <c r="X5" s="31">
        <v>18.625</v>
      </c>
      <c r="Y5" s="31">
        <v>17.75</v>
      </c>
      <c r="Z5" s="31">
        <v>0.3500062</v>
      </c>
      <c r="AA5" s="31">
        <v>0.12250434</v>
      </c>
      <c r="AB5" s="31">
        <v>21.74305556</v>
      </c>
      <c r="AC5" s="31">
        <v>23.5</v>
      </c>
      <c r="AD5" s="31">
        <v>20.6875</v>
      </c>
      <c r="AE5" s="31">
        <v>1.156015367</v>
      </c>
      <c r="AF5" s="31">
        <v>1.336371528</v>
      </c>
      <c r="AG5" s="31">
        <v>21.86805556</v>
      </c>
      <c r="AH5" s="31">
        <v>23.375</v>
      </c>
      <c r="AI5" s="31">
        <v>20.1875</v>
      </c>
      <c r="AJ5" s="31">
        <v>0.996793906</v>
      </c>
      <c r="AK5" s="31">
        <v>0.99359809</v>
      </c>
      <c r="AL5" s="31">
        <v>695.7777778</v>
      </c>
      <c r="AM5" s="31">
        <v>706.0</v>
      </c>
      <c r="AN5" s="31">
        <v>688.0</v>
      </c>
      <c r="AO5" s="31">
        <v>5.333333333</v>
      </c>
      <c r="AP5" s="31">
        <v>28.44444444</v>
      </c>
      <c r="AQ5" s="31">
        <v>0.944444444</v>
      </c>
      <c r="AR5" s="31">
        <v>1.2</v>
      </c>
      <c r="AS5" s="31">
        <v>0.8</v>
      </c>
      <c r="AT5" s="31">
        <v>0.113038833</v>
      </c>
      <c r="AU5" s="31">
        <v>0.012777778</v>
      </c>
      <c r="AV5" s="42"/>
      <c r="AW5" s="42"/>
    </row>
    <row r="6">
      <c r="A6" s="31" t="s">
        <v>117</v>
      </c>
      <c r="B6" s="31" t="s">
        <v>1689</v>
      </c>
      <c r="C6" s="365" t="s">
        <v>118</v>
      </c>
      <c r="D6" s="366">
        <v>0.4305555555555556</v>
      </c>
      <c r="E6" s="377">
        <v>0.5145833333333333</v>
      </c>
      <c r="F6" s="365">
        <v>9.4233342E7</v>
      </c>
      <c r="G6" s="378">
        <v>52.4227685396014</v>
      </c>
      <c r="H6" s="378">
        <v>13.2657042716226</v>
      </c>
      <c r="I6" s="379" t="s">
        <v>122</v>
      </c>
      <c r="J6" s="368" t="s">
        <v>91</v>
      </c>
      <c r="K6" s="368" t="s">
        <v>123</v>
      </c>
      <c r="L6" s="31" t="s">
        <v>124</v>
      </c>
      <c r="M6" s="31" t="s">
        <v>126</v>
      </c>
      <c r="N6" s="31">
        <v>16.0</v>
      </c>
      <c r="O6" s="31" t="s">
        <v>80</v>
      </c>
      <c r="P6" s="31" t="s">
        <v>81</v>
      </c>
      <c r="Q6" s="31" t="s">
        <v>95</v>
      </c>
      <c r="R6" s="31">
        <v>26.74359</v>
      </c>
      <c r="S6" s="31">
        <v>19.5</v>
      </c>
      <c r="T6" s="31">
        <v>26.9146</v>
      </c>
      <c r="U6" s="31">
        <v>0.0</v>
      </c>
      <c r="V6" s="31">
        <v>100.0</v>
      </c>
      <c r="W6" s="31">
        <v>16.43055556</v>
      </c>
      <c r="X6" s="31">
        <v>18.125</v>
      </c>
      <c r="Y6" s="31">
        <v>16.0</v>
      </c>
      <c r="Z6" s="31">
        <v>0.65509157</v>
      </c>
      <c r="AA6" s="31">
        <v>0.429144965</v>
      </c>
      <c r="AB6" s="31">
        <v>18.8125</v>
      </c>
      <c r="AC6" s="31">
        <v>20.5</v>
      </c>
      <c r="AD6" s="31">
        <v>18.0625</v>
      </c>
      <c r="AE6" s="31">
        <v>0.731543744</v>
      </c>
      <c r="AF6" s="31">
        <v>0.53515625</v>
      </c>
      <c r="AG6" s="31">
        <v>18.04861111</v>
      </c>
      <c r="AH6" s="31">
        <v>18.75</v>
      </c>
      <c r="AI6" s="31">
        <v>17.4375</v>
      </c>
      <c r="AJ6" s="31">
        <v>0.452615854</v>
      </c>
      <c r="AK6" s="31">
        <v>0.204861111</v>
      </c>
      <c r="AL6" s="31">
        <v>1052.444444</v>
      </c>
      <c r="AM6" s="31">
        <v>1111.0</v>
      </c>
      <c r="AN6" s="31">
        <v>678.0</v>
      </c>
      <c r="AO6" s="31">
        <v>140.7143482</v>
      </c>
      <c r="AP6" s="31">
        <v>19800.52778</v>
      </c>
      <c r="AQ6" s="31">
        <v>8.955555556</v>
      </c>
      <c r="AR6" s="31">
        <v>10.3</v>
      </c>
      <c r="AS6" s="31">
        <v>0.5</v>
      </c>
      <c r="AT6" s="31">
        <v>3.176519759</v>
      </c>
      <c r="AU6" s="31">
        <v>10.09027778</v>
      </c>
      <c r="AV6" s="42"/>
      <c r="AW6" s="31"/>
    </row>
    <row r="7">
      <c r="A7" s="42" t="s">
        <v>127</v>
      </c>
      <c r="B7" s="31" t="s">
        <v>1690</v>
      </c>
      <c r="C7" s="369">
        <v>44701.0</v>
      </c>
      <c r="D7" s="370">
        <v>0.44097222222222227</v>
      </c>
      <c r="E7" s="374"/>
      <c r="F7" s="371">
        <v>9.4226718E7</v>
      </c>
      <c r="G7" s="380">
        <v>52.501667</v>
      </c>
      <c r="H7" s="380">
        <v>13.26</v>
      </c>
      <c r="I7" s="381" t="s">
        <v>130</v>
      </c>
      <c r="J7" s="31" t="s">
        <v>91</v>
      </c>
      <c r="K7" s="368" t="s">
        <v>131</v>
      </c>
      <c r="L7" s="368" t="s">
        <v>132</v>
      </c>
      <c r="M7" s="42" t="s">
        <v>133</v>
      </c>
      <c r="N7" s="373">
        <f> MEDIAN(21,22)</f>
        <v>21.5</v>
      </c>
      <c r="O7" s="31" t="s">
        <v>80</v>
      </c>
      <c r="P7" s="31" t="s">
        <v>81</v>
      </c>
      <c r="Q7" s="31" t="s">
        <v>95</v>
      </c>
      <c r="R7" s="31">
        <v>51.54952</v>
      </c>
      <c r="S7" s="31">
        <v>46.0</v>
      </c>
      <c r="T7" s="31">
        <v>34.47551</v>
      </c>
      <c r="U7" s="31">
        <v>0.0</v>
      </c>
      <c r="V7" s="31">
        <v>100.0</v>
      </c>
      <c r="W7" s="31">
        <v>17.45833333</v>
      </c>
      <c r="X7" s="31">
        <v>18.0</v>
      </c>
      <c r="Y7" s="31">
        <v>17.25</v>
      </c>
      <c r="Z7" s="31">
        <v>0.235932326</v>
      </c>
      <c r="AA7" s="31">
        <v>0.055664063</v>
      </c>
      <c r="AB7" s="31">
        <v>21.125</v>
      </c>
      <c r="AC7" s="31">
        <v>24.5</v>
      </c>
      <c r="AD7" s="31">
        <v>19.375</v>
      </c>
      <c r="AE7" s="31">
        <v>1.763341997</v>
      </c>
      <c r="AF7" s="31">
        <v>3.109375</v>
      </c>
      <c r="AG7" s="31">
        <v>22.32638889</v>
      </c>
      <c r="AH7" s="31">
        <v>27.5</v>
      </c>
      <c r="AI7" s="31">
        <v>20.125</v>
      </c>
      <c r="AJ7" s="31">
        <v>2.482315927</v>
      </c>
      <c r="AK7" s="31">
        <v>6.161892361</v>
      </c>
      <c r="AL7" s="31">
        <v>1253.444444</v>
      </c>
      <c r="AM7" s="31">
        <v>1267.0</v>
      </c>
      <c r="AN7" s="31">
        <v>1238.0</v>
      </c>
      <c r="AO7" s="31">
        <v>9.580071909</v>
      </c>
      <c r="AP7" s="31">
        <v>91.77777778</v>
      </c>
      <c r="AQ7" s="31">
        <v>13.41111111</v>
      </c>
      <c r="AR7" s="31">
        <v>13.7</v>
      </c>
      <c r="AS7" s="31">
        <v>13.1</v>
      </c>
      <c r="AT7" s="31">
        <v>0.202758751</v>
      </c>
      <c r="AU7" s="31">
        <v>0.041111111</v>
      </c>
      <c r="AV7" s="42"/>
      <c r="AW7" s="31" t="s">
        <v>134</v>
      </c>
    </row>
    <row r="8">
      <c r="A8" s="31" t="s">
        <v>135</v>
      </c>
      <c r="B8" s="31" t="s">
        <v>1691</v>
      </c>
      <c r="C8" s="365" t="s">
        <v>118</v>
      </c>
      <c r="D8" s="366">
        <v>0.4166666666666667</v>
      </c>
      <c r="E8" s="366">
        <v>0.5</v>
      </c>
      <c r="F8" s="365">
        <v>9.4233343E7</v>
      </c>
      <c r="G8" s="367">
        <v>52.422818</v>
      </c>
      <c r="H8" s="367">
        <v>13.265197</v>
      </c>
      <c r="I8" s="367" t="s">
        <v>139</v>
      </c>
      <c r="J8" s="31" t="s">
        <v>91</v>
      </c>
      <c r="K8" s="368" t="s">
        <v>123</v>
      </c>
      <c r="L8" s="31" t="s">
        <v>140</v>
      </c>
      <c r="M8" s="31" t="s">
        <v>141</v>
      </c>
      <c r="N8" s="31">
        <v>16.0</v>
      </c>
      <c r="O8" s="31" t="s">
        <v>80</v>
      </c>
      <c r="P8" s="31" t="s">
        <v>81</v>
      </c>
      <c r="Q8" s="31" t="s">
        <v>142</v>
      </c>
      <c r="R8" s="31">
        <v>33.48701</v>
      </c>
      <c r="S8" s="31">
        <v>22.0</v>
      </c>
      <c r="T8" s="31">
        <v>30.5706</v>
      </c>
      <c r="U8" s="31">
        <v>0.0</v>
      </c>
      <c r="V8" s="31">
        <v>100.0</v>
      </c>
      <c r="W8" s="31">
        <v>17.51388889</v>
      </c>
      <c r="X8" s="31">
        <v>18.9375</v>
      </c>
      <c r="Y8" s="31">
        <v>16.25</v>
      </c>
      <c r="Z8" s="31">
        <v>1.039633432</v>
      </c>
      <c r="AA8" s="31">
        <v>1.080837674</v>
      </c>
      <c r="AB8" s="31">
        <v>21.17361111</v>
      </c>
      <c r="AC8" s="31">
        <v>24.1875</v>
      </c>
      <c r="AD8" s="31">
        <v>18.5</v>
      </c>
      <c r="AE8" s="31">
        <v>1.646129984</v>
      </c>
      <c r="AF8" s="31">
        <v>2.709743924</v>
      </c>
      <c r="AG8" s="31">
        <v>20.82638889</v>
      </c>
      <c r="AH8" s="31">
        <v>24.375</v>
      </c>
      <c r="AI8" s="31">
        <v>18.25</v>
      </c>
      <c r="AJ8" s="31">
        <v>1.677859551</v>
      </c>
      <c r="AK8" s="31">
        <v>2.815212674</v>
      </c>
      <c r="AL8" s="31">
        <v>1560.111111</v>
      </c>
      <c r="AM8" s="31">
        <v>1569.0</v>
      </c>
      <c r="AN8" s="31">
        <v>1544.0</v>
      </c>
      <c r="AO8" s="31">
        <v>8.652231568</v>
      </c>
      <c r="AP8" s="31">
        <v>74.86111111</v>
      </c>
      <c r="AQ8" s="31">
        <v>19.9</v>
      </c>
      <c r="AR8" s="31">
        <v>20.1</v>
      </c>
      <c r="AS8" s="31">
        <v>19.6</v>
      </c>
      <c r="AT8" s="31">
        <v>0.180277564</v>
      </c>
      <c r="AU8" s="31">
        <v>0.0325</v>
      </c>
      <c r="AV8" s="31" t="s">
        <v>143</v>
      </c>
      <c r="AW8" s="31"/>
    </row>
    <row r="9">
      <c r="A9" s="42" t="s">
        <v>144</v>
      </c>
      <c r="B9" s="31"/>
      <c r="C9" s="369">
        <v>44712.0</v>
      </c>
      <c r="D9" s="370">
        <v>0.3958333333333333</v>
      </c>
      <c r="E9" s="370">
        <v>0.4791666666666667</v>
      </c>
      <c r="F9" s="371">
        <v>9.4233323E7</v>
      </c>
      <c r="G9" s="372">
        <v>52.64023</v>
      </c>
      <c r="H9" s="372">
        <v>13.48823</v>
      </c>
      <c r="I9" s="42" t="s">
        <v>148</v>
      </c>
      <c r="J9" s="31" t="s">
        <v>91</v>
      </c>
      <c r="K9" s="368" t="s">
        <v>149</v>
      </c>
      <c r="L9" s="368" t="s">
        <v>150</v>
      </c>
      <c r="M9" s="42" t="s">
        <v>152</v>
      </c>
      <c r="N9" s="31">
        <v>13.0</v>
      </c>
      <c r="O9" s="31" t="s">
        <v>80</v>
      </c>
      <c r="P9" s="31" t="s">
        <v>153</v>
      </c>
      <c r="Q9" s="31" t="s">
        <v>142</v>
      </c>
      <c r="R9" s="31">
        <v>26.4871</v>
      </c>
      <c r="S9" s="31">
        <v>15.0</v>
      </c>
      <c r="T9" s="31">
        <v>32.39103</v>
      </c>
      <c r="U9" s="31">
        <v>0.0</v>
      </c>
      <c r="V9" s="31">
        <v>100.0</v>
      </c>
      <c r="W9" s="382"/>
      <c r="X9" s="382"/>
      <c r="Y9" s="382"/>
      <c r="Z9" s="382"/>
      <c r="AA9" s="382"/>
      <c r="AB9" s="382"/>
      <c r="AC9" s="382"/>
      <c r="AD9" s="382"/>
      <c r="AE9" s="382"/>
      <c r="AF9" s="382"/>
      <c r="AG9" s="382"/>
      <c r="AH9" s="382"/>
      <c r="AI9" s="382"/>
      <c r="AJ9" s="382"/>
      <c r="AK9" s="382"/>
      <c r="AL9" s="382"/>
      <c r="AM9" s="382"/>
      <c r="AN9" s="382"/>
      <c r="AO9" s="382"/>
      <c r="AP9" s="382"/>
      <c r="AQ9" s="382"/>
      <c r="AR9" s="382"/>
      <c r="AS9" s="382"/>
      <c r="AT9" s="382"/>
      <c r="AU9" s="382"/>
      <c r="AV9" s="42"/>
      <c r="AW9" s="31" t="s">
        <v>154</v>
      </c>
    </row>
    <row r="10">
      <c r="A10" s="42" t="s">
        <v>155</v>
      </c>
      <c r="B10" s="31" t="s">
        <v>1692</v>
      </c>
      <c r="C10" s="369">
        <v>44697.0</v>
      </c>
      <c r="D10" s="370">
        <v>0.3763888888888889</v>
      </c>
      <c r="E10" s="370">
        <v>0.4597222222222222</v>
      </c>
      <c r="F10" s="371">
        <v>9.4226711E7</v>
      </c>
      <c r="G10" s="372">
        <v>52.5019495634673</v>
      </c>
      <c r="H10" s="372">
        <v>13.4895143522431</v>
      </c>
      <c r="I10" s="373" t="s">
        <v>160</v>
      </c>
      <c r="J10" s="31" t="s">
        <v>91</v>
      </c>
      <c r="K10" s="368" t="s">
        <v>161</v>
      </c>
      <c r="L10" s="31" t="s">
        <v>162</v>
      </c>
      <c r="M10" s="31" t="s">
        <v>164</v>
      </c>
      <c r="N10" s="373">
        <f> MEDIAN(12,18)</f>
        <v>15</v>
      </c>
      <c r="O10" s="31" t="s">
        <v>165</v>
      </c>
      <c r="P10" s="31" t="s">
        <v>106</v>
      </c>
      <c r="Q10" s="31" t="s">
        <v>142</v>
      </c>
      <c r="R10" s="31">
        <v>58.98701</v>
      </c>
      <c r="S10" s="31">
        <v>65.0</v>
      </c>
      <c r="T10" s="31">
        <v>37.06479</v>
      </c>
      <c r="U10" s="31">
        <v>0.0</v>
      </c>
      <c r="V10" s="31">
        <v>100.0</v>
      </c>
      <c r="W10" s="31">
        <v>17.40277778</v>
      </c>
      <c r="X10" s="31">
        <v>18.0625</v>
      </c>
      <c r="Y10" s="31">
        <v>16.8125</v>
      </c>
      <c r="Z10" s="31">
        <v>0.403973321</v>
      </c>
      <c r="AA10" s="31">
        <v>0.163194444</v>
      </c>
      <c r="AB10" s="31">
        <v>19.27777778</v>
      </c>
      <c r="AC10" s="31">
        <v>20.75</v>
      </c>
      <c r="AD10" s="31">
        <v>18.1875</v>
      </c>
      <c r="AE10" s="31">
        <v>0.952028627</v>
      </c>
      <c r="AF10" s="31">
        <v>0.906358507</v>
      </c>
      <c r="AG10" s="31">
        <v>19.22916667</v>
      </c>
      <c r="AH10" s="31">
        <v>21.0</v>
      </c>
      <c r="AI10" s="31">
        <v>17.75</v>
      </c>
      <c r="AJ10" s="31">
        <v>1.217948454</v>
      </c>
      <c r="AK10" s="31">
        <v>1.483398438</v>
      </c>
      <c r="AL10" s="31">
        <v>809.4444444</v>
      </c>
      <c r="AM10" s="31">
        <v>819.0</v>
      </c>
      <c r="AN10" s="31">
        <v>799.0</v>
      </c>
      <c r="AO10" s="31">
        <v>7.090682462</v>
      </c>
      <c r="AP10" s="31">
        <v>50.27777778</v>
      </c>
      <c r="AQ10" s="31">
        <v>3.544444444</v>
      </c>
      <c r="AR10" s="31">
        <v>3.8</v>
      </c>
      <c r="AS10" s="31">
        <v>3.3</v>
      </c>
      <c r="AT10" s="31">
        <v>0.181046342</v>
      </c>
      <c r="AU10" s="31">
        <v>0.032777778</v>
      </c>
      <c r="AV10" s="42"/>
      <c r="AW10" s="31" t="s">
        <v>166</v>
      </c>
    </row>
    <row r="11">
      <c r="A11" s="42" t="s">
        <v>167</v>
      </c>
      <c r="B11" s="31" t="s">
        <v>1693</v>
      </c>
      <c r="C11" s="369">
        <v>44701.0</v>
      </c>
      <c r="D11" s="370">
        <v>0.37847222222222227</v>
      </c>
      <c r="E11" s="383">
        <v>0.5041666666666667</v>
      </c>
      <c r="F11" s="371">
        <v>9.4226825E7</v>
      </c>
      <c r="G11" s="384"/>
      <c r="H11" s="384"/>
      <c r="I11" s="374"/>
      <c r="J11" s="374"/>
      <c r="K11" s="374"/>
      <c r="L11" s="374"/>
      <c r="M11" s="42" t="s">
        <v>171</v>
      </c>
      <c r="N11" s="31">
        <v>21.0</v>
      </c>
      <c r="O11" s="31" t="s">
        <v>80</v>
      </c>
      <c r="P11" s="31" t="s">
        <v>81</v>
      </c>
      <c r="Q11" s="31" t="s">
        <v>95</v>
      </c>
      <c r="R11" s="382"/>
      <c r="S11" s="374"/>
      <c r="T11" s="374"/>
      <c r="U11" s="374"/>
      <c r="V11" s="374"/>
      <c r="W11" s="31">
        <v>18.71527778</v>
      </c>
      <c r="X11" s="31">
        <v>18.875</v>
      </c>
      <c r="Y11" s="31">
        <v>18.5</v>
      </c>
      <c r="Z11" s="31">
        <v>0.108753193</v>
      </c>
      <c r="AA11" s="31">
        <v>0.011827257</v>
      </c>
      <c r="AB11" s="31">
        <v>22.20138889</v>
      </c>
      <c r="AC11" s="31">
        <v>24.25</v>
      </c>
      <c r="AD11" s="31">
        <v>20.625</v>
      </c>
      <c r="AE11" s="31">
        <v>1.350556084</v>
      </c>
      <c r="AF11" s="31">
        <v>1.824001736</v>
      </c>
      <c r="AG11" s="31">
        <v>22.45833333</v>
      </c>
      <c r="AH11" s="31">
        <v>25.5</v>
      </c>
      <c r="AI11" s="31">
        <v>21.0625</v>
      </c>
      <c r="AJ11" s="31">
        <v>1.5474273</v>
      </c>
      <c r="AK11" s="31">
        <v>2.39453125</v>
      </c>
      <c r="AL11" s="31">
        <v>1300.0</v>
      </c>
      <c r="AM11" s="31">
        <v>1315.0</v>
      </c>
      <c r="AN11" s="31">
        <v>1287.0</v>
      </c>
      <c r="AO11" s="31">
        <v>8.874119675</v>
      </c>
      <c r="AP11" s="31">
        <v>78.75</v>
      </c>
      <c r="AQ11" s="31">
        <v>14.38888889</v>
      </c>
      <c r="AR11" s="31">
        <v>14.7</v>
      </c>
      <c r="AS11" s="31">
        <v>14.1</v>
      </c>
      <c r="AT11" s="31">
        <v>0.190029238</v>
      </c>
      <c r="AU11" s="31">
        <v>0.036111111</v>
      </c>
      <c r="AV11" s="42"/>
      <c r="AW11" s="31" t="s">
        <v>172</v>
      </c>
    </row>
    <row r="12">
      <c r="A12" s="42" t="s">
        <v>173</v>
      </c>
      <c r="B12" s="31"/>
      <c r="C12" s="369">
        <v>44718.0</v>
      </c>
      <c r="D12" s="370">
        <v>0.5694444444444444</v>
      </c>
      <c r="E12" s="370">
        <v>0.6534722222222222</v>
      </c>
      <c r="F12" s="371">
        <v>9.4226715E7</v>
      </c>
      <c r="G12" s="372">
        <v>51.267974</v>
      </c>
      <c r="H12" s="372">
        <v>12.292509</v>
      </c>
      <c r="I12" s="42" t="s">
        <v>178</v>
      </c>
      <c r="J12" s="31" t="s">
        <v>179</v>
      </c>
      <c r="K12" s="31" t="s">
        <v>180</v>
      </c>
      <c r="L12" s="368" t="s">
        <v>181</v>
      </c>
      <c r="M12" s="31" t="s">
        <v>183</v>
      </c>
      <c r="N12" s="31">
        <v>24.0</v>
      </c>
      <c r="O12" s="31" t="s">
        <v>80</v>
      </c>
      <c r="P12" s="31" t="s">
        <v>153</v>
      </c>
      <c r="Q12" s="31" t="s">
        <v>95</v>
      </c>
      <c r="R12" s="31">
        <v>50.02894</v>
      </c>
      <c r="S12" s="31">
        <v>57.0</v>
      </c>
      <c r="T12" s="31">
        <v>34.21827</v>
      </c>
      <c r="U12" s="31">
        <v>0.0</v>
      </c>
      <c r="V12" s="31">
        <v>100.0</v>
      </c>
      <c r="W12" s="31">
        <v>23.82638889</v>
      </c>
      <c r="X12" s="31">
        <v>29.3125</v>
      </c>
      <c r="Y12" s="31">
        <v>22.625</v>
      </c>
      <c r="Z12" s="31">
        <v>2.094630826</v>
      </c>
      <c r="AA12" s="31">
        <v>4.387478299</v>
      </c>
      <c r="AB12" s="31">
        <v>27.29861111</v>
      </c>
      <c r="AC12" s="31">
        <v>29.625</v>
      </c>
      <c r="AD12" s="31">
        <v>22.6875</v>
      </c>
      <c r="AE12" s="31">
        <v>2.360311854</v>
      </c>
      <c r="AF12" s="31">
        <v>5.571072049</v>
      </c>
      <c r="AG12" s="31">
        <v>27.13194444</v>
      </c>
      <c r="AH12" s="31">
        <v>29.25</v>
      </c>
      <c r="AI12" s="31">
        <v>22.75</v>
      </c>
      <c r="AJ12" s="31">
        <v>2.450375538</v>
      </c>
      <c r="AK12" s="31">
        <v>6.004340278</v>
      </c>
      <c r="AL12" s="31">
        <v>1046.555556</v>
      </c>
      <c r="AM12" s="31">
        <v>1062.0</v>
      </c>
      <c r="AN12" s="31">
        <v>1011.0</v>
      </c>
      <c r="AO12" s="31">
        <v>18.6219703</v>
      </c>
      <c r="AP12" s="31">
        <v>346.7777778</v>
      </c>
      <c r="AQ12" s="31">
        <v>8.877777778</v>
      </c>
      <c r="AR12" s="31">
        <v>9.2</v>
      </c>
      <c r="AS12" s="31">
        <v>8.1</v>
      </c>
      <c r="AT12" s="31">
        <v>0.411636301</v>
      </c>
      <c r="AU12" s="31">
        <v>0.169444444</v>
      </c>
      <c r="AV12" s="42"/>
      <c r="AW12" s="42"/>
    </row>
    <row r="13">
      <c r="A13" s="42" t="s">
        <v>184</v>
      </c>
      <c r="B13" s="31" t="s">
        <v>1694</v>
      </c>
      <c r="C13" s="369">
        <v>44694.0</v>
      </c>
      <c r="D13" s="370">
        <v>0.39305555555555555</v>
      </c>
      <c r="E13" s="370">
        <v>0.4763888888888889</v>
      </c>
      <c r="F13" s="371">
        <v>9.4233313E7</v>
      </c>
      <c r="G13" s="372">
        <v>51.501043</v>
      </c>
      <c r="H13" s="372">
        <v>11.959813</v>
      </c>
      <c r="I13" s="31" t="s">
        <v>187</v>
      </c>
      <c r="J13" s="31" t="s">
        <v>75</v>
      </c>
      <c r="K13" s="368" t="s">
        <v>188</v>
      </c>
      <c r="L13" s="368" t="s">
        <v>77</v>
      </c>
      <c r="M13" s="42" t="s">
        <v>189</v>
      </c>
      <c r="N13" s="31">
        <v>18.0</v>
      </c>
      <c r="O13" s="31" t="s">
        <v>80</v>
      </c>
      <c r="P13" s="31" t="s">
        <v>81</v>
      </c>
      <c r="Q13" s="31" t="s">
        <v>95</v>
      </c>
      <c r="R13" s="31">
        <v>31.11974</v>
      </c>
      <c r="S13" s="31">
        <v>11.0</v>
      </c>
      <c r="T13" s="31">
        <v>38.54273</v>
      </c>
      <c r="U13" s="31">
        <v>0.0</v>
      </c>
      <c r="V13" s="31">
        <v>100.0</v>
      </c>
      <c r="W13" s="31">
        <v>17.34821429</v>
      </c>
      <c r="X13" s="31">
        <v>17.8125</v>
      </c>
      <c r="Y13" s="31">
        <v>17.1875</v>
      </c>
      <c r="Z13" s="31">
        <v>0.213042026</v>
      </c>
      <c r="AA13" s="31">
        <v>0.045386905</v>
      </c>
      <c r="AB13" s="31">
        <v>19.51785714</v>
      </c>
      <c r="AC13" s="31">
        <v>20.25</v>
      </c>
      <c r="AD13" s="31">
        <v>19.0</v>
      </c>
      <c r="AE13" s="31">
        <v>0.481039301</v>
      </c>
      <c r="AF13" s="31">
        <v>0.23139881</v>
      </c>
      <c r="AG13" s="31">
        <v>18.85714286</v>
      </c>
      <c r="AH13" s="31">
        <v>19.5</v>
      </c>
      <c r="AI13" s="31">
        <v>18.25</v>
      </c>
      <c r="AJ13" s="31">
        <v>0.464514596</v>
      </c>
      <c r="AK13" s="31">
        <v>0.21577381</v>
      </c>
      <c r="AL13" s="31">
        <v>1017.428571</v>
      </c>
      <c r="AM13" s="31">
        <v>1025.0</v>
      </c>
      <c r="AN13" s="31">
        <v>1009.0</v>
      </c>
      <c r="AO13" s="31">
        <v>5.503245796</v>
      </c>
      <c r="AP13" s="31">
        <v>30.28571429</v>
      </c>
      <c r="AQ13" s="31">
        <v>8.214285714</v>
      </c>
      <c r="AR13" s="31">
        <v>8.4</v>
      </c>
      <c r="AS13" s="31">
        <v>8.0</v>
      </c>
      <c r="AT13" s="31">
        <v>0.134518542</v>
      </c>
      <c r="AU13" s="31">
        <v>0.018095238</v>
      </c>
      <c r="AV13" s="31" t="s">
        <v>190</v>
      </c>
      <c r="AW13" s="42"/>
    </row>
    <row r="14">
      <c r="A14" s="42" t="s">
        <v>191</v>
      </c>
      <c r="B14" s="31" t="s">
        <v>1695</v>
      </c>
      <c r="C14" s="369">
        <v>44701.0</v>
      </c>
      <c r="D14" s="370">
        <v>0.42430555555555555</v>
      </c>
      <c r="E14" s="370">
        <v>0.5145833333333333</v>
      </c>
      <c r="F14" s="371">
        <v>9.4233372E7</v>
      </c>
      <c r="G14" s="372">
        <v>52.4548832437361</v>
      </c>
      <c r="H14" s="372">
        <v>13.2700024096481</v>
      </c>
      <c r="I14" s="368" t="s">
        <v>194</v>
      </c>
      <c r="J14" s="31" t="s">
        <v>91</v>
      </c>
      <c r="K14" s="368" t="s">
        <v>195</v>
      </c>
      <c r="L14" s="31" t="s">
        <v>196</v>
      </c>
      <c r="M14" s="31" t="s">
        <v>198</v>
      </c>
      <c r="N14" s="31">
        <v>23.0</v>
      </c>
      <c r="O14" s="31" t="s">
        <v>165</v>
      </c>
      <c r="P14" s="31" t="s">
        <v>81</v>
      </c>
      <c r="Q14" s="31" t="s">
        <v>142</v>
      </c>
      <c r="R14" s="31">
        <v>72.48065</v>
      </c>
      <c r="S14" s="31">
        <v>83.5</v>
      </c>
      <c r="T14" s="31">
        <v>29.29843</v>
      </c>
      <c r="U14" s="31">
        <v>10.0</v>
      </c>
      <c r="V14" s="31">
        <v>100.0</v>
      </c>
      <c r="W14" s="31">
        <v>17.15277778</v>
      </c>
      <c r="X14" s="31">
        <v>18.3125</v>
      </c>
      <c r="Y14" s="31">
        <v>16.875</v>
      </c>
      <c r="Z14" s="31">
        <v>0.480184607</v>
      </c>
      <c r="AA14" s="31">
        <v>0.230577257</v>
      </c>
      <c r="AB14" s="31">
        <v>20.80555556</v>
      </c>
      <c r="AC14" s="31">
        <v>22.5625</v>
      </c>
      <c r="AD14" s="31">
        <v>19.625</v>
      </c>
      <c r="AE14" s="31">
        <v>0.907027923</v>
      </c>
      <c r="AF14" s="31">
        <v>0.822699653</v>
      </c>
      <c r="AG14" s="31">
        <v>21.52777778</v>
      </c>
      <c r="AH14" s="31">
        <v>22.625</v>
      </c>
      <c r="AI14" s="31">
        <v>20.25</v>
      </c>
      <c r="AJ14" s="31">
        <v>0.881732531</v>
      </c>
      <c r="AK14" s="31">
        <v>0.777452257</v>
      </c>
      <c r="AL14" s="31">
        <v>1049.0</v>
      </c>
      <c r="AM14" s="31">
        <v>1056.0</v>
      </c>
      <c r="AN14" s="31">
        <v>1040.0</v>
      </c>
      <c r="AO14" s="31">
        <v>5.656854249</v>
      </c>
      <c r="AP14" s="31">
        <v>32.0</v>
      </c>
      <c r="AQ14" s="31">
        <v>8.922222222</v>
      </c>
      <c r="AR14" s="31">
        <v>9.1</v>
      </c>
      <c r="AS14" s="31">
        <v>8.7</v>
      </c>
      <c r="AT14" s="31">
        <v>0.139443338</v>
      </c>
      <c r="AU14" s="31">
        <v>0.019444444</v>
      </c>
      <c r="AV14" s="31" t="s">
        <v>199</v>
      </c>
      <c r="AW14" s="31" t="s">
        <v>200</v>
      </c>
    </row>
    <row r="15">
      <c r="A15" s="42" t="s">
        <v>201</v>
      </c>
      <c r="B15" s="31" t="s">
        <v>1696</v>
      </c>
      <c r="C15" s="369">
        <v>44698.0</v>
      </c>
      <c r="D15" s="370">
        <v>0.5381944444444444</v>
      </c>
      <c r="E15" s="374"/>
      <c r="F15" s="371">
        <v>9.4226712E7</v>
      </c>
      <c r="G15" s="372">
        <v>52.5151779064315</v>
      </c>
      <c r="H15" s="372">
        <v>13.4379518932541</v>
      </c>
      <c r="I15" s="376" t="s">
        <v>205</v>
      </c>
      <c r="J15" s="31" t="s">
        <v>91</v>
      </c>
      <c r="K15" s="82" t="s">
        <v>206</v>
      </c>
      <c r="L15" s="385" t="s">
        <v>207</v>
      </c>
      <c r="M15" s="31" t="s">
        <v>208</v>
      </c>
      <c r="N15" s="31">
        <v>19.0</v>
      </c>
      <c r="O15" s="31" t="s">
        <v>209</v>
      </c>
      <c r="P15" s="31" t="s">
        <v>153</v>
      </c>
      <c r="Q15" s="31" t="s">
        <v>142</v>
      </c>
      <c r="R15" s="31">
        <v>57.28571</v>
      </c>
      <c r="S15" s="31">
        <v>61.0</v>
      </c>
      <c r="T15" s="31">
        <v>36.53813</v>
      </c>
      <c r="U15" s="31">
        <v>0.0</v>
      </c>
      <c r="V15" s="31">
        <v>100.0</v>
      </c>
      <c r="W15" s="31">
        <v>21.96875</v>
      </c>
      <c r="X15" s="31">
        <v>22.75</v>
      </c>
      <c r="Y15" s="31">
        <v>21.375</v>
      </c>
      <c r="Z15" s="31">
        <v>0.493314682</v>
      </c>
      <c r="AA15" s="31">
        <v>0.243359375</v>
      </c>
      <c r="AB15" s="31">
        <v>22.59375</v>
      </c>
      <c r="AC15" s="31">
        <v>26.25</v>
      </c>
      <c r="AD15" s="31">
        <v>20.25</v>
      </c>
      <c r="AE15" s="31">
        <v>2.035524349</v>
      </c>
      <c r="AF15" s="31">
        <v>4.143359375</v>
      </c>
      <c r="AG15" s="31">
        <v>22.14583333</v>
      </c>
      <c r="AH15" s="31">
        <v>25.5</v>
      </c>
      <c r="AI15" s="31">
        <v>19.9375</v>
      </c>
      <c r="AJ15" s="31">
        <v>1.923809155</v>
      </c>
      <c r="AK15" s="31">
        <v>3.701041667</v>
      </c>
      <c r="AL15" s="31">
        <v>1142.5</v>
      </c>
      <c r="AM15" s="31">
        <v>1178.0</v>
      </c>
      <c r="AN15" s="31">
        <v>1123.0</v>
      </c>
      <c r="AO15" s="31">
        <v>21.51046257</v>
      </c>
      <c r="AP15" s="31">
        <v>462.7</v>
      </c>
      <c r="AQ15" s="31">
        <v>11.01666667</v>
      </c>
      <c r="AR15" s="31">
        <v>11.8</v>
      </c>
      <c r="AS15" s="31">
        <v>10.6</v>
      </c>
      <c r="AT15" s="31">
        <v>0.466547604</v>
      </c>
      <c r="AU15" s="31">
        <v>0.217666667</v>
      </c>
      <c r="AV15" s="42"/>
      <c r="AW15" s="31" t="s">
        <v>210</v>
      </c>
    </row>
    <row r="16">
      <c r="A16" s="42" t="s">
        <v>211</v>
      </c>
      <c r="B16" s="31" t="s">
        <v>1697</v>
      </c>
      <c r="C16" s="369">
        <v>44701.0</v>
      </c>
      <c r="D16" s="370">
        <v>0.4270833333333333</v>
      </c>
      <c r="E16" s="370">
        <v>0.5131944444444444</v>
      </c>
      <c r="F16" s="371">
        <v>9.422683E7</v>
      </c>
      <c r="G16" s="386">
        <v>52.4631245</v>
      </c>
      <c r="H16" s="386">
        <v>13.2602758</v>
      </c>
      <c r="I16" s="70" t="s">
        <v>215</v>
      </c>
      <c r="J16" s="31" t="s">
        <v>91</v>
      </c>
      <c r="K16" s="31" t="s">
        <v>195</v>
      </c>
      <c r="L16" s="31" t="s">
        <v>216</v>
      </c>
      <c r="M16" s="42" t="s">
        <v>217</v>
      </c>
      <c r="N16" s="31">
        <v>22.0</v>
      </c>
      <c r="O16" s="31" t="s">
        <v>165</v>
      </c>
      <c r="P16" s="31" t="s">
        <v>153</v>
      </c>
      <c r="Q16" s="31" t="s">
        <v>142</v>
      </c>
      <c r="R16" s="31">
        <v>0.0</v>
      </c>
      <c r="S16" s="31">
        <v>0.0</v>
      </c>
      <c r="T16" s="31">
        <v>0.0</v>
      </c>
      <c r="U16" s="31">
        <v>0.0</v>
      </c>
      <c r="V16" s="31">
        <v>0.0</v>
      </c>
      <c r="W16" s="31">
        <v>24.66666667</v>
      </c>
      <c r="X16" s="31">
        <v>25.75</v>
      </c>
      <c r="Y16" s="31">
        <v>23.8125</v>
      </c>
      <c r="Z16" s="31">
        <v>0.692453744</v>
      </c>
      <c r="AA16" s="31">
        <v>0.479492188</v>
      </c>
      <c r="AB16" s="31">
        <v>27.92361111</v>
      </c>
      <c r="AC16" s="31">
        <v>30.3125</v>
      </c>
      <c r="AD16" s="31">
        <v>26.375</v>
      </c>
      <c r="AE16" s="31">
        <v>1.475641339</v>
      </c>
      <c r="AF16" s="31">
        <v>2.177517361</v>
      </c>
      <c r="AG16" s="31">
        <v>25.57638889</v>
      </c>
      <c r="AH16" s="31">
        <v>27.375</v>
      </c>
      <c r="AI16" s="31">
        <v>24.3125</v>
      </c>
      <c r="AJ16" s="31">
        <v>1.014916954</v>
      </c>
      <c r="AK16" s="31">
        <v>1.030056424</v>
      </c>
      <c r="AL16" s="31">
        <v>1231.111111</v>
      </c>
      <c r="AM16" s="31">
        <v>1259.0</v>
      </c>
      <c r="AN16" s="31">
        <v>1210.0</v>
      </c>
      <c r="AO16" s="31">
        <v>18.04469759</v>
      </c>
      <c r="AP16" s="31">
        <v>325.6111111</v>
      </c>
      <c r="AQ16" s="31">
        <v>12.91111111</v>
      </c>
      <c r="AR16" s="31">
        <v>13.5</v>
      </c>
      <c r="AS16" s="31">
        <v>12.5</v>
      </c>
      <c r="AT16" s="31">
        <v>0.391932534</v>
      </c>
      <c r="AU16" s="31">
        <v>0.153611111</v>
      </c>
      <c r="AV16" s="42"/>
      <c r="AW16" s="70" t="s">
        <v>218</v>
      </c>
    </row>
    <row r="17">
      <c r="A17" s="42" t="s">
        <v>219</v>
      </c>
      <c r="B17" s="31"/>
      <c r="C17" s="387"/>
      <c r="D17" s="374"/>
      <c r="E17" s="374"/>
      <c r="F17" s="374"/>
      <c r="G17" s="375">
        <v>52.425870352879</v>
      </c>
      <c r="H17" s="375">
        <v>13.2627085398308</v>
      </c>
      <c r="I17" s="376" t="s">
        <v>101</v>
      </c>
      <c r="J17" s="82" t="s">
        <v>91</v>
      </c>
      <c r="K17" s="82" t="s">
        <v>102</v>
      </c>
      <c r="L17" s="82" t="s">
        <v>103</v>
      </c>
      <c r="M17" s="42" t="s">
        <v>220</v>
      </c>
      <c r="N17" s="31">
        <v>14.0</v>
      </c>
      <c r="O17" s="31" t="s">
        <v>80</v>
      </c>
      <c r="P17" s="31" t="s">
        <v>81</v>
      </c>
      <c r="Q17" s="31" t="s">
        <v>142</v>
      </c>
      <c r="R17" s="31">
        <v>69.50645</v>
      </c>
      <c r="S17" s="31">
        <v>88.5</v>
      </c>
      <c r="T17" s="31">
        <v>36.38218</v>
      </c>
      <c r="U17" s="31">
        <v>0.0</v>
      </c>
      <c r="V17" s="31">
        <v>100.0</v>
      </c>
      <c r="W17" s="382"/>
      <c r="X17" s="382"/>
      <c r="Y17" s="382"/>
      <c r="Z17" s="382"/>
      <c r="AA17" s="382"/>
      <c r="AB17" s="382"/>
      <c r="AC17" s="382"/>
      <c r="AD17" s="382"/>
      <c r="AE17" s="382"/>
      <c r="AF17" s="382"/>
      <c r="AG17" s="382"/>
      <c r="AH17" s="382"/>
      <c r="AI17" s="382"/>
      <c r="AJ17" s="382"/>
      <c r="AK17" s="382"/>
      <c r="AL17" s="382"/>
      <c r="AM17" s="382"/>
      <c r="AN17" s="382"/>
      <c r="AO17" s="382"/>
      <c r="AP17" s="382"/>
      <c r="AQ17" s="382"/>
      <c r="AR17" s="382"/>
      <c r="AS17" s="382"/>
      <c r="AT17" s="382"/>
      <c r="AU17" s="382"/>
      <c r="AV17" s="31" t="s">
        <v>221</v>
      </c>
      <c r="AW17" s="31" t="s">
        <v>222</v>
      </c>
    </row>
    <row r="18">
      <c r="A18" s="42" t="s">
        <v>223</v>
      </c>
      <c r="B18" s="31" t="s">
        <v>1698</v>
      </c>
      <c r="C18" s="369">
        <v>44701.0</v>
      </c>
      <c r="D18" s="370">
        <v>0.41180555555555554</v>
      </c>
      <c r="E18" s="370">
        <v>0.49513888888888885</v>
      </c>
      <c r="F18" s="371">
        <v>9.4233375E7</v>
      </c>
      <c r="G18" s="372">
        <v>52.448567961451</v>
      </c>
      <c r="H18" s="372">
        <v>13.4004874944589</v>
      </c>
      <c r="I18" s="368" t="s">
        <v>227</v>
      </c>
      <c r="J18" s="31" t="s">
        <v>91</v>
      </c>
      <c r="K18" s="31" t="s">
        <v>92</v>
      </c>
      <c r="L18" s="31" t="s">
        <v>228</v>
      </c>
      <c r="M18" s="31" t="s">
        <v>229</v>
      </c>
      <c r="N18" s="373">
        <f> MEDIAN(20,22)</f>
        <v>21</v>
      </c>
      <c r="O18" s="31" t="s">
        <v>80</v>
      </c>
      <c r="P18" s="31" t="s">
        <v>153</v>
      </c>
      <c r="Q18" s="31" t="s">
        <v>95</v>
      </c>
      <c r="R18" s="31">
        <v>46.33333</v>
      </c>
      <c r="S18" s="31">
        <v>42.0</v>
      </c>
      <c r="T18" s="31">
        <v>28.24836</v>
      </c>
      <c r="U18" s="31">
        <v>4.0</v>
      </c>
      <c r="V18" s="31">
        <v>100.0</v>
      </c>
      <c r="W18" s="382"/>
      <c r="X18" s="382"/>
      <c r="Y18" s="382"/>
      <c r="Z18" s="382"/>
      <c r="AA18" s="382"/>
      <c r="AB18" s="382"/>
      <c r="AC18" s="382"/>
      <c r="AD18" s="382"/>
      <c r="AE18" s="382"/>
      <c r="AF18" s="382"/>
      <c r="AG18" s="382"/>
      <c r="AH18" s="382"/>
      <c r="AI18" s="382"/>
      <c r="AJ18" s="382"/>
      <c r="AK18" s="382"/>
      <c r="AL18" s="382"/>
      <c r="AM18" s="382"/>
      <c r="AN18" s="382"/>
      <c r="AO18" s="382"/>
      <c r="AP18" s="382"/>
      <c r="AQ18" s="382"/>
      <c r="AR18" s="382"/>
      <c r="AS18" s="382"/>
      <c r="AT18" s="382"/>
      <c r="AU18" s="382"/>
      <c r="AV18" s="31" t="s">
        <v>230</v>
      </c>
      <c r="AW18" s="31" t="s">
        <v>231</v>
      </c>
    </row>
    <row r="19">
      <c r="A19" s="42" t="s">
        <v>232</v>
      </c>
      <c r="B19" s="31" t="s">
        <v>1699</v>
      </c>
      <c r="C19" s="369">
        <v>44701.0</v>
      </c>
      <c r="D19" s="370">
        <v>0.4263888888888889</v>
      </c>
      <c r="E19" s="370">
        <v>0.5118055555555555</v>
      </c>
      <c r="F19" s="371">
        <v>9.4226723E7</v>
      </c>
      <c r="G19" s="372">
        <v>52.4548832437361</v>
      </c>
      <c r="H19" s="372">
        <v>13.2700024096481</v>
      </c>
      <c r="I19" s="368" t="s">
        <v>194</v>
      </c>
      <c r="J19" s="31" t="s">
        <v>91</v>
      </c>
      <c r="K19" s="31" t="s">
        <v>195</v>
      </c>
      <c r="L19" s="31" t="s">
        <v>236</v>
      </c>
      <c r="M19" s="31" t="s">
        <v>237</v>
      </c>
      <c r="N19" s="31">
        <v>21.0</v>
      </c>
      <c r="O19" s="31" t="s">
        <v>80</v>
      </c>
      <c r="P19" s="31" t="s">
        <v>81</v>
      </c>
      <c r="Q19" s="31" t="s">
        <v>95</v>
      </c>
      <c r="R19" s="31">
        <v>72.48065</v>
      </c>
      <c r="S19" s="31">
        <v>83.5</v>
      </c>
      <c r="T19" s="31">
        <v>29.29843</v>
      </c>
      <c r="U19" s="31">
        <v>10.0</v>
      </c>
      <c r="V19" s="31">
        <v>100.0</v>
      </c>
      <c r="W19" s="31">
        <v>21.96527778</v>
      </c>
      <c r="X19" s="31">
        <v>24.125</v>
      </c>
      <c r="Y19" s="31">
        <v>21.25</v>
      </c>
      <c r="Z19" s="31">
        <v>1.010255571</v>
      </c>
      <c r="AA19" s="31">
        <v>1.020616319</v>
      </c>
      <c r="AB19" s="31">
        <v>24.97916667</v>
      </c>
      <c r="AC19" s="31">
        <v>25.6875</v>
      </c>
      <c r="AD19" s="31">
        <v>23.625</v>
      </c>
      <c r="AE19" s="31">
        <v>0.651020833</v>
      </c>
      <c r="AF19" s="31">
        <v>0.423828125</v>
      </c>
      <c r="AG19" s="31">
        <v>23.42361111</v>
      </c>
      <c r="AH19" s="31">
        <v>24.625</v>
      </c>
      <c r="AI19" s="31">
        <v>22.25</v>
      </c>
      <c r="AJ19" s="31">
        <v>0.746592374</v>
      </c>
      <c r="AK19" s="31">
        <v>0.557400174</v>
      </c>
      <c r="AL19" s="31">
        <v>1203.777778</v>
      </c>
      <c r="AM19" s="31">
        <v>1209.0</v>
      </c>
      <c r="AN19" s="31">
        <v>1191.0</v>
      </c>
      <c r="AO19" s="31">
        <v>6.180165406</v>
      </c>
      <c r="AP19" s="31">
        <v>38.19444444</v>
      </c>
      <c r="AQ19" s="31">
        <v>12.3</v>
      </c>
      <c r="AR19" s="31">
        <v>12.4</v>
      </c>
      <c r="AS19" s="31">
        <v>12.0</v>
      </c>
      <c r="AT19" s="31">
        <v>0.141421356</v>
      </c>
      <c r="AU19" s="31">
        <v>0.02</v>
      </c>
      <c r="AV19" s="42"/>
      <c r="AW19" s="31" t="s">
        <v>238</v>
      </c>
    </row>
    <row r="20">
      <c r="A20" s="42" t="s">
        <v>239</v>
      </c>
      <c r="B20" s="31" t="s">
        <v>1700</v>
      </c>
      <c r="C20" s="369">
        <v>44694.0</v>
      </c>
      <c r="D20" s="370">
        <v>0.3909722222222222</v>
      </c>
      <c r="E20" s="374"/>
      <c r="F20" s="371">
        <v>9.4226782E7</v>
      </c>
      <c r="G20" s="372">
        <v>51.5011862606583</v>
      </c>
      <c r="H20" s="372">
        <v>11.9585971355819</v>
      </c>
      <c r="I20" s="376" t="s">
        <v>242</v>
      </c>
      <c r="J20" s="31" t="s">
        <v>75</v>
      </c>
      <c r="K20" s="82" t="s">
        <v>76</v>
      </c>
      <c r="L20" s="82" t="s">
        <v>77</v>
      </c>
      <c r="M20" s="31" t="s">
        <v>243</v>
      </c>
      <c r="N20" s="31">
        <v>19.0</v>
      </c>
      <c r="O20" s="31" t="s">
        <v>80</v>
      </c>
      <c r="P20" s="31" t="s">
        <v>81</v>
      </c>
      <c r="Q20" s="31" t="s">
        <v>95</v>
      </c>
      <c r="R20" s="31">
        <v>40.30065</v>
      </c>
      <c r="S20" s="31">
        <v>28.5</v>
      </c>
      <c r="T20" s="31">
        <v>39.06825</v>
      </c>
      <c r="U20" s="31">
        <v>0.0</v>
      </c>
      <c r="V20" s="31">
        <v>100.0</v>
      </c>
      <c r="W20" s="31">
        <v>16.66071429</v>
      </c>
      <c r="X20" s="31">
        <v>16.875</v>
      </c>
      <c r="Y20" s="31">
        <v>16.5</v>
      </c>
      <c r="Z20" s="31">
        <v>0.17251639</v>
      </c>
      <c r="AA20" s="31">
        <v>0.029761905</v>
      </c>
      <c r="AB20" s="31">
        <v>17.52678571</v>
      </c>
      <c r="AC20" s="31">
        <v>17.8125</v>
      </c>
      <c r="AD20" s="31">
        <v>17.25</v>
      </c>
      <c r="AE20" s="31">
        <v>0.219068645</v>
      </c>
      <c r="AF20" s="31">
        <v>0.047991071</v>
      </c>
      <c r="AG20" s="31">
        <v>17.20535714</v>
      </c>
      <c r="AH20" s="31">
        <v>17.5</v>
      </c>
      <c r="AI20" s="31">
        <v>16.875</v>
      </c>
      <c r="AJ20" s="31">
        <v>0.193360784</v>
      </c>
      <c r="AK20" s="31">
        <v>0.037388393</v>
      </c>
      <c r="AL20" s="31">
        <v>896.5714286</v>
      </c>
      <c r="AM20" s="31">
        <v>901.0</v>
      </c>
      <c r="AN20" s="31">
        <v>892.0</v>
      </c>
      <c r="AO20" s="31">
        <v>2.935821456</v>
      </c>
      <c r="AP20" s="31">
        <v>8.619047619</v>
      </c>
      <c r="AQ20" s="31">
        <v>5.514285714</v>
      </c>
      <c r="AR20" s="31">
        <v>5.6</v>
      </c>
      <c r="AS20" s="31">
        <v>5.4</v>
      </c>
      <c r="AT20" s="31">
        <v>0.069006556</v>
      </c>
      <c r="AU20" s="31">
        <v>0.004761905</v>
      </c>
      <c r="AV20" s="42"/>
      <c r="AW20" s="31" t="s">
        <v>244</v>
      </c>
    </row>
    <row r="21">
      <c r="A21" s="42" t="s">
        <v>245</v>
      </c>
      <c r="B21" s="31" t="s">
        <v>1701</v>
      </c>
      <c r="C21" s="369">
        <v>44693.0</v>
      </c>
      <c r="D21" s="370">
        <v>0.7430555555555555</v>
      </c>
      <c r="E21" s="374"/>
      <c r="F21" s="371">
        <v>9.4226783E7</v>
      </c>
      <c r="G21" s="372">
        <v>51.5039709</v>
      </c>
      <c r="H21" s="372">
        <v>11.9533074</v>
      </c>
      <c r="I21" s="42" t="s">
        <v>249</v>
      </c>
      <c r="J21" s="31" t="s">
        <v>75</v>
      </c>
      <c r="K21" s="368" t="s">
        <v>1702</v>
      </c>
      <c r="L21" s="31" t="s">
        <v>251</v>
      </c>
      <c r="M21" s="31" t="s">
        <v>253</v>
      </c>
      <c r="N21" s="31">
        <v>23.0</v>
      </c>
      <c r="O21" s="31" t="s">
        <v>80</v>
      </c>
      <c r="P21" s="31" t="s">
        <v>153</v>
      </c>
      <c r="Q21" s="368" t="s">
        <v>82</v>
      </c>
      <c r="R21" s="31">
        <v>30.03896</v>
      </c>
      <c r="S21" s="31">
        <v>0.0</v>
      </c>
      <c r="T21" s="31">
        <v>39.24066</v>
      </c>
      <c r="U21" s="31">
        <v>0.0</v>
      </c>
      <c r="V21" s="31">
        <v>100.0</v>
      </c>
      <c r="W21" s="31">
        <v>21.015625</v>
      </c>
      <c r="X21" s="31">
        <v>23.5625</v>
      </c>
      <c r="Y21" s="31">
        <v>19.5</v>
      </c>
      <c r="Z21" s="31">
        <v>1.325719986</v>
      </c>
      <c r="AA21" s="31">
        <v>1.757533482</v>
      </c>
      <c r="AB21" s="31">
        <v>21.234375</v>
      </c>
      <c r="AC21" s="31">
        <v>24.25</v>
      </c>
      <c r="AD21" s="31">
        <v>17.25</v>
      </c>
      <c r="AE21" s="31">
        <v>2.556013131</v>
      </c>
      <c r="AF21" s="31">
        <v>6.533203125</v>
      </c>
      <c r="AG21" s="31">
        <v>22.125</v>
      </c>
      <c r="AH21" s="31">
        <v>23.9375</v>
      </c>
      <c r="AI21" s="31">
        <v>18.875</v>
      </c>
      <c r="AJ21" s="31">
        <v>1.67338675</v>
      </c>
      <c r="AK21" s="31">
        <v>2.800223214</v>
      </c>
      <c r="AL21" s="31">
        <v>864.5</v>
      </c>
      <c r="AM21" s="31">
        <v>874.0</v>
      </c>
      <c r="AN21" s="31">
        <v>856.0</v>
      </c>
      <c r="AO21" s="31">
        <v>6.568322247</v>
      </c>
      <c r="AP21" s="31">
        <v>43.14285714</v>
      </c>
      <c r="AQ21" s="31">
        <v>4.7875</v>
      </c>
      <c r="AR21" s="31">
        <v>5.0</v>
      </c>
      <c r="AS21" s="31">
        <v>4.6</v>
      </c>
      <c r="AT21" s="31">
        <v>0.145773797</v>
      </c>
      <c r="AU21" s="31">
        <v>0.02125</v>
      </c>
      <c r="AV21" s="42"/>
      <c r="AW21" s="31" t="s">
        <v>254</v>
      </c>
    </row>
    <row r="22">
      <c r="A22" s="42" t="s">
        <v>255</v>
      </c>
      <c r="B22" s="31" t="s">
        <v>1703</v>
      </c>
      <c r="C22" s="369">
        <v>44717.0</v>
      </c>
      <c r="D22" s="370">
        <v>0.5159722222222222</v>
      </c>
      <c r="E22" s="370">
        <v>0.6041666666666666</v>
      </c>
      <c r="F22" s="371">
        <v>9.4233346E7</v>
      </c>
      <c r="G22" s="372">
        <v>51.31388243</v>
      </c>
      <c r="H22" s="372">
        <v>12.3138208</v>
      </c>
      <c r="I22" s="42" t="s">
        <v>260</v>
      </c>
      <c r="J22" s="31" t="s">
        <v>179</v>
      </c>
      <c r="K22" s="368" t="s">
        <v>261</v>
      </c>
      <c r="L22" s="31" t="s">
        <v>262</v>
      </c>
      <c r="M22" s="42" t="s">
        <v>264</v>
      </c>
      <c r="N22" s="31">
        <v>24.0</v>
      </c>
      <c r="O22" s="31" t="s">
        <v>80</v>
      </c>
      <c r="P22" s="31" t="s">
        <v>153</v>
      </c>
      <c r="Q22" s="31" t="s">
        <v>95</v>
      </c>
      <c r="R22" s="31">
        <v>45.56291</v>
      </c>
      <c r="S22" s="31">
        <v>46.0</v>
      </c>
      <c r="T22" s="31">
        <v>27.9247</v>
      </c>
      <c r="U22" s="31">
        <v>0.0</v>
      </c>
      <c r="V22" s="31">
        <v>100.0</v>
      </c>
      <c r="W22" s="31">
        <v>21.63194444</v>
      </c>
      <c r="X22" s="31">
        <v>22.0</v>
      </c>
      <c r="Y22" s="31">
        <v>21.0</v>
      </c>
      <c r="Z22" s="31">
        <v>0.440219721</v>
      </c>
      <c r="AA22" s="31">
        <v>0.193793403</v>
      </c>
      <c r="AB22" s="31">
        <v>28.375</v>
      </c>
      <c r="AC22" s="31">
        <v>30.1875</v>
      </c>
      <c r="AD22" s="31">
        <v>26.875</v>
      </c>
      <c r="AE22" s="31">
        <v>1.073927517</v>
      </c>
      <c r="AF22" s="31">
        <v>1.153320313</v>
      </c>
      <c r="AG22" s="31">
        <v>29.13888889</v>
      </c>
      <c r="AH22" s="31">
        <v>30.875</v>
      </c>
      <c r="AI22" s="31">
        <v>27.875</v>
      </c>
      <c r="AJ22" s="31">
        <v>0.932160722</v>
      </c>
      <c r="AK22" s="31">
        <v>0.868923611</v>
      </c>
      <c r="AL22" s="31">
        <v>1811.111111</v>
      </c>
      <c r="AM22" s="31">
        <v>1822.0</v>
      </c>
      <c r="AN22" s="31">
        <v>1797.0</v>
      </c>
      <c r="AO22" s="31">
        <v>9.803627447</v>
      </c>
      <c r="AP22" s="31">
        <v>96.11111111</v>
      </c>
      <c r="AQ22" s="31">
        <v>25.01111111</v>
      </c>
      <c r="AR22" s="31">
        <v>25.2</v>
      </c>
      <c r="AS22" s="31">
        <v>24.7</v>
      </c>
      <c r="AT22" s="31">
        <v>0.208832735</v>
      </c>
      <c r="AU22" s="31">
        <v>0.043611111</v>
      </c>
      <c r="AV22" s="42"/>
      <c r="AW22" s="42"/>
    </row>
    <row r="23">
      <c r="A23" s="42" t="s">
        <v>265</v>
      </c>
      <c r="B23" s="31"/>
      <c r="C23" s="369">
        <v>44694.0</v>
      </c>
      <c r="D23" s="370">
        <v>0.40138888888888885</v>
      </c>
      <c r="E23" s="370">
        <v>0.4777777777777778</v>
      </c>
      <c r="F23" s="371">
        <v>9.4226828E7</v>
      </c>
      <c r="G23" s="372">
        <v>51.5011862606583</v>
      </c>
      <c r="H23" s="372">
        <v>11.9585971355819</v>
      </c>
      <c r="I23" s="376" t="s">
        <v>242</v>
      </c>
      <c r="J23" s="31" t="s">
        <v>75</v>
      </c>
      <c r="K23" s="82" t="s">
        <v>76</v>
      </c>
      <c r="L23" s="82" t="s">
        <v>77</v>
      </c>
      <c r="M23" s="31" t="s">
        <v>269</v>
      </c>
      <c r="N23" s="31">
        <v>19.0</v>
      </c>
      <c r="O23" s="31" t="s">
        <v>80</v>
      </c>
      <c r="P23" s="31" t="s">
        <v>106</v>
      </c>
      <c r="Q23" s="31" t="s">
        <v>95</v>
      </c>
      <c r="R23" s="31">
        <v>40.30065</v>
      </c>
      <c r="S23" s="31">
        <v>28.5</v>
      </c>
      <c r="T23" s="31">
        <v>39.06825</v>
      </c>
      <c r="U23" s="31">
        <v>0.0</v>
      </c>
      <c r="V23" s="31">
        <v>100.0</v>
      </c>
      <c r="W23" s="31">
        <v>17.5625</v>
      </c>
      <c r="X23" s="31">
        <v>18.25</v>
      </c>
      <c r="Y23" s="31">
        <v>17.3125</v>
      </c>
      <c r="Z23" s="31">
        <v>0.3365728</v>
      </c>
      <c r="AA23" s="31">
        <v>0.11328125</v>
      </c>
      <c r="AB23" s="31">
        <v>19.21428571</v>
      </c>
      <c r="AC23" s="31">
        <v>20.5</v>
      </c>
      <c r="AD23" s="31">
        <v>18.75</v>
      </c>
      <c r="AE23" s="31">
        <v>0.691142946</v>
      </c>
      <c r="AF23" s="31">
        <v>0.477678571</v>
      </c>
      <c r="AG23" s="31">
        <v>18.66071429</v>
      </c>
      <c r="AH23" s="31">
        <v>19.375</v>
      </c>
      <c r="AI23" s="31">
        <v>18.25</v>
      </c>
      <c r="AJ23" s="31">
        <v>0.365962527</v>
      </c>
      <c r="AK23" s="31">
        <v>0.133928571</v>
      </c>
      <c r="AL23" s="31">
        <v>1064.0</v>
      </c>
      <c r="AM23" s="31">
        <v>1113.0</v>
      </c>
      <c r="AN23" s="31">
        <v>1051.0</v>
      </c>
      <c r="AO23" s="31">
        <v>21.90129372</v>
      </c>
      <c r="AP23" s="31">
        <v>479.6666667</v>
      </c>
      <c r="AQ23" s="31">
        <v>9.257142857</v>
      </c>
      <c r="AR23" s="31">
        <v>10.3</v>
      </c>
      <c r="AS23" s="31">
        <v>9.0</v>
      </c>
      <c r="AT23" s="31">
        <v>0.464962876</v>
      </c>
      <c r="AU23" s="31">
        <v>0.216190476</v>
      </c>
      <c r="AV23" s="42"/>
      <c r="AW23" s="31" t="s">
        <v>244</v>
      </c>
    </row>
    <row r="24">
      <c r="A24" s="42" t="s">
        <v>270</v>
      </c>
      <c r="B24" s="31" t="s">
        <v>1704</v>
      </c>
      <c r="C24" s="369">
        <v>44701.0</v>
      </c>
      <c r="D24" s="370">
        <v>0.41111111111111115</v>
      </c>
      <c r="E24" s="374"/>
      <c r="F24" s="371">
        <v>9.4233374E7</v>
      </c>
      <c r="G24" s="372">
        <v>52.4486779974152</v>
      </c>
      <c r="H24" s="372">
        <v>13.4005519059822</v>
      </c>
      <c r="I24" s="373" t="s">
        <v>90</v>
      </c>
      <c r="J24" s="31" t="s">
        <v>91</v>
      </c>
      <c r="K24" s="31" t="s">
        <v>92</v>
      </c>
      <c r="L24" s="368" t="s">
        <v>93</v>
      </c>
      <c r="M24" s="31" t="s">
        <v>273</v>
      </c>
      <c r="N24" s="31">
        <v>17.0</v>
      </c>
      <c r="O24" s="31" t="s">
        <v>80</v>
      </c>
      <c r="P24" s="31" t="s">
        <v>81</v>
      </c>
      <c r="Q24" s="31" t="s">
        <v>95</v>
      </c>
      <c r="R24" s="31">
        <v>49.26471</v>
      </c>
      <c r="S24" s="31">
        <v>45.0</v>
      </c>
      <c r="T24" s="31">
        <v>28.03042</v>
      </c>
      <c r="U24" s="31">
        <v>4.0</v>
      </c>
      <c r="V24" s="31">
        <v>100.0</v>
      </c>
      <c r="W24" s="31">
        <v>22.5625</v>
      </c>
      <c r="X24" s="31">
        <v>22.875</v>
      </c>
      <c r="Y24" s="31">
        <v>21.375</v>
      </c>
      <c r="Z24" s="31">
        <v>0.492125492</v>
      </c>
      <c r="AA24" s="31">
        <v>0.2421875</v>
      </c>
      <c r="AB24" s="31">
        <v>23.203125</v>
      </c>
      <c r="AC24" s="31">
        <v>23.8125</v>
      </c>
      <c r="AD24" s="31">
        <v>22.875</v>
      </c>
      <c r="AE24" s="31">
        <v>0.294575209</v>
      </c>
      <c r="AF24" s="31">
        <v>0.086774554</v>
      </c>
      <c r="AG24" s="31">
        <v>23.4140625</v>
      </c>
      <c r="AH24" s="31">
        <v>24.125</v>
      </c>
      <c r="AI24" s="31">
        <v>22.625</v>
      </c>
      <c r="AJ24" s="31">
        <v>0.485202346</v>
      </c>
      <c r="AK24" s="31">
        <v>0.235421317</v>
      </c>
      <c r="AL24" s="31">
        <v>1193.625</v>
      </c>
      <c r="AM24" s="31">
        <v>1208.0</v>
      </c>
      <c r="AN24" s="31">
        <v>1172.0</v>
      </c>
      <c r="AO24" s="31">
        <v>13.54292119</v>
      </c>
      <c r="AP24" s="31">
        <v>183.4107143</v>
      </c>
      <c r="AQ24" s="31">
        <v>12.0875</v>
      </c>
      <c r="AR24" s="31">
        <v>12.4</v>
      </c>
      <c r="AS24" s="31">
        <v>11.6</v>
      </c>
      <c r="AT24" s="31">
        <v>0.294897076</v>
      </c>
      <c r="AU24" s="31">
        <v>0.086964286</v>
      </c>
      <c r="AV24" s="31" t="s">
        <v>274</v>
      </c>
      <c r="AW24" s="42"/>
    </row>
    <row r="25">
      <c r="A25" s="42" t="s">
        <v>275</v>
      </c>
      <c r="B25" s="31" t="s">
        <v>1705</v>
      </c>
      <c r="C25" s="369">
        <v>44699.0</v>
      </c>
      <c r="D25" s="370">
        <v>0.3902777777777778</v>
      </c>
      <c r="E25" s="374"/>
      <c r="F25" s="371">
        <v>9.4226779E7</v>
      </c>
      <c r="G25" s="372">
        <v>52.4257340528183</v>
      </c>
      <c r="H25" s="372">
        <v>13.2256746975035</v>
      </c>
      <c r="I25" s="376" t="s">
        <v>279</v>
      </c>
      <c r="J25" s="31" t="s">
        <v>91</v>
      </c>
      <c r="K25" s="82" t="s">
        <v>280</v>
      </c>
      <c r="L25" s="82" t="s">
        <v>1706</v>
      </c>
      <c r="M25" s="31" t="s">
        <v>282</v>
      </c>
      <c r="N25" s="374"/>
      <c r="O25" s="31" t="s">
        <v>80</v>
      </c>
      <c r="P25" s="31" t="s">
        <v>106</v>
      </c>
      <c r="Q25" s="31" t="s">
        <v>142</v>
      </c>
      <c r="R25" s="31">
        <v>57.9513</v>
      </c>
      <c r="S25" s="31">
        <v>61.0</v>
      </c>
      <c r="T25" s="31">
        <v>36.33468</v>
      </c>
      <c r="U25" s="31">
        <v>0.0</v>
      </c>
      <c r="V25" s="31">
        <v>100.0</v>
      </c>
      <c r="W25" s="31">
        <v>13.375</v>
      </c>
      <c r="X25" s="31">
        <v>14.5</v>
      </c>
      <c r="Y25" s="31">
        <v>12.9375</v>
      </c>
      <c r="Z25" s="31">
        <v>0.483113276</v>
      </c>
      <c r="AA25" s="31">
        <v>0.233398438</v>
      </c>
      <c r="AB25" s="31">
        <v>15.89583333</v>
      </c>
      <c r="AC25" s="31">
        <v>18.625</v>
      </c>
      <c r="AD25" s="31">
        <v>14.6875</v>
      </c>
      <c r="AE25" s="31">
        <v>1.158359562</v>
      </c>
      <c r="AF25" s="31">
        <v>1.341796875</v>
      </c>
      <c r="AG25" s="31">
        <v>16.15972222</v>
      </c>
      <c r="AH25" s="31">
        <v>18.25</v>
      </c>
      <c r="AI25" s="31">
        <v>14.75</v>
      </c>
      <c r="AJ25" s="31">
        <v>1.077609075</v>
      </c>
      <c r="AK25" s="31">
        <v>1.161241319</v>
      </c>
      <c r="AL25" s="31">
        <v>908.5555556</v>
      </c>
      <c r="AM25" s="31">
        <v>968.0</v>
      </c>
      <c r="AN25" s="31">
        <v>895.0</v>
      </c>
      <c r="AO25" s="31">
        <v>22.71074146</v>
      </c>
      <c r="AP25" s="31">
        <v>515.7777778</v>
      </c>
      <c r="AQ25" s="31">
        <v>5.777777778</v>
      </c>
      <c r="AR25" s="31">
        <v>7.1</v>
      </c>
      <c r="AS25" s="31">
        <v>5.5</v>
      </c>
      <c r="AT25" s="31">
        <v>0.504424865</v>
      </c>
      <c r="AU25" s="31">
        <v>0.254444444</v>
      </c>
      <c r="AV25" s="42"/>
      <c r="AW25" s="31" t="s">
        <v>283</v>
      </c>
    </row>
    <row r="26">
      <c r="A26" s="31" t="s">
        <v>284</v>
      </c>
      <c r="B26" s="31" t="s">
        <v>1707</v>
      </c>
      <c r="C26" s="365" t="s">
        <v>118</v>
      </c>
      <c r="D26" s="366">
        <v>0.4173611111111111</v>
      </c>
      <c r="E26" s="366">
        <v>0.5006944444444444</v>
      </c>
      <c r="F26" s="365">
        <v>9.4226736E7</v>
      </c>
      <c r="G26" s="380">
        <v>52.42299</v>
      </c>
      <c r="H26" s="380">
        <v>13.26348</v>
      </c>
      <c r="I26" s="80" t="s">
        <v>288</v>
      </c>
      <c r="J26" s="31" t="s">
        <v>91</v>
      </c>
      <c r="K26" s="368" t="s">
        <v>289</v>
      </c>
      <c r="L26" s="368" t="s">
        <v>290</v>
      </c>
      <c r="M26" s="31" t="s">
        <v>291</v>
      </c>
      <c r="N26" s="31">
        <v>16.0</v>
      </c>
      <c r="O26" s="31" t="s">
        <v>209</v>
      </c>
      <c r="P26" s="31" t="s">
        <v>81</v>
      </c>
      <c r="Q26" s="31" t="s">
        <v>95</v>
      </c>
      <c r="R26" s="31">
        <v>39.94498</v>
      </c>
      <c r="S26" s="31">
        <v>31.0</v>
      </c>
      <c r="T26" s="31">
        <v>28.94521</v>
      </c>
      <c r="U26" s="31">
        <v>2.0</v>
      </c>
      <c r="V26" s="31">
        <v>100.0</v>
      </c>
      <c r="W26" s="31">
        <v>16.49107143</v>
      </c>
      <c r="X26" s="31">
        <v>16.625</v>
      </c>
      <c r="Y26" s="31">
        <v>16.3125</v>
      </c>
      <c r="Z26" s="31">
        <v>0.132231309</v>
      </c>
      <c r="AA26" s="31">
        <v>0.017485119</v>
      </c>
      <c r="AB26" s="31">
        <v>17.79464286</v>
      </c>
      <c r="AC26" s="31">
        <v>18.125</v>
      </c>
      <c r="AD26" s="31">
        <v>17.375</v>
      </c>
      <c r="AE26" s="31">
        <v>0.254425122</v>
      </c>
      <c r="AF26" s="31">
        <v>0.064732143</v>
      </c>
      <c r="AG26" s="31">
        <v>17.71428571</v>
      </c>
      <c r="AH26" s="31">
        <v>18.125</v>
      </c>
      <c r="AI26" s="31">
        <v>17.375</v>
      </c>
      <c r="AJ26" s="31">
        <v>0.230649962</v>
      </c>
      <c r="AK26" s="31">
        <v>0.053199405</v>
      </c>
      <c r="AL26" s="31">
        <v>1026.571429</v>
      </c>
      <c r="AM26" s="31">
        <v>1031.0</v>
      </c>
      <c r="AN26" s="31">
        <v>1021.0</v>
      </c>
      <c r="AO26" s="31">
        <v>3.644957378</v>
      </c>
      <c r="AP26" s="31">
        <v>13.28571429</v>
      </c>
      <c r="AQ26" s="31">
        <v>8.442857143</v>
      </c>
      <c r="AR26" s="31">
        <v>8.5</v>
      </c>
      <c r="AS26" s="31">
        <v>8.3</v>
      </c>
      <c r="AT26" s="31">
        <v>0.078679579</v>
      </c>
      <c r="AU26" s="31">
        <v>0.006190476</v>
      </c>
      <c r="AV26" s="31" t="s">
        <v>292</v>
      </c>
      <c r="AW26" s="31"/>
    </row>
    <row r="27">
      <c r="A27" s="42" t="s">
        <v>293</v>
      </c>
      <c r="B27" s="31" t="s">
        <v>1708</v>
      </c>
      <c r="C27" s="369">
        <v>44714.0</v>
      </c>
      <c r="D27" s="370">
        <v>0.34027777777777773</v>
      </c>
      <c r="E27" s="370">
        <v>0.4236111111111111</v>
      </c>
      <c r="F27" s="371">
        <v>9.4226821E7</v>
      </c>
      <c r="G27" s="388">
        <v>52.4954204043929</v>
      </c>
      <c r="H27" s="388">
        <v>13.3189731515064</v>
      </c>
      <c r="I27" s="389" t="s">
        <v>298</v>
      </c>
      <c r="J27" s="82" t="s">
        <v>91</v>
      </c>
      <c r="K27" s="82" t="s">
        <v>299</v>
      </c>
      <c r="L27" s="82" t="s">
        <v>300</v>
      </c>
      <c r="M27" s="42" t="s">
        <v>302</v>
      </c>
      <c r="N27" s="31">
        <v>17.0</v>
      </c>
      <c r="O27" s="31" t="s">
        <v>80</v>
      </c>
      <c r="P27" s="31" t="s">
        <v>81</v>
      </c>
      <c r="Q27" s="31" t="s">
        <v>142</v>
      </c>
      <c r="R27" s="31">
        <v>51.07097</v>
      </c>
      <c r="S27" s="31">
        <v>45.0</v>
      </c>
      <c r="T27" s="31">
        <v>33.84654</v>
      </c>
      <c r="U27" s="31">
        <v>0.0</v>
      </c>
      <c r="V27" s="31">
        <v>100.0</v>
      </c>
      <c r="W27" s="382"/>
      <c r="X27" s="382"/>
      <c r="Y27" s="382"/>
      <c r="Z27" s="382"/>
      <c r="AA27" s="382"/>
      <c r="AB27" s="382"/>
      <c r="AC27" s="382"/>
      <c r="AD27" s="382"/>
      <c r="AE27" s="382"/>
      <c r="AF27" s="382"/>
      <c r="AG27" s="382"/>
      <c r="AH27" s="382"/>
      <c r="AI27" s="382"/>
      <c r="AJ27" s="382"/>
      <c r="AK27" s="382"/>
      <c r="AL27" s="382"/>
      <c r="AM27" s="382"/>
      <c r="AN27" s="382"/>
      <c r="AO27" s="382"/>
      <c r="AP27" s="382"/>
      <c r="AQ27" s="382"/>
      <c r="AR27" s="382"/>
      <c r="AS27" s="382"/>
      <c r="AT27" s="382"/>
      <c r="AU27" s="382"/>
      <c r="AV27" s="42"/>
      <c r="AW27" s="31" t="s">
        <v>303</v>
      </c>
    </row>
    <row r="28">
      <c r="A28" s="42" t="s">
        <v>304</v>
      </c>
      <c r="B28" s="31" t="s">
        <v>1709</v>
      </c>
      <c r="C28" s="369">
        <v>44701.0</v>
      </c>
      <c r="D28" s="374"/>
      <c r="E28" s="374"/>
      <c r="F28" s="371">
        <v>9.4233369E7</v>
      </c>
      <c r="G28" s="372">
        <v>52.4486779974152</v>
      </c>
      <c r="H28" s="372">
        <v>13.4005519059822</v>
      </c>
      <c r="I28" s="373" t="s">
        <v>90</v>
      </c>
      <c r="J28" s="31" t="s">
        <v>91</v>
      </c>
      <c r="K28" s="31" t="s">
        <v>92</v>
      </c>
      <c r="L28" s="368" t="s">
        <v>93</v>
      </c>
      <c r="M28" s="31" t="s">
        <v>306</v>
      </c>
      <c r="N28" s="31">
        <v>28.0</v>
      </c>
      <c r="O28" s="31" t="s">
        <v>165</v>
      </c>
      <c r="P28" s="31" t="s">
        <v>106</v>
      </c>
      <c r="Q28" s="31" t="s">
        <v>142</v>
      </c>
      <c r="R28" s="31">
        <v>49.26471</v>
      </c>
      <c r="S28" s="31">
        <v>45.0</v>
      </c>
      <c r="T28" s="31">
        <v>28.03042</v>
      </c>
      <c r="U28" s="31">
        <v>4.0</v>
      </c>
      <c r="V28" s="31">
        <v>100.0</v>
      </c>
      <c r="W28" s="382"/>
      <c r="X28" s="382"/>
      <c r="Y28" s="382"/>
      <c r="Z28" s="382"/>
      <c r="AA28" s="382"/>
      <c r="AB28" s="382"/>
      <c r="AC28" s="382"/>
      <c r="AD28" s="382"/>
      <c r="AE28" s="382"/>
      <c r="AF28" s="382"/>
      <c r="AG28" s="382"/>
      <c r="AH28" s="382"/>
      <c r="AI28" s="382"/>
      <c r="AJ28" s="382"/>
      <c r="AK28" s="382"/>
      <c r="AL28" s="382"/>
      <c r="AM28" s="382"/>
      <c r="AN28" s="382"/>
      <c r="AO28" s="382"/>
      <c r="AP28" s="382"/>
      <c r="AQ28" s="382"/>
      <c r="AR28" s="382"/>
      <c r="AS28" s="382"/>
      <c r="AT28" s="382"/>
      <c r="AU28" s="382"/>
      <c r="AV28" s="42"/>
      <c r="AW28" s="42"/>
    </row>
    <row r="29">
      <c r="A29" s="31" t="s">
        <v>307</v>
      </c>
      <c r="B29" s="31" t="s">
        <v>1710</v>
      </c>
      <c r="C29" s="365" t="s">
        <v>308</v>
      </c>
      <c r="D29" s="377">
        <v>0.5340277777777778</v>
      </c>
      <c r="E29" s="377">
        <v>0.6236111111111111</v>
      </c>
      <c r="F29" s="365">
        <v>9.4233315E7</v>
      </c>
      <c r="G29" s="372">
        <v>52.5414543706242</v>
      </c>
      <c r="H29" s="372">
        <v>13.3577145640391</v>
      </c>
      <c r="I29" s="82" t="s">
        <v>312</v>
      </c>
      <c r="J29" s="31" t="s">
        <v>91</v>
      </c>
      <c r="K29" s="82" t="s">
        <v>313</v>
      </c>
      <c r="L29" s="82" t="s">
        <v>314</v>
      </c>
      <c r="M29" s="31" t="s">
        <v>315</v>
      </c>
      <c r="N29" s="382"/>
      <c r="O29" s="374"/>
      <c r="P29" s="374"/>
      <c r="Q29" s="374"/>
      <c r="R29" s="31">
        <v>77.35256</v>
      </c>
      <c r="S29" s="31">
        <v>100.0</v>
      </c>
      <c r="T29" s="31">
        <v>29.72692</v>
      </c>
      <c r="U29" s="31">
        <v>2.0</v>
      </c>
      <c r="V29" s="31">
        <v>100.0</v>
      </c>
      <c r="W29" s="31">
        <v>18.09375</v>
      </c>
      <c r="X29" s="31">
        <v>21.25</v>
      </c>
      <c r="Y29" s="31">
        <v>17.5</v>
      </c>
      <c r="Z29" s="31">
        <v>1.281304441</v>
      </c>
      <c r="AA29" s="31">
        <v>1.641741071</v>
      </c>
      <c r="AB29" s="31">
        <v>24.140625</v>
      </c>
      <c r="AC29" s="31">
        <v>27.625</v>
      </c>
      <c r="AD29" s="31">
        <v>23.125</v>
      </c>
      <c r="AE29" s="31">
        <v>1.453808883</v>
      </c>
      <c r="AF29" s="31">
        <v>2.113560268</v>
      </c>
      <c r="AG29" s="31">
        <v>26.875</v>
      </c>
      <c r="AH29" s="31">
        <v>27.9375</v>
      </c>
      <c r="AI29" s="31">
        <v>26.25</v>
      </c>
      <c r="AJ29" s="31">
        <v>0.529276798</v>
      </c>
      <c r="AK29" s="31">
        <v>0.280133929</v>
      </c>
      <c r="AL29" s="31">
        <v>1677.625</v>
      </c>
      <c r="AM29" s="31">
        <v>1787.0</v>
      </c>
      <c r="AN29" s="31">
        <v>1611.0</v>
      </c>
      <c r="AO29" s="31">
        <v>89.74875646</v>
      </c>
      <c r="AP29" s="31">
        <v>8054.839286</v>
      </c>
      <c r="AQ29" s="31">
        <v>22.3</v>
      </c>
      <c r="AR29" s="31">
        <v>24.5</v>
      </c>
      <c r="AS29" s="31">
        <v>20.9</v>
      </c>
      <c r="AT29" s="31">
        <v>1.822086716</v>
      </c>
      <c r="AU29" s="31">
        <v>3.32</v>
      </c>
      <c r="AV29" s="42"/>
      <c r="AW29" s="31" t="s">
        <v>316</v>
      </c>
    </row>
    <row r="30">
      <c r="A30" s="42" t="s">
        <v>317</v>
      </c>
      <c r="B30" s="31"/>
      <c r="C30" s="369">
        <v>44701.0</v>
      </c>
      <c r="D30" s="370">
        <v>0.43402777777777773</v>
      </c>
      <c r="E30" s="370">
        <v>0.517361111111111</v>
      </c>
      <c r="F30" s="371">
        <v>9.422682E7</v>
      </c>
      <c r="G30" s="372">
        <v>51.2964651111191</v>
      </c>
      <c r="H30" s="372">
        <v>12.3843706932541</v>
      </c>
      <c r="I30" s="373" t="s">
        <v>321</v>
      </c>
      <c r="J30" s="31" t="s">
        <v>179</v>
      </c>
      <c r="K30" s="31" t="s">
        <v>322</v>
      </c>
      <c r="L30" s="368" t="s">
        <v>323</v>
      </c>
      <c r="M30" s="42" t="s">
        <v>325</v>
      </c>
      <c r="N30" s="31">
        <v>23.0</v>
      </c>
      <c r="O30" s="368" t="s">
        <v>209</v>
      </c>
      <c r="P30" s="31" t="s">
        <v>81</v>
      </c>
      <c r="Q30" s="31" t="s">
        <v>142</v>
      </c>
      <c r="R30" s="31">
        <v>68.81699</v>
      </c>
      <c r="S30" s="31">
        <v>74.0</v>
      </c>
      <c r="T30" s="31">
        <v>27.86826</v>
      </c>
      <c r="U30" s="31">
        <v>10.0</v>
      </c>
      <c r="V30" s="31">
        <v>100.0</v>
      </c>
      <c r="W30" s="31">
        <v>21.03125</v>
      </c>
      <c r="X30" s="31">
        <v>21.875</v>
      </c>
      <c r="Y30" s="31">
        <v>20.625</v>
      </c>
      <c r="Z30" s="31">
        <v>0.422577127</v>
      </c>
      <c r="AA30" s="31">
        <v>0.178571429</v>
      </c>
      <c r="AB30" s="31">
        <v>22.7734375</v>
      </c>
      <c r="AC30" s="31">
        <v>25.875</v>
      </c>
      <c r="AD30" s="31">
        <v>21.4375</v>
      </c>
      <c r="AE30" s="31">
        <v>1.604937102</v>
      </c>
      <c r="AF30" s="31">
        <v>2.575823103</v>
      </c>
      <c r="AG30" s="31">
        <v>23.015625</v>
      </c>
      <c r="AH30" s="31">
        <v>26.0</v>
      </c>
      <c r="AI30" s="31">
        <v>21.5</v>
      </c>
      <c r="AJ30" s="31">
        <v>1.736796492</v>
      </c>
      <c r="AK30" s="31">
        <v>3.016462054</v>
      </c>
      <c r="AL30" s="31">
        <v>668.0</v>
      </c>
      <c r="AM30" s="31">
        <v>680.0</v>
      </c>
      <c r="AN30" s="31">
        <v>661.0</v>
      </c>
      <c r="AO30" s="31">
        <v>6.761234038</v>
      </c>
      <c r="AP30" s="31">
        <v>45.71428571</v>
      </c>
      <c r="AQ30" s="31">
        <v>0.2875</v>
      </c>
      <c r="AR30" s="31">
        <v>0.6</v>
      </c>
      <c r="AS30" s="31">
        <v>0.1</v>
      </c>
      <c r="AT30" s="31">
        <v>0.180772153</v>
      </c>
      <c r="AU30" s="31">
        <v>0.032678571</v>
      </c>
      <c r="AV30" s="42"/>
      <c r="AW30" s="31" t="s">
        <v>326</v>
      </c>
    </row>
    <row r="31">
      <c r="A31" s="42" t="s">
        <v>327</v>
      </c>
      <c r="B31" s="31" t="s">
        <v>1711</v>
      </c>
      <c r="C31" s="369">
        <v>44701.0</v>
      </c>
      <c r="D31" s="370">
        <v>0.4069444444444445</v>
      </c>
      <c r="E31" s="370">
        <v>0.4930555555555556</v>
      </c>
      <c r="F31" s="371">
        <v>9.4226793E7</v>
      </c>
      <c r="G31" s="372">
        <v>52.44383</v>
      </c>
      <c r="H31" s="372">
        <v>13.27699</v>
      </c>
      <c r="I31" s="31" t="s">
        <v>331</v>
      </c>
      <c r="J31" s="31" t="s">
        <v>91</v>
      </c>
      <c r="K31" s="31" t="s">
        <v>332</v>
      </c>
      <c r="L31" s="368" t="s">
        <v>115</v>
      </c>
      <c r="M31" s="31" t="s">
        <v>335</v>
      </c>
      <c r="N31" s="31">
        <v>20.0</v>
      </c>
      <c r="O31" s="31" t="s">
        <v>80</v>
      </c>
      <c r="P31" s="31" t="s">
        <v>153</v>
      </c>
      <c r="Q31" s="31" t="s">
        <v>95</v>
      </c>
      <c r="R31" s="31">
        <v>34.55195</v>
      </c>
      <c r="S31" s="31">
        <v>29.5</v>
      </c>
      <c r="T31" s="31">
        <v>25.07328</v>
      </c>
      <c r="U31" s="31">
        <v>0.0</v>
      </c>
      <c r="V31" s="31">
        <v>100.0</v>
      </c>
      <c r="W31" s="31">
        <v>18.25694444</v>
      </c>
      <c r="X31" s="31">
        <v>18.4375</v>
      </c>
      <c r="Y31" s="31">
        <v>18.0</v>
      </c>
      <c r="Z31" s="31">
        <v>0.14804865</v>
      </c>
      <c r="AA31" s="31">
        <v>0.021918403</v>
      </c>
      <c r="AB31" s="31">
        <v>22.28472222</v>
      </c>
      <c r="AC31" s="31">
        <v>25.25</v>
      </c>
      <c r="AD31" s="31">
        <v>20.375</v>
      </c>
      <c r="AE31" s="31">
        <v>1.917261004</v>
      </c>
      <c r="AF31" s="31">
        <v>3.675889757</v>
      </c>
      <c r="AG31" s="31">
        <v>22.25694444</v>
      </c>
      <c r="AH31" s="31">
        <v>24.625</v>
      </c>
      <c r="AI31" s="31">
        <v>21.0</v>
      </c>
      <c r="AJ31" s="31">
        <v>1.31378079</v>
      </c>
      <c r="AK31" s="31">
        <v>1.726019965</v>
      </c>
      <c r="AL31" s="31">
        <v>1591.333333</v>
      </c>
      <c r="AM31" s="31">
        <v>1601.0</v>
      </c>
      <c r="AN31" s="31">
        <v>1583.0</v>
      </c>
      <c r="AO31" s="31">
        <v>7.05336799</v>
      </c>
      <c r="AP31" s="31">
        <v>49.75</v>
      </c>
      <c r="AQ31" s="31">
        <v>20.54444444</v>
      </c>
      <c r="AR31" s="31">
        <v>20.7</v>
      </c>
      <c r="AS31" s="31">
        <v>20.4</v>
      </c>
      <c r="AT31" s="31">
        <v>0.133333333</v>
      </c>
      <c r="AU31" s="31">
        <v>0.017777778</v>
      </c>
      <c r="AV31" s="42"/>
      <c r="AW31" s="42"/>
    </row>
    <row r="32">
      <c r="A32" s="42" t="s">
        <v>336</v>
      </c>
      <c r="B32" s="31" t="s">
        <v>1712</v>
      </c>
      <c r="C32" s="369">
        <v>44694.0</v>
      </c>
      <c r="D32" s="370">
        <v>0.39166666666666666</v>
      </c>
      <c r="E32" s="370">
        <v>0.47361111111111115</v>
      </c>
      <c r="F32" s="371">
        <v>9.4233339E7</v>
      </c>
      <c r="G32" s="372">
        <v>51.5011862606583</v>
      </c>
      <c r="H32" s="372">
        <v>11.9585971355819</v>
      </c>
      <c r="I32" s="373" t="s">
        <v>242</v>
      </c>
      <c r="J32" s="31" t="s">
        <v>75</v>
      </c>
      <c r="K32" s="31" t="s">
        <v>76</v>
      </c>
      <c r="L32" s="368" t="s">
        <v>77</v>
      </c>
      <c r="M32" s="31" t="s">
        <v>340</v>
      </c>
      <c r="N32" s="31">
        <v>20.0</v>
      </c>
      <c r="O32" s="31" t="s">
        <v>209</v>
      </c>
      <c r="P32" s="31" t="s">
        <v>81</v>
      </c>
      <c r="Q32" s="31" t="s">
        <v>95</v>
      </c>
      <c r="R32" s="31">
        <v>40.30065</v>
      </c>
      <c r="S32" s="31">
        <v>28.5</v>
      </c>
      <c r="T32" s="31">
        <v>39.06825</v>
      </c>
      <c r="U32" s="31">
        <v>0.0</v>
      </c>
      <c r="V32" s="31">
        <v>100.0</v>
      </c>
      <c r="W32" s="31">
        <v>20.66071429</v>
      </c>
      <c r="X32" s="31">
        <v>22.125</v>
      </c>
      <c r="Y32" s="31">
        <v>20.125</v>
      </c>
      <c r="Z32" s="31">
        <v>0.706053755</v>
      </c>
      <c r="AA32" s="31">
        <v>0.498511905</v>
      </c>
      <c r="AB32" s="31">
        <v>22.27678571</v>
      </c>
      <c r="AC32" s="31">
        <v>24.6875</v>
      </c>
      <c r="AD32" s="31">
        <v>20.375</v>
      </c>
      <c r="AE32" s="31">
        <v>1.789675666</v>
      </c>
      <c r="AF32" s="31">
        <v>3.202938988</v>
      </c>
      <c r="AG32" s="31">
        <v>21.08035714</v>
      </c>
      <c r="AH32" s="31">
        <v>23.875</v>
      </c>
      <c r="AI32" s="31">
        <v>19.25</v>
      </c>
      <c r="AJ32" s="31">
        <v>1.785617557</v>
      </c>
      <c r="AK32" s="31">
        <v>3.18843006</v>
      </c>
      <c r="AL32" s="31">
        <v>966.4285714</v>
      </c>
      <c r="AM32" s="31">
        <v>978.0</v>
      </c>
      <c r="AN32" s="31">
        <v>961.0</v>
      </c>
      <c r="AO32" s="31">
        <v>6.451282634</v>
      </c>
      <c r="AP32" s="31">
        <v>41.61904762</v>
      </c>
      <c r="AQ32" s="31">
        <v>7.071428571</v>
      </c>
      <c r="AR32" s="31">
        <v>7.3</v>
      </c>
      <c r="AS32" s="31">
        <v>7.0</v>
      </c>
      <c r="AT32" s="31">
        <v>0.125356634</v>
      </c>
      <c r="AU32" s="31">
        <v>0.015714286</v>
      </c>
      <c r="AV32" s="42"/>
      <c r="AW32" s="42"/>
    </row>
    <row r="33">
      <c r="A33" s="42" t="s">
        <v>341</v>
      </c>
      <c r="B33" s="31" t="s">
        <v>1713</v>
      </c>
      <c r="C33" s="369">
        <v>44698.0</v>
      </c>
      <c r="D33" s="370">
        <v>0.5291666666666667</v>
      </c>
      <c r="E33" s="370">
        <v>0.611111111111111</v>
      </c>
      <c r="F33" s="371">
        <v>9.4226797E7</v>
      </c>
      <c r="G33" s="372">
        <v>52.51527</v>
      </c>
      <c r="H33" s="372">
        <v>13.437778</v>
      </c>
      <c r="I33" s="31" t="s">
        <v>345</v>
      </c>
      <c r="J33" s="31" t="s">
        <v>91</v>
      </c>
      <c r="K33" s="31" t="s">
        <v>346</v>
      </c>
      <c r="L33" s="31" t="s">
        <v>347</v>
      </c>
      <c r="M33" s="42" t="s">
        <v>348</v>
      </c>
      <c r="N33" s="31">
        <v>19.0</v>
      </c>
      <c r="O33" s="31" t="s">
        <v>209</v>
      </c>
      <c r="P33" s="31" t="s">
        <v>81</v>
      </c>
      <c r="Q33" s="31" t="s">
        <v>95</v>
      </c>
      <c r="R33" s="31">
        <v>55.96753</v>
      </c>
      <c r="S33" s="31">
        <v>59.0</v>
      </c>
      <c r="T33" s="31">
        <v>37.16328</v>
      </c>
      <c r="U33" s="31">
        <v>0.0</v>
      </c>
      <c r="V33" s="31">
        <v>100.0</v>
      </c>
      <c r="W33" s="31">
        <v>24.66666667</v>
      </c>
      <c r="X33" s="31">
        <v>27.8125</v>
      </c>
      <c r="Y33" s="31">
        <v>22.5</v>
      </c>
      <c r="Z33" s="31">
        <v>1.984969563</v>
      </c>
      <c r="AA33" s="31">
        <v>3.940104167</v>
      </c>
      <c r="AB33" s="31">
        <v>22.09375</v>
      </c>
      <c r="AC33" s="31">
        <v>23.8125</v>
      </c>
      <c r="AD33" s="31">
        <v>20.875</v>
      </c>
      <c r="AE33" s="31">
        <v>1.019918808</v>
      </c>
      <c r="AF33" s="31">
        <v>1.040234375</v>
      </c>
      <c r="AG33" s="31">
        <v>22.19791667</v>
      </c>
      <c r="AH33" s="31">
        <v>24.6875</v>
      </c>
      <c r="AI33" s="31">
        <v>20.625</v>
      </c>
      <c r="AJ33" s="31">
        <v>1.384296226</v>
      </c>
      <c r="AK33" s="31">
        <v>1.916276042</v>
      </c>
      <c r="AL33" s="31">
        <v>676.3333333</v>
      </c>
      <c r="AM33" s="31">
        <v>681.0</v>
      </c>
      <c r="AN33" s="31">
        <v>673.0</v>
      </c>
      <c r="AO33" s="31">
        <v>2.658320272</v>
      </c>
      <c r="AP33" s="31">
        <v>7.066666667</v>
      </c>
      <c r="AQ33" s="31">
        <v>0.5</v>
      </c>
      <c r="AR33" s="31">
        <v>0.6</v>
      </c>
      <c r="AS33" s="31">
        <v>0.4</v>
      </c>
      <c r="AT33" s="31">
        <v>0.063245553</v>
      </c>
      <c r="AU33" s="31">
        <v>0.004</v>
      </c>
      <c r="AV33" s="31" t="s">
        <v>349</v>
      </c>
      <c r="AW33" s="42"/>
    </row>
    <row r="34">
      <c r="A34" s="42" t="s">
        <v>350</v>
      </c>
      <c r="B34" s="31" t="s">
        <v>1714</v>
      </c>
      <c r="C34" s="369">
        <v>44714.0</v>
      </c>
      <c r="D34" s="370">
        <v>0.34027777777777773</v>
      </c>
      <c r="E34" s="370">
        <v>0.4236111111111111</v>
      </c>
      <c r="F34" s="371">
        <v>9.4226821E7</v>
      </c>
      <c r="G34" s="388">
        <v>52.4954204043929</v>
      </c>
      <c r="H34" s="388">
        <v>13.3189731515064</v>
      </c>
      <c r="I34" s="389" t="s">
        <v>298</v>
      </c>
      <c r="J34" s="82" t="s">
        <v>91</v>
      </c>
      <c r="K34" s="82" t="s">
        <v>299</v>
      </c>
      <c r="L34" s="82" t="s">
        <v>351</v>
      </c>
      <c r="M34" s="42" t="s">
        <v>352</v>
      </c>
      <c r="N34" s="31">
        <v>17.0</v>
      </c>
      <c r="O34" s="31" t="s">
        <v>209</v>
      </c>
      <c r="P34" s="31" t="s">
        <v>81</v>
      </c>
      <c r="Q34" s="31" t="s">
        <v>95</v>
      </c>
      <c r="R34" s="31">
        <v>51.07097</v>
      </c>
      <c r="S34" s="31">
        <v>45.0</v>
      </c>
      <c r="T34" s="31">
        <v>33.84654</v>
      </c>
      <c r="U34" s="31">
        <v>0.0</v>
      </c>
      <c r="V34" s="31">
        <v>100.0</v>
      </c>
      <c r="W34" s="382"/>
      <c r="X34" s="382"/>
      <c r="Y34" s="382"/>
      <c r="Z34" s="382"/>
      <c r="AA34" s="382"/>
      <c r="AB34" s="382"/>
      <c r="AC34" s="382"/>
      <c r="AD34" s="382"/>
      <c r="AE34" s="382"/>
      <c r="AF34" s="382"/>
      <c r="AG34" s="382"/>
      <c r="AH34" s="382"/>
      <c r="AI34" s="382"/>
      <c r="AJ34" s="382"/>
      <c r="AK34" s="382"/>
      <c r="AL34" s="382"/>
      <c r="AM34" s="382"/>
      <c r="AN34" s="382"/>
      <c r="AO34" s="382"/>
      <c r="AP34" s="382"/>
      <c r="AQ34" s="382"/>
      <c r="AR34" s="382"/>
      <c r="AS34" s="382"/>
      <c r="AT34" s="382"/>
      <c r="AU34" s="382"/>
      <c r="AV34" s="42"/>
      <c r="AW34" s="76" t="s">
        <v>353</v>
      </c>
    </row>
    <row r="35">
      <c r="A35" s="42" t="s">
        <v>354</v>
      </c>
      <c r="B35" s="31" t="s">
        <v>1715</v>
      </c>
      <c r="C35" s="369">
        <v>44701.0</v>
      </c>
      <c r="D35" s="370">
        <v>0.44097222222222227</v>
      </c>
      <c r="E35" s="370">
        <v>0.525</v>
      </c>
      <c r="F35" s="371">
        <v>9.4226795E7</v>
      </c>
      <c r="G35" s="372">
        <v>52.501944</v>
      </c>
      <c r="H35" s="372">
        <v>13.259167</v>
      </c>
      <c r="I35" s="31" t="s">
        <v>357</v>
      </c>
      <c r="J35" s="31" t="s">
        <v>91</v>
      </c>
      <c r="K35" s="368" t="s">
        <v>358</v>
      </c>
      <c r="L35" s="368" t="s">
        <v>132</v>
      </c>
      <c r="M35" s="31" t="s">
        <v>359</v>
      </c>
      <c r="N35" s="31">
        <v>21.0</v>
      </c>
      <c r="O35" s="31" t="s">
        <v>80</v>
      </c>
      <c r="P35" s="31" t="s">
        <v>81</v>
      </c>
      <c r="Q35" s="31" t="s">
        <v>95</v>
      </c>
      <c r="R35" s="31">
        <v>38.80573</v>
      </c>
      <c r="S35" s="31">
        <v>30.0</v>
      </c>
      <c r="T35" s="31">
        <v>35.06333</v>
      </c>
      <c r="U35" s="31">
        <v>0.0</v>
      </c>
      <c r="V35" s="31">
        <v>100.0</v>
      </c>
      <c r="W35" s="31">
        <v>18.40972222</v>
      </c>
      <c r="X35" s="31">
        <v>19.125</v>
      </c>
      <c r="Y35" s="31">
        <v>18.25</v>
      </c>
      <c r="Z35" s="31">
        <v>0.281442835</v>
      </c>
      <c r="AA35" s="31">
        <v>0.079210069</v>
      </c>
      <c r="AB35" s="31">
        <v>24.5</v>
      </c>
      <c r="AC35" s="31">
        <v>29.125</v>
      </c>
      <c r="AD35" s="31">
        <v>22.375</v>
      </c>
      <c r="AE35" s="31">
        <v>2.418394677</v>
      </c>
      <c r="AF35" s="31">
        <v>5.848632813</v>
      </c>
      <c r="AG35" s="31">
        <v>25.97916667</v>
      </c>
      <c r="AH35" s="31">
        <v>30.125</v>
      </c>
      <c r="AI35" s="31">
        <v>22.8125</v>
      </c>
      <c r="AJ35" s="31">
        <v>2.80624304</v>
      </c>
      <c r="AK35" s="31">
        <v>7.875</v>
      </c>
      <c r="AL35" s="31">
        <v>1227.222222</v>
      </c>
      <c r="AM35" s="31">
        <v>1237.0</v>
      </c>
      <c r="AN35" s="31">
        <v>1220.0</v>
      </c>
      <c r="AO35" s="31">
        <v>5.629781918</v>
      </c>
      <c r="AP35" s="31">
        <v>31.69444444</v>
      </c>
      <c r="AQ35" s="31">
        <v>12.82222222</v>
      </c>
      <c r="AR35" s="31">
        <v>13.0</v>
      </c>
      <c r="AS35" s="31">
        <v>12.7</v>
      </c>
      <c r="AT35" s="31">
        <v>0.120185043</v>
      </c>
      <c r="AU35" s="31">
        <v>0.014444444</v>
      </c>
      <c r="AV35" s="42"/>
      <c r="AW35" s="31" t="s">
        <v>134</v>
      </c>
    </row>
    <row r="36">
      <c r="A36" s="31" t="s">
        <v>360</v>
      </c>
      <c r="B36" s="31" t="s">
        <v>1716</v>
      </c>
      <c r="C36" s="365" t="s">
        <v>118</v>
      </c>
      <c r="D36" s="366">
        <v>0.42986111111111114</v>
      </c>
      <c r="E36" s="374"/>
      <c r="F36" s="31">
        <v>9.4226724E7</v>
      </c>
      <c r="G36" s="367">
        <v>52.42299</v>
      </c>
      <c r="H36" s="367">
        <v>13.26348</v>
      </c>
      <c r="I36" s="367" t="s">
        <v>288</v>
      </c>
      <c r="J36" s="31" t="s">
        <v>91</v>
      </c>
      <c r="K36" s="368" t="s">
        <v>289</v>
      </c>
      <c r="L36" s="368" t="s">
        <v>363</v>
      </c>
      <c r="M36" s="31" t="s">
        <v>364</v>
      </c>
      <c r="N36" s="31">
        <v>16.0</v>
      </c>
      <c r="O36" s="31" t="s">
        <v>209</v>
      </c>
      <c r="P36" s="31" t="s">
        <v>106</v>
      </c>
      <c r="Q36" s="31" t="s">
        <v>95</v>
      </c>
      <c r="R36" s="31">
        <v>39.94498</v>
      </c>
      <c r="S36" s="31">
        <v>31.0</v>
      </c>
      <c r="T36" s="31">
        <v>28.94521</v>
      </c>
      <c r="U36" s="31">
        <v>2.0</v>
      </c>
      <c r="V36" s="31">
        <v>100.0</v>
      </c>
      <c r="W36" s="382"/>
      <c r="X36" s="382"/>
      <c r="Y36" s="382"/>
      <c r="Z36" s="382"/>
      <c r="AA36" s="382"/>
      <c r="AB36" s="382"/>
      <c r="AC36" s="382"/>
      <c r="AD36" s="382"/>
      <c r="AE36" s="382"/>
      <c r="AF36" s="382"/>
      <c r="AG36" s="382"/>
      <c r="AH36" s="382"/>
      <c r="AI36" s="382"/>
      <c r="AJ36" s="382"/>
      <c r="AK36" s="382"/>
      <c r="AL36" s="382"/>
      <c r="AM36" s="382"/>
      <c r="AN36" s="382"/>
      <c r="AO36" s="382"/>
      <c r="AP36" s="382"/>
      <c r="AQ36" s="382"/>
      <c r="AR36" s="382"/>
      <c r="AS36" s="382"/>
      <c r="AT36" s="382"/>
      <c r="AU36" s="382"/>
      <c r="AV36" s="31"/>
      <c r="AW36" s="42"/>
    </row>
    <row r="37">
      <c r="A37" s="42" t="s">
        <v>365</v>
      </c>
      <c r="B37" s="31" t="s">
        <v>1717</v>
      </c>
      <c r="C37" s="369">
        <v>44727.0</v>
      </c>
      <c r="D37" s="370">
        <v>0.7326388888888888</v>
      </c>
      <c r="E37" s="374"/>
      <c r="F37" s="382"/>
      <c r="G37" s="372">
        <v>52.5967922753703</v>
      </c>
      <c r="H37" s="372">
        <v>13.3875634355819</v>
      </c>
      <c r="I37" s="373" t="s">
        <v>368</v>
      </c>
      <c r="J37" s="31" t="s">
        <v>91</v>
      </c>
      <c r="K37" s="31" t="s">
        <v>369</v>
      </c>
      <c r="L37" s="368" t="s">
        <v>181</v>
      </c>
      <c r="M37" s="42" t="s">
        <v>152</v>
      </c>
      <c r="N37" s="31">
        <v>25.0</v>
      </c>
      <c r="O37" s="31" t="s">
        <v>165</v>
      </c>
      <c r="P37" s="31" t="s">
        <v>153</v>
      </c>
      <c r="Q37" s="31" t="s">
        <v>142</v>
      </c>
      <c r="R37" s="31">
        <v>44.11613</v>
      </c>
      <c r="S37" s="31">
        <v>38.0</v>
      </c>
      <c r="T37" s="31">
        <v>25.81459</v>
      </c>
      <c r="U37" s="31">
        <v>0.0</v>
      </c>
      <c r="V37" s="31">
        <v>100.0</v>
      </c>
      <c r="W37" s="382"/>
      <c r="X37" s="382"/>
      <c r="Y37" s="382"/>
      <c r="Z37" s="382"/>
      <c r="AA37" s="382"/>
      <c r="AB37" s="382"/>
      <c r="AC37" s="382"/>
      <c r="AD37" s="382"/>
      <c r="AE37" s="382"/>
      <c r="AF37" s="382"/>
      <c r="AG37" s="382"/>
      <c r="AH37" s="382"/>
      <c r="AI37" s="382"/>
      <c r="AJ37" s="382"/>
      <c r="AK37" s="382"/>
      <c r="AL37" s="382"/>
      <c r="AM37" s="382"/>
      <c r="AN37" s="382"/>
      <c r="AO37" s="382"/>
      <c r="AP37" s="382"/>
      <c r="AQ37" s="382"/>
      <c r="AR37" s="382"/>
      <c r="AS37" s="382"/>
      <c r="AT37" s="382"/>
      <c r="AU37" s="382"/>
      <c r="AV37" s="31" t="s">
        <v>371</v>
      </c>
      <c r="AW37" s="42"/>
    </row>
    <row r="38">
      <c r="A38" s="42" t="s">
        <v>372</v>
      </c>
      <c r="B38" s="31" t="s">
        <v>1718</v>
      </c>
      <c r="C38" s="369">
        <v>44694.0</v>
      </c>
      <c r="D38" s="370">
        <v>0.39166666666666666</v>
      </c>
      <c r="E38" s="374"/>
      <c r="F38" s="371">
        <v>9.4233324E7</v>
      </c>
      <c r="G38" s="372">
        <v>51.50138</v>
      </c>
      <c r="H38" s="372">
        <v>11.958611</v>
      </c>
      <c r="I38" s="31" t="s">
        <v>374</v>
      </c>
      <c r="J38" s="31" t="s">
        <v>75</v>
      </c>
      <c r="K38" s="31" t="s">
        <v>76</v>
      </c>
      <c r="L38" s="31" t="s">
        <v>77</v>
      </c>
      <c r="M38" s="31" t="s">
        <v>375</v>
      </c>
      <c r="N38" s="31">
        <v>18.0</v>
      </c>
      <c r="O38" s="31" t="s">
        <v>80</v>
      </c>
      <c r="P38" s="31" t="s">
        <v>153</v>
      </c>
      <c r="Q38" s="31" t="s">
        <v>95</v>
      </c>
      <c r="R38" s="31">
        <v>34.50825</v>
      </c>
      <c r="S38" s="31">
        <v>22.0</v>
      </c>
      <c r="T38" s="31">
        <v>36.25577</v>
      </c>
      <c r="U38" s="31">
        <v>0.0</v>
      </c>
      <c r="V38" s="31">
        <v>100.0</v>
      </c>
      <c r="W38" s="382"/>
      <c r="X38" s="382"/>
      <c r="Y38" s="382"/>
      <c r="Z38" s="382"/>
      <c r="AA38" s="382"/>
      <c r="AB38" s="382"/>
      <c r="AC38" s="382"/>
      <c r="AD38" s="382"/>
      <c r="AE38" s="382"/>
      <c r="AF38" s="382"/>
      <c r="AG38" s="382"/>
      <c r="AH38" s="382"/>
      <c r="AI38" s="382"/>
      <c r="AJ38" s="382"/>
      <c r="AK38" s="382"/>
      <c r="AL38" s="382"/>
      <c r="AM38" s="382"/>
      <c r="AN38" s="382"/>
      <c r="AO38" s="382"/>
      <c r="AP38" s="382"/>
      <c r="AQ38" s="382"/>
      <c r="AR38" s="382"/>
      <c r="AS38" s="382"/>
      <c r="AT38" s="382"/>
      <c r="AU38" s="382"/>
      <c r="AV38" s="31" t="s">
        <v>376</v>
      </c>
      <c r="AW38" s="42"/>
    </row>
    <row r="39">
      <c r="A39" s="42" t="s">
        <v>377</v>
      </c>
      <c r="B39" s="31" t="s">
        <v>1719</v>
      </c>
      <c r="C39" s="369">
        <v>44701.0</v>
      </c>
      <c r="D39" s="370">
        <v>0.4375</v>
      </c>
      <c r="E39" s="374"/>
      <c r="F39" s="371">
        <v>9.4226746E7</v>
      </c>
      <c r="G39" s="372">
        <v>52.501872365419</v>
      </c>
      <c r="H39" s="372">
        <v>13.2596679287451</v>
      </c>
      <c r="I39" s="82" t="s">
        <v>380</v>
      </c>
      <c r="J39" s="31" t="s">
        <v>91</v>
      </c>
      <c r="K39" s="82" t="s">
        <v>381</v>
      </c>
      <c r="L39" s="82" t="s">
        <v>132</v>
      </c>
      <c r="M39" s="42" t="s">
        <v>382</v>
      </c>
      <c r="N39" s="31">
        <v>21.0</v>
      </c>
      <c r="O39" s="31" t="s">
        <v>80</v>
      </c>
      <c r="P39" s="31" t="s">
        <v>106</v>
      </c>
      <c r="Q39" s="31" t="s">
        <v>95</v>
      </c>
      <c r="R39" s="31">
        <v>47.34516</v>
      </c>
      <c r="S39" s="31">
        <v>38.5</v>
      </c>
      <c r="T39" s="31">
        <v>35.13137</v>
      </c>
      <c r="U39" s="31">
        <v>0.0</v>
      </c>
      <c r="V39" s="31">
        <v>100.0</v>
      </c>
      <c r="W39" s="31">
        <v>18.48611111</v>
      </c>
      <c r="X39" s="31">
        <v>19.25</v>
      </c>
      <c r="Y39" s="31">
        <v>18.3125</v>
      </c>
      <c r="Z39" s="31">
        <v>0.294443626</v>
      </c>
      <c r="AA39" s="31">
        <v>0.086697049</v>
      </c>
      <c r="AB39" s="31">
        <v>21.15972222</v>
      </c>
      <c r="AC39" s="31">
        <v>22.3125</v>
      </c>
      <c r="AD39" s="31">
        <v>20.25</v>
      </c>
      <c r="AE39" s="31">
        <v>0.728943418</v>
      </c>
      <c r="AF39" s="31">
        <v>0.531358507</v>
      </c>
      <c r="AG39" s="31">
        <v>21.20138889</v>
      </c>
      <c r="AH39" s="31">
        <v>22.5</v>
      </c>
      <c r="AI39" s="31">
        <v>20.125</v>
      </c>
      <c r="AJ39" s="31">
        <v>0.836063237</v>
      </c>
      <c r="AK39" s="31">
        <v>0.699001736</v>
      </c>
      <c r="AL39" s="31">
        <v>937.8888889</v>
      </c>
      <c r="AM39" s="31">
        <v>964.0</v>
      </c>
      <c r="AN39" s="31">
        <v>903.0</v>
      </c>
      <c r="AO39" s="31">
        <v>21.04426552</v>
      </c>
      <c r="AP39" s="31">
        <v>442.8611111</v>
      </c>
      <c r="AQ39" s="31">
        <v>6.444444444</v>
      </c>
      <c r="AR39" s="31">
        <v>7.0</v>
      </c>
      <c r="AS39" s="31">
        <v>5.7</v>
      </c>
      <c r="AT39" s="31">
        <v>0.453075907</v>
      </c>
      <c r="AU39" s="31">
        <v>0.205277778</v>
      </c>
      <c r="AV39" s="42"/>
      <c r="AW39" s="31" t="s">
        <v>383</v>
      </c>
    </row>
    <row r="40">
      <c r="A40" s="42" t="s">
        <v>384</v>
      </c>
      <c r="B40" s="31" t="s">
        <v>1720</v>
      </c>
      <c r="C40" s="369">
        <v>44698.0</v>
      </c>
      <c r="D40" s="370">
        <v>0.5340277777777778</v>
      </c>
      <c r="E40" s="370">
        <v>0.611111111111111</v>
      </c>
      <c r="F40" s="371">
        <v>9.4226714E7</v>
      </c>
      <c r="G40" s="372">
        <v>52.5151779064315</v>
      </c>
      <c r="H40" s="372">
        <v>13.4379518932541</v>
      </c>
      <c r="I40" s="373" t="s">
        <v>205</v>
      </c>
      <c r="J40" s="31" t="s">
        <v>91</v>
      </c>
      <c r="K40" s="368" t="s">
        <v>386</v>
      </c>
      <c r="L40" s="31" t="s">
        <v>387</v>
      </c>
      <c r="M40" s="31" t="s">
        <v>388</v>
      </c>
      <c r="N40" s="31">
        <v>18.0</v>
      </c>
      <c r="O40" s="31" t="s">
        <v>209</v>
      </c>
      <c r="P40" s="368" t="s">
        <v>81</v>
      </c>
      <c r="Q40" s="31" t="s">
        <v>95</v>
      </c>
      <c r="R40" s="31">
        <v>57.28571</v>
      </c>
      <c r="S40" s="31">
        <v>61.0</v>
      </c>
      <c r="T40" s="31">
        <v>36.53813</v>
      </c>
      <c r="U40" s="31">
        <v>0.0</v>
      </c>
      <c r="V40" s="31">
        <v>100.0</v>
      </c>
      <c r="W40" s="31">
        <v>24.66666667</v>
      </c>
      <c r="X40" s="31">
        <v>32.0</v>
      </c>
      <c r="Y40" s="31">
        <v>20.625</v>
      </c>
      <c r="Z40" s="31">
        <v>4.160578886</v>
      </c>
      <c r="AA40" s="31">
        <v>17.31041667</v>
      </c>
      <c r="AB40" s="31">
        <v>21.96875</v>
      </c>
      <c r="AC40" s="31">
        <v>25.125</v>
      </c>
      <c r="AD40" s="31">
        <v>20.1875</v>
      </c>
      <c r="AE40" s="31">
        <v>1.693161798</v>
      </c>
      <c r="AF40" s="31">
        <v>2.866796875</v>
      </c>
      <c r="AG40" s="31">
        <v>21.61458333</v>
      </c>
      <c r="AH40" s="31">
        <v>24.875</v>
      </c>
      <c r="AI40" s="31">
        <v>19.875</v>
      </c>
      <c r="AJ40" s="31">
        <v>1.786414297</v>
      </c>
      <c r="AK40" s="31">
        <v>3.191276042</v>
      </c>
      <c r="AL40" s="31">
        <v>662.3333333</v>
      </c>
      <c r="AM40" s="31">
        <v>680.0</v>
      </c>
      <c r="AN40" s="31">
        <v>653.0</v>
      </c>
      <c r="AO40" s="31">
        <v>9.584710046</v>
      </c>
      <c r="AP40" s="31">
        <v>91.86666667</v>
      </c>
      <c r="AQ40" s="31">
        <v>0.183333333</v>
      </c>
      <c r="AR40" s="31">
        <v>0.6</v>
      </c>
      <c r="AS40" s="31">
        <v>0.0</v>
      </c>
      <c r="AT40" s="31">
        <v>0.222860195</v>
      </c>
      <c r="AU40" s="31">
        <v>0.049666667</v>
      </c>
      <c r="AV40" s="31" t="s">
        <v>389</v>
      </c>
      <c r="AW40" s="31" t="s">
        <v>390</v>
      </c>
    </row>
    <row r="41">
      <c r="A41" s="42" t="s">
        <v>391</v>
      </c>
      <c r="B41" s="31" t="s">
        <v>1721</v>
      </c>
      <c r="C41" s="369">
        <v>44714.0</v>
      </c>
      <c r="D41" s="370">
        <v>0.34027777777777773</v>
      </c>
      <c r="E41" s="370">
        <v>0.4236111111111111</v>
      </c>
      <c r="F41" s="390">
        <v>9.4226821E7</v>
      </c>
      <c r="G41" s="388">
        <v>52.4954204043929</v>
      </c>
      <c r="H41" s="388">
        <v>13.3189731515064</v>
      </c>
      <c r="I41" s="389" t="s">
        <v>298</v>
      </c>
      <c r="J41" s="82" t="s">
        <v>91</v>
      </c>
      <c r="K41" s="82" t="s">
        <v>299</v>
      </c>
      <c r="L41" s="82" t="s">
        <v>301</v>
      </c>
      <c r="M41" s="42" t="s">
        <v>352</v>
      </c>
      <c r="N41" s="31">
        <v>17.0</v>
      </c>
      <c r="O41" s="31" t="s">
        <v>209</v>
      </c>
      <c r="P41" s="31" t="s">
        <v>81</v>
      </c>
      <c r="Q41" s="31" t="s">
        <v>95</v>
      </c>
      <c r="R41" s="31">
        <v>51.07097</v>
      </c>
      <c r="S41" s="31">
        <v>45.0</v>
      </c>
      <c r="T41" s="31">
        <v>33.84654</v>
      </c>
      <c r="U41" s="31">
        <v>0.0</v>
      </c>
      <c r="V41" s="31">
        <v>100.0</v>
      </c>
      <c r="W41" s="382"/>
      <c r="X41" s="382"/>
      <c r="Y41" s="382"/>
      <c r="Z41" s="382"/>
      <c r="AA41" s="382"/>
      <c r="AB41" s="382"/>
      <c r="AC41" s="382"/>
      <c r="AD41" s="382"/>
      <c r="AE41" s="382"/>
      <c r="AF41" s="382"/>
      <c r="AG41" s="382"/>
      <c r="AH41" s="382"/>
      <c r="AI41" s="382"/>
      <c r="AJ41" s="382"/>
      <c r="AK41" s="382"/>
      <c r="AL41" s="382"/>
      <c r="AM41" s="382"/>
      <c r="AN41" s="382"/>
      <c r="AO41" s="382"/>
      <c r="AP41" s="382"/>
      <c r="AQ41" s="382"/>
      <c r="AR41" s="382"/>
      <c r="AS41" s="382"/>
      <c r="AT41" s="382"/>
      <c r="AU41" s="382"/>
      <c r="AV41" s="42"/>
      <c r="AW41" s="31" t="s">
        <v>392</v>
      </c>
    </row>
    <row r="42">
      <c r="A42" s="42" t="s">
        <v>393</v>
      </c>
      <c r="B42" s="31" t="s">
        <v>1722</v>
      </c>
      <c r="C42" s="369">
        <v>44701.0</v>
      </c>
      <c r="D42" s="370">
        <v>0.41111111111111115</v>
      </c>
      <c r="E42" s="370">
        <v>0.49652777777777773</v>
      </c>
      <c r="F42" s="371">
        <v>9.4233309E7</v>
      </c>
      <c r="G42" s="384"/>
      <c r="H42" s="384"/>
      <c r="I42" s="374"/>
      <c r="J42" s="374"/>
      <c r="K42" s="374"/>
      <c r="L42" s="374"/>
      <c r="M42" s="42" t="s">
        <v>396</v>
      </c>
      <c r="N42" s="31">
        <v>19.0</v>
      </c>
      <c r="O42" s="31" t="s">
        <v>80</v>
      </c>
      <c r="P42" s="31" t="s">
        <v>106</v>
      </c>
      <c r="Q42" s="31" t="s">
        <v>95</v>
      </c>
      <c r="R42" s="382"/>
      <c r="S42" s="374"/>
      <c r="T42" s="374"/>
      <c r="U42" s="374"/>
      <c r="V42" s="374"/>
      <c r="W42" s="31">
        <v>17.45833333</v>
      </c>
      <c r="X42" s="31">
        <v>18.0</v>
      </c>
      <c r="Y42" s="31">
        <v>17.25</v>
      </c>
      <c r="Z42" s="31">
        <v>0.235932326</v>
      </c>
      <c r="AA42" s="31">
        <v>0.055664063</v>
      </c>
      <c r="AB42" s="31">
        <v>21.125</v>
      </c>
      <c r="AC42" s="31">
        <v>24.5</v>
      </c>
      <c r="AD42" s="31">
        <v>19.375</v>
      </c>
      <c r="AE42" s="31">
        <v>1.763341997</v>
      </c>
      <c r="AF42" s="31">
        <v>3.109375</v>
      </c>
      <c r="AG42" s="31">
        <v>22.32638889</v>
      </c>
      <c r="AH42" s="31">
        <v>27.5</v>
      </c>
      <c r="AI42" s="31">
        <v>20.125</v>
      </c>
      <c r="AJ42" s="31">
        <v>2.482315927</v>
      </c>
      <c r="AK42" s="31">
        <v>6.161892361</v>
      </c>
      <c r="AL42" s="31">
        <v>1253.444444</v>
      </c>
      <c r="AM42" s="31">
        <v>1267.0</v>
      </c>
      <c r="AN42" s="31">
        <v>1238.0</v>
      </c>
      <c r="AO42" s="31">
        <v>9.580071909</v>
      </c>
      <c r="AP42" s="31">
        <v>91.77777778</v>
      </c>
      <c r="AQ42" s="31">
        <v>13.41111111</v>
      </c>
      <c r="AR42" s="31">
        <v>13.7</v>
      </c>
      <c r="AS42" s="31">
        <v>13.1</v>
      </c>
      <c r="AT42" s="31">
        <v>0.202758751</v>
      </c>
      <c r="AU42" s="31">
        <v>0.041111111</v>
      </c>
      <c r="AV42" s="42"/>
      <c r="AW42" s="70" t="s">
        <v>397</v>
      </c>
    </row>
    <row r="43">
      <c r="A43" s="42" t="s">
        <v>398</v>
      </c>
      <c r="B43" s="31" t="s">
        <v>1723</v>
      </c>
      <c r="C43" s="369">
        <v>44694.0</v>
      </c>
      <c r="D43" s="370">
        <v>0.3888888888888889</v>
      </c>
      <c r="E43" s="370">
        <v>0.47222222222222227</v>
      </c>
      <c r="F43" s="371">
        <v>9.4226781E7</v>
      </c>
      <c r="G43" s="372">
        <v>51.50138</v>
      </c>
      <c r="H43" s="372">
        <v>11.958611</v>
      </c>
      <c r="I43" s="31" t="s">
        <v>374</v>
      </c>
      <c r="J43" s="31" t="s">
        <v>75</v>
      </c>
      <c r="K43" s="31" t="s">
        <v>76</v>
      </c>
      <c r="L43" s="368" t="s">
        <v>77</v>
      </c>
      <c r="M43" s="31" t="s">
        <v>402</v>
      </c>
      <c r="N43" s="31">
        <v>19.0</v>
      </c>
      <c r="O43" s="31" t="s">
        <v>209</v>
      </c>
      <c r="P43" s="31" t="s">
        <v>106</v>
      </c>
      <c r="Q43" s="31" t="s">
        <v>82</v>
      </c>
      <c r="R43" s="31">
        <v>34.50825</v>
      </c>
      <c r="S43" s="31">
        <v>22.0</v>
      </c>
      <c r="T43" s="31">
        <v>36.25577</v>
      </c>
      <c r="U43" s="31">
        <v>0.0</v>
      </c>
      <c r="V43" s="31">
        <v>100.0</v>
      </c>
      <c r="W43" s="31">
        <v>18.84821429</v>
      </c>
      <c r="X43" s="31">
        <v>19.5</v>
      </c>
      <c r="Y43" s="31">
        <v>18.5</v>
      </c>
      <c r="Z43" s="31">
        <v>0.349585213</v>
      </c>
      <c r="AA43" s="31">
        <v>0.122209821</v>
      </c>
      <c r="AB43" s="31">
        <v>20.08928571</v>
      </c>
      <c r="AC43" s="31">
        <v>22.25</v>
      </c>
      <c r="AD43" s="31">
        <v>18.875</v>
      </c>
      <c r="AE43" s="31">
        <v>1.415068251</v>
      </c>
      <c r="AF43" s="31">
        <v>2.002418155</v>
      </c>
      <c r="AG43" s="31">
        <v>19.25</v>
      </c>
      <c r="AH43" s="31">
        <v>20.875</v>
      </c>
      <c r="AI43" s="31">
        <v>18.1875</v>
      </c>
      <c r="AJ43" s="31">
        <v>1.098649739</v>
      </c>
      <c r="AK43" s="31">
        <v>1.20703125</v>
      </c>
      <c r="AL43" s="31">
        <v>1051.142857</v>
      </c>
      <c r="AM43" s="31">
        <v>1060.0</v>
      </c>
      <c r="AN43" s="31">
        <v>1044.0</v>
      </c>
      <c r="AO43" s="31">
        <v>6.69399162</v>
      </c>
      <c r="AP43" s="31">
        <v>44.80952381</v>
      </c>
      <c r="AQ43" s="31">
        <v>8.985714286</v>
      </c>
      <c r="AR43" s="31">
        <v>9.2</v>
      </c>
      <c r="AS43" s="31">
        <v>8.8</v>
      </c>
      <c r="AT43" s="31">
        <v>0.167616342</v>
      </c>
      <c r="AU43" s="31">
        <v>0.028095238</v>
      </c>
      <c r="AV43" s="31" t="s">
        <v>403</v>
      </c>
      <c r="AW43" s="42"/>
    </row>
    <row r="44">
      <c r="A44" s="42" t="s">
        <v>404</v>
      </c>
      <c r="B44" s="31" t="s">
        <v>1724</v>
      </c>
      <c r="C44" s="369">
        <v>44714.0</v>
      </c>
      <c r="D44" s="370">
        <v>0.34027777777777773</v>
      </c>
      <c r="E44" s="370">
        <v>0.4236111111111111</v>
      </c>
      <c r="F44" s="371">
        <v>9.4226821E7</v>
      </c>
      <c r="G44" s="388">
        <v>52.4954204043929</v>
      </c>
      <c r="H44" s="388">
        <v>13.3189731515064</v>
      </c>
      <c r="I44" s="389" t="s">
        <v>298</v>
      </c>
      <c r="J44" s="82" t="s">
        <v>91</v>
      </c>
      <c r="K44" s="82" t="s">
        <v>299</v>
      </c>
      <c r="L44" s="82" t="s">
        <v>351</v>
      </c>
      <c r="M44" s="42" t="s">
        <v>405</v>
      </c>
      <c r="N44" s="31">
        <v>17.0</v>
      </c>
      <c r="O44" s="31" t="s">
        <v>80</v>
      </c>
      <c r="P44" s="31" t="s">
        <v>81</v>
      </c>
      <c r="Q44" s="31" t="s">
        <v>95</v>
      </c>
      <c r="R44" s="31">
        <v>51.07097</v>
      </c>
      <c r="S44" s="31">
        <v>45.0</v>
      </c>
      <c r="T44" s="31">
        <v>33.84654</v>
      </c>
      <c r="U44" s="31">
        <v>0.0</v>
      </c>
      <c r="V44" s="31">
        <v>100.0</v>
      </c>
      <c r="W44" s="382"/>
      <c r="X44" s="382"/>
      <c r="Y44" s="382"/>
      <c r="Z44" s="382"/>
      <c r="AA44" s="382"/>
      <c r="AB44" s="382"/>
      <c r="AC44" s="382"/>
      <c r="AD44" s="382"/>
      <c r="AE44" s="382"/>
      <c r="AF44" s="382"/>
      <c r="AG44" s="382"/>
      <c r="AH44" s="382"/>
      <c r="AI44" s="382"/>
      <c r="AJ44" s="382"/>
      <c r="AK44" s="382"/>
      <c r="AL44" s="382"/>
      <c r="AM44" s="382"/>
      <c r="AN44" s="382"/>
      <c r="AO44" s="382"/>
      <c r="AP44" s="382"/>
      <c r="AQ44" s="382"/>
      <c r="AR44" s="382"/>
      <c r="AS44" s="382"/>
      <c r="AT44" s="382"/>
      <c r="AU44" s="382"/>
      <c r="AV44" s="42"/>
      <c r="AW44" s="80" t="s">
        <v>353</v>
      </c>
    </row>
    <row r="45">
      <c r="A45" s="42" t="s">
        <v>406</v>
      </c>
      <c r="B45" s="31" t="s">
        <v>1725</v>
      </c>
      <c r="C45" s="369">
        <v>44701.0</v>
      </c>
      <c r="D45" s="370">
        <v>0.4548611111111111</v>
      </c>
      <c r="E45" s="370">
        <v>0.5381944444444444</v>
      </c>
      <c r="F45" s="371">
        <v>9.4226716E7</v>
      </c>
      <c r="G45" s="372">
        <v>52.501389</v>
      </c>
      <c r="H45" s="372">
        <v>13.257778</v>
      </c>
      <c r="I45" s="31" t="s">
        <v>409</v>
      </c>
      <c r="J45" s="31" t="s">
        <v>91</v>
      </c>
      <c r="K45" s="368" t="s">
        <v>381</v>
      </c>
      <c r="L45" s="368" t="s">
        <v>132</v>
      </c>
      <c r="M45" s="42" t="s">
        <v>410</v>
      </c>
      <c r="N45" s="31">
        <v>21.0</v>
      </c>
      <c r="O45" s="31" t="s">
        <v>80</v>
      </c>
      <c r="P45" s="31" t="s">
        <v>81</v>
      </c>
      <c r="Q45" s="31" t="s">
        <v>95</v>
      </c>
      <c r="R45" s="31">
        <v>14.27419</v>
      </c>
      <c r="S45" s="31">
        <v>0.0</v>
      </c>
      <c r="T45" s="31">
        <v>25.7242</v>
      </c>
      <c r="U45" s="31">
        <v>0.0</v>
      </c>
      <c r="V45" s="31">
        <v>100.0</v>
      </c>
      <c r="W45" s="31">
        <v>15.59722222</v>
      </c>
      <c r="X45" s="31">
        <v>15.75</v>
      </c>
      <c r="Y45" s="31">
        <v>15.5</v>
      </c>
      <c r="Z45" s="31">
        <v>0.089000039</v>
      </c>
      <c r="AA45" s="31">
        <v>0.007921007</v>
      </c>
      <c r="AB45" s="31">
        <v>20.9375</v>
      </c>
      <c r="AC45" s="31">
        <v>23.375</v>
      </c>
      <c r="AD45" s="31">
        <v>19.8125</v>
      </c>
      <c r="AE45" s="31">
        <v>1.08748204</v>
      </c>
      <c r="AF45" s="31">
        <v>1.182617188</v>
      </c>
      <c r="AG45" s="31">
        <v>22.67361111</v>
      </c>
      <c r="AH45" s="31">
        <v>27.0</v>
      </c>
      <c r="AI45" s="31">
        <v>20.875</v>
      </c>
      <c r="AJ45" s="31">
        <v>1.935931265</v>
      </c>
      <c r="AK45" s="31">
        <v>3.747829861</v>
      </c>
      <c r="AL45" s="31">
        <v>1175.666667</v>
      </c>
      <c r="AM45" s="31">
        <v>1184.0</v>
      </c>
      <c r="AN45" s="31">
        <v>1166.0</v>
      </c>
      <c r="AO45" s="31">
        <v>6.32455532</v>
      </c>
      <c r="AP45" s="31">
        <v>40.0</v>
      </c>
      <c r="AQ45" s="31">
        <v>11.7</v>
      </c>
      <c r="AR45" s="31">
        <v>11.9</v>
      </c>
      <c r="AS45" s="31">
        <v>11.5</v>
      </c>
      <c r="AT45" s="31">
        <v>0.141421356</v>
      </c>
      <c r="AU45" s="31">
        <v>0.02</v>
      </c>
      <c r="AV45" s="42"/>
      <c r="AW45" s="31" t="s">
        <v>134</v>
      </c>
    </row>
    <row r="46">
      <c r="A46" s="42" t="s">
        <v>411</v>
      </c>
      <c r="B46" s="31"/>
      <c r="C46" s="369">
        <v>44694.0</v>
      </c>
      <c r="D46" s="374"/>
      <c r="E46" s="374"/>
      <c r="F46" s="371">
        <v>9.4233392E7</v>
      </c>
      <c r="G46" s="372">
        <v>51.5011862606583</v>
      </c>
      <c r="H46" s="372">
        <v>11.9585971355819</v>
      </c>
      <c r="I46" s="376" t="s">
        <v>242</v>
      </c>
      <c r="J46" s="31" t="s">
        <v>75</v>
      </c>
      <c r="K46" s="82" t="s">
        <v>76</v>
      </c>
      <c r="L46" s="82" t="s">
        <v>77</v>
      </c>
      <c r="M46" s="42" t="s">
        <v>413</v>
      </c>
      <c r="N46" s="31">
        <v>18.0</v>
      </c>
      <c r="O46" s="31" t="s">
        <v>80</v>
      </c>
      <c r="P46" s="31" t="s">
        <v>81</v>
      </c>
      <c r="Q46" s="31" t="s">
        <v>95</v>
      </c>
      <c r="R46" s="31">
        <v>40.30065</v>
      </c>
      <c r="S46" s="31">
        <v>28.5</v>
      </c>
      <c r="T46" s="31">
        <v>39.06825</v>
      </c>
      <c r="U46" s="31">
        <v>0.0</v>
      </c>
      <c r="V46" s="31">
        <v>100.0</v>
      </c>
      <c r="W46" s="382"/>
      <c r="X46" s="382"/>
      <c r="Y46" s="382"/>
      <c r="Z46" s="382"/>
      <c r="AA46" s="382"/>
      <c r="AB46" s="382"/>
      <c r="AC46" s="382"/>
      <c r="AD46" s="382"/>
      <c r="AE46" s="382"/>
      <c r="AF46" s="382"/>
      <c r="AG46" s="382"/>
      <c r="AH46" s="382"/>
      <c r="AI46" s="382"/>
      <c r="AJ46" s="382"/>
      <c r="AK46" s="382"/>
      <c r="AL46" s="382"/>
      <c r="AM46" s="382"/>
      <c r="AN46" s="382"/>
      <c r="AO46" s="382"/>
      <c r="AP46" s="382"/>
      <c r="AQ46" s="382"/>
      <c r="AR46" s="382"/>
      <c r="AS46" s="382"/>
      <c r="AT46" s="382"/>
      <c r="AU46" s="382"/>
      <c r="AV46" s="42"/>
      <c r="AW46" s="31" t="s">
        <v>414</v>
      </c>
    </row>
    <row r="47">
      <c r="A47" s="42" t="s">
        <v>415</v>
      </c>
      <c r="B47" s="31" t="s">
        <v>1726</v>
      </c>
      <c r="C47" s="369">
        <v>44701.0</v>
      </c>
      <c r="D47" s="370">
        <v>0.40277777777777773</v>
      </c>
      <c r="E47" s="383">
        <v>0.4791666666666667</v>
      </c>
      <c r="F47" s="371">
        <v>9.4226827E7</v>
      </c>
      <c r="G47" s="372">
        <v>52.44391</v>
      </c>
      <c r="H47" s="372">
        <v>13.27657</v>
      </c>
      <c r="I47" s="42" t="s">
        <v>112</v>
      </c>
      <c r="J47" s="31" t="s">
        <v>91</v>
      </c>
      <c r="K47" s="368" t="s">
        <v>418</v>
      </c>
      <c r="L47" s="368" t="s">
        <v>419</v>
      </c>
      <c r="M47" s="31" t="s">
        <v>420</v>
      </c>
      <c r="N47" s="373">
        <f> MEDIAN(17, 25)</f>
        <v>21</v>
      </c>
      <c r="O47" s="31" t="s">
        <v>80</v>
      </c>
      <c r="P47" s="368" t="s">
        <v>81</v>
      </c>
      <c r="Q47" s="368" t="s">
        <v>95</v>
      </c>
      <c r="R47" s="31">
        <v>40.57372</v>
      </c>
      <c r="S47" s="31">
        <v>33.5</v>
      </c>
      <c r="T47" s="31">
        <v>28.99969</v>
      </c>
      <c r="U47" s="31">
        <v>0.0</v>
      </c>
      <c r="V47" s="31">
        <v>100.0</v>
      </c>
      <c r="W47" s="31">
        <v>20.9140625</v>
      </c>
      <c r="X47" s="31">
        <v>21.625</v>
      </c>
      <c r="Y47" s="31">
        <v>20.5</v>
      </c>
      <c r="Z47" s="31">
        <v>0.421171702</v>
      </c>
      <c r="AA47" s="31">
        <v>0.177385603</v>
      </c>
      <c r="AB47" s="31">
        <v>26.3671875</v>
      </c>
      <c r="AC47" s="31">
        <v>28.9375</v>
      </c>
      <c r="AD47" s="31">
        <v>22.5625</v>
      </c>
      <c r="AE47" s="31">
        <v>2.740127877</v>
      </c>
      <c r="AF47" s="31">
        <v>7.508300781</v>
      </c>
      <c r="AG47" s="31">
        <v>26.703125</v>
      </c>
      <c r="AH47" s="31">
        <v>29.625</v>
      </c>
      <c r="AI47" s="31">
        <v>21.25</v>
      </c>
      <c r="AJ47" s="31">
        <v>3.172979883</v>
      </c>
      <c r="AK47" s="31">
        <v>10.06780134</v>
      </c>
      <c r="AL47" s="31">
        <v>1553.875</v>
      </c>
      <c r="AM47" s="31">
        <v>1572.0</v>
      </c>
      <c r="AN47" s="31">
        <v>1525.0</v>
      </c>
      <c r="AO47" s="31">
        <v>16.39196232</v>
      </c>
      <c r="AP47" s="31">
        <v>268.6964286</v>
      </c>
      <c r="AQ47" s="31">
        <v>19.7625</v>
      </c>
      <c r="AR47" s="31">
        <v>20.1</v>
      </c>
      <c r="AS47" s="31">
        <v>19.2</v>
      </c>
      <c r="AT47" s="31">
        <v>0.333541602</v>
      </c>
      <c r="AU47" s="31">
        <v>0.11125</v>
      </c>
      <c r="AV47" s="31" t="s">
        <v>421</v>
      </c>
      <c r="AW47" s="31" t="s">
        <v>422</v>
      </c>
    </row>
    <row r="48">
      <c r="A48" s="42" t="s">
        <v>423</v>
      </c>
      <c r="B48" s="31" t="s">
        <v>1727</v>
      </c>
      <c r="C48" s="369">
        <v>44697.0</v>
      </c>
      <c r="D48" s="370">
        <v>0.37986111111111115</v>
      </c>
      <c r="E48" s="370">
        <v>0.46319444444444446</v>
      </c>
      <c r="F48" s="371">
        <v>9.4226785E7</v>
      </c>
      <c r="G48" s="372">
        <v>52.5019495634673</v>
      </c>
      <c r="H48" s="372">
        <v>13.4895143522431</v>
      </c>
      <c r="I48" s="373" t="s">
        <v>160</v>
      </c>
      <c r="J48" s="31" t="s">
        <v>91</v>
      </c>
      <c r="K48" s="31" t="s">
        <v>161</v>
      </c>
      <c r="L48" s="368" t="s">
        <v>163</v>
      </c>
      <c r="M48" s="31" t="s">
        <v>427</v>
      </c>
      <c r="N48" s="31">
        <v>20.0</v>
      </c>
      <c r="O48" s="31" t="s">
        <v>80</v>
      </c>
      <c r="P48" s="31" t="s">
        <v>106</v>
      </c>
      <c r="Q48" s="31" t="s">
        <v>95</v>
      </c>
      <c r="R48" s="31">
        <v>58.98701</v>
      </c>
      <c r="S48" s="31">
        <v>65.0</v>
      </c>
      <c r="T48" s="31">
        <v>37.06479</v>
      </c>
      <c r="U48" s="31">
        <v>0.0</v>
      </c>
      <c r="V48" s="31">
        <v>100.0</v>
      </c>
      <c r="W48" s="382"/>
      <c r="X48" s="382"/>
      <c r="Y48" s="382"/>
      <c r="Z48" s="382"/>
      <c r="AA48" s="382"/>
      <c r="AB48" s="382"/>
      <c r="AC48" s="382"/>
      <c r="AD48" s="382"/>
      <c r="AE48" s="382"/>
      <c r="AF48" s="382"/>
      <c r="AG48" s="382"/>
      <c r="AH48" s="382"/>
      <c r="AI48" s="382"/>
      <c r="AJ48" s="382"/>
      <c r="AK48" s="382"/>
      <c r="AL48" s="382"/>
      <c r="AM48" s="382"/>
      <c r="AN48" s="382"/>
      <c r="AO48" s="382"/>
      <c r="AP48" s="382"/>
      <c r="AQ48" s="382"/>
      <c r="AR48" s="382"/>
      <c r="AS48" s="382"/>
      <c r="AT48" s="382"/>
      <c r="AU48" s="382"/>
      <c r="AV48" s="31" t="s">
        <v>428</v>
      </c>
      <c r="AW48" s="42"/>
    </row>
    <row r="49">
      <c r="A49" s="42" t="s">
        <v>429</v>
      </c>
      <c r="B49" s="31" t="s">
        <v>1728</v>
      </c>
      <c r="C49" s="369">
        <v>44701.0</v>
      </c>
      <c r="D49" s="370">
        <v>0.4479166666666667</v>
      </c>
      <c r="E49" s="383">
        <v>0.4472222222222222</v>
      </c>
      <c r="F49" s="371">
        <v>9.4226801E7</v>
      </c>
      <c r="G49" s="372">
        <v>52.500833</v>
      </c>
      <c r="H49" s="372">
        <v>13.257778</v>
      </c>
      <c r="I49" s="31" t="s">
        <v>433</v>
      </c>
      <c r="J49" s="31" t="s">
        <v>91</v>
      </c>
      <c r="K49" s="368" t="s">
        <v>434</v>
      </c>
      <c r="L49" s="31" t="s">
        <v>435</v>
      </c>
      <c r="M49" s="31" t="s">
        <v>436</v>
      </c>
      <c r="N49" s="368">
        <f> MEDIAN(21,23)</f>
        <v>22</v>
      </c>
      <c r="O49" s="31" t="s">
        <v>80</v>
      </c>
      <c r="P49" s="31" t="s">
        <v>81</v>
      </c>
      <c r="Q49" s="31" t="s">
        <v>95</v>
      </c>
      <c r="R49" s="31">
        <v>13.55449</v>
      </c>
      <c r="S49" s="31">
        <v>0.0</v>
      </c>
      <c r="T49" s="31">
        <v>24.17452</v>
      </c>
      <c r="U49" s="31">
        <v>0.0</v>
      </c>
      <c r="V49" s="31">
        <v>100.0</v>
      </c>
      <c r="W49" s="31">
        <v>16.75694444</v>
      </c>
      <c r="X49" s="31">
        <v>17.0</v>
      </c>
      <c r="Y49" s="31">
        <v>16.625</v>
      </c>
      <c r="Z49" s="31">
        <v>0.14804865</v>
      </c>
      <c r="AA49" s="31">
        <v>0.021918403</v>
      </c>
      <c r="AB49" s="31">
        <v>24.625</v>
      </c>
      <c r="AC49" s="31">
        <v>28.375</v>
      </c>
      <c r="AD49" s="31">
        <v>21.5</v>
      </c>
      <c r="AE49" s="31">
        <v>2.616802677</v>
      </c>
      <c r="AF49" s="31">
        <v>6.84765625</v>
      </c>
      <c r="AG49" s="31">
        <v>25.17361111</v>
      </c>
      <c r="AH49" s="31">
        <v>28.1875</v>
      </c>
      <c r="AI49" s="31">
        <v>21.9375</v>
      </c>
      <c r="AJ49" s="31">
        <v>2.595025623</v>
      </c>
      <c r="AK49" s="31">
        <v>6.734157986</v>
      </c>
      <c r="AL49" s="31">
        <v>1212.555556</v>
      </c>
      <c r="AM49" s="31">
        <v>1221.0</v>
      </c>
      <c r="AN49" s="31">
        <v>1201.0</v>
      </c>
      <c r="AO49" s="31">
        <v>7.090682462</v>
      </c>
      <c r="AP49" s="31">
        <v>50.27777778</v>
      </c>
      <c r="AQ49" s="31">
        <v>12.51111111</v>
      </c>
      <c r="AR49" s="31">
        <v>12.7</v>
      </c>
      <c r="AS49" s="31">
        <v>12.3</v>
      </c>
      <c r="AT49" s="31">
        <v>0.153659074</v>
      </c>
      <c r="AU49" s="31">
        <v>0.023611111</v>
      </c>
      <c r="AV49" s="31" t="s">
        <v>437</v>
      </c>
      <c r="AW49" s="31" t="s">
        <v>134</v>
      </c>
    </row>
    <row r="50">
      <c r="A50" s="42" t="s">
        <v>438</v>
      </c>
      <c r="B50" s="31" t="s">
        <v>1729</v>
      </c>
      <c r="C50" s="369">
        <v>44693.0</v>
      </c>
      <c r="D50" s="370">
        <v>0.7361111111111112</v>
      </c>
      <c r="E50" s="370">
        <v>0.8194444444444445</v>
      </c>
      <c r="F50" s="371">
        <v>9.4226788E7</v>
      </c>
      <c r="G50" s="372">
        <v>51.503945</v>
      </c>
      <c r="H50" s="367">
        <v>11.9538415</v>
      </c>
      <c r="I50" s="31" t="s">
        <v>442</v>
      </c>
      <c r="J50" s="31" t="s">
        <v>75</v>
      </c>
      <c r="K50" s="368" t="s">
        <v>1730</v>
      </c>
      <c r="L50" s="368" t="s">
        <v>1731</v>
      </c>
      <c r="M50" s="42" t="s">
        <v>445</v>
      </c>
      <c r="N50" s="31">
        <v>23.0</v>
      </c>
      <c r="O50" s="31" t="s">
        <v>80</v>
      </c>
      <c r="P50" s="368" t="s">
        <v>81</v>
      </c>
      <c r="Q50" s="31" t="s">
        <v>95</v>
      </c>
      <c r="R50" s="31">
        <v>15.86928</v>
      </c>
      <c r="S50" s="31">
        <v>0.0</v>
      </c>
      <c r="T50" s="31">
        <v>27.86151</v>
      </c>
      <c r="U50" s="31">
        <v>0.0</v>
      </c>
      <c r="V50" s="31">
        <v>100.0</v>
      </c>
      <c r="W50" s="31">
        <v>22.6484375</v>
      </c>
      <c r="X50" s="31">
        <v>25.0</v>
      </c>
      <c r="Y50" s="31">
        <v>22.125</v>
      </c>
      <c r="Z50" s="31">
        <v>0.969361846</v>
      </c>
      <c r="AA50" s="31">
        <v>0.939662388</v>
      </c>
      <c r="AB50" s="31">
        <v>27.2421875</v>
      </c>
      <c r="AC50" s="31">
        <v>29.625</v>
      </c>
      <c r="AD50" s="31">
        <v>24.0</v>
      </c>
      <c r="AE50" s="31">
        <v>2.262474719</v>
      </c>
      <c r="AF50" s="31">
        <v>5.118791853</v>
      </c>
      <c r="AG50" s="31">
        <v>24.0703125</v>
      </c>
      <c r="AH50" s="31">
        <v>25.75</v>
      </c>
      <c r="AI50" s="31">
        <v>21.5</v>
      </c>
      <c r="AJ50" s="31">
        <v>1.580940293</v>
      </c>
      <c r="AK50" s="31">
        <v>2.49937221</v>
      </c>
      <c r="AL50" s="31">
        <v>1357.875</v>
      </c>
      <c r="AM50" s="31">
        <v>1385.0</v>
      </c>
      <c r="AN50" s="31">
        <v>1297.0</v>
      </c>
      <c r="AO50" s="31">
        <v>29.90192302</v>
      </c>
      <c r="AP50" s="31">
        <v>894.125</v>
      </c>
      <c r="AQ50" s="31">
        <v>15.6125</v>
      </c>
      <c r="AR50" s="31">
        <v>16.2</v>
      </c>
      <c r="AS50" s="31">
        <v>14.3</v>
      </c>
      <c r="AT50" s="31">
        <v>0.644620597</v>
      </c>
      <c r="AU50" s="31">
        <v>0.415535714</v>
      </c>
      <c r="AV50" s="31" t="s">
        <v>446</v>
      </c>
      <c r="AW50" s="31" t="s">
        <v>447</v>
      </c>
    </row>
    <row r="51">
      <c r="A51" s="42" t="s">
        <v>448</v>
      </c>
      <c r="B51" s="31" t="s">
        <v>1732</v>
      </c>
      <c r="C51" s="369">
        <v>44700.0</v>
      </c>
      <c r="D51" s="370">
        <v>0.5458333333333333</v>
      </c>
      <c r="E51" s="383">
        <v>0.5506944444444445</v>
      </c>
      <c r="F51" s="390">
        <v>9.4233324E7</v>
      </c>
      <c r="G51" s="372">
        <v>52.5414543706242</v>
      </c>
      <c r="H51" s="372">
        <v>13.3577145640391</v>
      </c>
      <c r="I51" s="368" t="s">
        <v>312</v>
      </c>
      <c r="J51" s="31" t="s">
        <v>91</v>
      </c>
      <c r="K51" s="31" t="s">
        <v>313</v>
      </c>
      <c r="L51" s="368" t="s">
        <v>314</v>
      </c>
      <c r="M51" s="31" t="s">
        <v>452</v>
      </c>
      <c r="N51" s="31">
        <v>28.0</v>
      </c>
      <c r="O51" s="31" t="s">
        <v>80</v>
      </c>
      <c r="P51" s="31" t="s">
        <v>81</v>
      </c>
      <c r="Q51" s="31" t="s">
        <v>142</v>
      </c>
      <c r="R51" s="31">
        <v>77.35256</v>
      </c>
      <c r="S51" s="31">
        <v>100.0</v>
      </c>
      <c r="T51" s="31">
        <v>29.72692</v>
      </c>
      <c r="U51" s="31">
        <v>2.0</v>
      </c>
      <c r="V51" s="31">
        <v>100.0</v>
      </c>
      <c r="W51" s="31">
        <v>19.0625</v>
      </c>
      <c r="X51" s="31">
        <v>20.125</v>
      </c>
      <c r="Y51" s="31">
        <v>18.75</v>
      </c>
      <c r="Z51" s="31">
        <v>0.540543708</v>
      </c>
      <c r="AA51" s="31">
        <v>0.2921875</v>
      </c>
      <c r="AB51" s="31">
        <v>26.76041667</v>
      </c>
      <c r="AC51" s="31">
        <v>27.0625</v>
      </c>
      <c r="AD51" s="31">
        <v>26.5</v>
      </c>
      <c r="AE51" s="31">
        <v>0.225057863</v>
      </c>
      <c r="AF51" s="31">
        <v>0.050651042</v>
      </c>
      <c r="AG51" s="31">
        <v>27.4375</v>
      </c>
      <c r="AH51" s="31">
        <v>27.6875</v>
      </c>
      <c r="AI51" s="31">
        <v>27.125</v>
      </c>
      <c r="AJ51" s="31">
        <v>0.197642354</v>
      </c>
      <c r="AK51" s="31">
        <v>0.0390625</v>
      </c>
      <c r="AL51" s="31">
        <v>1007.0</v>
      </c>
      <c r="AM51" s="31">
        <v>1012.0</v>
      </c>
      <c r="AN51" s="31">
        <v>1003.0</v>
      </c>
      <c r="AO51" s="31">
        <v>3.577708764</v>
      </c>
      <c r="AP51" s="31">
        <v>12.8</v>
      </c>
      <c r="AQ51" s="31">
        <v>7.983333333</v>
      </c>
      <c r="AR51" s="31">
        <v>8.1</v>
      </c>
      <c r="AS51" s="31">
        <v>7.9</v>
      </c>
      <c r="AT51" s="31">
        <v>0.098319208</v>
      </c>
      <c r="AU51" s="31">
        <v>0.009666667</v>
      </c>
      <c r="AV51" s="31" t="s">
        <v>453</v>
      </c>
      <c r="AW51" s="82" t="s">
        <v>454</v>
      </c>
    </row>
    <row r="52">
      <c r="A52" s="42" t="s">
        <v>455</v>
      </c>
      <c r="B52" s="31"/>
      <c r="C52" s="391">
        <v>44701.0</v>
      </c>
      <c r="D52" s="370">
        <v>0.4236111111111111</v>
      </c>
      <c r="E52" s="370">
        <v>0.5069444444444444</v>
      </c>
      <c r="F52" s="371">
        <v>9.4226814E7</v>
      </c>
      <c r="G52" s="372">
        <v>51.2964651111191</v>
      </c>
      <c r="H52" s="372">
        <v>12.3843706932541</v>
      </c>
      <c r="I52" s="373" t="s">
        <v>321</v>
      </c>
      <c r="J52" s="31" t="s">
        <v>179</v>
      </c>
      <c r="K52" s="31" t="s">
        <v>322</v>
      </c>
      <c r="L52" s="368" t="s">
        <v>323</v>
      </c>
      <c r="M52" s="31" t="s">
        <v>458</v>
      </c>
      <c r="N52" s="31">
        <v>23.0</v>
      </c>
      <c r="O52" s="31" t="s">
        <v>209</v>
      </c>
      <c r="P52" s="31" t="s">
        <v>106</v>
      </c>
      <c r="Q52" s="31" t="s">
        <v>142</v>
      </c>
      <c r="R52" s="31">
        <v>68.81699</v>
      </c>
      <c r="S52" s="31">
        <v>74.0</v>
      </c>
      <c r="T52" s="31">
        <v>27.86826</v>
      </c>
      <c r="U52" s="31">
        <v>10.0</v>
      </c>
      <c r="V52" s="31">
        <v>100.0</v>
      </c>
      <c r="W52" s="31">
        <v>18.3359375</v>
      </c>
      <c r="X52" s="31">
        <v>18.5625</v>
      </c>
      <c r="Y52" s="31">
        <v>18.125</v>
      </c>
      <c r="Z52" s="31">
        <v>0.173390236</v>
      </c>
      <c r="AA52" s="31">
        <v>0.030064174</v>
      </c>
      <c r="AB52" s="31">
        <v>21.7734375</v>
      </c>
      <c r="AC52" s="31">
        <v>23.75</v>
      </c>
      <c r="AD52" s="31">
        <v>21.125</v>
      </c>
      <c r="AE52" s="31">
        <v>0.858867545</v>
      </c>
      <c r="AF52" s="31">
        <v>0.73765346</v>
      </c>
      <c r="AG52" s="31">
        <v>22.046875</v>
      </c>
      <c r="AH52" s="31">
        <v>23.25</v>
      </c>
      <c r="AI52" s="31">
        <v>21.3125</v>
      </c>
      <c r="AJ52" s="31">
        <v>0.677895575</v>
      </c>
      <c r="AK52" s="31">
        <v>0.459542411</v>
      </c>
      <c r="AL52" s="31">
        <v>1556.875</v>
      </c>
      <c r="AM52" s="31">
        <v>1565.0</v>
      </c>
      <c r="AN52" s="31">
        <v>1544.0</v>
      </c>
      <c r="AO52" s="31">
        <v>7.039429766</v>
      </c>
      <c r="AP52" s="31">
        <v>49.55357143</v>
      </c>
      <c r="AQ52" s="31">
        <v>19.8375</v>
      </c>
      <c r="AR52" s="31">
        <v>20.0</v>
      </c>
      <c r="AS52" s="31">
        <v>19.6</v>
      </c>
      <c r="AT52" s="31">
        <v>0.140788595</v>
      </c>
      <c r="AU52" s="31">
        <v>0.019821429</v>
      </c>
      <c r="AV52" s="42"/>
      <c r="AW52" s="31" t="s">
        <v>459</v>
      </c>
    </row>
    <row r="53">
      <c r="A53" s="42" t="s">
        <v>460</v>
      </c>
      <c r="B53" s="31" t="s">
        <v>1733</v>
      </c>
      <c r="C53" s="369">
        <v>44697.0</v>
      </c>
      <c r="D53" s="370">
        <v>0.38055555555555554</v>
      </c>
      <c r="E53" s="370">
        <v>0.46388888888888885</v>
      </c>
      <c r="F53" s="371">
        <v>9.4233326E7</v>
      </c>
      <c r="G53" s="372">
        <v>52.5019495634673</v>
      </c>
      <c r="H53" s="372">
        <v>13.4895143522431</v>
      </c>
      <c r="I53" s="373" t="s">
        <v>160</v>
      </c>
      <c r="J53" s="31" t="s">
        <v>91</v>
      </c>
      <c r="K53" s="31" t="s">
        <v>161</v>
      </c>
      <c r="L53" s="368" t="s">
        <v>163</v>
      </c>
      <c r="M53" s="42" t="s">
        <v>464</v>
      </c>
      <c r="N53" s="31">
        <v>16.0</v>
      </c>
      <c r="O53" s="31" t="s">
        <v>80</v>
      </c>
      <c r="P53" s="31" t="s">
        <v>81</v>
      </c>
      <c r="Q53" s="31" t="s">
        <v>95</v>
      </c>
      <c r="R53" s="31">
        <v>58.98701</v>
      </c>
      <c r="S53" s="31">
        <v>65.0</v>
      </c>
      <c r="T53" s="31">
        <v>37.06479</v>
      </c>
      <c r="U53" s="31">
        <v>0.0</v>
      </c>
      <c r="V53" s="31">
        <v>100.0</v>
      </c>
      <c r="W53" s="31">
        <v>14.21875</v>
      </c>
      <c r="X53" s="31">
        <v>15.125</v>
      </c>
      <c r="Y53" s="31">
        <v>14.0</v>
      </c>
      <c r="Z53" s="31">
        <v>0.388161877</v>
      </c>
      <c r="AA53" s="31">
        <v>0.150669643</v>
      </c>
      <c r="AB53" s="31">
        <v>17.5546875</v>
      </c>
      <c r="AC53" s="31">
        <v>18.75</v>
      </c>
      <c r="AD53" s="31">
        <v>16.5625</v>
      </c>
      <c r="AE53" s="31">
        <v>0.865662873</v>
      </c>
      <c r="AF53" s="31">
        <v>0.74937221</v>
      </c>
      <c r="AG53" s="31">
        <v>18.03125</v>
      </c>
      <c r="AH53" s="31">
        <v>19.75</v>
      </c>
      <c r="AI53" s="31">
        <v>16.875</v>
      </c>
      <c r="AJ53" s="31">
        <v>0.976281209</v>
      </c>
      <c r="AK53" s="31">
        <v>0.953125</v>
      </c>
      <c r="AL53" s="31">
        <v>1085.125</v>
      </c>
      <c r="AM53" s="31">
        <v>1099.0</v>
      </c>
      <c r="AN53" s="31">
        <v>1070.0</v>
      </c>
      <c r="AO53" s="31">
        <v>9.687067963</v>
      </c>
      <c r="AP53" s="31">
        <v>93.83928571</v>
      </c>
      <c r="AQ53" s="31">
        <v>9.7125</v>
      </c>
      <c r="AR53" s="31">
        <v>10.0</v>
      </c>
      <c r="AS53" s="31">
        <v>9.4</v>
      </c>
      <c r="AT53" s="31">
        <v>0.20310096</v>
      </c>
      <c r="AU53" s="31">
        <v>0.04125</v>
      </c>
      <c r="AV53" s="42"/>
      <c r="AW53" s="42"/>
    </row>
    <row r="54">
      <c r="A54" s="42" t="s">
        <v>465</v>
      </c>
      <c r="B54" s="31" t="s">
        <v>1734</v>
      </c>
      <c r="C54" s="369">
        <v>44701.0</v>
      </c>
      <c r="D54" s="370">
        <v>0.41180555555555554</v>
      </c>
      <c r="E54" s="374"/>
      <c r="F54" s="371">
        <v>9.4226717E7</v>
      </c>
      <c r="G54" s="372">
        <v>52.4486779974152</v>
      </c>
      <c r="H54" s="372">
        <v>13.4005519059822</v>
      </c>
      <c r="I54" s="373" t="s">
        <v>90</v>
      </c>
      <c r="J54" s="31" t="s">
        <v>91</v>
      </c>
      <c r="K54" s="31" t="s">
        <v>92</v>
      </c>
      <c r="L54" s="368" t="s">
        <v>467</v>
      </c>
      <c r="M54" s="42" t="s">
        <v>468</v>
      </c>
      <c r="N54" s="31">
        <v>28.0</v>
      </c>
      <c r="O54" s="31" t="s">
        <v>80</v>
      </c>
      <c r="P54" s="31" t="s">
        <v>106</v>
      </c>
      <c r="Q54" s="31" t="s">
        <v>95</v>
      </c>
      <c r="R54" s="31">
        <v>49.26471</v>
      </c>
      <c r="S54" s="31">
        <v>45.0</v>
      </c>
      <c r="T54" s="31">
        <v>28.03042</v>
      </c>
      <c r="U54" s="31">
        <v>4.0</v>
      </c>
      <c r="V54" s="31">
        <v>100.0</v>
      </c>
      <c r="W54" s="31">
        <v>17.52777778</v>
      </c>
      <c r="X54" s="31">
        <v>18.0625</v>
      </c>
      <c r="Y54" s="31">
        <v>17.375</v>
      </c>
      <c r="Z54" s="31">
        <v>0.236162168</v>
      </c>
      <c r="AA54" s="31">
        <v>0.055772569</v>
      </c>
      <c r="AB54" s="31">
        <v>19.90277778</v>
      </c>
      <c r="AC54" s="31">
        <v>21.5625</v>
      </c>
      <c r="AD54" s="31">
        <v>19.25</v>
      </c>
      <c r="AE54" s="31">
        <v>0.69394079</v>
      </c>
      <c r="AF54" s="31">
        <v>0.481553819</v>
      </c>
      <c r="AG54" s="31">
        <v>20.22916667</v>
      </c>
      <c r="AH54" s="31">
        <v>20.875</v>
      </c>
      <c r="AI54" s="31">
        <v>19.5</v>
      </c>
      <c r="AJ54" s="31">
        <v>0.478033079</v>
      </c>
      <c r="AK54" s="31">
        <v>0.228515625</v>
      </c>
      <c r="AL54" s="31">
        <v>959.7777778</v>
      </c>
      <c r="AM54" s="31">
        <v>970.0</v>
      </c>
      <c r="AN54" s="31">
        <v>949.0</v>
      </c>
      <c r="AO54" s="31">
        <v>7.378647874</v>
      </c>
      <c r="AP54" s="31">
        <v>54.44444444</v>
      </c>
      <c r="AQ54" s="31">
        <v>6.944444444</v>
      </c>
      <c r="AR54" s="31">
        <v>7.2</v>
      </c>
      <c r="AS54" s="31">
        <v>6.7</v>
      </c>
      <c r="AT54" s="31">
        <v>0.181046342</v>
      </c>
      <c r="AU54" s="31">
        <v>0.032777778</v>
      </c>
      <c r="AV54" s="42"/>
      <c r="AW54" s="42"/>
    </row>
    <row r="55">
      <c r="A55" s="42" t="s">
        <v>469</v>
      </c>
      <c r="B55" s="31" t="s">
        <v>1735</v>
      </c>
      <c r="C55" s="369">
        <v>44699.0</v>
      </c>
      <c r="D55" s="370">
        <v>0.4076388888888889</v>
      </c>
      <c r="E55" s="374"/>
      <c r="F55" s="371">
        <v>9.423333E7</v>
      </c>
      <c r="G55" s="367">
        <v>52.4257340528183</v>
      </c>
      <c r="H55" s="372">
        <v>13.2256746975035</v>
      </c>
      <c r="I55" s="376" t="s">
        <v>279</v>
      </c>
      <c r="J55" s="31" t="s">
        <v>91</v>
      </c>
      <c r="K55" s="82" t="s">
        <v>280</v>
      </c>
      <c r="L55" s="82" t="s">
        <v>1706</v>
      </c>
      <c r="M55" s="42" t="s">
        <v>472</v>
      </c>
      <c r="N55" s="31">
        <v>25.0</v>
      </c>
      <c r="O55" s="31" t="s">
        <v>165</v>
      </c>
      <c r="P55" s="31" t="s">
        <v>153</v>
      </c>
      <c r="Q55" s="31" t="s">
        <v>95</v>
      </c>
      <c r="R55" s="31">
        <v>57.9513</v>
      </c>
      <c r="S55" s="31">
        <v>61.0</v>
      </c>
      <c r="T55" s="31">
        <v>36.33468</v>
      </c>
      <c r="U55" s="31">
        <v>0.0</v>
      </c>
      <c r="V55" s="31">
        <v>100.0</v>
      </c>
      <c r="W55" s="31">
        <v>19.20138889</v>
      </c>
      <c r="X55" s="31">
        <v>21.625</v>
      </c>
      <c r="Y55" s="31">
        <v>17.375</v>
      </c>
      <c r="Z55" s="31">
        <v>1.557422305</v>
      </c>
      <c r="AA55" s="31">
        <v>2.425564236</v>
      </c>
      <c r="AB55" s="31">
        <v>23.09027778</v>
      </c>
      <c r="AC55" s="31">
        <v>25.125</v>
      </c>
      <c r="AD55" s="31">
        <v>20.3125</v>
      </c>
      <c r="AE55" s="31">
        <v>1.625634225</v>
      </c>
      <c r="AF55" s="31">
        <v>2.642686632</v>
      </c>
      <c r="AG55" s="31">
        <v>22.09027778</v>
      </c>
      <c r="AH55" s="31">
        <v>24.0</v>
      </c>
      <c r="AI55" s="31">
        <v>19.25</v>
      </c>
      <c r="AJ55" s="31">
        <v>1.594702874</v>
      </c>
      <c r="AK55" s="31">
        <v>2.543077257</v>
      </c>
      <c r="AL55" s="31">
        <v>973.8888889</v>
      </c>
      <c r="AM55" s="31">
        <v>989.0</v>
      </c>
      <c r="AN55" s="31">
        <v>956.0</v>
      </c>
      <c r="AO55" s="31">
        <v>10.9138037</v>
      </c>
      <c r="AP55" s="31">
        <v>119.1111111</v>
      </c>
      <c r="AQ55" s="31">
        <v>7.255555556</v>
      </c>
      <c r="AR55" s="31">
        <v>7.6</v>
      </c>
      <c r="AS55" s="31">
        <v>6.9</v>
      </c>
      <c r="AT55" s="31">
        <v>0.229734146</v>
      </c>
      <c r="AU55" s="31">
        <v>0.052777778</v>
      </c>
      <c r="AV55" s="31" t="s">
        <v>473</v>
      </c>
      <c r="AW55" s="80" t="s">
        <v>474</v>
      </c>
    </row>
    <row r="56">
      <c r="A56" s="42" t="s">
        <v>475</v>
      </c>
      <c r="B56" s="31"/>
      <c r="C56" s="369">
        <v>44716.0</v>
      </c>
      <c r="D56" s="370">
        <v>0.5590277777777778</v>
      </c>
      <c r="E56" s="370">
        <v>0.6527777777777778</v>
      </c>
      <c r="F56" s="371">
        <v>9.4233349E7</v>
      </c>
      <c r="G56" s="372">
        <v>51.27332</v>
      </c>
      <c r="H56" s="372">
        <v>12.27504</v>
      </c>
      <c r="I56" s="42" t="s">
        <v>480</v>
      </c>
      <c r="J56" s="31" t="s">
        <v>179</v>
      </c>
      <c r="K56" s="31" t="s">
        <v>481</v>
      </c>
      <c r="L56" s="31" t="s">
        <v>482</v>
      </c>
      <c r="M56" s="42" t="s">
        <v>484</v>
      </c>
      <c r="N56" s="31">
        <v>22.0</v>
      </c>
      <c r="O56" s="31" t="s">
        <v>209</v>
      </c>
      <c r="P56" s="31" t="s">
        <v>153</v>
      </c>
      <c r="Q56" s="31" t="s">
        <v>142</v>
      </c>
      <c r="R56" s="31">
        <v>47.34936</v>
      </c>
      <c r="S56" s="31">
        <v>36.5</v>
      </c>
      <c r="T56" s="31">
        <v>37.8607</v>
      </c>
      <c r="U56" s="31">
        <v>0.0</v>
      </c>
      <c r="V56" s="31">
        <v>100.0</v>
      </c>
      <c r="W56" s="31">
        <v>24.875</v>
      </c>
      <c r="X56" s="31">
        <v>25.75</v>
      </c>
      <c r="Y56" s="31">
        <v>24.5</v>
      </c>
      <c r="Z56" s="31">
        <v>0.446339277</v>
      </c>
      <c r="AA56" s="31">
        <v>0.19921875</v>
      </c>
      <c r="AB56" s="31">
        <v>27.66666667</v>
      </c>
      <c r="AC56" s="31">
        <v>30.9375</v>
      </c>
      <c r="AD56" s="31">
        <v>25.1875</v>
      </c>
      <c r="AE56" s="31">
        <v>2.250650948</v>
      </c>
      <c r="AF56" s="31">
        <v>5.065429688</v>
      </c>
      <c r="AG56" s="31">
        <v>27.25694444</v>
      </c>
      <c r="AH56" s="31">
        <v>29.875</v>
      </c>
      <c r="AI56" s="31">
        <v>24.625</v>
      </c>
      <c r="AJ56" s="31">
        <v>2.104553389</v>
      </c>
      <c r="AK56" s="31">
        <v>4.429144965</v>
      </c>
      <c r="AL56" s="31">
        <v>1718.777778</v>
      </c>
      <c r="AM56" s="31">
        <v>1736.0</v>
      </c>
      <c r="AN56" s="31">
        <v>1707.0</v>
      </c>
      <c r="AO56" s="31">
        <v>10.53301687</v>
      </c>
      <c r="AP56" s="31">
        <v>110.9444444</v>
      </c>
      <c r="AQ56" s="31">
        <v>23.15555556</v>
      </c>
      <c r="AR56" s="31">
        <v>23.5</v>
      </c>
      <c r="AS56" s="31">
        <v>22.9</v>
      </c>
      <c r="AT56" s="31">
        <v>0.212785756</v>
      </c>
      <c r="AU56" s="31">
        <v>0.045277778</v>
      </c>
      <c r="AV56" s="31" t="s">
        <v>485</v>
      </c>
      <c r="AW56" s="42"/>
    </row>
    <row r="57">
      <c r="A57" s="42" t="s">
        <v>486</v>
      </c>
      <c r="B57" s="31" t="s">
        <v>1736</v>
      </c>
      <c r="C57" s="369">
        <v>44694.0</v>
      </c>
      <c r="D57" s="370">
        <v>0.3909722222222222</v>
      </c>
      <c r="E57" s="370">
        <v>0.46875</v>
      </c>
      <c r="F57" s="371">
        <v>9.4233367E7</v>
      </c>
      <c r="G57" s="372">
        <v>51.50043</v>
      </c>
      <c r="H57" s="372">
        <v>11.95881</v>
      </c>
      <c r="I57" s="42" t="s">
        <v>489</v>
      </c>
      <c r="J57" s="31" t="s">
        <v>75</v>
      </c>
      <c r="K57" s="31" t="s">
        <v>490</v>
      </c>
      <c r="L57" s="368" t="s">
        <v>491</v>
      </c>
      <c r="M57" s="42" t="s">
        <v>492</v>
      </c>
      <c r="N57" s="373">
        <f> MEDIAN(18,20)</f>
        <v>19</v>
      </c>
      <c r="O57" s="31" t="s">
        <v>80</v>
      </c>
      <c r="P57" s="31" t="s">
        <v>81</v>
      </c>
      <c r="Q57" s="368" t="s">
        <v>82</v>
      </c>
      <c r="R57" s="31">
        <v>61.5</v>
      </c>
      <c r="S57" s="31">
        <v>67.0</v>
      </c>
      <c r="T57" s="31">
        <v>37.27109</v>
      </c>
      <c r="U57" s="31">
        <v>0.0</v>
      </c>
      <c r="V57" s="31">
        <v>100.0</v>
      </c>
      <c r="W57" s="31">
        <v>18.75</v>
      </c>
      <c r="X57" s="31">
        <v>19.5</v>
      </c>
      <c r="Y57" s="31">
        <v>17.8125</v>
      </c>
      <c r="Z57" s="31">
        <v>0.616187877</v>
      </c>
      <c r="AA57" s="31">
        <v>0.3796875</v>
      </c>
      <c r="AB57" s="31">
        <v>17.80208333</v>
      </c>
      <c r="AC57" s="31">
        <v>18.1875</v>
      </c>
      <c r="AD57" s="31">
        <v>17.625</v>
      </c>
      <c r="AE57" s="31">
        <v>0.210715547</v>
      </c>
      <c r="AF57" s="31">
        <v>0.044401042</v>
      </c>
      <c r="AG57" s="31">
        <v>17.34375</v>
      </c>
      <c r="AH57" s="31">
        <v>17.875</v>
      </c>
      <c r="AI57" s="31">
        <v>17.125</v>
      </c>
      <c r="AJ57" s="31">
        <v>0.273147167</v>
      </c>
      <c r="AK57" s="31">
        <v>0.074609375</v>
      </c>
      <c r="AL57" s="31">
        <v>731.8333333</v>
      </c>
      <c r="AM57" s="31">
        <v>734.0</v>
      </c>
      <c r="AN57" s="31">
        <v>731.0</v>
      </c>
      <c r="AO57" s="31">
        <v>1.169045194</v>
      </c>
      <c r="AP57" s="31">
        <v>1.366666667</v>
      </c>
      <c r="AQ57" s="31">
        <v>1.75</v>
      </c>
      <c r="AR57" s="31">
        <v>1.8</v>
      </c>
      <c r="AS57" s="31">
        <v>1.7</v>
      </c>
      <c r="AT57" s="31">
        <v>0.054772256</v>
      </c>
      <c r="AU57" s="31">
        <v>0.003</v>
      </c>
      <c r="AV57" s="31" t="s">
        <v>493</v>
      </c>
      <c r="AW57" s="31" t="s">
        <v>494</v>
      </c>
    </row>
    <row r="58">
      <c r="A58" s="42" t="s">
        <v>495</v>
      </c>
      <c r="B58" s="31" t="s">
        <v>1737</v>
      </c>
      <c r="C58" s="369">
        <v>44699.0</v>
      </c>
      <c r="D58" s="370">
        <v>0.39444444444444443</v>
      </c>
      <c r="E58" s="370">
        <v>0.4840277777777778</v>
      </c>
      <c r="F58" s="371">
        <v>9.422678E7</v>
      </c>
      <c r="G58" s="372">
        <v>52.4257340528183</v>
      </c>
      <c r="H58" s="372">
        <v>13.2256746975035</v>
      </c>
      <c r="I58" s="376" t="s">
        <v>279</v>
      </c>
      <c r="J58" s="31" t="s">
        <v>91</v>
      </c>
      <c r="K58" s="82" t="s">
        <v>280</v>
      </c>
      <c r="L58" s="82" t="s">
        <v>1706</v>
      </c>
      <c r="M58" s="31" t="s">
        <v>499</v>
      </c>
      <c r="N58" s="31">
        <v>24.0</v>
      </c>
      <c r="O58" s="31" t="s">
        <v>165</v>
      </c>
      <c r="P58" s="31" t="s">
        <v>81</v>
      </c>
      <c r="Q58" s="31" t="s">
        <v>142</v>
      </c>
      <c r="R58" s="31">
        <v>57.9513</v>
      </c>
      <c r="S58" s="31">
        <v>61.0</v>
      </c>
      <c r="T58" s="31">
        <v>36.33468</v>
      </c>
      <c r="U58" s="31">
        <v>0.0</v>
      </c>
      <c r="V58" s="31">
        <v>100.0</v>
      </c>
      <c r="W58" s="31">
        <v>13.63888889</v>
      </c>
      <c r="X58" s="31">
        <v>14.125</v>
      </c>
      <c r="Y58" s="31">
        <v>13.25</v>
      </c>
      <c r="Z58" s="31">
        <v>0.316810548</v>
      </c>
      <c r="AA58" s="31">
        <v>0.100368924</v>
      </c>
      <c r="AB58" s="31">
        <v>15.77083333</v>
      </c>
      <c r="AC58" s="31">
        <v>16.875</v>
      </c>
      <c r="AD58" s="31">
        <v>14.75</v>
      </c>
      <c r="AE58" s="31">
        <v>0.744773455</v>
      </c>
      <c r="AF58" s="31">
        <v>0.5546875</v>
      </c>
      <c r="AG58" s="31">
        <v>16.44444444</v>
      </c>
      <c r="AH58" s="31">
        <v>17.875</v>
      </c>
      <c r="AI58" s="31">
        <v>15.125</v>
      </c>
      <c r="AJ58" s="31">
        <v>0.952712228</v>
      </c>
      <c r="AK58" s="31">
        <v>0.90766059</v>
      </c>
      <c r="AL58" s="31">
        <v>1365.222222</v>
      </c>
      <c r="AM58" s="31">
        <v>1371.0</v>
      </c>
      <c r="AN58" s="31">
        <v>1355.0</v>
      </c>
      <c r="AO58" s="31">
        <v>5.651941653</v>
      </c>
      <c r="AP58" s="31">
        <v>31.94444444</v>
      </c>
      <c r="AQ58" s="31">
        <v>15.8</v>
      </c>
      <c r="AR58" s="31">
        <v>15.9</v>
      </c>
      <c r="AS58" s="31">
        <v>15.6</v>
      </c>
      <c r="AT58" s="31">
        <v>0.122474487</v>
      </c>
      <c r="AU58" s="31">
        <v>0.015</v>
      </c>
      <c r="AV58" s="31" t="s">
        <v>500</v>
      </c>
      <c r="AW58" s="80" t="s">
        <v>474</v>
      </c>
    </row>
    <row r="59">
      <c r="A59" s="42" t="s">
        <v>501</v>
      </c>
      <c r="B59" s="31" t="s">
        <v>1738</v>
      </c>
      <c r="C59" s="369">
        <v>44712.0</v>
      </c>
      <c r="D59" s="370">
        <v>0.3958333333333333</v>
      </c>
      <c r="E59" s="370">
        <v>0.4791666666666667</v>
      </c>
      <c r="F59" s="371">
        <v>9.4233344E7</v>
      </c>
      <c r="G59" s="372">
        <v>52.64051</v>
      </c>
      <c r="H59" s="372">
        <v>13.48814</v>
      </c>
      <c r="I59" s="42" t="s">
        <v>503</v>
      </c>
      <c r="J59" s="31" t="s">
        <v>91</v>
      </c>
      <c r="K59" s="368" t="s">
        <v>504</v>
      </c>
      <c r="L59" s="368" t="s">
        <v>150</v>
      </c>
      <c r="M59" s="31" t="s">
        <v>505</v>
      </c>
      <c r="N59" s="31">
        <v>13.0</v>
      </c>
      <c r="O59" s="31" t="s">
        <v>80</v>
      </c>
      <c r="P59" s="31" t="s">
        <v>153</v>
      </c>
      <c r="Q59" s="31" t="s">
        <v>95</v>
      </c>
      <c r="R59" s="31">
        <v>31.13269</v>
      </c>
      <c r="S59" s="31">
        <v>20.0</v>
      </c>
      <c r="T59" s="31">
        <v>33.95416</v>
      </c>
      <c r="U59" s="31">
        <v>0.0</v>
      </c>
      <c r="V59" s="31">
        <v>100.0</v>
      </c>
      <c r="W59" s="31">
        <v>20.44444444</v>
      </c>
      <c r="X59" s="31">
        <v>21.75</v>
      </c>
      <c r="Y59" s="31">
        <v>19.25</v>
      </c>
      <c r="Z59" s="31">
        <v>1.002167789</v>
      </c>
      <c r="AA59" s="31">
        <v>1.004340278</v>
      </c>
      <c r="AB59" s="31">
        <v>21.90972222</v>
      </c>
      <c r="AC59" s="31">
        <v>25.0</v>
      </c>
      <c r="AD59" s="31">
        <v>18.8125</v>
      </c>
      <c r="AE59" s="31">
        <v>2.338976621</v>
      </c>
      <c r="AF59" s="31">
        <v>5.470811632</v>
      </c>
      <c r="AG59" s="31">
        <v>19.86805556</v>
      </c>
      <c r="AH59" s="31">
        <v>23.0</v>
      </c>
      <c r="AI59" s="31">
        <v>17.25</v>
      </c>
      <c r="AJ59" s="31">
        <v>1.989337899</v>
      </c>
      <c r="AK59" s="31">
        <v>3.957465278</v>
      </c>
      <c r="AL59" s="31">
        <v>1061.555556</v>
      </c>
      <c r="AM59" s="31">
        <v>1070.0</v>
      </c>
      <c r="AN59" s="31">
        <v>1056.0</v>
      </c>
      <c r="AO59" s="31">
        <v>5.790317589</v>
      </c>
      <c r="AP59" s="31">
        <v>33.52777778</v>
      </c>
      <c r="AQ59" s="31">
        <v>9.211111111</v>
      </c>
      <c r="AR59" s="31">
        <v>9.4</v>
      </c>
      <c r="AS59" s="31">
        <v>9.1</v>
      </c>
      <c r="AT59" s="31">
        <v>0.126929552</v>
      </c>
      <c r="AU59" s="31">
        <v>0.016111111</v>
      </c>
      <c r="AV59" s="31" t="s">
        <v>506</v>
      </c>
      <c r="AW59" s="31" t="s">
        <v>507</v>
      </c>
    </row>
    <row r="60">
      <c r="A60" s="42" t="s">
        <v>508</v>
      </c>
      <c r="B60" s="31" t="s">
        <v>1739</v>
      </c>
      <c r="C60" s="369">
        <v>44700.0</v>
      </c>
      <c r="D60" s="370">
        <v>0.5416666666666666</v>
      </c>
      <c r="E60" s="370">
        <v>0.625</v>
      </c>
      <c r="F60" s="371">
        <v>9.4226791E7</v>
      </c>
      <c r="G60" s="372">
        <v>52.5415165726374</v>
      </c>
      <c r="H60" s="372">
        <v>13.3578669375599</v>
      </c>
      <c r="I60" s="368" t="s">
        <v>512</v>
      </c>
      <c r="J60" s="31" t="s">
        <v>91</v>
      </c>
      <c r="K60" s="31" t="s">
        <v>513</v>
      </c>
      <c r="L60" s="31" t="s">
        <v>514</v>
      </c>
      <c r="M60" s="42" t="s">
        <v>515</v>
      </c>
      <c r="N60" s="374"/>
      <c r="O60" s="31" t="s">
        <v>80</v>
      </c>
      <c r="P60" s="31" t="s">
        <v>81</v>
      </c>
      <c r="Q60" s="31" t="s">
        <v>95</v>
      </c>
      <c r="R60" s="31">
        <v>74.72903</v>
      </c>
      <c r="S60" s="31">
        <v>95.5</v>
      </c>
      <c r="T60" s="31">
        <v>31.15296</v>
      </c>
      <c r="U60" s="31">
        <v>2.0</v>
      </c>
      <c r="V60" s="31">
        <v>100.0</v>
      </c>
      <c r="W60" s="31">
        <v>23.03571429</v>
      </c>
      <c r="X60" s="31">
        <v>25.0</v>
      </c>
      <c r="Y60" s="31">
        <v>22.25</v>
      </c>
      <c r="Z60" s="31">
        <v>0.93182808</v>
      </c>
      <c r="AA60" s="31">
        <v>0.868303571</v>
      </c>
      <c r="AB60" s="31">
        <v>31.85714286</v>
      </c>
      <c r="AC60" s="31">
        <v>33.625</v>
      </c>
      <c r="AD60" s="31">
        <v>29.3125</v>
      </c>
      <c r="AE60" s="31">
        <v>1.415002524</v>
      </c>
      <c r="AF60" s="31">
        <v>2.002232143</v>
      </c>
      <c r="AG60" s="31">
        <v>31.57142857</v>
      </c>
      <c r="AH60" s="31">
        <v>32.625</v>
      </c>
      <c r="AI60" s="31">
        <v>29.875</v>
      </c>
      <c r="AJ60" s="31">
        <v>1.110103089</v>
      </c>
      <c r="AK60" s="31">
        <v>1.232328869</v>
      </c>
      <c r="AL60" s="31">
        <v>1053.142857</v>
      </c>
      <c r="AM60" s="31">
        <v>1071.0</v>
      </c>
      <c r="AN60" s="31">
        <v>1029.0</v>
      </c>
      <c r="AO60" s="31">
        <v>13.9095719</v>
      </c>
      <c r="AP60" s="31">
        <v>193.4761905</v>
      </c>
      <c r="AQ60" s="31">
        <v>9.0</v>
      </c>
      <c r="AR60" s="31">
        <v>9.4</v>
      </c>
      <c r="AS60" s="31">
        <v>8.5</v>
      </c>
      <c r="AT60" s="31">
        <v>0.294392029</v>
      </c>
      <c r="AU60" s="31">
        <v>0.086666667</v>
      </c>
      <c r="AV60" s="42" t="s">
        <v>516</v>
      </c>
      <c r="AW60" s="31" t="s">
        <v>517</v>
      </c>
    </row>
    <row r="61">
      <c r="A61" s="42" t="s">
        <v>518</v>
      </c>
      <c r="B61" s="31" t="s">
        <v>1740</v>
      </c>
      <c r="C61" s="369">
        <v>44699.0</v>
      </c>
      <c r="D61" s="370">
        <v>0.38958333333333334</v>
      </c>
      <c r="E61" s="374"/>
      <c r="F61" s="371">
        <v>9.4233316E7</v>
      </c>
      <c r="G61" s="372">
        <v>52.4257340528183</v>
      </c>
      <c r="H61" s="372">
        <v>13.2256746975035</v>
      </c>
      <c r="I61" s="376" t="s">
        <v>279</v>
      </c>
      <c r="J61" s="31" t="s">
        <v>91</v>
      </c>
      <c r="K61" s="82" t="s">
        <v>280</v>
      </c>
      <c r="L61" s="82" t="s">
        <v>1706</v>
      </c>
      <c r="M61" s="42" t="s">
        <v>521</v>
      </c>
      <c r="N61" s="374"/>
      <c r="O61" s="31" t="s">
        <v>165</v>
      </c>
      <c r="P61" s="374"/>
      <c r="Q61" s="374"/>
      <c r="R61" s="31">
        <v>57.9513</v>
      </c>
      <c r="S61" s="31">
        <v>61.0</v>
      </c>
      <c r="T61" s="31">
        <v>36.33468</v>
      </c>
      <c r="U61" s="31">
        <v>0.0</v>
      </c>
      <c r="V61" s="31">
        <v>100.0</v>
      </c>
      <c r="W61" s="382"/>
      <c r="X61" s="382"/>
      <c r="Y61" s="382"/>
      <c r="Z61" s="382"/>
      <c r="AA61" s="382"/>
      <c r="AB61" s="382"/>
      <c r="AC61" s="382"/>
      <c r="AD61" s="382"/>
      <c r="AE61" s="382"/>
      <c r="AF61" s="382"/>
      <c r="AG61" s="382"/>
      <c r="AH61" s="382"/>
      <c r="AI61" s="382"/>
      <c r="AJ61" s="382"/>
      <c r="AK61" s="382"/>
      <c r="AL61" s="382"/>
      <c r="AM61" s="382"/>
      <c r="AN61" s="382"/>
      <c r="AO61" s="382"/>
      <c r="AP61" s="382"/>
      <c r="AQ61" s="382"/>
      <c r="AR61" s="382"/>
      <c r="AS61" s="382"/>
      <c r="AT61" s="382"/>
      <c r="AU61" s="382"/>
      <c r="AV61" s="31" t="s">
        <v>522</v>
      </c>
      <c r="AW61" s="80" t="s">
        <v>474</v>
      </c>
    </row>
    <row r="62">
      <c r="A62" s="42" t="s">
        <v>523</v>
      </c>
      <c r="B62" s="31" t="s">
        <v>1741</v>
      </c>
      <c r="C62" s="369">
        <v>44700.0</v>
      </c>
      <c r="D62" s="370">
        <v>0.5381944444444444</v>
      </c>
      <c r="E62" s="370">
        <v>0.6215277777777778</v>
      </c>
      <c r="F62" s="371">
        <v>9.4233317E7</v>
      </c>
      <c r="G62" s="372">
        <v>52.5415165726374</v>
      </c>
      <c r="H62" s="372">
        <v>13.3578669375599</v>
      </c>
      <c r="I62" s="368" t="s">
        <v>512</v>
      </c>
      <c r="J62" s="31" t="s">
        <v>91</v>
      </c>
      <c r="K62" s="31" t="s">
        <v>513</v>
      </c>
      <c r="L62" s="392" t="s">
        <v>314</v>
      </c>
      <c r="M62" s="42" t="s">
        <v>526</v>
      </c>
      <c r="N62" s="31">
        <v>27.0</v>
      </c>
      <c r="O62" s="31" t="s">
        <v>80</v>
      </c>
      <c r="P62" s="31" t="s">
        <v>106</v>
      </c>
      <c r="Q62" s="31" t="s">
        <v>142</v>
      </c>
      <c r="R62" s="31">
        <v>74.72903</v>
      </c>
      <c r="S62" s="31">
        <v>95.5</v>
      </c>
      <c r="T62" s="31">
        <v>31.15296</v>
      </c>
      <c r="U62" s="31">
        <v>2.0</v>
      </c>
      <c r="V62" s="31">
        <v>100.0</v>
      </c>
      <c r="W62" s="31">
        <v>22.57142857</v>
      </c>
      <c r="X62" s="31">
        <v>26.375</v>
      </c>
      <c r="Y62" s="31">
        <v>21.375</v>
      </c>
      <c r="Z62" s="31">
        <v>1.714076438</v>
      </c>
      <c r="AA62" s="31">
        <v>2.938058036</v>
      </c>
      <c r="AB62" s="31">
        <v>28.28571429</v>
      </c>
      <c r="AC62" s="31">
        <v>29.0</v>
      </c>
      <c r="AD62" s="31">
        <v>27.5625</v>
      </c>
      <c r="AE62" s="31">
        <v>0.5037065</v>
      </c>
      <c r="AF62" s="31">
        <v>0.253720238</v>
      </c>
      <c r="AG62" s="31">
        <v>28.20535714</v>
      </c>
      <c r="AH62" s="31">
        <v>28.75</v>
      </c>
      <c r="AI62" s="31">
        <v>27.5</v>
      </c>
      <c r="AJ62" s="31">
        <v>0.418818847</v>
      </c>
      <c r="AK62" s="31">
        <v>0.175409226</v>
      </c>
      <c r="AL62" s="31">
        <v>953.7142857</v>
      </c>
      <c r="AM62" s="31">
        <v>964.0</v>
      </c>
      <c r="AN62" s="31">
        <v>943.0</v>
      </c>
      <c r="AO62" s="31">
        <v>7.158079019</v>
      </c>
      <c r="AP62" s="31">
        <v>51.23809524</v>
      </c>
      <c r="AQ62" s="31">
        <v>6.8</v>
      </c>
      <c r="AR62" s="31">
        <v>7.0</v>
      </c>
      <c r="AS62" s="31">
        <v>6.6</v>
      </c>
      <c r="AT62" s="31">
        <v>0.163299316</v>
      </c>
      <c r="AU62" s="31">
        <v>0.026666667</v>
      </c>
      <c r="AV62" s="31" t="s">
        <v>527</v>
      </c>
      <c r="AW62" s="31" t="s">
        <v>528</v>
      </c>
    </row>
    <row r="63">
      <c r="A63" s="42" t="s">
        <v>529</v>
      </c>
      <c r="B63" s="31" t="s">
        <v>1742</v>
      </c>
      <c r="C63" s="369">
        <v>44698.0</v>
      </c>
      <c r="D63" s="370">
        <v>0.5333333333333333</v>
      </c>
      <c r="E63" s="370">
        <v>0.6090277777777778</v>
      </c>
      <c r="F63" s="374"/>
      <c r="G63" s="372">
        <v>52.5160083536438</v>
      </c>
      <c r="H63" s="372">
        <v>13.4385421921874</v>
      </c>
      <c r="I63" s="368" t="s">
        <v>532</v>
      </c>
      <c r="J63" s="31" t="s">
        <v>91</v>
      </c>
      <c r="K63" s="31" t="s">
        <v>386</v>
      </c>
      <c r="L63" s="31" t="s">
        <v>533</v>
      </c>
      <c r="M63" s="42" t="s">
        <v>534</v>
      </c>
      <c r="N63" s="31">
        <v>17.0</v>
      </c>
      <c r="O63" s="31" t="s">
        <v>80</v>
      </c>
      <c r="P63" s="31" t="s">
        <v>81</v>
      </c>
      <c r="Q63" s="31" t="s">
        <v>142</v>
      </c>
      <c r="R63" s="31">
        <v>45.7871</v>
      </c>
      <c r="S63" s="31">
        <v>36.5</v>
      </c>
      <c r="T63" s="31">
        <v>36.97148</v>
      </c>
      <c r="U63" s="31">
        <v>0.0</v>
      </c>
      <c r="V63" s="31">
        <v>100.0</v>
      </c>
      <c r="W63" s="382"/>
      <c r="X63" s="382"/>
      <c r="Y63" s="382"/>
      <c r="Z63" s="382"/>
      <c r="AA63" s="382"/>
      <c r="AB63" s="382"/>
      <c r="AC63" s="382"/>
      <c r="AD63" s="382"/>
      <c r="AE63" s="382"/>
      <c r="AF63" s="382"/>
      <c r="AG63" s="382"/>
      <c r="AH63" s="382"/>
      <c r="AI63" s="382"/>
      <c r="AJ63" s="382"/>
      <c r="AK63" s="382"/>
      <c r="AL63" s="382"/>
      <c r="AM63" s="382"/>
      <c r="AN63" s="382"/>
      <c r="AO63" s="382"/>
      <c r="AP63" s="382"/>
      <c r="AQ63" s="382"/>
      <c r="AR63" s="382"/>
      <c r="AS63" s="382"/>
      <c r="AT63" s="382"/>
      <c r="AU63" s="382"/>
      <c r="AV63" s="42"/>
      <c r="AW63" s="31" t="s">
        <v>535</v>
      </c>
    </row>
    <row r="64">
      <c r="A64" s="42" t="s">
        <v>536</v>
      </c>
      <c r="B64" s="31" t="s">
        <v>1743</v>
      </c>
      <c r="C64" s="369">
        <v>44701.0</v>
      </c>
      <c r="D64" s="370">
        <v>0.4236111111111111</v>
      </c>
      <c r="E64" s="370">
        <v>0.5069444444444444</v>
      </c>
      <c r="F64" s="371">
        <v>9.423332E7</v>
      </c>
      <c r="G64" s="372">
        <v>52.4548832437361</v>
      </c>
      <c r="H64" s="372">
        <v>13.2700024096481</v>
      </c>
      <c r="I64" s="368" t="s">
        <v>194</v>
      </c>
      <c r="J64" s="31" t="s">
        <v>91</v>
      </c>
      <c r="K64" s="31" t="s">
        <v>195</v>
      </c>
      <c r="L64" s="31" t="s">
        <v>538</v>
      </c>
      <c r="M64" s="31" t="s">
        <v>539</v>
      </c>
      <c r="N64" s="31">
        <v>22.0</v>
      </c>
      <c r="O64" s="31" t="s">
        <v>80</v>
      </c>
      <c r="P64" s="31" t="s">
        <v>81</v>
      </c>
      <c r="Q64" s="31" t="s">
        <v>95</v>
      </c>
      <c r="R64" s="31">
        <v>72.48065</v>
      </c>
      <c r="S64" s="31">
        <v>83.5</v>
      </c>
      <c r="T64" s="31">
        <v>29.29843</v>
      </c>
      <c r="U64" s="31">
        <v>10.0</v>
      </c>
      <c r="V64" s="31">
        <v>100.0</v>
      </c>
      <c r="W64" s="31">
        <v>19.76388889</v>
      </c>
      <c r="X64" s="31">
        <v>20.25</v>
      </c>
      <c r="Y64" s="31">
        <v>19.625</v>
      </c>
      <c r="Z64" s="31">
        <v>0.220479276</v>
      </c>
      <c r="AA64" s="31">
        <v>0.048611111</v>
      </c>
      <c r="AB64" s="31">
        <v>21.40277778</v>
      </c>
      <c r="AC64" s="31">
        <v>23.25</v>
      </c>
      <c r="AD64" s="31">
        <v>20.0</v>
      </c>
      <c r="AE64" s="31">
        <v>1.264799542</v>
      </c>
      <c r="AF64" s="31">
        <v>1.599717882</v>
      </c>
      <c r="AG64" s="31">
        <v>21.97916667</v>
      </c>
      <c r="AH64" s="31">
        <v>24.125</v>
      </c>
      <c r="AI64" s="31">
        <v>20.4375</v>
      </c>
      <c r="AJ64" s="31">
        <v>1.41662837</v>
      </c>
      <c r="AK64" s="31">
        <v>2.006835938</v>
      </c>
      <c r="AL64" s="31">
        <v>1163.888889</v>
      </c>
      <c r="AM64" s="31">
        <v>1173.0</v>
      </c>
      <c r="AN64" s="31">
        <v>1153.0</v>
      </c>
      <c r="AO64" s="31">
        <v>7.474029108</v>
      </c>
      <c r="AP64" s="31">
        <v>55.86111111</v>
      </c>
      <c r="AQ64" s="31">
        <v>11.43333333</v>
      </c>
      <c r="AR64" s="31">
        <v>11.6</v>
      </c>
      <c r="AS64" s="31">
        <v>11.2</v>
      </c>
      <c r="AT64" s="31">
        <v>0.15</v>
      </c>
      <c r="AU64" s="31">
        <v>0.0225</v>
      </c>
      <c r="AV64" s="42"/>
      <c r="AW64" s="31" t="s">
        <v>540</v>
      </c>
    </row>
    <row r="65">
      <c r="A65" s="42" t="s">
        <v>541</v>
      </c>
      <c r="B65" s="31" t="s">
        <v>1744</v>
      </c>
      <c r="C65" s="369">
        <v>44714.0</v>
      </c>
      <c r="D65" s="370">
        <v>0.34027777777777773</v>
      </c>
      <c r="E65" s="370">
        <v>0.4236111111111111</v>
      </c>
      <c r="F65" s="371">
        <v>9.4226821E7</v>
      </c>
      <c r="G65" s="388">
        <v>52.4954204043929</v>
      </c>
      <c r="H65" s="388">
        <v>13.3189731515064</v>
      </c>
      <c r="I65" s="389" t="s">
        <v>298</v>
      </c>
      <c r="J65" s="82" t="s">
        <v>91</v>
      </c>
      <c r="K65" s="82" t="s">
        <v>299</v>
      </c>
      <c r="L65" s="82" t="s">
        <v>351</v>
      </c>
      <c r="M65" s="42" t="s">
        <v>542</v>
      </c>
      <c r="N65" s="31">
        <v>17.0</v>
      </c>
      <c r="O65" s="31" t="s">
        <v>80</v>
      </c>
      <c r="P65" s="31" t="s">
        <v>81</v>
      </c>
      <c r="Q65" s="31" t="s">
        <v>95</v>
      </c>
      <c r="R65" s="31">
        <v>51.07097</v>
      </c>
      <c r="S65" s="31">
        <v>45.0</v>
      </c>
      <c r="T65" s="31">
        <v>33.84654</v>
      </c>
      <c r="U65" s="31">
        <v>0.0</v>
      </c>
      <c r="V65" s="31">
        <v>100.0</v>
      </c>
      <c r="W65" s="382"/>
      <c r="X65" s="382"/>
      <c r="Y65" s="382"/>
      <c r="Z65" s="382"/>
      <c r="AA65" s="382"/>
      <c r="AB65" s="382"/>
      <c r="AC65" s="382"/>
      <c r="AD65" s="382"/>
      <c r="AE65" s="382"/>
      <c r="AF65" s="382"/>
      <c r="AG65" s="382"/>
      <c r="AH65" s="382"/>
      <c r="AI65" s="382"/>
      <c r="AJ65" s="382"/>
      <c r="AK65" s="382"/>
      <c r="AL65" s="382"/>
      <c r="AM65" s="382"/>
      <c r="AN65" s="382"/>
      <c r="AO65" s="382"/>
      <c r="AP65" s="382"/>
      <c r="AQ65" s="382"/>
      <c r="AR65" s="382"/>
      <c r="AS65" s="382"/>
      <c r="AT65" s="382"/>
      <c r="AU65" s="382"/>
      <c r="AV65" s="31" t="s">
        <v>543</v>
      </c>
      <c r="AW65" s="31" t="s">
        <v>544</v>
      </c>
    </row>
    <row r="66">
      <c r="A66" s="42" t="s">
        <v>545</v>
      </c>
      <c r="B66" s="31" t="s">
        <v>1745</v>
      </c>
      <c r="C66" s="369">
        <v>44722.0</v>
      </c>
      <c r="D66" s="370">
        <v>0.7479166666666667</v>
      </c>
      <c r="E66" s="370">
        <v>0.8472222222222222</v>
      </c>
      <c r="F66" s="371">
        <v>9.4233344E7</v>
      </c>
      <c r="G66" s="372">
        <v>52.621744</v>
      </c>
      <c r="H66" s="372">
        <v>13.505696</v>
      </c>
      <c r="I66" s="42" t="s">
        <v>549</v>
      </c>
      <c r="J66" s="31" t="s">
        <v>91</v>
      </c>
      <c r="K66" s="368" t="s">
        <v>550</v>
      </c>
      <c r="L66" s="368" t="s">
        <v>551</v>
      </c>
      <c r="M66" s="31" t="s">
        <v>553</v>
      </c>
      <c r="N66" s="31">
        <v>27.0</v>
      </c>
      <c r="O66" s="31" t="s">
        <v>165</v>
      </c>
      <c r="P66" s="31" t="s">
        <v>106</v>
      </c>
      <c r="Q66" s="31" t="s">
        <v>142</v>
      </c>
      <c r="R66" s="31">
        <v>5.769481</v>
      </c>
      <c r="S66" s="31">
        <v>0.0</v>
      </c>
      <c r="T66" s="31">
        <v>11.61764</v>
      </c>
      <c r="U66" s="31">
        <v>0.0</v>
      </c>
      <c r="V66" s="31">
        <v>58.0</v>
      </c>
      <c r="W66" s="31">
        <v>19.0</v>
      </c>
      <c r="X66" s="31">
        <v>19.375</v>
      </c>
      <c r="Y66" s="31">
        <v>18.625</v>
      </c>
      <c r="Z66" s="31">
        <v>0.251945555</v>
      </c>
      <c r="AA66" s="31">
        <v>0.063476563</v>
      </c>
      <c r="AB66" s="31">
        <v>17.75</v>
      </c>
      <c r="AC66" s="31">
        <v>18.875</v>
      </c>
      <c r="AD66" s="31">
        <v>16.75</v>
      </c>
      <c r="AE66" s="31">
        <v>0.693158532</v>
      </c>
      <c r="AF66" s="31">
        <v>0.48046875</v>
      </c>
      <c r="AG66" s="31">
        <v>18.50694444</v>
      </c>
      <c r="AH66" s="31">
        <v>19.875</v>
      </c>
      <c r="AI66" s="31">
        <v>17.25</v>
      </c>
      <c r="AJ66" s="31">
        <v>0.918263288</v>
      </c>
      <c r="AK66" s="31">
        <v>0.843207465</v>
      </c>
      <c r="AL66" s="31">
        <v>1115.777778</v>
      </c>
      <c r="AM66" s="31">
        <v>1156.0</v>
      </c>
      <c r="AN66" s="31">
        <v>1101.0</v>
      </c>
      <c r="AO66" s="31">
        <v>16.414763</v>
      </c>
      <c r="AP66" s="31">
        <v>269.4444444</v>
      </c>
      <c r="AQ66" s="31">
        <v>10.41111111</v>
      </c>
      <c r="AR66" s="31">
        <v>11.3</v>
      </c>
      <c r="AS66" s="31">
        <v>10.1</v>
      </c>
      <c r="AT66" s="31">
        <v>0.362092683</v>
      </c>
      <c r="AU66" s="31">
        <v>0.131111111</v>
      </c>
      <c r="AV66" s="31" t="s">
        <v>554</v>
      </c>
      <c r="AW66" s="42"/>
    </row>
    <row r="67">
      <c r="A67" s="42" t="s">
        <v>555</v>
      </c>
      <c r="B67" s="31" t="s">
        <v>1746</v>
      </c>
      <c r="C67" s="369">
        <v>44706.0</v>
      </c>
      <c r="D67" s="370">
        <v>0.42430555555555555</v>
      </c>
      <c r="E67" s="370">
        <v>0.5097222222222222</v>
      </c>
      <c r="F67" s="371">
        <v>9.4226738E7</v>
      </c>
      <c r="G67" s="372">
        <v>52.42299</v>
      </c>
      <c r="H67" s="367">
        <v>13.26348</v>
      </c>
      <c r="I67" s="42" t="s">
        <v>288</v>
      </c>
      <c r="J67" s="31" t="s">
        <v>91</v>
      </c>
      <c r="K67" s="31" t="s">
        <v>558</v>
      </c>
      <c r="L67" s="31" t="s">
        <v>559</v>
      </c>
      <c r="M67" s="42" t="s">
        <v>560</v>
      </c>
      <c r="N67" s="31">
        <v>16.0</v>
      </c>
      <c r="O67" s="31" t="s">
        <v>80</v>
      </c>
      <c r="P67" s="31" t="s">
        <v>81</v>
      </c>
      <c r="Q67" s="31" t="s">
        <v>95</v>
      </c>
      <c r="R67" s="31">
        <v>39.94498</v>
      </c>
      <c r="S67" s="31">
        <v>31.0</v>
      </c>
      <c r="T67" s="31">
        <v>28.94521</v>
      </c>
      <c r="U67" s="31">
        <v>2.0</v>
      </c>
      <c r="V67" s="31">
        <v>100.0</v>
      </c>
      <c r="W67" s="31">
        <v>18.14583333</v>
      </c>
      <c r="X67" s="31">
        <v>18.5</v>
      </c>
      <c r="Y67" s="31">
        <v>17.875</v>
      </c>
      <c r="Z67" s="31">
        <v>0.2538762</v>
      </c>
      <c r="AA67" s="31">
        <v>0.064453125</v>
      </c>
      <c r="AB67" s="31">
        <v>19.57638889</v>
      </c>
      <c r="AC67" s="31">
        <v>22.1875</v>
      </c>
      <c r="AD67" s="31">
        <v>18.625</v>
      </c>
      <c r="AE67" s="31">
        <v>1.10828634</v>
      </c>
      <c r="AF67" s="31">
        <v>1.228298611</v>
      </c>
      <c r="AG67" s="31">
        <v>18.75694444</v>
      </c>
      <c r="AH67" s="31">
        <v>20.875</v>
      </c>
      <c r="AI67" s="31">
        <v>17.625</v>
      </c>
      <c r="AJ67" s="31">
        <v>0.979499057</v>
      </c>
      <c r="AK67" s="31">
        <v>0.959418403</v>
      </c>
      <c r="AL67" s="31">
        <v>981.7777778</v>
      </c>
      <c r="AM67" s="31">
        <v>1002.0</v>
      </c>
      <c r="AN67" s="31">
        <v>955.0</v>
      </c>
      <c r="AO67" s="31">
        <v>14.61829143</v>
      </c>
      <c r="AP67" s="31">
        <v>213.6944444</v>
      </c>
      <c r="AQ67" s="31">
        <v>7.433333333</v>
      </c>
      <c r="AR67" s="31">
        <v>7.9</v>
      </c>
      <c r="AS67" s="31">
        <v>6.8</v>
      </c>
      <c r="AT67" s="31">
        <v>0.335410197</v>
      </c>
      <c r="AU67" s="31">
        <v>0.1125</v>
      </c>
      <c r="AV67" s="31" t="s">
        <v>561</v>
      </c>
      <c r="AW67" s="42"/>
    </row>
    <row r="68">
      <c r="A68" s="42" t="s">
        <v>562</v>
      </c>
      <c r="B68" s="31" t="s">
        <v>1747</v>
      </c>
      <c r="C68" s="369">
        <v>44704.0</v>
      </c>
      <c r="D68" s="374"/>
      <c r="E68" s="374"/>
      <c r="F68" s="374"/>
      <c r="G68" s="372">
        <v>52.425870352879</v>
      </c>
      <c r="H68" s="372">
        <v>13.2627085398308</v>
      </c>
      <c r="I68" s="376" t="s">
        <v>101</v>
      </c>
      <c r="J68" s="31" t="s">
        <v>91</v>
      </c>
      <c r="K68" s="82" t="s">
        <v>102</v>
      </c>
      <c r="L68" s="82" t="s">
        <v>563</v>
      </c>
      <c r="M68" s="42" t="s">
        <v>152</v>
      </c>
      <c r="N68" s="31">
        <v>14.0</v>
      </c>
      <c r="O68" s="31" t="s">
        <v>80</v>
      </c>
      <c r="P68" s="31" t="s">
        <v>81</v>
      </c>
      <c r="Q68" s="31" t="s">
        <v>95</v>
      </c>
      <c r="R68" s="31">
        <v>69.50645</v>
      </c>
      <c r="S68" s="31">
        <v>88.5</v>
      </c>
      <c r="T68" s="31">
        <v>36.38218</v>
      </c>
      <c r="U68" s="31">
        <v>0.0</v>
      </c>
      <c r="V68" s="31">
        <v>100.0</v>
      </c>
      <c r="W68" s="382"/>
      <c r="X68" s="382"/>
      <c r="Y68" s="382"/>
      <c r="Z68" s="382"/>
      <c r="AA68" s="382"/>
      <c r="AB68" s="382"/>
      <c r="AC68" s="382"/>
      <c r="AD68" s="382"/>
      <c r="AE68" s="382"/>
      <c r="AF68" s="382"/>
      <c r="AG68" s="382"/>
      <c r="AH68" s="382"/>
      <c r="AI68" s="382"/>
      <c r="AJ68" s="382"/>
      <c r="AK68" s="382"/>
      <c r="AL68" s="382"/>
      <c r="AM68" s="382"/>
      <c r="AN68" s="382"/>
      <c r="AO68" s="382"/>
      <c r="AP68" s="382"/>
      <c r="AQ68" s="382"/>
      <c r="AR68" s="382"/>
      <c r="AS68" s="382"/>
      <c r="AT68" s="382"/>
      <c r="AU68" s="382"/>
      <c r="AV68" s="42"/>
      <c r="AW68" s="85" t="s">
        <v>564</v>
      </c>
    </row>
    <row r="69">
      <c r="A69" s="42" t="s">
        <v>565</v>
      </c>
      <c r="B69" s="31" t="s">
        <v>1748</v>
      </c>
      <c r="C69" s="369">
        <v>44701.0</v>
      </c>
      <c r="D69" s="370">
        <v>0.5277777777777778</v>
      </c>
      <c r="E69" s="374"/>
      <c r="F69" s="371">
        <v>9.4226815E7</v>
      </c>
      <c r="G69" s="372">
        <v>52.425870352879</v>
      </c>
      <c r="H69" s="372">
        <v>13.2627085398308</v>
      </c>
      <c r="I69" s="376" t="s">
        <v>101</v>
      </c>
      <c r="J69" s="31" t="s">
        <v>91</v>
      </c>
      <c r="K69" s="82" t="s">
        <v>102</v>
      </c>
      <c r="L69" s="31" t="s">
        <v>567</v>
      </c>
      <c r="M69" s="42" t="s">
        <v>152</v>
      </c>
      <c r="N69" s="31">
        <v>23.0</v>
      </c>
      <c r="O69" s="31" t="s">
        <v>80</v>
      </c>
      <c r="P69" s="31" t="s">
        <v>153</v>
      </c>
      <c r="Q69" s="31" t="s">
        <v>142</v>
      </c>
      <c r="R69" s="31">
        <v>69.50645</v>
      </c>
      <c r="S69" s="31">
        <v>88.5</v>
      </c>
      <c r="T69" s="31">
        <v>36.38218</v>
      </c>
      <c r="U69" s="31">
        <v>0.0</v>
      </c>
      <c r="V69" s="31">
        <v>100.0</v>
      </c>
      <c r="W69" s="31">
        <v>21.8125</v>
      </c>
      <c r="X69" s="31">
        <v>22.5</v>
      </c>
      <c r="Y69" s="31">
        <v>21.0</v>
      </c>
      <c r="Z69" s="31">
        <v>0.504665731</v>
      </c>
      <c r="AA69" s="31">
        <v>0.2546875</v>
      </c>
      <c r="AB69" s="31">
        <v>28.79166667</v>
      </c>
      <c r="AC69" s="31">
        <v>30.625</v>
      </c>
      <c r="AD69" s="31">
        <v>27.75</v>
      </c>
      <c r="AE69" s="31">
        <v>1.100189378</v>
      </c>
      <c r="AF69" s="31">
        <v>1.210416667</v>
      </c>
      <c r="AG69" s="31">
        <v>29.6875</v>
      </c>
      <c r="AH69" s="31">
        <v>31.25</v>
      </c>
      <c r="AI69" s="31">
        <v>28.4375</v>
      </c>
      <c r="AJ69" s="31">
        <v>0.996870102</v>
      </c>
      <c r="AK69" s="31">
        <v>0.99375</v>
      </c>
      <c r="AL69" s="31">
        <v>2205.5</v>
      </c>
      <c r="AM69" s="31">
        <v>2553.0</v>
      </c>
      <c r="AN69" s="31">
        <v>1154.0</v>
      </c>
      <c r="AO69" s="31">
        <v>520.9951055</v>
      </c>
      <c r="AP69" s="31">
        <v>271435.9</v>
      </c>
      <c r="AQ69" s="31">
        <v>32.45</v>
      </c>
      <c r="AR69" s="31">
        <v>39.2</v>
      </c>
      <c r="AS69" s="31">
        <v>11.2</v>
      </c>
      <c r="AT69" s="31">
        <v>10.50709284</v>
      </c>
      <c r="AU69" s="31">
        <v>110.399</v>
      </c>
      <c r="AV69" s="42"/>
      <c r="AW69" s="31" t="s">
        <v>568</v>
      </c>
    </row>
    <row r="70">
      <c r="A70" s="42" t="s">
        <v>569</v>
      </c>
      <c r="B70" s="31"/>
      <c r="C70" s="369">
        <v>44701.0</v>
      </c>
      <c r="D70" s="370">
        <v>0.4270833333333333</v>
      </c>
      <c r="E70" s="370">
        <v>0.5104166666666666</v>
      </c>
      <c r="F70" s="371">
        <v>9.4226772E7</v>
      </c>
      <c r="G70" s="372">
        <v>51.2964651111191</v>
      </c>
      <c r="H70" s="372">
        <v>12.3843706932541</v>
      </c>
      <c r="I70" s="373" t="s">
        <v>321</v>
      </c>
      <c r="J70" s="31" t="s">
        <v>179</v>
      </c>
      <c r="K70" s="31" t="s">
        <v>322</v>
      </c>
      <c r="L70" s="368" t="s">
        <v>323</v>
      </c>
      <c r="M70" s="31" t="s">
        <v>572</v>
      </c>
      <c r="N70" s="31">
        <v>23.0</v>
      </c>
      <c r="O70" s="31" t="s">
        <v>80</v>
      </c>
      <c r="P70" s="31" t="s">
        <v>81</v>
      </c>
      <c r="Q70" s="31" t="s">
        <v>95</v>
      </c>
      <c r="R70" s="31">
        <v>68.81699</v>
      </c>
      <c r="S70" s="31">
        <v>74.0</v>
      </c>
      <c r="T70" s="31">
        <v>27.86826</v>
      </c>
      <c r="U70" s="31">
        <v>10.0</v>
      </c>
      <c r="V70" s="31">
        <v>100.0</v>
      </c>
      <c r="W70" s="31">
        <v>18.3125</v>
      </c>
      <c r="X70" s="31">
        <v>18.625</v>
      </c>
      <c r="Y70" s="31">
        <v>18.0</v>
      </c>
      <c r="Z70" s="31">
        <v>0.238578379</v>
      </c>
      <c r="AA70" s="31">
        <v>0.056919643</v>
      </c>
      <c r="AB70" s="31">
        <v>21.703125</v>
      </c>
      <c r="AC70" s="31">
        <v>22.125</v>
      </c>
      <c r="AD70" s="31">
        <v>21.5625</v>
      </c>
      <c r="AE70" s="31">
        <v>0.188242577</v>
      </c>
      <c r="AF70" s="31">
        <v>0.035435268</v>
      </c>
      <c r="AG70" s="31">
        <v>22.46875</v>
      </c>
      <c r="AH70" s="31">
        <v>22.75</v>
      </c>
      <c r="AI70" s="31">
        <v>22.25</v>
      </c>
      <c r="AJ70" s="31">
        <v>0.173591269</v>
      </c>
      <c r="AK70" s="31">
        <v>0.030133929</v>
      </c>
      <c r="AL70" s="31">
        <v>1721.75</v>
      </c>
      <c r="AM70" s="31">
        <v>1741.0</v>
      </c>
      <c r="AN70" s="31">
        <v>1697.0</v>
      </c>
      <c r="AO70" s="31">
        <v>16.18420747</v>
      </c>
      <c r="AP70" s="31">
        <v>261.9285714</v>
      </c>
      <c r="AQ70" s="31">
        <v>23.2</v>
      </c>
      <c r="AR70" s="31">
        <v>23.6</v>
      </c>
      <c r="AS70" s="31">
        <v>22.7</v>
      </c>
      <c r="AT70" s="31">
        <v>0.316227766</v>
      </c>
      <c r="AU70" s="31">
        <v>0.1</v>
      </c>
      <c r="AV70" s="42"/>
      <c r="AW70" s="31" t="s">
        <v>573</v>
      </c>
    </row>
    <row r="71">
      <c r="A71" s="42" t="s">
        <v>574</v>
      </c>
      <c r="B71" s="31"/>
      <c r="C71" s="369">
        <v>44701.0</v>
      </c>
      <c r="D71" s="370">
        <v>0.43402777777777773</v>
      </c>
      <c r="E71" s="370">
        <v>0.517361111111111</v>
      </c>
      <c r="F71" s="371">
        <v>9.4233393E7</v>
      </c>
      <c r="G71" s="372">
        <v>51.2964651111191</v>
      </c>
      <c r="H71" s="372">
        <v>12.3843706932541</v>
      </c>
      <c r="I71" s="373" t="s">
        <v>576</v>
      </c>
      <c r="J71" s="31" t="s">
        <v>179</v>
      </c>
      <c r="K71" s="31" t="s">
        <v>322</v>
      </c>
      <c r="L71" s="368" t="s">
        <v>323</v>
      </c>
      <c r="M71" s="31" t="s">
        <v>577</v>
      </c>
      <c r="N71" s="31">
        <v>23.0</v>
      </c>
      <c r="O71" s="31" t="s">
        <v>80</v>
      </c>
      <c r="P71" s="31" t="s">
        <v>106</v>
      </c>
      <c r="Q71" s="31" t="s">
        <v>95</v>
      </c>
      <c r="R71" s="31">
        <v>68.81699</v>
      </c>
      <c r="S71" s="31">
        <v>74.0</v>
      </c>
      <c r="T71" s="31">
        <v>27.86826</v>
      </c>
      <c r="U71" s="31">
        <v>10.0</v>
      </c>
      <c r="V71" s="31">
        <v>100.0</v>
      </c>
      <c r="W71" s="31">
        <v>19.17708333</v>
      </c>
      <c r="X71" s="31">
        <v>19.4375</v>
      </c>
      <c r="Y71" s="31">
        <v>19.0</v>
      </c>
      <c r="Z71" s="31">
        <v>0.155204838</v>
      </c>
      <c r="AA71" s="31">
        <v>0.024088542</v>
      </c>
      <c r="AB71" s="31">
        <v>21.46875</v>
      </c>
      <c r="AC71" s="31">
        <v>23.125</v>
      </c>
      <c r="AD71" s="31">
        <v>20.75</v>
      </c>
      <c r="AE71" s="31">
        <v>0.869401734</v>
      </c>
      <c r="AF71" s="31">
        <v>0.755859375</v>
      </c>
      <c r="AG71" s="31">
        <v>21.4375</v>
      </c>
      <c r="AH71" s="31">
        <v>22.25</v>
      </c>
      <c r="AI71" s="31">
        <v>20.8125</v>
      </c>
      <c r="AJ71" s="31">
        <v>0.578251675</v>
      </c>
      <c r="AK71" s="31">
        <v>0.334375</v>
      </c>
      <c r="AL71" s="31">
        <v>1725.666667</v>
      </c>
      <c r="AM71" s="31">
        <v>1738.0</v>
      </c>
      <c r="AN71" s="31">
        <v>1706.0</v>
      </c>
      <c r="AO71" s="31">
        <v>11.80960061</v>
      </c>
      <c r="AP71" s="31">
        <v>139.4666667</v>
      </c>
      <c r="AQ71" s="31">
        <v>23.28333333</v>
      </c>
      <c r="AR71" s="31">
        <v>23.5</v>
      </c>
      <c r="AS71" s="31">
        <v>22.9</v>
      </c>
      <c r="AT71" s="31">
        <v>0.240138849</v>
      </c>
      <c r="AU71" s="31">
        <v>0.057666667</v>
      </c>
      <c r="AV71" s="42"/>
      <c r="AW71" s="31" t="s">
        <v>578</v>
      </c>
    </row>
    <row r="72">
      <c r="A72" s="42" t="s">
        <v>579</v>
      </c>
      <c r="B72" s="31" t="s">
        <v>1749</v>
      </c>
      <c r="C72" s="369">
        <v>44693.0</v>
      </c>
      <c r="D72" s="370">
        <v>0.7291666666666666</v>
      </c>
      <c r="E72" s="370">
        <v>0.8125</v>
      </c>
      <c r="F72" s="371">
        <v>9.4226789E7</v>
      </c>
      <c r="G72" s="372">
        <v>51.504</v>
      </c>
      <c r="H72" s="372">
        <v>11.953383</v>
      </c>
      <c r="I72" s="31" t="s">
        <v>583</v>
      </c>
      <c r="J72" s="31" t="s">
        <v>75</v>
      </c>
      <c r="K72" s="31" t="s">
        <v>1702</v>
      </c>
      <c r="L72" s="368" t="s">
        <v>584</v>
      </c>
      <c r="M72" s="31" t="s">
        <v>585</v>
      </c>
      <c r="N72" s="31">
        <v>23.0</v>
      </c>
      <c r="O72" s="31" t="s">
        <v>80</v>
      </c>
      <c r="P72" s="31" t="s">
        <v>81</v>
      </c>
      <c r="Q72" s="31" t="s">
        <v>95</v>
      </c>
      <c r="R72" s="31">
        <v>28.59223</v>
      </c>
      <c r="S72" s="31">
        <v>0.0</v>
      </c>
      <c r="T72" s="31">
        <v>38.38902</v>
      </c>
      <c r="U72" s="31">
        <v>0.0</v>
      </c>
      <c r="V72" s="31">
        <v>100.0</v>
      </c>
      <c r="W72" s="31">
        <v>18.1328125</v>
      </c>
      <c r="X72" s="31">
        <v>18.25</v>
      </c>
      <c r="Y72" s="31">
        <v>18.0</v>
      </c>
      <c r="Z72" s="31">
        <v>0.097040469</v>
      </c>
      <c r="AA72" s="31">
        <v>0.009416853</v>
      </c>
      <c r="AB72" s="31">
        <v>22.671875</v>
      </c>
      <c r="AC72" s="31">
        <v>23.625</v>
      </c>
      <c r="AD72" s="31">
        <v>20.875</v>
      </c>
      <c r="AE72" s="31">
        <v>0.962899963</v>
      </c>
      <c r="AF72" s="31">
        <v>0.927176339</v>
      </c>
      <c r="AG72" s="31">
        <v>23.203125</v>
      </c>
      <c r="AH72" s="31">
        <v>24.5</v>
      </c>
      <c r="AI72" s="31">
        <v>20.6875</v>
      </c>
      <c r="AJ72" s="31">
        <v>1.358155755</v>
      </c>
      <c r="AK72" s="31">
        <v>1.844587054</v>
      </c>
      <c r="AL72" s="31">
        <v>1501.125</v>
      </c>
      <c r="AM72" s="31">
        <v>1510.0</v>
      </c>
      <c r="AN72" s="31">
        <v>1482.0</v>
      </c>
      <c r="AO72" s="31">
        <v>9.775150711</v>
      </c>
      <c r="AP72" s="31">
        <v>95.55357143</v>
      </c>
      <c r="AQ72" s="31">
        <v>18.6625</v>
      </c>
      <c r="AR72" s="31">
        <v>18.8</v>
      </c>
      <c r="AS72" s="31">
        <v>18.3</v>
      </c>
      <c r="AT72" s="31">
        <v>0.184681192</v>
      </c>
      <c r="AU72" s="31">
        <v>0.034107143</v>
      </c>
      <c r="AV72" s="42"/>
      <c r="AW72" s="31" t="s">
        <v>586</v>
      </c>
    </row>
    <row r="73">
      <c r="A73" s="42" t="s">
        <v>587</v>
      </c>
      <c r="B73" s="31" t="s">
        <v>1748</v>
      </c>
      <c r="C73" s="369">
        <v>44701.0</v>
      </c>
      <c r="D73" s="370">
        <v>0.4305555555555556</v>
      </c>
      <c r="E73" s="383">
        <v>0.46527777777777773</v>
      </c>
      <c r="F73" s="371">
        <v>9.4226775E7</v>
      </c>
      <c r="G73" s="372">
        <v>52.4631245</v>
      </c>
      <c r="H73" s="372">
        <v>13.2602758</v>
      </c>
      <c r="I73" s="42" t="s">
        <v>590</v>
      </c>
      <c r="J73" s="31" t="s">
        <v>91</v>
      </c>
      <c r="K73" s="31" t="s">
        <v>195</v>
      </c>
      <c r="L73" s="368" t="s">
        <v>591</v>
      </c>
      <c r="M73" s="31" t="s">
        <v>592</v>
      </c>
      <c r="N73" s="374"/>
      <c r="O73" s="31" t="s">
        <v>165</v>
      </c>
      <c r="P73" s="31" t="s">
        <v>106</v>
      </c>
      <c r="Q73" s="31" t="s">
        <v>142</v>
      </c>
      <c r="R73" s="31">
        <v>0.0</v>
      </c>
      <c r="S73" s="31">
        <v>0.0</v>
      </c>
      <c r="T73" s="31">
        <v>0.0</v>
      </c>
      <c r="U73" s="31">
        <v>0.0</v>
      </c>
      <c r="V73" s="31">
        <v>0.0</v>
      </c>
      <c r="W73" s="382"/>
      <c r="X73" s="382"/>
      <c r="Y73" s="382"/>
      <c r="Z73" s="382"/>
      <c r="AA73" s="382"/>
      <c r="AB73" s="382"/>
      <c r="AC73" s="382"/>
      <c r="AD73" s="382"/>
      <c r="AE73" s="382"/>
      <c r="AF73" s="382"/>
      <c r="AG73" s="382"/>
      <c r="AH73" s="382"/>
      <c r="AI73" s="382"/>
      <c r="AJ73" s="382"/>
      <c r="AK73" s="382"/>
      <c r="AL73" s="382"/>
      <c r="AM73" s="382"/>
      <c r="AN73" s="382"/>
      <c r="AO73" s="382"/>
      <c r="AP73" s="382"/>
      <c r="AQ73" s="382"/>
      <c r="AR73" s="382"/>
      <c r="AS73" s="382"/>
      <c r="AT73" s="382"/>
      <c r="AU73" s="382"/>
      <c r="AV73" s="70" t="s">
        <v>593</v>
      </c>
      <c r="AW73" s="70" t="s">
        <v>594</v>
      </c>
    </row>
    <row r="74">
      <c r="A74" s="42" t="s">
        <v>595</v>
      </c>
      <c r="B74" s="31" t="s">
        <v>1750</v>
      </c>
      <c r="C74" s="369">
        <v>44697.0</v>
      </c>
      <c r="D74" s="370">
        <v>0.3819444444444444</v>
      </c>
      <c r="E74" s="370">
        <v>0.46527777777777773</v>
      </c>
      <c r="F74" s="371">
        <v>9.4226721E7</v>
      </c>
      <c r="G74" s="372">
        <v>52.5019495634673</v>
      </c>
      <c r="H74" s="372">
        <v>13.4895143522431</v>
      </c>
      <c r="I74" s="373" t="s">
        <v>160</v>
      </c>
      <c r="J74" s="31" t="s">
        <v>91</v>
      </c>
      <c r="K74" s="368" t="s">
        <v>161</v>
      </c>
      <c r="L74" s="31" t="s">
        <v>598</v>
      </c>
      <c r="M74" s="31" t="s">
        <v>599</v>
      </c>
      <c r="N74" s="31">
        <v>16.0</v>
      </c>
      <c r="O74" s="31" t="s">
        <v>165</v>
      </c>
      <c r="P74" s="31" t="s">
        <v>81</v>
      </c>
      <c r="Q74" s="31" t="s">
        <v>142</v>
      </c>
      <c r="R74" s="31">
        <v>58.98701</v>
      </c>
      <c r="S74" s="31">
        <v>65.0</v>
      </c>
      <c r="T74" s="31">
        <v>37.06479</v>
      </c>
      <c r="U74" s="31">
        <v>0.0</v>
      </c>
      <c r="V74" s="31">
        <v>100.0</v>
      </c>
      <c r="W74" s="31">
        <v>15.09027778</v>
      </c>
      <c r="X74" s="31">
        <v>16.0</v>
      </c>
      <c r="Y74" s="31">
        <v>14.875</v>
      </c>
      <c r="Z74" s="31">
        <v>0.357824251</v>
      </c>
      <c r="AA74" s="31">
        <v>0.128038194</v>
      </c>
      <c r="AB74" s="31">
        <v>18.51388889</v>
      </c>
      <c r="AC74" s="31">
        <v>19.5</v>
      </c>
      <c r="AD74" s="31">
        <v>17.875</v>
      </c>
      <c r="AE74" s="31">
        <v>0.616170268</v>
      </c>
      <c r="AF74" s="31">
        <v>0.379665799</v>
      </c>
      <c r="AG74" s="31">
        <v>19.09722222</v>
      </c>
      <c r="AH74" s="31">
        <v>20.375</v>
      </c>
      <c r="AI74" s="31">
        <v>18.375</v>
      </c>
      <c r="AJ74" s="31">
        <v>0.693236797</v>
      </c>
      <c r="AK74" s="31">
        <v>0.480577257</v>
      </c>
      <c r="AL74" s="31">
        <v>951.5555556</v>
      </c>
      <c r="AM74" s="31">
        <v>958.0</v>
      </c>
      <c r="AN74" s="31">
        <v>947.0</v>
      </c>
      <c r="AO74" s="31">
        <v>4.003470716</v>
      </c>
      <c r="AP74" s="31">
        <v>16.02777778</v>
      </c>
      <c r="AQ74" s="31">
        <v>6.744444444</v>
      </c>
      <c r="AR74" s="31">
        <v>6.9</v>
      </c>
      <c r="AS74" s="31">
        <v>6.6</v>
      </c>
      <c r="AT74" s="31">
        <v>0.113038833</v>
      </c>
      <c r="AU74" s="31">
        <v>0.012777778</v>
      </c>
      <c r="AV74" s="31" t="s">
        <v>600</v>
      </c>
      <c r="AW74" s="42"/>
    </row>
    <row r="75">
      <c r="A75" s="42" t="s">
        <v>601</v>
      </c>
      <c r="B75" s="31" t="s">
        <v>1751</v>
      </c>
      <c r="C75" s="369">
        <v>44694.0</v>
      </c>
      <c r="D75" s="370">
        <v>0.38680555555555557</v>
      </c>
      <c r="E75" s="370">
        <v>0.4763888888888889</v>
      </c>
      <c r="F75" s="371">
        <v>9.4233368E7</v>
      </c>
      <c r="G75" s="372">
        <v>51.5011862606583</v>
      </c>
      <c r="H75" s="372">
        <v>11.9585971355819</v>
      </c>
      <c r="I75" s="373" t="s">
        <v>242</v>
      </c>
      <c r="J75" s="31" t="s">
        <v>75</v>
      </c>
      <c r="K75" s="31" t="s">
        <v>76</v>
      </c>
      <c r="L75" s="31" t="s">
        <v>604</v>
      </c>
      <c r="M75" s="31" t="s">
        <v>605</v>
      </c>
      <c r="N75" s="31">
        <v>17.0</v>
      </c>
      <c r="O75" s="31" t="s">
        <v>80</v>
      </c>
      <c r="P75" s="31" t="s">
        <v>81</v>
      </c>
      <c r="Q75" s="31" t="s">
        <v>95</v>
      </c>
      <c r="R75" s="31">
        <v>40.30065</v>
      </c>
      <c r="S75" s="31">
        <v>28.5</v>
      </c>
      <c r="T75" s="31">
        <v>39.06825</v>
      </c>
      <c r="U75" s="31">
        <v>0.0</v>
      </c>
      <c r="V75" s="31">
        <v>100.0</v>
      </c>
      <c r="W75" s="31">
        <v>25.546875</v>
      </c>
      <c r="X75" s="31">
        <v>26.5</v>
      </c>
      <c r="Y75" s="31">
        <v>25.0</v>
      </c>
      <c r="Z75" s="31">
        <v>0.466213375</v>
      </c>
      <c r="AA75" s="31">
        <v>0.217354911</v>
      </c>
      <c r="AB75" s="31">
        <v>24.0</v>
      </c>
      <c r="AC75" s="31">
        <v>26.5625</v>
      </c>
      <c r="AD75" s="31">
        <v>21.75</v>
      </c>
      <c r="AE75" s="31">
        <v>1.97811689</v>
      </c>
      <c r="AF75" s="31">
        <v>3.912946429</v>
      </c>
      <c r="AG75" s="31">
        <v>22.140625</v>
      </c>
      <c r="AH75" s="31">
        <v>24.75</v>
      </c>
      <c r="AI75" s="31">
        <v>20.125</v>
      </c>
      <c r="AJ75" s="31">
        <v>1.788401995</v>
      </c>
      <c r="AK75" s="31">
        <v>3.198381696</v>
      </c>
      <c r="AL75" s="31">
        <v>809.0</v>
      </c>
      <c r="AM75" s="31">
        <v>822.0</v>
      </c>
      <c r="AN75" s="31">
        <v>803.0</v>
      </c>
      <c r="AO75" s="31">
        <v>7.596991886</v>
      </c>
      <c r="AP75" s="31">
        <v>57.71428571</v>
      </c>
      <c r="AQ75" s="31">
        <v>3.525</v>
      </c>
      <c r="AR75" s="31">
        <v>3.8</v>
      </c>
      <c r="AS75" s="31">
        <v>3.4</v>
      </c>
      <c r="AT75" s="31">
        <v>0.175254916</v>
      </c>
      <c r="AU75" s="31">
        <v>0.030714286</v>
      </c>
      <c r="AV75" s="31" t="s">
        <v>606</v>
      </c>
      <c r="AW75" s="42"/>
    </row>
    <row r="76">
      <c r="A76" s="42" t="s">
        <v>607</v>
      </c>
      <c r="B76" s="31" t="s">
        <v>1752</v>
      </c>
      <c r="C76" s="369">
        <v>44693.0</v>
      </c>
      <c r="D76" s="370">
        <v>0.7430555555555555</v>
      </c>
      <c r="E76" s="370">
        <v>0.8263888888888888</v>
      </c>
      <c r="F76" s="371">
        <v>9.4233371E7</v>
      </c>
      <c r="G76" s="372">
        <v>51.5039233391413</v>
      </c>
      <c r="H76" s="372">
        <v>11.9533567355819</v>
      </c>
      <c r="I76" s="373" t="s">
        <v>610</v>
      </c>
      <c r="J76" s="31" t="s">
        <v>75</v>
      </c>
      <c r="K76" s="368" t="s">
        <v>1702</v>
      </c>
      <c r="L76" s="31" t="s">
        <v>611</v>
      </c>
      <c r="M76" s="42" t="s">
        <v>612</v>
      </c>
      <c r="N76" s="31">
        <v>20.0</v>
      </c>
      <c r="O76" s="368" t="s">
        <v>80</v>
      </c>
      <c r="P76" s="31" t="s">
        <v>153</v>
      </c>
      <c r="Q76" s="31" t="s">
        <v>95</v>
      </c>
      <c r="R76" s="31">
        <v>28.61093</v>
      </c>
      <c r="S76" s="31">
        <v>0.0</v>
      </c>
      <c r="T76" s="31">
        <v>38.01311</v>
      </c>
      <c r="U76" s="31">
        <v>0.0</v>
      </c>
      <c r="V76" s="31">
        <v>100.0</v>
      </c>
      <c r="W76" s="31">
        <v>21.7265625</v>
      </c>
      <c r="X76" s="31">
        <v>22.875</v>
      </c>
      <c r="Y76" s="31">
        <v>21.25</v>
      </c>
      <c r="Z76" s="31">
        <v>0.519634036</v>
      </c>
      <c r="AA76" s="31">
        <v>0.270019531</v>
      </c>
      <c r="AB76" s="31">
        <v>23.8359375</v>
      </c>
      <c r="AC76" s="31">
        <v>25.25</v>
      </c>
      <c r="AD76" s="31">
        <v>21.125</v>
      </c>
      <c r="AE76" s="31">
        <v>1.539994166</v>
      </c>
      <c r="AF76" s="31">
        <v>2.371582031</v>
      </c>
      <c r="AG76" s="31">
        <v>22.6015625</v>
      </c>
      <c r="AH76" s="31">
        <v>24.5</v>
      </c>
      <c r="AI76" s="31">
        <v>18.75</v>
      </c>
      <c r="AJ76" s="31">
        <v>1.988790434</v>
      </c>
      <c r="AK76" s="31">
        <v>3.955287388</v>
      </c>
      <c r="AL76" s="31">
        <v>1129.125</v>
      </c>
      <c r="AM76" s="31">
        <v>1134.0</v>
      </c>
      <c r="AN76" s="31">
        <v>1116.0</v>
      </c>
      <c r="AO76" s="31">
        <v>6.424006316</v>
      </c>
      <c r="AP76" s="31">
        <v>41.26785714</v>
      </c>
      <c r="AQ76" s="31">
        <v>10.7</v>
      </c>
      <c r="AR76" s="31">
        <v>10.8</v>
      </c>
      <c r="AS76" s="31">
        <v>10.4</v>
      </c>
      <c r="AT76" s="31">
        <v>0.151185789</v>
      </c>
      <c r="AU76" s="31">
        <v>0.022857143</v>
      </c>
      <c r="AV76" s="42"/>
      <c r="AW76" s="31" t="s">
        <v>613</v>
      </c>
    </row>
    <row r="77">
      <c r="A77" s="42" t="s">
        <v>614</v>
      </c>
      <c r="B77" s="31" t="s">
        <v>1753</v>
      </c>
      <c r="C77" s="369">
        <v>44698.0</v>
      </c>
      <c r="D77" s="370">
        <v>0.5291666666666667</v>
      </c>
      <c r="E77" s="374"/>
      <c r="F77" s="374"/>
      <c r="G77" s="372">
        <v>52.5151779064315</v>
      </c>
      <c r="H77" s="372">
        <v>13.4379518932541</v>
      </c>
      <c r="I77" s="373" t="s">
        <v>205</v>
      </c>
      <c r="J77" s="31" t="s">
        <v>91</v>
      </c>
      <c r="K77" s="31" t="s">
        <v>386</v>
      </c>
      <c r="L77" s="80" t="s">
        <v>207</v>
      </c>
      <c r="M77" s="42" t="s">
        <v>615</v>
      </c>
      <c r="N77" s="373">
        <f> MEDIAN(17, 19)</f>
        <v>18</v>
      </c>
      <c r="O77" s="31" t="s">
        <v>209</v>
      </c>
      <c r="P77" s="31" t="s">
        <v>81</v>
      </c>
      <c r="Q77" s="31" t="s">
        <v>142</v>
      </c>
      <c r="R77" s="31">
        <v>57.28571</v>
      </c>
      <c r="S77" s="31">
        <v>61.0</v>
      </c>
      <c r="T77" s="31">
        <v>36.53813</v>
      </c>
      <c r="U77" s="31">
        <v>0.0</v>
      </c>
      <c r="V77" s="31">
        <v>100.0</v>
      </c>
      <c r="W77" s="382"/>
      <c r="X77" s="382"/>
      <c r="Y77" s="382"/>
      <c r="Z77" s="382"/>
      <c r="AA77" s="382"/>
      <c r="AB77" s="382"/>
      <c r="AC77" s="382"/>
      <c r="AD77" s="382"/>
      <c r="AE77" s="382"/>
      <c r="AF77" s="382"/>
      <c r="AG77" s="382"/>
      <c r="AH77" s="382"/>
      <c r="AI77" s="382"/>
      <c r="AJ77" s="382"/>
      <c r="AK77" s="382"/>
      <c r="AL77" s="382"/>
      <c r="AM77" s="382"/>
      <c r="AN77" s="382"/>
      <c r="AO77" s="382"/>
      <c r="AP77" s="382"/>
      <c r="AQ77" s="382"/>
      <c r="AR77" s="382"/>
      <c r="AS77" s="382"/>
      <c r="AT77" s="382"/>
      <c r="AU77" s="382"/>
      <c r="AV77" s="31" t="s">
        <v>616</v>
      </c>
      <c r="AW77" s="42"/>
    </row>
    <row r="78">
      <c r="A78" s="42" t="s">
        <v>617</v>
      </c>
      <c r="B78" s="31" t="s">
        <v>1754</v>
      </c>
      <c r="C78" s="369">
        <v>44712.0</v>
      </c>
      <c r="D78" s="370">
        <v>0.3923611111111111</v>
      </c>
      <c r="E78" s="374"/>
      <c r="F78" s="371">
        <v>9.423337E7</v>
      </c>
      <c r="G78" s="372">
        <v>52.64046</v>
      </c>
      <c r="H78" s="372">
        <v>13.48772</v>
      </c>
      <c r="I78" s="368" t="s">
        <v>620</v>
      </c>
      <c r="J78" s="31" t="s">
        <v>91</v>
      </c>
      <c r="K78" s="368" t="s">
        <v>504</v>
      </c>
      <c r="L78" s="368" t="s">
        <v>150</v>
      </c>
      <c r="M78" s="42" t="s">
        <v>621</v>
      </c>
      <c r="N78" s="31">
        <v>13.0</v>
      </c>
      <c r="O78" s="31" t="s">
        <v>80</v>
      </c>
      <c r="P78" s="31" t="s">
        <v>106</v>
      </c>
      <c r="Q78" s="31" t="s">
        <v>142</v>
      </c>
      <c r="R78" s="31">
        <v>22.50163</v>
      </c>
      <c r="S78" s="31">
        <v>8.0</v>
      </c>
      <c r="T78" s="31">
        <v>29.62803</v>
      </c>
      <c r="U78" s="31">
        <v>0.0</v>
      </c>
      <c r="V78" s="31">
        <v>100.0</v>
      </c>
      <c r="W78" s="31">
        <v>11.79166667</v>
      </c>
      <c r="X78" s="31">
        <v>12.875</v>
      </c>
      <c r="Y78" s="31">
        <v>11.5625</v>
      </c>
      <c r="Z78" s="31">
        <v>0.411029576</v>
      </c>
      <c r="AA78" s="31">
        <v>0.168945313</v>
      </c>
      <c r="AB78" s="31">
        <v>14.375</v>
      </c>
      <c r="AC78" s="31">
        <v>19.625</v>
      </c>
      <c r="AD78" s="31">
        <v>13.1875</v>
      </c>
      <c r="AE78" s="31">
        <v>2.022094752</v>
      </c>
      <c r="AF78" s="31">
        <v>4.088867188</v>
      </c>
      <c r="AG78" s="31">
        <v>15.51388889</v>
      </c>
      <c r="AH78" s="31">
        <v>17.5625</v>
      </c>
      <c r="AI78" s="31">
        <v>14.25</v>
      </c>
      <c r="AJ78" s="31">
        <v>0.982651158</v>
      </c>
      <c r="AK78" s="31">
        <v>0.965603299</v>
      </c>
      <c r="AL78" s="31">
        <v>1310.111111</v>
      </c>
      <c r="AM78" s="31">
        <v>1313.0</v>
      </c>
      <c r="AN78" s="31">
        <v>1308.0</v>
      </c>
      <c r="AO78" s="31">
        <v>1.96497102</v>
      </c>
      <c r="AP78" s="31">
        <v>3.861111111</v>
      </c>
      <c r="AQ78" s="31">
        <v>14.63333333</v>
      </c>
      <c r="AR78" s="31">
        <v>14.7</v>
      </c>
      <c r="AS78" s="31">
        <v>14.6</v>
      </c>
      <c r="AT78" s="31">
        <v>0.05</v>
      </c>
      <c r="AU78" s="31">
        <v>0.0025</v>
      </c>
      <c r="AV78" s="31" t="s">
        <v>622</v>
      </c>
      <c r="AW78" s="31" t="s">
        <v>623</v>
      </c>
    </row>
    <row r="79">
      <c r="A79" s="42" t="s">
        <v>624</v>
      </c>
      <c r="B79" s="31" t="s">
        <v>1755</v>
      </c>
      <c r="C79" s="369">
        <v>44701.0</v>
      </c>
      <c r="D79" s="370">
        <v>0.4201388888888889</v>
      </c>
      <c r="E79" s="374"/>
      <c r="F79" s="371">
        <v>9.4226722E7</v>
      </c>
      <c r="G79" s="372">
        <v>52.4486779974152</v>
      </c>
      <c r="H79" s="372">
        <v>13.4005519059822</v>
      </c>
      <c r="I79" s="373" t="s">
        <v>90</v>
      </c>
      <c r="J79" s="31" t="s">
        <v>91</v>
      </c>
      <c r="K79" s="31" t="s">
        <v>92</v>
      </c>
      <c r="L79" s="31" t="s">
        <v>93</v>
      </c>
      <c r="M79" s="42" t="s">
        <v>94</v>
      </c>
      <c r="N79" s="31">
        <v>20.0</v>
      </c>
      <c r="O79" s="31" t="s">
        <v>80</v>
      </c>
      <c r="P79" s="31" t="s">
        <v>153</v>
      </c>
      <c r="Q79" s="31" t="s">
        <v>95</v>
      </c>
      <c r="R79" s="31">
        <v>49.26471</v>
      </c>
      <c r="S79" s="31">
        <v>45.0</v>
      </c>
      <c r="T79" s="31">
        <v>28.03042</v>
      </c>
      <c r="U79" s="31">
        <v>4.0</v>
      </c>
      <c r="V79" s="31">
        <v>100.0</v>
      </c>
      <c r="W79" s="31">
        <v>25.984375</v>
      </c>
      <c r="X79" s="31">
        <v>27.5</v>
      </c>
      <c r="Y79" s="31">
        <v>24.375</v>
      </c>
      <c r="Z79" s="31">
        <v>1.004870949</v>
      </c>
      <c r="AA79" s="31">
        <v>1.009765625</v>
      </c>
      <c r="AB79" s="31">
        <v>27.8203125</v>
      </c>
      <c r="AC79" s="31">
        <v>29.0</v>
      </c>
      <c r="AD79" s="31">
        <v>26.625</v>
      </c>
      <c r="AE79" s="31">
        <v>0.790172266</v>
      </c>
      <c r="AF79" s="31">
        <v>0.62437221</v>
      </c>
      <c r="AG79" s="31">
        <v>25.9375</v>
      </c>
      <c r="AH79" s="31">
        <v>27.0</v>
      </c>
      <c r="AI79" s="31">
        <v>24.4375</v>
      </c>
      <c r="AJ79" s="31">
        <v>0.816268732</v>
      </c>
      <c r="AK79" s="31">
        <v>0.666294643</v>
      </c>
      <c r="AL79" s="31">
        <v>719.0</v>
      </c>
      <c r="AM79" s="31">
        <v>722.0</v>
      </c>
      <c r="AN79" s="31">
        <v>715.0</v>
      </c>
      <c r="AO79" s="31">
        <v>2.390457219</v>
      </c>
      <c r="AP79" s="31">
        <v>5.714285714</v>
      </c>
      <c r="AQ79" s="31">
        <v>1.475</v>
      </c>
      <c r="AR79" s="31">
        <v>1.5</v>
      </c>
      <c r="AS79" s="31">
        <v>1.4</v>
      </c>
      <c r="AT79" s="31">
        <v>0.046291005</v>
      </c>
      <c r="AU79" s="31">
        <v>0.002142857</v>
      </c>
      <c r="AV79" s="31" t="s">
        <v>627</v>
      </c>
      <c r="AW79" s="42"/>
    </row>
    <row r="80">
      <c r="A80" s="42" t="s">
        <v>628</v>
      </c>
      <c r="B80" s="31" t="s">
        <v>1756</v>
      </c>
      <c r="C80" s="369">
        <v>44699.0</v>
      </c>
      <c r="D80" s="370">
        <v>0.3972222222222222</v>
      </c>
      <c r="E80" s="374"/>
      <c r="F80" s="371">
        <v>9.4233398E7</v>
      </c>
      <c r="G80" s="372">
        <v>52.4257340528183</v>
      </c>
      <c r="H80" s="372">
        <v>13.2256746975035</v>
      </c>
      <c r="I80" s="373" t="s">
        <v>279</v>
      </c>
      <c r="J80" s="31" t="s">
        <v>91</v>
      </c>
      <c r="K80" s="31" t="s">
        <v>280</v>
      </c>
      <c r="L80" s="368" t="s">
        <v>1706</v>
      </c>
      <c r="M80" s="31" t="s">
        <v>631</v>
      </c>
      <c r="N80" s="374"/>
      <c r="O80" s="374"/>
      <c r="P80" s="374"/>
      <c r="Q80" s="374"/>
      <c r="R80" s="31">
        <v>57.9513</v>
      </c>
      <c r="S80" s="31">
        <v>61.0</v>
      </c>
      <c r="T80" s="31">
        <v>36.33468</v>
      </c>
      <c r="U80" s="31">
        <v>0.0</v>
      </c>
      <c r="V80" s="31">
        <v>100.0</v>
      </c>
      <c r="W80" s="31">
        <v>19.16666667</v>
      </c>
      <c r="X80" s="31">
        <v>22.375</v>
      </c>
      <c r="Y80" s="31">
        <v>14.0625</v>
      </c>
      <c r="Z80" s="31">
        <v>2.501757195</v>
      </c>
      <c r="AA80" s="31">
        <v>6.258789063</v>
      </c>
      <c r="AB80" s="31">
        <v>21.61111111</v>
      </c>
      <c r="AC80" s="31">
        <v>25.0</v>
      </c>
      <c r="AD80" s="31">
        <v>16.5625</v>
      </c>
      <c r="AE80" s="31">
        <v>2.945928364</v>
      </c>
      <c r="AF80" s="31">
        <v>8.678493924</v>
      </c>
      <c r="AG80" s="31">
        <v>21.42361111</v>
      </c>
      <c r="AH80" s="31">
        <v>24.25</v>
      </c>
      <c r="AI80" s="31">
        <v>17.125</v>
      </c>
      <c r="AJ80" s="31">
        <v>2.322986733</v>
      </c>
      <c r="AK80" s="31">
        <v>5.396267361</v>
      </c>
      <c r="AL80" s="31">
        <v>1328.555556</v>
      </c>
      <c r="AM80" s="31">
        <v>1408.0</v>
      </c>
      <c r="AN80" s="31">
        <v>1283.0</v>
      </c>
      <c r="AO80" s="31">
        <v>33.86410751</v>
      </c>
      <c r="AP80" s="31">
        <v>1146.777778</v>
      </c>
      <c r="AQ80" s="31">
        <v>15.0</v>
      </c>
      <c r="AR80" s="31">
        <v>16.7</v>
      </c>
      <c r="AS80" s="31">
        <v>14.0</v>
      </c>
      <c r="AT80" s="31">
        <v>0.734846923</v>
      </c>
      <c r="AU80" s="31">
        <v>0.54</v>
      </c>
      <c r="AV80" s="31"/>
      <c r="AW80" s="31" t="s">
        <v>632</v>
      </c>
    </row>
    <row r="81">
      <c r="A81" s="42" t="s">
        <v>633</v>
      </c>
      <c r="B81" s="31" t="s">
        <v>1757</v>
      </c>
      <c r="C81" s="369">
        <v>44700.0</v>
      </c>
      <c r="D81" s="370">
        <v>0.5416666666666666</v>
      </c>
      <c r="E81" s="370">
        <v>0.6270833333333333</v>
      </c>
      <c r="F81" s="371">
        <v>9.4233314E7</v>
      </c>
      <c r="G81" s="372">
        <v>52.5414543706242</v>
      </c>
      <c r="H81" s="372">
        <v>13.3577145640391</v>
      </c>
      <c r="I81" s="82" t="s">
        <v>312</v>
      </c>
      <c r="J81" s="31" t="s">
        <v>91</v>
      </c>
      <c r="K81" s="82" t="s">
        <v>313</v>
      </c>
      <c r="L81" s="82" t="s">
        <v>314</v>
      </c>
      <c r="M81" s="31" t="s">
        <v>636</v>
      </c>
      <c r="N81" s="31">
        <v>28.0</v>
      </c>
      <c r="O81" s="31" t="s">
        <v>80</v>
      </c>
      <c r="P81" s="31" t="s">
        <v>81</v>
      </c>
      <c r="Q81" s="31" t="s">
        <v>142</v>
      </c>
      <c r="R81" s="31">
        <v>77.35256</v>
      </c>
      <c r="S81" s="31">
        <v>100.0</v>
      </c>
      <c r="T81" s="31">
        <v>29.72692</v>
      </c>
      <c r="U81" s="31">
        <v>2.0</v>
      </c>
      <c r="V81" s="31">
        <v>100.0</v>
      </c>
      <c r="W81" s="31">
        <v>19.41071429</v>
      </c>
      <c r="X81" s="31">
        <v>19.6875</v>
      </c>
      <c r="Y81" s="31">
        <v>19.1875</v>
      </c>
      <c r="Z81" s="31">
        <v>0.197171215</v>
      </c>
      <c r="AA81" s="31">
        <v>0.038876488</v>
      </c>
      <c r="AB81" s="31">
        <v>26.21428571</v>
      </c>
      <c r="AC81" s="31">
        <v>26.5</v>
      </c>
      <c r="AD81" s="31">
        <v>25.5</v>
      </c>
      <c r="AE81" s="31">
        <v>0.343952862</v>
      </c>
      <c r="AF81" s="31">
        <v>0.118303571</v>
      </c>
      <c r="AG81" s="31">
        <v>27.32142857</v>
      </c>
      <c r="AH81" s="31">
        <v>27.75</v>
      </c>
      <c r="AI81" s="31">
        <v>26.625</v>
      </c>
      <c r="AJ81" s="31">
        <v>0.438137291</v>
      </c>
      <c r="AK81" s="31">
        <v>0.191964286</v>
      </c>
      <c r="AL81" s="31">
        <v>1117.857143</v>
      </c>
      <c r="AM81" s="31">
        <v>1127.0</v>
      </c>
      <c r="AN81" s="31">
        <v>1107.0</v>
      </c>
      <c r="AO81" s="31">
        <v>7.358183006</v>
      </c>
      <c r="AP81" s="31">
        <v>54.14285714</v>
      </c>
      <c r="AQ81" s="31">
        <v>10.42857143</v>
      </c>
      <c r="AR81" s="31">
        <v>10.6</v>
      </c>
      <c r="AS81" s="31">
        <v>10.2</v>
      </c>
      <c r="AT81" s="31">
        <v>0.149602648</v>
      </c>
      <c r="AU81" s="31">
        <v>0.022380952</v>
      </c>
      <c r="AV81" s="31" t="s">
        <v>637</v>
      </c>
      <c r="AW81" s="31" t="s">
        <v>638</v>
      </c>
    </row>
    <row r="82">
      <c r="A82" s="42" t="s">
        <v>639</v>
      </c>
      <c r="B82" s="31" t="s">
        <v>1758</v>
      </c>
      <c r="C82" s="369">
        <v>44697.0</v>
      </c>
      <c r="D82" s="370">
        <v>0.37847222222222227</v>
      </c>
      <c r="E82" s="370">
        <v>0.4618055555555556</v>
      </c>
      <c r="F82" s="371">
        <v>9.4233312E7</v>
      </c>
      <c r="G82" s="372">
        <v>52.5019495634673</v>
      </c>
      <c r="H82" s="372">
        <v>13.4895143522431</v>
      </c>
      <c r="I82" s="376" t="s">
        <v>160</v>
      </c>
      <c r="J82" s="31" t="s">
        <v>91</v>
      </c>
      <c r="K82" s="82" t="s">
        <v>161</v>
      </c>
      <c r="L82" s="82" t="s">
        <v>163</v>
      </c>
      <c r="M82" s="31" t="s">
        <v>642</v>
      </c>
      <c r="N82" s="31">
        <v>20.0</v>
      </c>
      <c r="O82" s="31" t="s">
        <v>165</v>
      </c>
      <c r="P82" s="31" t="s">
        <v>106</v>
      </c>
      <c r="Q82" s="31" t="s">
        <v>95</v>
      </c>
      <c r="R82" s="31">
        <v>58.98701</v>
      </c>
      <c r="S82" s="31">
        <v>65.0</v>
      </c>
      <c r="T82" s="31">
        <v>37.06479</v>
      </c>
      <c r="U82" s="31">
        <v>0.0</v>
      </c>
      <c r="V82" s="31">
        <v>100.0</v>
      </c>
      <c r="W82" s="382"/>
      <c r="X82" s="382"/>
      <c r="Y82" s="382"/>
      <c r="Z82" s="382"/>
      <c r="AA82" s="382"/>
      <c r="AB82" s="382"/>
      <c r="AC82" s="382"/>
      <c r="AD82" s="382"/>
      <c r="AE82" s="382"/>
      <c r="AF82" s="382"/>
      <c r="AG82" s="382"/>
      <c r="AH82" s="382"/>
      <c r="AI82" s="382"/>
      <c r="AJ82" s="382"/>
      <c r="AK82" s="382"/>
      <c r="AL82" s="382"/>
      <c r="AM82" s="382"/>
      <c r="AN82" s="382"/>
      <c r="AO82" s="382"/>
      <c r="AP82" s="382"/>
      <c r="AQ82" s="382"/>
      <c r="AR82" s="382"/>
      <c r="AS82" s="382"/>
      <c r="AT82" s="382"/>
      <c r="AU82" s="382"/>
      <c r="AV82" s="42"/>
      <c r="AW82" s="31" t="s">
        <v>643</v>
      </c>
    </row>
    <row r="83">
      <c r="A83" s="42" t="s">
        <v>644</v>
      </c>
      <c r="B83" s="31"/>
      <c r="C83" s="369">
        <v>44701.0</v>
      </c>
      <c r="D83" s="370">
        <v>0.4291666666666667</v>
      </c>
      <c r="E83" s="370">
        <v>0.5125000000000001</v>
      </c>
      <c r="F83" s="371">
        <v>9.4226773E7</v>
      </c>
      <c r="G83" s="372">
        <v>51.2964651111191</v>
      </c>
      <c r="H83" s="372">
        <v>12.3843706932541</v>
      </c>
      <c r="I83" s="373" t="s">
        <v>321</v>
      </c>
      <c r="J83" s="31" t="s">
        <v>179</v>
      </c>
      <c r="K83" s="31" t="s">
        <v>322</v>
      </c>
      <c r="L83" s="368" t="s">
        <v>323</v>
      </c>
      <c r="M83" s="31" t="s">
        <v>648</v>
      </c>
      <c r="N83" s="31">
        <v>23.0</v>
      </c>
      <c r="O83" s="31" t="s">
        <v>80</v>
      </c>
      <c r="P83" s="31" t="s">
        <v>81</v>
      </c>
      <c r="Q83" s="31" t="s">
        <v>142</v>
      </c>
      <c r="R83" s="31">
        <v>68.81699</v>
      </c>
      <c r="S83" s="31">
        <v>74.0</v>
      </c>
      <c r="T83" s="31">
        <v>27.86826</v>
      </c>
      <c r="U83" s="31">
        <v>10.0</v>
      </c>
      <c r="V83" s="31">
        <v>100.0</v>
      </c>
      <c r="W83" s="31">
        <v>19.2890625</v>
      </c>
      <c r="X83" s="31">
        <v>19.5625</v>
      </c>
      <c r="Y83" s="31">
        <v>19.125</v>
      </c>
      <c r="Z83" s="31">
        <v>0.173390236</v>
      </c>
      <c r="AA83" s="31">
        <v>0.030064174</v>
      </c>
      <c r="AB83" s="31">
        <v>21.21875</v>
      </c>
      <c r="AC83" s="31">
        <v>22.75</v>
      </c>
      <c r="AD83" s="31">
        <v>20.6875</v>
      </c>
      <c r="AE83" s="31">
        <v>0.711826122</v>
      </c>
      <c r="AF83" s="31">
        <v>0.506696429</v>
      </c>
      <c r="AG83" s="31">
        <v>22.1015625</v>
      </c>
      <c r="AH83" s="31">
        <v>24.75</v>
      </c>
      <c r="AI83" s="31">
        <v>21.25</v>
      </c>
      <c r="AJ83" s="31">
        <v>1.182526002</v>
      </c>
      <c r="AK83" s="31">
        <v>1.398367746</v>
      </c>
      <c r="AL83" s="31">
        <v>1256.75</v>
      </c>
      <c r="AM83" s="31">
        <v>1262.0</v>
      </c>
      <c r="AN83" s="31">
        <v>1253.0</v>
      </c>
      <c r="AO83" s="31">
        <v>3.195979617</v>
      </c>
      <c r="AP83" s="31">
        <v>10.21428571</v>
      </c>
      <c r="AQ83" s="31">
        <v>13.4625</v>
      </c>
      <c r="AR83" s="31">
        <v>13.6</v>
      </c>
      <c r="AS83" s="31">
        <v>13.4</v>
      </c>
      <c r="AT83" s="31">
        <v>0.074402381</v>
      </c>
      <c r="AU83" s="31">
        <v>0.005535714</v>
      </c>
      <c r="AV83" s="42"/>
      <c r="AW83" s="31" t="s">
        <v>649</v>
      </c>
    </row>
  </sheetData>
  <autoFilter ref="$A$1:$AW$83">
    <sortState ref="A1:AW83">
      <sortCondition ref="A1:A83"/>
    </sortState>
  </autoFilter>
  <drawing r:id="rId1"/>
</worksheet>
</file>