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1 Freddy\001 Freddy Simon\001 Doble Via Villamontes -Yacuiba\Presupuesto Corregido\"/>
    </mc:Choice>
  </mc:AlternateContent>
  <xr:revisionPtr revIDLastSave="0" documentId="8_{0A39314C-9D21-4D84-996C-865FE5E2A33E}" xr6:coauthVersionLast="43" xr6:coauthVersionMax="43" xr10:uidLastSave="{00000000-0000-0000-0000-000000000000}"/>
  <bookViews>
    <workbookView xWindow="1815" yWindow="1605" windowWidth="22800" windowHeight="15180" xr2:uid="{00000000-000D-0000-FFFF-FFFF00000000}"/>
  </bookViews>
  <sheets>
    <sheet name="Presupuesto General" sheetId="1" r:id="rId1"/>
  </sheets>
  <definedNames>
    <definedName name="_xlnm.Print_Titles" localSheetId="0">'Presupuesto General'!$1:$7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1" i="1" l="1"/>
  <c r="G179" i="1"/>
  <c r="G180" i="1" s="1"/>
  <c r="G176" i="1"/>
  <c r="G175" i="1"/>
  <c r="G174" i="1"/>
  <c r="G173" i="1"/>
  <c r="G172" i="1"/>
  <c r="G177" i="1" s="1"/>
  <c r="G171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69" i="1" s="1"/>
  <c r="G151" i="1"/>
  <c r="G150" i="1"/>
  <c r="G149" i="1"/>
  <c r="G148" i="1"/>
  <c r="G147" i="1"/>
  <c r="G146" i="1"/>
  <c r="G152" i="1" s="1"/>
  <c r="G145" i="1"/>
  <c r="G144" i="1"/>
  <c r="G143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41" i="1" s="1"/>
  <c r="G120" i="1"/>
  <c r="G119" i="1"/>
  <c r="G118" i="1"/>
  <c r="G117" i="1"/>
  <c r="G116" i="1"/>
  <c r="G115" i="1"/>
  <c r="G114" i="1"/>
  <c r="G113" i="1"/>
  <c r="G109" i="1"/>
  <c r="G108" i="1"/>
  <c r="G107" i="1"/>
  <c r="G110" i="1" s="1"/>
  <c r="G106" i="1"/>
  <c r="G105" i="1"/>
  <c r="G104" i="1"/>
  <c r="G103" i="1"/>
  <c r="G102" i="1"/>
  <c r="G101" i="1"/>
  <c r="G98" i="1"/>
  <c r="G97" i="1"/>
  <c r="G96" i="1"/>
  <c r="G95" i="1"/>
  <c r="G94" i="1"/>
  <c r="G99" i="1" s="1"/>
  <c r="G93" i="1"/>
  <c r="G92" i="1"/>
  <c r="G91" i="1"/>
  <c r="G90" i="1"/>
  <c r="G87" i="1"/>
  <c r="G86" i="1"/>
  <c r="G85" i="1"/>
  <c r="G84" i="1"/>
  <c r="G83" i="1"/>
  <c r="G82" i="1"/>
  <c r="G81" i="1"/>
  <c r="G88" i="1" s="1"/>
  <c r="G111" i="1" s="1"/>
  <c r="G80" i="1"/>
  <c r="G79" i="1"/>
  <c r="G78" i="1"/>
  <c r="G73" i="1"/>
  <c r="G72" i="1"/>
  <c r="G71" i="1"/>
  <c r="G70" i="1"/>
  <c r="G69" i="1"/>
  <c r="G68" i="1"/>
  <c r="G67" i="1"/>
  <c r="G74" i="1" s="1"/>
  <c r="G64" i="1"/>
  <c r="G65" i="1" s="1"/>
  <c r="G61" i="1"/>
  <c r="G60" i="1"/>
  <c r="G59" i="1"/>
  <c r="G58" i="1"/>
  <c r="G57" i="1"/>
  <c r="G62" i="1" s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55" i="1" s="1"/>
  <c r="G39" i="1"/>
  <c r="G40" i="1" s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36" i="1" s="1"/>
  <c r="G16" i="1"/>
  <c r="G15" i="1"/>
  <c r="G14" i="1"/>
  <c r="G13" i="1"/>
  <c r="G12" i="1"/>
  <c r="G17" i="1" s="1"/>
  <c r="G11" i="1"/>
  <c r="G10" i="1"/>
  <c r="G9" i="1"/>
  <c r="G75" i="1" l="1"/>
</calcChain>
</file>

<file path=xl/sharedStrings.xml><?xml version="1.0" encoding="utf-8"?>
<sst xmlns="http://schemas.openxmlformats.org/spreadsheetml/2006/main" count="596" uniqueCount="440">
  <si>
    <t>PRESUPUESTO GENERAL</t>
  </si>
  <si>
    <t xml:space="preserve">Moneda: Dólares Americanos            </t>
  </si>
  <si>
    <t>Item</t>
  </si>
  <si>
    <t>Descripción</t>
  </si>
  <si>
    <t>Und.</t>
  </si>
  <si>
    <t>Cantidad</t>
  </si>
  <si>
    <t>Precio Unitario</t>
  </si>
  <si>
    <t>Precio Unitario Literal</t>
  </si>
  <si>
    <t>Costo Total</t>
  </si>
  <si>
    <t>1.  MOVIMIENTO DE TIERRAS</t>
  </si>
  <si>
    <t xml:space="preserve">   1</t>
  </si>
  <si>
    <t>DESBROCE, DESTRONQUE Y LIMPIEZA</t>
  </si>
  <si>
    <t>HAS</t>
  </si>
  <si>
    <t>Un mil trecientos cuarenta 12/100 Dólares Americanos</t>
  </si>
  <si>
    <t xml:space="preserve">   2</t>
  </si>
  <si>
    <t xml:space="preserve">EXCAVACIÓN NO CLASIFICADA D&lt;=300 M </t>
  </si>
  <si>
    <t>M3</t>
  </si>
  <si>
    <t>Dos 90/100 Dólares Americanos</t>
  </si>
  <si>
    <t xml:space="preserve">   3</t>
  </si>
  <si>
    <t xml:space="preserve">EXCAVACION EN FANGO D=&lt;300 M                          </t>
  </si>
  <si>
    <t>Cinco 09/100 Dólares Americanos</t>
  </si>
  <si>
    <t xml:space="preserve">   4</t>
  </si>
  <si>
    <t xml:space="preserve">TERRAPLEN CON MATERIAL DE PRESTAMO                   </t>
  </si>
  <si>
    <t>Cuatro 53/100 Dólares Americanos</t>
  </si>
  <si>
    <t xml:space="preserve">   5</t>
  </si>
  <si>
    <t>TERRAPLEN CON MATERIAL DE CORTE</t>
  </si>
  <si>
    <t>Tres 83/100 Dólares Americanos</t>
  </si>
  <si>
    <t xml:space="preserve">   6</t>
  </si>
  <si>
    <t xml:space="preserve">RELLENO EN AREAS DE DEPOSITO                         </t>
  </si>
  <si>
    <t>Uno 60/100 Dólares Americanos</t>
  </si>
  <si>
    <t xml:space="preserve">   7</t>
  </si>
  <si>
    <t xml:space="preserve">SOBREACARREO PARA D&gt;300 M                            </t>
  </si>
  <si>
    <t>M3K</t>
  </si>
  <si>
    <t>39/100 Dólares Americanos</t>
  </si>
  <si>
    <t xml:space="preserve">   8</t>
  </si>
  <si>
    <t xml:space="preserve">TRANSPORTE DE MATERIAL DE ACOPIOS                    </t>
  </si>
  <si>
    <t>40/100 Dólares Americanos</t>
  </si>
  <si>
    <t>SUBTOTAL 1. MOVIMIENTO DE TIERRAS</t>
  </si>
  <si>
    <t>2.  PAVIMENTACION</t>
  </si>
  <si>
    <t xml:space="preserve">   9</t>
  </si>
  <si>
    <t xml:space="preserve">SUB-BASE DE MATERIAL GRANULAR                                    </t>
  </si>
  <si>
    <t>Catorce 25/100 Dólares Americanos</t>
  </si>
  <si>
    <t xml:space="preserve">  10</t>
  </si>
  <si>
    <t xml:space="preserve">BASE DE MATERIAL GRANULAR                            </t>
  </si>
  <si>
    <t>Veintiuno 63/100 Dólares Americanos</t>
  </si>
  <si>
    <t xml:space="preserve">  11</t>
  </si>
  <si>
    <t xml:space="preserve">IMPRIMACION - EJECUCION - PAVIMENTO NUJEVO/EXISTENTE                              </t>
  </si>
  <si>
    <t>M2</t>
  </si>
  <si>
    <t>21/100 Dólares Americanos</t>
  </si>
  <si>
    <t xml:space="preserve">  12</t>
  </si>
  <si>
    <t xml:space="preserve">RIEGO DE LIGA - EJECUCION - PAVIMENTO NUEVO/EXISTENTE                            </t>
  </si>
  <si>
    <t xml:space="preserve">  13</t>
  </si>
  <si>
    <t>CARPETA ASFALTICA ASFALTO MODIFICADO C/POLIMEROS</t>
  </si>
  <si>
    <t>Noventa y cinco 91/100 Dólares Americanos</t>
  </si>
  <si>
    <t xml:space="preserve">  14</t>
  </si>
  <si>
    <t xml:space="preserve">SUMINISTRO DE ASF. DILUIDO/EMULSION P/IMPRIMACION    </t>
  </si>
  <si>
    <t>L</t>
  </si>
  <si>
    <t>Uno 77/100 Dólares Americanos</t>
  </si>
  <si>
    <t xml:space="preserve">  15</t>
  </si>
  <si>
    <t xml:space="preserve">SUMINISTRO DE ASF. DILUIDO/EMULSION P/RIEGO DE LIGA  </t>
  </si>
  <si>
    <t>Uno 84/100 Dólares Americanos</t>
  </si>
  <si>
    <t xml:space="preserve">  16</t>
  </si>
  <si>
    <t>SUMINISTRO DE CEMENTO ASFALTICO MOD. CON POLIMEROS</t>
  </si>
  <si>
    <t>TON</t>
  </si>
  <si>
    <t>Un mil trecientos sesenta y dos 79/100 Dólares Americanos</t>
  </si>
  <si>
    <t xml:space="preserve">  17</t>
  </si>
  <si>
    <t>TRANSPORTE DE MATERIAL GRANULAR</t>
  </si>
  <si>
    <t>55/100 Dólares Americanos</t>
  </si>
  <si>
    <t xml:space="preserve">  18</t>
  </si>
  <si>
    <t xml:space="preserve">TRANSPORTE DE CONCRETO ASFALTICO                      </t>
  </si>
  <si>
    <t>56/100 Dólares Americanos</t>
  </si>
  <si>
    <t xml:space="preserve">  19</t>
  </si>
  <si>
    <t>CAMBIO DE MATERIAL</t>
  </si>
  <si>
    <t>Tres 10/100 Dólares Americanos</t>
  </si>
  <si>
    <t xml:space="preserve">  20</t>
  </si>
  <si>
    <t>PAVIMENTO RIGIDO</t>
  </si>
  <si>
    <t>Trecientos cincuenta y nueve 58/100 Dólares Americanos</t>
  </si>
  <si>
    <t xml:space="preserve">  21</t>
  </si>
  <si>
    <t>TRATAMIENTO SUPERFICIAL DOBLE TSD C/MATERIAL BITUMINOSO (BERMAS)</t>
  </si>
  <si>
    <t>Uno 34/100 Dólares Americanos</t>
  </si>
  <si>
    <t xml:space="preserve">  22</t>
  </si>
  <si>
    <t>SUMINISTRO DE ASF. DILUIDO P/TRAT. SUPEERFICIAL</t>
  </si>
  <si>
    <t>Uno 96/100 Dólares Americanos</t>
  </si>
  <si>
    <t xml:space="preserve">  23</t>
  </si>
  <si>
    <t>SOBRE CARPETA ASFALTICA ASFALTO MODIFICADO C/POLIMEROS</t>
  </si>
  <si>
    <t xml:space="preserve">  24</t>
  </si>
  <si>
    <t>BACHEO PROFUNDO (INCLUIYE CAPA GRANULAR)</t>
  </si>
  <si>
    <t>Sesenta y tres 01/100 Dólares Americanos</t>
  </si>
  <si>
    <t xml:space="preserve">  25</t>
  </si>
  <si>
    <t>REFUERZO CON GEOMALLA PAVIMENTO NUEOV/EXISTENTE</t>
  </si>
  <si>
    <t>Tres 62/100 Dólares Americanos</t>
  </si>
  <si>
    <t>SUBTOTAL 2. PAVIMENTACION</t>
  </si>
  <si>
    <t>3.  OBRAS DE DRENAJE</t>
  </si>
  <si>
    <t>3.1. DEMOLICION Y RETIRO DE OBRAS EXISTENTES</t>
  </si>
  <si>
    <t xml:space="preserve">  26</t>
  </si>
  <si>
    <t>DEMOLICION DE CABEZALES</t>
  </si>
  <si>
    <t>Veinticuatro 25/100 Dólares Americanos</t>
  </si>
  <si>
    <t>SUBTOTAL 3.1. DEMOLICION Y RETIRO DE OBRAS EXISTENTES</t>
  </si>
  <si>
    <t>3.2. DRENAJE TRANSVERSAL</t>
  </si>
  <si>
    <t xml:space="preserve">  27</t>
  </si>
  <si>
    <t xml:space="preserve">EXCAVACION NO CLASIF. PARA OBRAS DE DRENAJE MENOR     </t>
  </si>
  <si>
    <t xml:space="preserve">  28</t>
  </si>
  <si>
    <t xml:space="preserve">RELLENO PARA CIMENTACIONES DE OBRAS DE DRENAJE MENOR    </t>
  </si>
  <si>
    <t>Diez 65/100 Dólares Americanos</t>
  </si>
  <si>
    <t xml:space="preserve">  29</t>
  </si>
  <si>
    <t>RELLENO FLUIDO PARA OBRAS DE DRENAJE MENOR</t>
  </si>
  <si>
    <t>Treinta y nueve 37/100 Dólares Americanos</t>
  </si>
  <si>
    <t xml:space="preserve">  30</t>
  </si>
  <si>
    <t xml:space="preserve">ALCANTARILLA SIMPLE DE TUBO DE HORMIGON ARMADO  D=1.00 M      </t>
  </si>
  <si>
    <t>ML</t>
  </si>
  <si>
    <t>Trecientos veintinueve 80/100 Dólares Americanos</t>
  </si>
  <si>
    <t xml:space="preserve">  31</t>
  </si>
  <si>
    <t xml:space="preserve">ALCANTARILLA SIMPLE DE TUBO DE HORMIGON ARMADO  D=1.50 M      </t>
  </si>
  <si>
    <t>Trecientos cincuenta y nueve 08/100 Dólares Americanos</t>
  </si>
  <si>
    <t xml:space="preserve">  32</t>
  </si>
  <si>
    <t xml:space="preserve">GAVIONES TIPO COLCHON E=0.23 M                          </t>
  </si>
  <si>
    <t>Ciento treinta y ocho 37/100 Dólares Americanos</t>
  </si>
  <si>
    <t xml:space="preserve">  33</t>
  </si>
  <si>
    <t>GAVION TIPO CAJON</t>
  </si>
  <si>
    <t>Ciento once 84/100 Dólares Americanos</t>
  </si>
  <si>
    <t xml:space="preserve">  34</t>
  </si>
  <si>
    <t xml:space="preserve">HORMIGON SIMPLE TIPO "A" PARA OBRAS DE DRENAJE MENOR </t>
  </si>
  <si>
    <t>Trecientos diez 43/100 Dólares Americanos</t>
  </si>
  <si>
    <t xml:space="preserve">  35</t>
  </si>
  <si>
    <t xml:space="preserve">HORMIGON SIMPLE TIPO "E" PARA OBRAS DE DRENAJE MENOR </t>
  </si>
  <si>
    <t>Doscientos cuatro 76/100 Dólares Americanos</t>
  </si>
  <si>
    <t xml:space="preserve">  36</t>
  </si>
  <si>
    <t xml:space="preserve">ARMADURA DE REFUERZO PARA OBRAS DE DRENAJE MENOR </t>
  </si>
  <si>
    <t>KG</t>
  </si>
  <si>
    <t>Dos 53/100 Dólares Americanos</t>
  </si>
  <si>
    <t xml:space="preserve">  37</t>
  </si>
  <si>
    <t>CAJON INTERMEDIO DE EMPALME ALCANTARILLA (HORMIGON ARMADO)</t>
  </si>
  <si>
    <t>Quinientos ocho 97/100 Dólares Americanos</t>
  </si>
  <si>
    <t xml:space="preserve">  38</t>
  </si>
  <si>
    <t xml:space="preserve">RELLENO PARA ZANJAS PARA OBRAS DE DRENAJE MENOR    </t>
  </si>
  <si>
    <t>Quince 00/100 Dólares Americanos</t>
  </si>
  <si>
    <t xml:space="preserve">  39</t>
  </si>
  <si>
    <t>RECONFORMACION DE CANALES (ENCAUCES)</t>
  </si>
  <si>
    <t>Cinco 70/100 Dólares Americanos</t>
  </si>
  <si>
    <t>SUBTOTAL 3.2. DRENAJE TRANSVERSAL</t>
  </si>
  <si>
    <t>3.3. DRENAJE LONGITUDINAL</t>
  </si>
  <si>
    <t xml:space="preserve">  40</t>
  </si>
  <si>
    <t>CUNETA EN CORTE INCL. EXCAVACION Y REVESTIMIENTO TIPO 2</t>
  </si>
  <si>
    <t>Sesenta y dos 58/100 Dólares Americanos</t>
  </si>
  <si>
    <t xml:space="preserve">  41</t>
  </si>
  <si>
    <t>CUNETA EN CORTE INCL. EXCAVACION Y REVESTIMIENTO TIPO 3</t>
  </si>
  <si>
    <t>Setenta 85/100 Dólares Americanos</t>
  </si>
  <si>
    <t xml:space="preserve">  42</t>
  </si>
  <si>
    <t>CUNETA EN CORTE INCL. EXCAVACION Y REVESTIMIENTO TIPO 4</t>
  </si>
  <si>
    <t>Sesenta y siete 72/100 Dólares Americanos</t>
  </si>
  <si>
    <t xml:space="preserve">  43</t>
  </si>
  <si>
    <t xml:space="preserve">BORDILLO DE PROTECCION DE TERRAPLEN (Hº TIPO B)      </t>
  </si>
  <si>
    <t>Dieciocho 48/100 Dólares Americanos</t>
  </si>
  <si>
    <t xml:space="preserve">  44</t>
  </si>
  <si>
    <t>BAJANTE BORDILLO TIPO RAPIDA</t>
  </si>
  <si>
    <t>Cuarenta y cinco 01/100 Dólares Americanos</t>
  </si>
  <si>
    <t>SUBTOTAL 3.3. DRENAJE LONGITUDINAL</t>
  </si>
  <si>
    <t xml:space="preserve">  45</t>
  </si>
  <si>
    <t>DRENAJE PASATUBOS</t>
  </si>
  <si>
    <t>Trecientos veinticinco 82/100 Dólares Americanos</t>
  </si>
  <si>
    <t>3.4. DRENAJE URBANO</t>
  </si>
  <si>
    <t xml:space="preserve">  46</t>
  </si>
  <si>
    <t xml:space="preserve">  47</t>
  </si>
  <si>
    <t xml:space="preserve">  48</t>
  </si>
  <si>
    <t>Treinta y siete 32/100 Dólares Americanos</t>
  </si>
  <si>
    <t xml:space="preserve">  49</t>
  </si>
  <si>
    <t>SUMIDERO DE CALZADA</t>
  </si>
  <si>
    <t>PZA</t>
  </si>
  <si>
    <t>Noventa y nueve 82/100 Dólares Americanos</t>
  </si>
  <si>
    <t xml:space="preserve">  50</t>
  </si>
  <si>
    <t xml:space="preserve">  51</t>
  </si>
  <si>
    <t>CANAL TRAPECIAL BASE 0.60 M. PENDIENTE 2:1</t>
  </si>
  <si>
    <t>Cincuenta 69/100 Dólares Americanos</t>
  </si>
  <si>
    <t xml:space="preserve">  52</t>
  </si>
  <si>
    <t>CAMARA DE INSPECCION 2X1.8</t>
  </si>
  <si>
    <t>Seiscientos quince 07/100 Dólares Americanos</t>
  </si>
  <si>
    <t>SUBTOTAL 3.4. DRENAJE URBANO</t>
  </si>
  <si>
    <t>SUBTOTAL 3. OBRAS DE DRENAJE</t>
  </si>
  <si>
    <t>4.  VIADUCTOS</t>
  </si>
  <si>
    <t>4.1. INFRAESTRUCTURA</t>
  </si>
  <si>
    <t xml:space="preserve">  53</t>
  </si>
  <si>
    <t>DEMOLICION Y REMOCION DE OBRAS DE ARTE MAYOR</t>
  </si>
  <si>
    <t>Treinta y uno 32/100 Dólares Americanos</t>
  </si>
  <si>
    <t xml:space="preserve">  54</t>
  </si>
  <si>
    <t>EXCAVACIOBN NO CLASIF. PARA ESTRUCTURAS SIJN AGOTAMIENTO</t>
  </si>
  <si>
    <t xml:space="preserve">  55</t>
  </si>
  <si>
    <t>EXCAVACION NO CLASIF. PARA ESTRUC. CON AGOTAMIENTO</t>
  </si>
  <si>
    <t>Treinta 16/100 Dólares Americanos</t>
  </si>
  <si>
    <t xml:space="preserve">  56</t>
  </si>
  <si>
    <t>HORMIGON SIMPLE TIPO "A" FC 28 MPA</t>
  </si>
  <si>
    <t>Trecientos veinticuatro 73/100 Dólares Americanos</t>
  </si>
  <si>
    <t xml:space="preserve">  57</t>
  </si>
  <si>
    <t>HORMIGON TIPO "E"FC 11 MPA</t>
  </si>
  <si>
    <t xml:space="preserve">  58</t>
  </si>
  <si>
    <t>ACERO ESTRUCTURAL FY 420 MPA</t>
  </si>
  <si>
    <t xml:space="preserve">  59</t>
  </si>
  <si>
    <t>NEOPRENO COMPUESTO</t>
  </si>
  <si>
    <t>DM3</t>
  </si>
  <si>
    <t>Sesenta 53/100 Dólares Americanos</t>
  </si>
  <si>
    <t xml:space="preserve">  60</t>
  </si>
  <si>
    <t>NEOPRENO SIMPLE</t>
  </si>
  <si>
    <t>Treinta y cuatro 02/100 Dólares Americanos</t>
  </si>
  <si>
    <t xml:space="preserve">  61</t>
  </si>
  <si>
    <t>RELLENO SELECCIONADO PARA ESTRUCTURAS</t>
  </si>
  <si>
    <t>Veinticinco 29/100 Dólares Americanos</t>
  </si>
  <si>
    <t xml:space="preserve">  62</t>
  </si>
  <si>
    <t>PILOTES IN SITO DE HºAº DN=1.20 M</t>
  </si>
  <si>
    <t>Un mil cincuenta y siete 93/100 Dólares Americanos</t>
  </si>
  <si>
    <t>SUBTOTAL 4.1. INFRAESTRUCTURA</t>
  </si>
  <si>
    <t>4.2. SUPERESTRUCTURA</t>
  </si>
  <si>
    <t xml:space="preserve">  63</t>
  </si>
  <si>
    <t>HORMIGON CLASE  "A" FC 28 MPA</t>
  </si>
  <si>
    <t xml:space="preserve">  64</t>
  </si>
  <si>
    <t xml:space="preserve">  65</t>
  </si>
  <si>
    <t>VIGA POSTENSADA TIPO ; L=30.60M</t>
  </si>
  <si>
    <t>Veinte mil ochocientos sesenta y tres 13/100 Dólares Americanos</t>
  </si>
  <si>
    <t xml:space="preserve">  66</t>
  </si>
  <si>
    <t xml:space="preserve">DRENAJE TUBOS PVC  D=4"                             </t>
  </si>
  <si>
    <t>Diecinueve 23/100 Dólares Americanos</t>
  </si>
  <si>
    <t xml:space="preserve">  67</t>
  </si>
  <si>
    <t xml:space="preserve">BARANDADO                               </t>
  </si>
  <si>
    <t>Ciento noventa y uno 26/100 Dólares Americanos</t>
  </si>
  <si>
    <t xml:space="preserve">  68</t>
  </si>
  <si>
    <t xml:space="preserve"> JUNTA DE DILATACION</t>
  </si>
  <si>
    <t>Ciento cuarenta y ocho 46/100 Dólares Americanos</t>
  </si>
  <si>
    <t xml:space="preserve">  69</t>
  </si>
  <si>
    <t>LANZAMIENTO PARA VIGA DE 30 M POR TRAMO</t>
  </si>
  <si>
    <t>TRM</t>
  </si>
  <si>
    <t>Treinta y cuatro mil cuarenta y cuatro 82/100 Dólares Americanos</t>
  </si>
  <si>
    <t xml:space="preserve">  70</t>
  </si>
  <si>
    <t>VIGA POSTENSADA TIPO ; L=20.60M</t>
  </si>
  <si>
    <t>Catorce mil trecientos ochenta y siete 49/100 Dólares Americanos</t>
  </si>
  <si>
    <t xml:space="preserve">  71</t>
  </si>
  <si>
    <t>LANZAMIENTO PARA VIGA DE 20 M POR TRAMO</t>
  </si>
  <si>
    <t>Veintidos mil ochocientos sesenta y dos 08/100 Dólares Americanos</t>
  </si>
  <si>
    <t>SUBTOTAL 4.2. SUPERESTRUCTURA</t>
  </si>
  <si>
    <t>4.3. ACCESOS</t>
  </si>
  <si>
    <t xml:space="preserve">  72</t>
  </si>
  <si>
    <t xml:space="preserve">EXCAVACION COMUN </t>
  </si>
  <si>
    <t xml:space="preserve">  73</t>
  </si>
  <si>
    <t>HORMIGON TIPO A FC=21 MPA</t>
  </si>
  <si>
    <t>Doscientos sesenta 58/100 Dólares Americanos</t>
  </si>
  <si>
    <t xml:space="preserve">  74</t>
  </si>
  <si>
    <t xml:space="preserve">  75</t>
  </si>
  <si>
    <t xml:space="preserve">MANTO GEOTEXTIL </t>
  </si>
  <si>
    <t>Cuatro 97/100 Dólares Americanos</t>
  </si>
  <si>
    <t xml:space="preserve">  76</t>
  </si>
  <si>
    <t>RELLENO PARA ESTRUCTURAS DE TIERRA ARMADA</t>
  </si>
  <si>
    <t>Dos 49/100 Dólares Americanos</t>
  </si>
  <si>
    <t xml:space="preserve">  77</t>
  </si>
  <si>
    <t xml:space="preserve">  78</t>
  </si>
  <si>
    <t>GEOMALLA ESTRUCTURAL UNIAXIAL 1400 MSE</t>
  </si>
  <si>
    <t>Siete 60/100 Dólares Americanos</t>
  </si>
  <si>
    <t xml:space="preserve">  79</t>
  </si>
  <si>
    <t>GEOMALLA ESTRUCTURAL UNIAXIAL 1600 MSE</t>
  </si>
  <si>
    <t>Diez 34/100 Dólares Americanos</t>
  </si>
  <si>
    <t xml:space="preserve">  80</t>
  </si>
  <si>
    <t xml:space="preserve">CAPA DRENANTE PARA MUROS DE CONTENCIÓN                                        </t>
  </si>
  <si>
    <t>Treinta y cuatro 92/100 Dólares Americanos</t>
  </si>
  <si>
    <t>SUBTOTAL 4.3. ACCESOS</t>
  </si>
  <si>
    <t>SUBTOTAL 4. VIADUCTOS</t>
  </si>
  <si>
    <t>5.  OBRAS COMPLEMENTARIAS</t>
  </si>
  <si>
    <t xml:space="preserve">  81</t>
  </si>
  <si>
    <t xml:space="preserve">  82</t>
  </si>
  <si>
    <t xml:space="preserve">  83</t>
  </si>
  <si>
    <t>HORMIGON CICLOPEO</t>
  </si>
  <si>
    <t>Doscientos cincuenta y cuatro 03/100 Dólares Americanos</t>
  </si>
  <si>
    <t xml:space="preserve">  84</t>
  </si>
  <si>
    <t xml:space="preserve">  85</t>
  </si>
  <si>
    <t xml:space="preserve">  86</t>
  </si>
  <si>
    <t>MANTO GEOTEXTIL</t>
  </si>
  <si>
    <t xml:space="preserve">  87</t>
  </si>
  <si>
    <t>CORDON CUNETA</t>
  </si>
  <si>
    <t>Veintiocho 57/100 Dólares Americanos</t>
  </si>
  <si>
    <t>SUBTOTAL 5. OBRAS COMPLEMENTARIAS</t>
  </si>
  <si>
    <t>6.  SEÑALIZACION Y SEGURIDAD VIAL</t>
  </si>
  <si>
    <t xml:space="preserve">  88</t>
  </si>
  <si>
    <t xml:space="preserve">DEFENSAS LATERALES METALICAS, INCLUYE TERMINALES     </t>
  </si>
  <si>
    <t>Ciento cinco 78/100 Dólares Americanos</t>
  </si>
  <si>
    <t xml:space="preserve">  89</t>
  </si>
  <si>
    <t>BANDAS TRANSVERSALES VIBRATORIAS</t>
  </si>
  <si>
    <t>$US</t>
  </si>
  <si>
    <t>Once 69/100 Dólares Americanos</t>
  </si>
  <si>
    <t xml:space="preserve">  90</t>
  </si>
  <si>
    <t>PINTADO DE LA SUPERFICIE DE RODADURA 0.15 M DE ANCHO</t>
  </si>
  <si>
    <t>Dos 10/100 Dólares Americanos</t>
  </si>
  <si>
    <t xml:space="preserve">  91</t>
  </si>
  <si>
    <t>SEÑALIZACION HORIZONTAL CON SIMBOLOS Y LETRAS</t>
  </si>
  <si>
    <t>Diecisiete 06/100 Dólares Americanos</t>
  </si>
  <si>
    <t xml:space="preserve">  92</t>
  </si>
  <si>
    <t>PINTADO DE CORDONES SEPARADORES (380MC)</t>
  </si>
  <si>
    <t xml:space="preserve">  93</t>
  </si>
  <si>
    <t xml:space="preserve">SENAL PREVENTIVA CUADRANGULAR (1.00 X 1.00 M)        </t>
  </si>
  <si>
    <t>UND</t>
  </si>
  <si>
    <t>Setecientos diecinueve 25/100 Dólares Americanos</t>
  </si>
  <si>
    <t xml:space="preserve">  94</t>
  </si>
  <si>
    <t xml:space="preserve">SENAL REGLAMENTARIA TRIANGULAR "CEDA" 1.00 M DE LADO  </t>
  </si>
  <si>
    <t>Seiscientos setenta y ocho 43/100 Dólares Americanos</t>
  </si>
  <si>
    <t xml:space="preserve">  95</t>
  </si>
  <si>
    <t>SEÑAL REGLAMENTARIA (1.00X1.45 M)</t>
  </si>
  <si>
    <t>Ochocientos siete 71/100 Dólares Americanos</t>
  </si>
  <si>
    <t xml:space="preserve">  96</t>
  </si>
  <si>
    <t>SEÑAL INFORMATIVA TIPO MAPA</t>
  </si>
  <si>
    <t>Seiscientos cuarenta y cuatro 59/100 Dólares Americanos</t>
  </si>
  <si>
    <t xml:space="preserve">  97</t>
  </si>
  <si>
    <t>POSTE DE SEÑAL INFORMATIVA</t>
  </si>
  <si>
    <t>Quinientos cuarenta y dos 35/100 Dólares Americanos</t>
  </si>
  <si>
    <t xml:space="preserve">  98</t>
  </si>
  <si>
    <t>PORTICO</t>
  </si>
  <si>
    <t>Cuatro mil seiscientos ochenta y uno 40/100 Dólares Americanos</t>
  </si>
  <si>
    <t xml:space="preserve">  99</t>
  </si>
  <si>
    <t>BARRERA DE SEGURIDAD DE Hº TIPO 2F2</t>
  </si>
  <si>
    <t>Ciento noventa y dos 46/100 Dólares Americanos</t>
  </si>
  <si>
    <t xml:space="preserve"> 100</t>
  </si>
  <si>
    <t xml:space="preserve">HITO DE ARISTA (DC-2A Y DC-2B)         </t>
  </si>
  <si>
    <t>Sesenta y ocho 88/100 Dólares Americanos</t>
  </si>
  <si>
    <t xml:space="preserve"> 101</t>
  </si>
  <si>
    <t>HITO DE VERTIDE (CD-3)</t>
  </si>
  <si>
    <t>Doscientos ochenta 61/100 Dólares Americanos</t>
  </si>
  <si>
    <t xml:space="preserve"> 102</t>
  </si>
  <si>
    <t>HITO DELINEADOR (DC-4)</t>
  </si>
  <si>
    <t>Sesenta y uno 49/100 Dólares Americanos</t>
  </si>
  <si>
    <t xml:space="preserve"> 103</t>
  </si>
  <si>
    <t>SEÑAL TIPO BANDERA</t>
  </si>
  <si>
    <t>Ciento cuarenta 92/100 Dólares Americanos</t>
  </si>
  <si>
    <t xml:space="preserve"> 104</t>
  </si>
  <si>
    <t xml:space="preserve">DELINEADORES VERTICAL DC-7A                        </t>
  </si>
  <si>
    <t>Treinta y cinco 94/100 Dólares Americanos</t>
  </si>
  <si>
    <t xml:space="preserve"> 105</t>
  </si>
  <si>
    <t xml:space="preserve">TACHAS REFLECTIVAS BIDIRECCIONALES                    </t>
  </si>
  <si>
    <t>Once 75/100 Dólares Americanos</t>
  </si>
  <si>
    <t xml:space="preserve"> 106</t>
  </si>
  <si>
    <t>REMOCION DE SEÑALIZACION VERTICAL</t>
  </si>
  <si>
    <t>H-H</t>
  </si>
  <si>
    <t>Diecinueve 52/100 Dólares Americanos</t>
  </si>
  <si>
    <t>SUBTOTAL 6. SEÑALIZACION Y SEGURIDAD VIAL</t>
  </si>
  <si>
    <t>7.  PASARELAS</t>
  </si>
  <si>
    <t xml:space="preserve"> 107</t>
  </si>
  <si>
    <t>EXCAVACION NO CLASIF. PARA ESTRUCT SIN AGOTAMIENTO</t>
  </si>
  <si>
    <t xml:space="preserve"> 108</t>
  </si>
  <si>
    <t>Cincuenta 59/100 Dólares Americanos</t>
  </si>
  <si>
    <t xml:space="preserve"> 109</t>
  </si>
  <si>
    <t>HORMIGON CLASE  "A" FC 21 MPA</t>
  </si>
  <si>
    <t>Trecientos diecinueve 70/100 Dólares Americanos</t>
  </si>
  <si>
    <t xml:space="preserve"> 110</t>
  </si>
  <si>
    <t xml:space="preserve"> 111</t>
  </si>
  <si>
    <t>HORMIGON POBRE TIPO E FC 11 MPA</t>
  </si>
  <si>
    <t xml:space="preserve"> 112</t>
  </si>
  <si>
    <t xml:space="preserve"> 113</t>
  </si>
  <si>
    <t>VIGA POSTENSADA DE PASARELA TIPO, L=30.60M</t>
  </si>
  <si>
    <t>Dieciseis mil doscientos noventa y siete 89/100 Dólares Americanos</t>
  </si>
  <si>
    <t xml:space="preserve"> 114</t>
  </si>
  <si>
    <t>LANZAMIENTO PARAVIGA DE PASARELA POR TRAMO</t>
  </si>
  <si>
    <t>Treinta y dos mil ochocientos ochenta y cinco 85/100 Dólares Americanos</t>
  </si>
  <si>
    <t xml:space="preserve"> 115</t>
  </si>
  <si>
    <t>BARANDADO METALICO PARA  PASARELA</t>
  </si>
  <si>
    <t>Ciento setenta y uno 20/100 Dólares Americanos</t>
  </si>
  <si>
    <t>SUBTOTAL 7. PASARELAS</t>
  </si>
  <si>
    <t>8.  MEDIDAS AMBIENTALES</t>
  </si>
  <si>
    <t xml:space="preserve"> 116</t>
  </si>
  <si>
    <t xml:space="preserve">MONITOREO DE FACTORES AMBIENTALES (GASES)                                             </t>
  </si>
  <si>
    <t>Noventa y siete 30/100 Dólares Americanos</t>
  </si>
  <si>
    <t xml:space="preserve"> 117</t>
  </si>
  <si>
    <t xml:space="preserve">MONITOREO DE FACTORES AMBIENTALES (RUIDO)                                             </t>
  </si>
  <si>
    <t>Diecinueve 03/100 Dólares Americanos</t>
  </si>
  <si>
    <t xml:space="preserve"> 118</t>
  </si>
  <si>
    <t xml:space="preserve">MONITOREO DE FACTORES AMBIENTALES (AGUA)                                             </t>
  </si>
  <si>
    <t>Setenta y ocho 82/100 Dólares Americanos</t>
  </si>
  <si>
    <t xml:space="preserve"> 119</t>
  </si>
  <si>
    <t>REVEGETACION DE AREAS INTERVENIDAS</t>
  </si>
  <si>
    <t>HA</t>
  </si>
  <si>
    <t>Doscientos 92/100 Dólares Americanos</t>
  </si>
  <si>
    <t xml:space="preserve"> 120</t>
  </si>
  <si>
    <t>REFORESTACION</t>
  </si>
  <si>
    <t>PLN</t>
  </si>
  <si>
    <t>Quince 70/100 Dólares Americanos</t>
  </si>
  <si>
    <t xml:space="preserve"> 121</t>
  </si>
  <si>
    <t>CAPACITACION AMBIENTAL</t>
  </si>
  <si>
    <t>TLL</t>
  </si>
  <si>
    <t>Un mil trecientos sesenta y uno 36/100 Dólares Americanos</t>
  </si>
  <si>
    <t xml:space="preserve"> 122</t>
  </si>
  <si>
    <t>SEÑALIZACION AMBIENTAL</t>
  </si>
  <si>
    <t>Cuatrocientos cuarenta y tres 86/100 Dólares Americanos</t>
  </si>
  <si>
    <t xml:space="preserve"> 123</t>
  </si>
  <si>
    <t>MONITOREO ARQUEOLOGICO Y HALLAZGOS  FORTUITOS</t>
  </si>
  <si>
    <t>MES</t>
  </si>
  <si>
    <t>Cuatro mil seiscientos noventa y cuatro 72/100 Dólares Americanos</t>
  </si>
  <si>
    <t xml:space="preserve"> 124</t>
  </si>
  <si>
    <t>SEÑALIZACION PREVENTIVA ARQUEOLOGICA</t>
  </si>
  <si>
    <t>Cuatrocientos cuarenta y dos 26/100 Dólares Americanos</t>
  </si>
  <si>
    <t xml:space="preserve"> 125</t>
  </si>
  <si>
    <t xml:space="preserve">PANEL INFORMATIVO </t>
  </si>
  <si>
    <t>Dos mil cincuenta 71/100 Dólares Americanos</t>
  </si>
  <si>
    <t xml:space="preserve"> 126</t>
  </si>
  <si>
    <t>CARTILLAS INFORMATIVAS</t>
  </si>
  <si>
    <t>65/100 Dólares Americanos</t>
  </si>
  <si>
    <t xml:space="preserve"> 127</t>
  </si>
  <si>
    <t>CASETA DE PARADA</t>
  </si>
  <si>
    <t>Dos mil ochocientos cincuenta y dos 84/100 Dólares Americanos</t>
  </si>
  <si>
    <t xml:space="preserve"> 128</t>
  </si>
  <si>
    <t>SEÑALIZACION AMBIENTAL DEFINITIVA ADVERTENCIA ROMBO</t>
  </si>
  <si>
    <t>Trecientos dieciocho 32/100 Dólares Americanos</t>
  </si>
  <si>
    <t xml:space="preserve"> 129</t>
  </si>
  <si>
    <t>TRIPTICOS INFORMATIVOS</t>
  </si>
  <si>
    <t>15/100 Dólares Americanos</t>
  </si>
  <si>
    <t xml:space="preserve"> 130</t>
  </si>
  <si>
    <t>TALLERES EDUCATIVOS</t>
  </si>
  <si>
    <t>Un mil trecientos cincuenta y siete 49/100 Dólares Americanos</t>
  </si>
  <si>
    <t>SUBTOTAL 8. MEDIDAS AMBIENTALES</t>
  </si>
  <si>
    <t>9.  SERVICIOS DE CAMPO PARA EL INGENIERO</t>
  </si>
  <si>
    <t xml:space="preserve"> 131</t>
  </si>
  <si>
    <t xml:space="preserve">SERVICIO DE ALIMENTACION                             </t>
  </si>
  <si>
    <t>H*D</t>
  </si>
  <si>
    <t>Siete 08/100 Dólares Americanos</t>
  </si>
  <si>
    <t xml:space="preserve"> 132</t>
  </si>
  <si>
    <t>ALQUILER DE OFICINAS  VIVIENDAS Y OTRAS INSTALACIONES</t>
  </si>
  <si>
    <t>M2M</t>
  </si>
  <si>
    <t>Siete 11/100 Dólares Americanos</t>
  </si>
  <si>
    <t xml:space="preserve"> 133</t>
  </si>
  <si>
    <t xml:space="preserve">MANTENIMIENTO, LUBRICANTES Y COMBUSTIBLE             </t>
  </si>
  <si>
    <t>V*M</t>
  </si>
  <si>
    <t>Novecientos trece 84/100 Dólares Americanos</t>
  </si>
  <si>
    <t xml:space="preserve"> 134</t>
  </si>
  <si>
    <t>PROVISION DE CAMIONETA DOBLE TRACCION, CABINA DOBLE SUPERVISION</t>
  </si>
  <si>
    <t>Cuarenta y tres mil quinientos cuarenta y cinco 22/100 Dólares Americanos</t>
  </si>
  <si>
    <t xml:space="preserve"> 135</t>
  </si>
  <si>
    <t>PROVISION DE CAMIONETA DOBLE TRACCION, CABINA DOBLE FISCALIZACION</t>
  </si>
  <si>
    <t xml:space="preserve"> 136</t>
  </si>
  <si>
    <t>LABORATORIO DE SUELOS, HOIRMIGONES Y ASFALTOS</t>
  </si>
  <si>
    <t>GLB</t>
  </si>
  <si>
    <t>Cinco mil cuatrocientos cuarenta y tres 15/100 Dólares Americanos</t>
  </si>
  <si>
    <t>SUBTOTAL 9. SERVICIOS DE CAMPO PARA EL INGENIERO</t>
  </si>
  <si>
    <t>10.  REPOSCICION DE SERVICIOS</t>
  </si>
  <si>
    <t xml:space="preserve"> 137</t>
  </si>
  <si>
    <t>REPOSICION DE SERVICIOS</t>
  </si>
  <si>
    <t>Trece mil seiscientos siete 88/100 Dólares Americanos</t>
  </si>
  <si>
    <t>SUBTOTAL 10. REPOSCICION DE SERVICIOS</t>
  </si>
  <si>
    <t>COSTO TOTAL DEL PROYECTO</t>
  </si>
  <si>
    <t xml:space="preserve">FORMULARIO B-1 </t>
  </si>
  <si>
    <t>Proyecto: EJECUCION DEL TRAMO CARRETERO DOBLE VIA YACUIBA - CAMPO PAJOSO, FASE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</si>
</sst>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F80"/>
        <bgColor indexed="64"/>
      </patternFill>
    </fill>
    <fill>
      <patternFill patternType="solid">
        <fgColor rgb="FFFFFFC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4"/>
    </xf>
    <xf numFmtId="0" fontId="2" fillId="3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4.5703125" customWidth="1"/>
    <col min="2" max="2" width="47.5703125" customWidth="1"/>
    <col min="3" max="3" width="4.7109375" style="11" customWidth="1"/>
    <col min="4" max="4" width="11.42578125" customWidth="1"/>
    <col min="5" max="5" width="11.28515625" customWidth="1"/>
    <col min="6" max="6" width="21.5703125" customWidth="1"/>
    <col min="7" max="7" width="11.42578125" customWidth="1"/>
  </cols>
  <sheetData>
    <row r="1" spans="1:7" ht="18" x14ac:dyDescent="0.25">
      <c r="A1" s="6" t="s">
        <v>438</v>
      </c>
      <c r="B1" s="6"/>
      <c r="C1" s="6"/>
      <c r="D1" s="6"/>
      <c r="E1" s="6"/>
      <c r="F1" s="6"/>
      <c r="G1" s="6"/>
    </row>
    <row r="2" spans="1:7" x14ac:dyDescent="0.25">
      <c r="A2" s="6" t="s">
        <v>0</v>
      </c>
      <c r="B2" s="6"/>
      <c r="C2" s="6"/>
      <c r="D2" s="6"/>
      <c r="E2" s="6"/>
      <c r="F2" s="6"/>
      <c r="G2" s="6"/>
    </row>
    <row r="3" spans="1:7" x14ac:dyDescent="0.25">
      <c r="A3" s="6"/>
      <c r="B3" s="6"/>
      <c r="C3" s="6"/>
      <c r="D3" s="6"/>
      <c r="E3" s="6"/>
      <c r="F3" s="6"/>
      <c r="G3" s="6"/>
    </row>
    <row r="4" spans="1:7" x14ac:dyDescent="0.25">
      <c r="A4" s="7" t="s">
        <v>439</v>
      </c>
      <c r="B4" s="7"/>
      <c r="C4" s="7"/>
      <c r="D4" s="7"/>
      <c r="E4" s="7"/>
      <c r="F4" s="7"/>
      <c r="G4" s="7"/>
    </row>
    <row r="5" spans="1:7" x14ac:dyDescent="0.25">
      <c r="A5" s="7" t="s">
        <v>1</v>
      </c>
      <c r="B5" s="7"/>
      <c r="C5" s="7"/>
      <c r="D5" s="7"/>
      <c r="E5" s="7"/>
      <c r="F5" s="7"/>
      <c r="G5" s="7"/>
    </row>
    <row r="7" spans="1:7" ht="30" customHeight="1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</row>
    <row r="8" spans="1:7" x14ac:dyDescent="0.25">
      <c r="A8" s="8" t="s">
        <v>9</v>
      </c>
      <c r="B8" s="8"/>
      <c r="C8" s="8"/>
      <c r="D8" s="8"/>
      <c r="E8" s="8"/>
      <c r="F8" s="8"/>
      <c r="G8" s="8"/>
    </row>
    <row r="9" spans="1:7" ht="22.5" x14ac:dyDescent="0.25">
      <c r="A9" s="2" t="s">
        <v>10</v>
      </c>
      <c r="B9" s="2" t="s">
        <v>11</v>
      </c>
      <c r="C9" s="10" t="s">
        <v>12</v>
      </c>
      <c r="D9" s="3">
        <v>10</v>
      </c>
      <c r="E9" s="3">
        <v>1340.12</v>
      </c>
      <c r="F9" s="2" t="s">
        <v>13</v>
      </c>
      <c r="G9" s="3">
        <f t="shared" ref="G9:G16" si="0">+ROUND( D9*E9,2)</f>
        <v>13401.2</v>
      </c>
    </row>
    <row r="10" spans="1:7" ht="22.5" x14ac:dyDescent="0.25">
      <c r="A10" s="2" t="s">
        <v>14</v>
      </c>
      <c r="B10" s="2" t="s">
        <v>15</v>
      </c>
      <c r="C10" s="10" t="s">
        <v>16</v>
      </c>
      <c r="D10" s="3">
        <v>197700</v>
      </c>
      <c r="E10" s="3">
        <v>2.9</v>
      </c>
      <c r="F10" s="2" t="s">
        <v>17</v>
      </c>
      <c r="G10" s="3">
        <f t="shared" si="0"/>
        <v>573330</v>
      </c>
    </row>
    <row r="11" spans="1:7" ht="22.5" x14ac:dyDescent="0.25">
      <c r="A11" s="2" t="s">
        <v>18</v>
      </c>
      <c r="B11" s="2" t="s">
        <v>19</v>
      </c>
      <c r="C11" s="10" t="s">
        <v>16</v>
      </c>
      <c r="D11" s="3">
        <v>300</v>
      </c>
      <c r="E11" s="3">
        <v>5.09</v>
      </c>
      <c r="F11" s="2" t="s">
        <v>20</v>
      </c>
      <c r="G11" s="3">
        <f t="shared" si="0"/>
        <v>1527</v>
      </c>
    </row>
    <row r="12" spans="1:7" ht="22.5" x14ac:dyDescent="0.25">
      <c r="A12" s="2" t="s">
        <v>21</v>
      </c>
      <c r="B12" s="2" t="s">
        <v>22</v>
      </c>
      <c r="C12" s="10" t="s">
        <v>16</v>
      </c>
      <c r="D12" s="3">
        <v>169310</v>
      </c>
      <c r="E12" s="3">
        <v>4.53</v>
      </c>
      <c r="F12" s="2" t="s">
        <v>23</v>
      </c>
      <c r="G12" s="3">
        <f t="shared" si="0"/>
        <v>766974.3</v>
      </c>
    </row>
    <row r="13" spans="1:7" ht="22.5" x14ac:dyDescent="0.25">
      <c r="A13" s="2" t="s">
        <v>24</v>
      </c>
      <c r="B13" s="2" t="s">
        <v>25</v>
      </c>
      <c r="C13" s="10" t="s">
        <v>16</v>
      </c>
      <c r="D13" s="3">
        <v>28390</v>
      </c>
      <c r="E13" s="3">
        <v>3.83</v>
      </c>
      <c r="F13" s="2" t="s">
        <v>26</v>
      </c>
      <c r="G13" s="3">
        <f t="shared" si="0"/>
        <v>108733.7</v>
      </c>
    </row>
    <row r="14" spans="1:7" ht="22.5" x14ac:dyDescent="0.25">
      <c r="A14" s="2" t="s">
        <v>27</v>
      </c>
      <c r="B14" s="2" t="s">
        <v>28</v>
      </c>
      <c r="C14" s="10" t="s">
        <v>16</v>
      </c>
      <c r="D14" s="3">
        <v>500</v>
      </c>
      <c r="E14" s="3">
        <v>1.6</v>
      </c>
      <c r="F14" s="2" t="s">
        <v>29</v>
      </c>
      <c r="G14" s="3">
        <f t="shared" si="0"/>
        <v>800</v>
      </c>
    </row>
    <row r="15" spans="1:7" x14ac:dyDescent="0.25">
      <c r="A15" s="2" t="s">
        <v>30</v>
      </c>
      <c r="B15" s="2" t="s">
        <v>31</v>
      </c>
      <c r="C15" s="10" t="s">
        <v>32</v>
      </c>
      <c r="D15" s="3">
        <v>1185150</v>
      </c>
      <c r="E15" s="3">
        <v>0.39</v>
      </c>
      <c r="F15" s="2" t="s">
        <v>33</v>
      </c>
      <c r="G15" s="3">
        <f t="shared" si="0"/>
        <v>462208.5</v>
      </c>
    </row>
    <row r="16" spans="1:7" x14ac:dyDescent="0.25">
      <c r="A16" s="2" t="s">
        <v>34</v>
      </c>
      <c r="B16" s="2" t="s">
        <v>35</v>
      </c>
      <c r="C16" s="10" t="s">
        <v>32</v>
      </c>
      <c r="D16" s="3">
        <v>62230</v>
      </c>
      <c r="E16" s="3">
        <v>0.4</v>
      </c>
      <c r="F16" s="2" t="s">
        <v>36</v>
      </c>
      <c r="G16" s="3">
        <f t="shared" si="0"/>
        <v>24892</v>
      </c>
    </row>
    <row r="17" spans="1:7" x14ac:dyDescent="0.25">
      <c r="A17" s="9" t="s">
        <v>37</v>
      </c>
      <c r="B17" s="9"/>
      <c r="C17" s="9"/>
      <c r="D17" s="9"/>
      <c r="E17" s="9"/>
      <c r="F17" s="9"/>
      <c r="G17" s="4">
        <f>+SUM(G9:G16)</f>
        <v>1951866.7</v>
      </c>
    </row>
    <row r="18" spans="1:7" x14ac:dyDescent="0.25">
      <c r="A18" s="8" t="s">
        <v>38</v>
      </c>
      <c r="B18" s="8"/>
      <c r="C18" s="8"/>
      <c r="D18" s="8"/>
      <c r="E18" s="8"/>
      <c r="F18" s="8"/>
      <c r="G18" s="8"/>
    </row>
    <row r="19" spans="1:7" ht="22.5" x14ac:dyDescent="0.25">
      <c r="A19" s="2" t="s">
        <v>39</v>
      </c>
      <c r="B19" s="2" t="s">
        <v>40</v>
      </c>
      <c r="C19" s="10" t="s">
        <v>16</v>
      </c>
      <c r="D19" s="3">
        <v>16469</v>
      </c>
      <c r="E19" s="3">
        <v>14.25</v>
      </c>
      <c r="F19" s="2" t="s">
        <v>41</v>
      </c>
      <c r="G19" s="3">
        <f t="shared" ref="G19:G35" si="1">+ROUND( D19*E19,2)</f>
        <v>234683.25</v>
      </c>
    </row>
    <row r="20" spans="1:7" ht="22.5" x14ac:dyDescent="0.25">
      <c r="A20" s="2" t="s">
        <v>42</v>
      </c>
      <c r="B20" s="2" t="s">
        <v>43</v>
      </c>
      <c r="C20" s="10" t="s">
        <v>16</v>
      </c>
      <c r="D20" s="3">
        <v>12475</v>
      </c>
      <c r="E20" s="3">
        <v>21.63</v>
      </c>
      <c r="F20" s="2" t="s">
        <v>44</v>
      </c>
      <c r="G20" s="3">
        <f t="shared" si="1"/>
        <v>269834.25</v>
      </c>
    </row>
    <row r="21" spans="1:7" x14ac:dyDescent="0.25">
      <c r="A21" s="2" t="s">
        <v>45</v>
      </c>
      <c r="B21" s="2" t="s">
        <v>46</v>
      </c>
      <c r="C21" s="10" t="s">
        <v>47</v>
      </c>
      <c r="D21" s="3">
        <v>60978</v>
      </c>
      <c r="E21" s="3">
        <v>0.21</v>
      </c>
      <c r="F21" s="2" t="s">
        <v>48</v>
      </c>
      <c r="G21" s="3">
        <f t="shared" si="1"/>
        <v>12805.38</v>
      </c>
    </row>
    <row r="22" spans="1:7" x14ac:dyDescent="0.25">
      <c r="A22" s="2" t="s">
        <v>49</v>
      </c>
      <c r="B22" s="2" t="s">
        <v>50</v>
      </c>
      <c r="C22" s="10" t="s">
        <v>47</v>
      </c>
      <c r="D22" s="3">
        <v>14735</v>
      </c>
      <c r="E22" s="3">
        <v>0.21</v>
      </c>
      <c r="F22" s="2" t="s">
        <v>48</v>
      </c>
      <c r="G22" s="3">
        <f t="shared" si="1"/>
        <v>3094.35</v>
      </c>
    </row>
    <row r="23" spans="1:7" ht="22.5" x14ac:dyDescent="0.25">
      <c r="A23" s="2" t="s">
        <v>51</v>
      </c>
      <c r="B23" s="2" t="s">
        <v>52</v>
      </c>
      <c r="C23" s="10" t="s">
        <v>16</v>
      </c>
      <c r="D23" s="3">
        <v>6394</v>
      </c>
      <c r="E23" s="3">
        <v>95.91</v>
      </c>
      <c r="F23" s="2" t="s">
        <v>53</v>
      </c>
      <c r="G23" s="3">
        <f t="shared" si="1"/>
        <v>613248.54</v>
      </c>
    </row>
    <row r="24" spans="1:7" ht="22.5" x14ac:dyDescent="0.25">
      <c r="A24" s="2" t="s">
        <v>54</v>
      </c>
      <c r="B24" s="2" t="s">
        <v>55</v>
      </c>
      <c r="C24" s="10" t="s">
        <v>56</v>
      </c>
      <c r="D24" s="3">
        <v>69980</v>
      </c>
      <c r="E24" s="3">
        <v>1.77</v>
      </c>
      <c r="F24" s="2" t="s">
        <v>57</v>
      </c>
      <c r="G24" s="3">
        <f t="shared" si="1"/>
        <v>123864.6</v>
      </c>
    </row>
    <row r="25" spans="1:7" ht="22.5" x14ac:dyDescent="0.25">
      <c r="A25" s="2" t="s">
        <v>58</v>
      </c>
      <c r="B25" s="2" t="s">
        <v>59</v>
      </c>
      <c r="C25" s="10" t="s">
        <v>56</v>
      </c>
      <c r="D25" s="3">
        <v>8750</v>
      </c>
      <c r="E25" s="3">
        <v>1.84</v>
      </c>
      <c r="F25" s="2" t="s">
        <v>60</v>
      </c>
      <c r="G25" s="3">
        <f t="shared" si="1"/>
        <v>16100</v>
      </c>
    </row>
    <row r="26" spans="1:7" ht="33.75" x14ac:dyDescent="0.25">
      <c r="A26" s="2" t="s">
        <v>61</v>
      </c>
      <c r="B26" s="2" t="s">
        <v>62</v>
      </c>
      <c r="C26" s="10" t="s">
        <v>63</v>
      </c>
      <c r="D26" s="3">
        <v>904</v>
      </c>
      <c r="E26" s="3">
        <v>1362.79</v>
      </c>
      <c r="F26" s="2" t="s">
        <v>64</v>
      </c>
      <c r="G26" s="3">
        <f t="shared" si="1"/>
        <v>1231962.1599999999</v>
      </c>
    </row>
    <row r="27" spans="1:7" x14ac:dyDescent="0.25">
      <c r="A27" s="2" t="s">
        <v>65</v>
      </c>
      <c r="B27" s="2" t="s">
        <v>66</v>
      </c>
      <c r="C27" s="10" t="s">
        <v>32</v>
      </c>
      <c r="D27" s="3">
        <v>1009110</v>
      </c>
      <c r="E27" s="3">
        <v>0.55000000000000004</v>
      </c>
      <c r="F27" s="2" t="s">
        <v>67</v>
      </c>
      <c r="G27" s="3">
        <f t="shared" si="1"/>
        <v>555010.5</v>
      </c>
    </row>
    <row r="28" spans="1:7" x14ac:dyDescent="0.25">
      <c r="A28" s="2" t="s">
        <v>68</v>
      </c>
      <c r="B28" s="2" t="s">
        <v>69</v>
      </c>
      <c r="C28" s="10" t="s">
        <v>32</v>
      </c>
      <c r="D28" s="3">
        <v>40330</v>
      </c>
      <c r="E28" s="3">
        <v>0.56000000000000005</v>
      </c>
      <c r="F28" s="2" t="s">
        <v>70</v>
      </c>
      <c r="G28" s="3">
        <f t="shared" si="1"/>
        <v>22584.799999999999</v>
      </c>
    </row>
    <row r="29" spans="1:7" ht="22.5" x14ac:dyDescent="0.25">
      <c r="A29" s="2" t="s">
        <v>71</v>
      </c>
      <c r="B29" s="2" t="s">
        <v>72</v>
      </c>
      <c r="C29" s="10" t="s">
        <v>16</v>
      </c>
      <c r="D29" s="3">
        <v>1090</v>
      </c>
      <c r="E29" s="3">
        <v>3.1</v>
      </c>
      <c r="F29" s="2" t="s">
        <v>73</v>
      </c>
      <c r="G29" s="3">
        <f t="shared" si="1"/>
        <v>3379</v>
      </c>
    </row>
    <row r="30" spans="1:7" ht="33.75" x14ac:dyDescent="0.25">
      <c r="A30" s="2" t="s">
        <v>74</v>
      </c>
      <c r="B30" s="2" t="s">
        <v>75</v>
      </c>
      <c r="C30" s="10" t="s">
        <v>16</v>
      </c>
      <c r="D30" s="3">
        <v>100</v>
      </c>
      <c r="E30" s="3">
        <v>359.58</v>
      </c>
      <c r="F30" s="2" t="s">
        <v>76</v>
      </c>
      <c r="G30" s="3">
        <f t="shared" si="1"/>
        <v>35958</v>
      </c>
    </row>
    <row r="31" spans="1:7" ht="22.5" x14ac:dyDescent="0.25">
      <c r="A31" s="2" t="s">
        <v>77</v>
      </c>
      <c r="B31" s="2" t="s">
        <v>78</v>
      </c>
      <c r="C31" s="10" t="s">
        <v>47</v>
      </c>
      <c r="D31" s="3">
        <v>31112</v>
      </c>
      <c r="E31" s="3">
        <v>1.34</v>
      </c>
      <c r="F31" s="2" t="s">
        <v>79</v>
      </c>
      <c r="G31" s="3">
        <f t="shared" si="1"/>
        <v>41690.080000000002</v>
      </c>
    </row>
    <row r="32" spans="1:7" ht="22.5" x14ac:dyDescent="0.25">
      <c r="A32" s="2" t="s">
        <v>80</v>
      </c>
      <c r="B32" s="2" t="s">
        <v>81</v>
      </c>
      <c r="C32" s="10" t="s">
        <v>56</v>
      </c>
      <c r="D32" s="3">
        <v>31112</v>
      </c>
      <c r="E32" s="3">
        <v>1.96</v>
      </c>
      <c r="F32" s="2" t="s">
        <v>82</v>
      </c>
      <c r="G32" s="3">
        <f t="shared" si="1"/>
        <v>60979.519999999997</v>
      </c>
    </row>
    <row r="33" spans="1:7" ht="22.5" x14ac:dyDescent="0.25">
      <c r="A33" s="2" t="s">
        <v>83</v>
      </c>
      <c r="B33" s="2" t="s">
        <v>84</v>
      </c>
      <c r="C33" s="10" t="s">
        <v>16</v>
      </c>
      <c r="D33" s="3">
        <v>629</v>
      </c>
      <c r="E33" s="3">
        <v>95.91</v>
      </c>
      <c r="F33" s="2" t="s">
        <v>53</v>
      </c>
      <c r="G33" s="3">
        <f t="shared" si="1"/>
        <v>60327.39</v>
      </c>
    </row>
    <row r="34" spans="1:7" ht="22.5" x14ac:dyDescent="0.25">
      <c r="A34" s="2" t="s">
        <v>85</v>
      </c>
      <c r="B34" s="2" t="s">
        <v>86</v>
      </c>
      <c r="C34" s="10" t="s">
        <v>47</v>
      </c>
      <c r="D34" s="3">
        <v>407</v>
      </c>
      <c r="E34" s="3">
        <v>63.01</v>
      </c>
      <c r="F34" s="2" t="s">
        <v>87</v>
      </c>
      <c r="G34" s="3">
        <f t="shared" si="1"/>
        <v>25645.07</v>
      </c>
    </row>
    <row r="35" spans="1:7" ht="22.5" x14ac:dyDescent="0.25">
      <c r="A35" s="2" t="s">
        <v>88</v>
      </c>
      <c r="B35" s="2" t="s">
        <v>89</v>
      </c>
      <c r="C35" s="10" t="s">
        <v>47</v>
      </c>
      <c r="D35" s="3">
        <v>3810</v>
      </c>
      <c r="E35" s="3">
        <v>3.62</v>
      </c>
      <c r="F35" s="2" t="s">
        <v>90</v>
      </c>
      <c r="G35" s="3">
        <f t="shared" si="1"/>
        <v>13792.2</v>
      </c>
    </row>
    <row r="36" spans="1:7" x14ac:dyDescent="0.25">
      <c r="A36" s="9" t="s">
        <v>91</v>
      </c>
      <c r="B36" s="9"/>
      <c r="C36" s="9"/>
      <c r="D36" s="9"/>
      <c r="E36" s="9"/>
      <c r="F36" s="9"/>
      <c r="G36" s="4">
        <f>+SUM(G19:G35)</f>
        <v>3324959.0900000003</v>
      </c>
    </row>
    <row r="37" spans="1:7" x14ac:dyDescent="0.25">
      <c r="A37" s="8" t="s">
        <v>92</v>
      </c>
      <c r="B37" s="8"/>
      <c r="C37" s="8"/>
      <c r="D37" s="8"/>
      <c r="E37" s="8"/>
      <c r="F37" s="8"/>
      <c r="G37" s="8"/>
    </row>
    <row r="38" spans="1:7" x14ac:dyDescent="0.25">
      <c r="A38" s="8" t="s">
        <v>93</v>
      </c>
      <c r="B38" s="8"/>
      <c r="C38" s="8"/>
      <c r="D38" s="8"/>
      <c r="E38" s="8"/>
      <c r="F38" s="8"/>
      <c r="G38" s="8"/>
    </row>
    <row r="39" spans="1:7" ht="22.5" x14ac:dyDescent="0.25">
      <c r="A39" s="2" t="s">
        <v>94</v>
      </c>
      <c r="B39" s="2" t="s">
        <v>95</v>
      </c>
      <c r="C39" s="10" t="s">
        <v>16</v>
      </c>
      <c r="D39" s="3">
        <v>100</v>
      </c>
      <c r="E39" s="3">
        <v>24.25</v>
      </c>
      <c r="F39" s="2" t="s">
        <v>96</v>
      </c>
      <c r="G39" s="3">
        <f>+ROUND( D39*E39,2)</f>
        <v>2425</v>
      </c>
    </row>
    <row r="40" spans="1:7" x14ac:dyDescent="0.25">
      <c r="A40" s="9" t="s">
        <v>97</v>
      </c>
      <c r="B40" s="9"/>
      <c r="C40" s="9"/>
      <c r="D40" s="9"/>
      <c r="E40" s="9"/>
      <c r="F40" s="9"/>
      <c r="G40" s="4">
        <f>+SUM(G39:G39)</f>
        <v>2425</v>
      </c>
    </row>
    <row r="41" spans="1:7" x14ac:dyDescent="0.25">
      <c r="A41" s="8" t="s">
        <v>98</v>
      </c>
      <c r="B41" s="8"/>
      <c r="C41" s="8"/>
      <c r="D41" s="8"/>
      <c r="E41" s="8"/>
      <c r="F41" s="8"/>
      <c r="G41" s="8"/>
    </row>
    <row r="42" spans="1:7" ht="22.5" x14ac:dyDescent="0.25">
      <c r="A42" s="2" t="s">
        <v>99</v>
      </c>
      <c r="B42" s="2" t="s">
        <v>100</v>
      </c>
      <c r="C42" s="10" t="s">
        <v>16</v>
      </c>
      <c r="D42" s="3">
        <v>950</v>
      </c>
      <c r="E42" s="3">
        <v>5.09</v>
      </c>
      <c r="F42" s="2" t="s">
        <v>20</v>
      </c>
      <c r="G42" s="3">
        <f t="shared" ref="G42:G54" si="2">+ROUND( D42*E42,2)</f>
        <v>4835.5</v>
      </c>
    </row>
    <row r="43" spans="1:7" ht="22.5" x14ac:dyDescent="0.25">
      <c r="A43" s="2" t="s">
        <v>101</v>
      </c>
      <c r="B43" s="2" t="s">
        <v>102</v>
      </c>
      <c r="C43" s="10" t="s">
        <v>16</v>
      </c>
      <c r="D43" s="3">
        <v>400</v>
      </c>
      <c r="E43" s="3">
        <v>10.65</v>
      </c>
      <c r="F43" s="2" t="s">
        <v>103</v>
      </c>
      <c r="G43" s="3">
        <f t="shared" si="2"/>
        <v>4260</v>
      </c>
    </row>
    <row r="44" spans="1:7" ht="22.5" x14ac:dyDescent="0.25">
      <c r="A44" s="2" t="s">
        <v>104</v>
      </c>
      <c r="B44" s="2" t="s">
        <v>105</v>
      </c>
      <c r="C44" s="10" t="s">
        <v>16</v>
      </c>
      <c r="D44" s="3">
        <v>300</v>
      </c>
      <c r="E44" s="3">
        <v>39.369999999999997</v>
      </c>
      <c r="F44" s="2" t="s">
        <v>106</v>
      </c>
      <c r="G44" s="3">
        <f t="shared" si="2"/>
        <v>11811</v>
      </c>
    </row>
    <row r="45" spans="1:7" ht="22.5" x14ac:dyDescent="0.25">
      <c r="A45" s="2" t="s">
        <v>107</v>
      </c>
      <c r="B45" s="2" t="s">
        <v>108</v>
      </c>
      <c r="C45" s="10" t="s">
        <v>109</v>
      </c>
      <c r="D45" s="3">
        <v>50</v>
      </c>
      <c r="E45" s="3">
        <v>329.8</v>
      </c>
      <c r="F45" s="2" t="s">
        <v>110</v>
      </c>
      <c r="G45" s="3">
        <f t="shared" si="2"/>
        <v>16490</v>
      </c>
    </row>
    <row r="46" spans="1:7" ht="33.75" x14ac:dyDescent="0.25">
      <c r="A46" s="2" t="s">
        <v>111</v>
      </c>
      <c r="B46" s="2" t="s">
        <v>112</v>
      </c>
      <c r="C46" s="10" t="s">
        <v>109</v>
      </c>
      <c r="D46" s="3">
        <v>200</v>
      </c>
      <c r="E46" s="3">
        <v>359.08</v>
      </c>
      <c r="F46" s="2" t="s">
        <v>113</v>
      </c>
      <c r="G46" s="3">
        <f t="shared" si="2"/>
        <v>71816</v>
      </c>
    </row>
    <row r="47" spans="1:7" ht="22.5" x14ac:dyDescent="0.25">
      <c r="A47" s="2" t="s">
        <v>114</v>
      </c>
      <c r="B47" s="2" t="s">
        <v>115</v>
      </c>
      <c r="C47" s="10" t="s">
        <v>16</v>
      </c>
      <c r="D47" s="3">
        <v>600</v>
      </c>
      <c r="E47" s="3">
        <v>138.37</v>
      </c>
      <c r="F47" s="2" t="s">
        <v>116</v>
      </c>
      <c r="G47" s="3">
        <f t="shared" si="2"/>
        <v>83022</v>
      </c>
    </row>
    <row r="48" spans="1:7" ht="22.5" x14ac:dyDescent="0.25">
      <c r="A48" s="2" t="s">
        <v>117</v>
      </c>
      <c r="B48" s="2" t="s">
        <v>118</v>
      </c>
      <c r="C48" s="10" t="s">
        <v>16</v>
      </c>
      <c r="D48" s="3">
        <v>600</v>
      </c>
      <c r="E48" s="3">
        <v>111.84</v>
      </c>
      <c r="F48" s="2" t="s">
        <v>119</v>
      </c>
      <c r="G48" s="3">
        <f t="shared" si="2"/>
        <v>67104</v>
      </c>
    </row>
    <row r="49" spans="1:7" ht="22.5" x14ac:dyDescent="0.25">
      <c r="A49" s="2" t="s">
        <v>120</v>
      </c>
      <c r="B49" s="2" t="s">
        <v>121</v>
      </c>
      <c r="C49" s="10" t="s">
        <v>16</v>
      </c>
      <c r="D49" s="3">
        <v>550</v>
      </c>
      <c r="E49" s="3">
        <v>310.43</v>
      </c>
      <c r="F49" s="2" t="s">
        <v>122</v>
      </c>
      <c r="G49" s="3">
        <f t="shared" si="2"/>
        <v>170736.5</v>
      </c>
    </row>
    <row r="50" spans="1:7" ht="22.5" x14ac:dyDescent="0.25">
      <c r="A50" s="2" t="s">
        <v>123</v>
      </c>
      <c r="B50" s="2" t="s">
        <v>124</v>
      </c>
      <c r="C50" s="10" t="s">
        <v>16</v>
      </c>
      <c r="D50" s="3">
        <v>50</v>
      </c>
      <c r="E50" s="3">
        <v>204.76</v>
      </c>
      <c r="F50" s="2" t="s">
        <v>125</v>
      </c>
      <c r="G50" s="3">
        <f t="shared" si="2"/>
        <v>10238</v>
      </c>
    </row>
    <row r="51" spans="1:7" ht="22.5" x14ac:dyDescent="0.25">
      <c r="A51" s="2" t="s">
        <v>126</v>
      </c>
      <c r="B51" s="2" t="s">
        <v>127</v>
      </c>
      <c r="C51" s="10" t="s">
        <v>128</v>
      </c>
      <c r="D51" s="3">
        <v>60850</v>
      </c>
      <c r="E51" s="3">
        <v>2.5299999999999998</v>
      </c>
      <c r="F51" s="2" t="s">
        <v>129</v>
      </c>
      <c r="G51" s="3">
        <f t="shared" si="2"/>
        <v>153950.5</v>
      </c>
    </row>
    <row r="52" spans="1:7" ht="22.5" x14ac:dyDescent="0.25">
      <c r="A52" s="2" t="s">
        <v>130</v>
      </c>
      <c r="B52" s="2" t="s">
        <v>131</v>
      </c>
      <c r="C52" s="10" t="s">
        <v>109</v>
      </c>
      <c r="D52" s="3">
        <v>50</v>
      </c>
      <c r="E52" s="3">
        <v>508.97</v>
      </c>
      <c r="F52" s="2" t="s">
        <v>132</v>
      </c>
      <c r="G52" s="3">
        <f t="shared" si="2"/>
        <v>25448.5</v>
      </c>
    </row>
    <row r="53" spans="1:7" ht="22.5" x14ac:dyDescent="0.25">
      <c r="A53" s="2" t="s">
        <v>133</v>
      </c>
      <c r="B53" s="2" t="s">
        <v>134</v>
      </c>
      <c r="C53" s="10" t="s">
        <v>16</v>
      </c>
      <c r="D53" s="3">
        <v>100</v>
      </c>
      <c r="E53" s="3">
        <v>15</v>
      </c>
      <c r="F53" s="2" t="s">
        <v>135</v>
      </c>
      <c r="G53" s="3">
        <f t="shared" si="2"/>
        <v>1500</v>
      </c>
    </row>
    <row r="54" spans="1:7" ht="22.5" x14ac:dyDescent="0.25">
      <c r="A54" s="2" t="s">
        <v>136</v>
      </c>
      <c r="B54" s="2" t="s">
        <v>137</v>
      </c>
      <c r="C54" s="10" t="s">
        <v>16</v>
      </c>
      <c r="D54" s="3">
        <v>1200</v>
      </c>
      <c r="E54" s="3">
        <v>5.7</v>
      </c>
      <c r="F54" s="2" t="s">
        <v>138</v>
      </c>
      <c r="G54" s="3">
        <f t="shared" si="2"/>
        <v>6840</v>
      </c>
    </row>
    <row r="55" spans="1:7" x14ac:dyDescent="0.25">
      <c r="A55" s="9" t="s">
        <v>139</v>
      </c>
      <c r="B55" s="9"/>
      <c r="C55" s="9"/>
      <c r="D55" s="9"/>
      <c r="E55" s="9"/>
      <c r="F55" s="9"/>
      <c r="G55" s="4">
        <f>+SUM(G42:G54)</f>
        <v>628052</v>
      </c>
    </row>
    <row r="56" spans="1:7" x14ac:dyDescent="0.25">
      <c r="A56" s="8" t="s">
        <v>140</v>
      </c>
      <c r="B56" s="8"/>
      <c r="C56" s="8"/>
      <c r="D56" s="8"/>
      <c r="E56" s="8"/>
      <c r="F56" s="8"/>
      <c r="G56" s="8"/>
    </row>
    <row r="57" spans="1:7" ht="22.5" x14ac:dyDescent="0.25">
      <c r="A57" s="2" t="s">
        <v>141</v>
      </c>
      <c r="B57" s="2" t="s">
        <v>142</v>
      </c>
      <c r="C57" s="10" t="s">
        <v>109</v>
      </c>
      <c r="D57" s="3">
        <v>400</v>
      </c>
      <c r="E57" s="3">
        <v>62.58</v>
      </c>
      <c r="F57" s="2" t="s">
        <v>143</v>
      </c>
      <c r="G57" s="3">
        <f>+ROUND( D57*E57,2)</f>
        <v>25032</v>
      </c>
    </row>
    <row r="58" spans="1:7" ht="22.5" x14ac:dyDescent="0.25">
      <c r="A58" s="2" t="s">
        <v>144</v>
      </c>
      <c r="B58" s="2" t="s">
        <v>145</v>
      </c>
      <c r="C58" s="10" t="s">
        <v>109</v>
      </c>
      <c r="D58" s="3">
        <v>550</v>
      </c>
      <c r="E58" s="3">
        <v>70.849999999999994</v>
      </c>
      <c r="F58" s="2" t="s">
        <v>146</v>
      </c>
      <c r="G58" s="3">
        <f>+ROUND( D58*E58,2)</f>
        <v>38967.5</v>
      </c>
    </row>
    <row r="59" spans="1:7" ht="22.5" x14ac:dyDescent="0.25">
      <c r="A59" s="2" t="s">
        <v>147</v>
      </c>
      <c r="B59" s="2" t="s">
        <v>148</v>
      </c>
      <c r="C59" s="10" t="s">
        <v>109</v>
      </c>
      <c r="D59" s="3">
        <v>11150</v>
      </c>
      <c r="E59" s="3">
        <v>67.72</v>
      </c>
      <c r="F59" s="2" t="s">
        <v>149</v>
      </c>
      <c r="G59" s="3">
        <f>+ROUND( D59*E59,2)</f>
        <v>755078</v>
      </c>
    </row>
    <row r="60" spans="1:7" ht="22.5" x14ac:dyDescent="0.25">
      <c r="A60" s="2" t="s">
        <v>150</v>
      </c>
      <c r="B60" s="2" t="s">
        <v>151</v>
      </c>
      <c r="C60" s="10" t="s">
        <v>109</v>
      </c>
      <c r="D60" s="3">
        <v>850</v>
      </c>
      <c r="E60" s="3">
        <v>18.48</v>
      </c>
      <c r="F60" s="2" t="s">
        <v>152</v>
      </c>
      <c r="G60" s="3">
        <f>+ROUND( D60*E60,2)</f>
        <v>15708</v>
      </c>
    </row>
    <row r="61" spans="1:7" ht="22.5" x14ac:dyDescent="0.25">
      <c r="A61" s="2" t="s">
        <v>153</v>
      </c>
      <c r="B61" s="2" t="s">
        <v>154</v>
      </c>
      <c r="C61" s="10" t="s">
        <v>109</v>
      </c>
      <c r="D61" s="3">
        <v>100</v>
      </c>
      <c r="E61" s="3">
        <v>45.01</v>
      </c>
      <c r="F61" s="2" t="s">
        <v>155</v>
      </c>
      <c r="G61" s="3">
        <f>+ROUND( D61*E61,2)</f>
        <v>4501</v>
      </c>
    </row>
    <row r="62" spans="1:7" x14ac:dyDescent="0.25">
      <c r="A62" s="9" t="s">
        <v>156</v>
      </c>
      <c r="B62" s="9"/>
      <c r="C62" s="9"/>
      <c r="D62" s="9"/>
      <c r="E62" s="9"/>
      <c r="F62" s="9"/>
      <c r="G62" s="4">
        <f>+SUM(G57:G61)</f>
        <v>839286.5</v>
      </c>
    </row>
    <row r="63" spans="1:7" x14ac:dyDescent="0.25">
      <c r="A63" s="8" t="s">
        <v>98</v>
      </c>
      <c r="B63" s="8"/>
      <c r="C63" s="8"/>
      <c r="D63" s="8"/>
      <c r="E63" s="8"/>
      <c r="F63" s="8"/>
      <c r="G63" s="8"/>
    </row>
    <row r="64" spans="1:7" ht="22.5" x14ac:dyDescent="0.25">
      <c r="A64" s="2" t="s">
        <v>157</v>
      </c>
      <c r="B64" s="2" t="s">
        <v>158</v>
      </c>
      <c r="C64" s="10" t="s">
        <v>109</v>
      </c>
      <c r="D64" s="3">
        <v>1000</v>
      </c>
      <c r="E64" s="3">
        <v>325.82</v>
      </c>
      <c r="F64" s="2" t="s">
        <v>159</v>
      </c>
      <c r="G64" s="3">
        <f>+ROUND( D64*E64,2)</f>
        <v>325820</v>
      </c>
    </row>
    <row r="65" spans="1:7" x14ac:dyDescent="0.25">
      <c r="A65" s="9" t="s">
        <v>139</v>
      </c>
      <c r="B65" s="9"/>
      <c r="C65" s="9"/>
      <c r="D65" s="9"/>
      <c r="E65" s="9"/>
      <c r="F65" s="9"/>
      <c r="G65" s="4">
        <f>+SUM(G64:G64)</f>
        <v>325820</v>
      </c>
    </row>
    <row r="66" spans="1:7" x14ac:dyDescent="0.25">
      <c r="A66" s="8" t="s">
        <v>160</v>
      </c>
      <c r="B66" s="8"/>
      <c r="C66" s="8"/>
      <c r="D66" s="8"/>
      <c r="E66" s="8"/>
      <c r="F66" s="8"/>
      <c r="G66" s="8"/>
    </row>
    <row r="67" spans="1:7" ht="22.5" x14ac:dyDescent="0.25">
      <c r="A67" s="2" t="s">
        <v>161</v>
      </c>
      <c r="B67" s="2" t="s">
        <v>100</v>
      </c>
      <c r="C67" s="10" t="s">
        <v>16</v>
      </c>
      <c r="D67" s="3">
        <v>3450</v>
      </c>
      <c r="E67" s="3">
        <v>5.09</v>
      </c>
      <c r="F67" s="2" t="s">
        <v>20</v>
      </c>
      <c r="G67" s="3">
        <f t="shared" ref="G67:G73" si="3">+ROUND( D67*E67,2)</f>
        <v>17560.5</v>
      </c>
    </row>
    <row r="68" spans="1:7" ht="22.5" x14ac:dyDescent="0.25">
      <c r="A68" s="2" t="s">
        <v>162</v>
      </c>
      <c r="B68" s="2" t="s">
        <v>102</v>
      </c>
      <c r="C68" s="10" t="s">
        <v>16</v>
      </c>
      <c r="D68" s="3">
        <v>2750</v>
      </c>
      <c r="E68" s="3">
        <v>10.65</v>
      </c>
      <c r="F68" s="2" t="s">
        <v>103</v>
      </c>
      <c r="G68" s="3">
        <f t="shared" si="3"/>
        <v>29287.5</v>
      </c>
    </row>
    <row r="69" spans="1:7" ht="22.5" x14ac:dyDescent="0.25">
      <c r="A69" s="2" t="s">
        <v>163</v>
      </c>
      <c r="B69" s="2" t="s">
        <v>105</v>
      </c>
      <c r="C69" s="10" t="s">
        <v>16</v>
      </c>
      <c r="D69" s="3">
        <v>1300</v>
      </c>
      <c r="E69" s="3">
        <v>37.32</v>
      </c>
      <c r="F69" s="2" t="s">
        <v>164</v>
      </c>
      <c r="G69" s="3">
        <f t="shared" si="3"/>
        <v>48516</v>
      </c>
    </row>
    <row r="70" spans="1:7" ht="22.5" x14ac:dyDescent="0.25">
      <c r="A70" s="2" t="s">
        <v>165</v>
      </c>
      <c r="B70" s="2" t="s">
        <v>166</v>
      </c>
      <c r="C70" s="10" t="s">
        <v>167</v>
      </c>
      <c r="D70" s="3">
        <v>50</v>
      </c>
      <c r="E70" s="3">
        <v>99.82</v>
      </c>
      <c r="F70" s="2" t="s">
        <v>168</v>
      </c>
      <c r="G70" s="3">
        <f t="shared" si="3"/>
        <v>4991</v>
      </c>
    </row>
    <row r="71" spans="1:7" ht="22.5" x14ac:dyDescent="0.25">
      <c r="A71" s="2" t="s">
        <v>169</v>
      </c>
      <c r="B71" s="2" t="s">
        <v>108</v>
      </c>
      <c r="C71" s="10" t="s">
        <v>109</v>
      </c>
      <c r="D71" s="3">
        <v>500</v>
      </c>
      <c r="E71" s="3">
        <v>329.8</v>
      </c>
      <c r="F71" s="2" t="s">
        <v>110</v>
      </c>
      <c r="G71" s="3">
        <f t="shared" si="3"/>
        <v>164900</v>
      </c>
    </row>
    <row r="72" spans="1:7" ht="22.5" x14ac:dyDescent="0.25">
      <c r="A72" s="2" t="s">
        <v>170</v>
      </c>
      <c r="B72" s="2" t="s">
        <v>171</v>
      </c>
      <c r="C72" s="10" t="s">
        <v>109</v>
      </c>
      <c r="D72" s="3">
        <v>450</v>
      </c>
      <c r="E72" s="3">
        <v>50.69</v>
      </c>
      <c r="F72" s="2" t="s">
        <v>172</v>
      </c>
      <c r="G72" s="3">
        <f t="shared" si="3"/>
        <v>22810.5</v>
      </c>
    </row>
    <row r="73" spans="1:7" ht="22.5" x14ac:dyDescent="0.25">
      <c r="A73" s="2" t="s">
        <v>173</v>
      </c>
      <c r="B73" s="2" t="s">
        <v>174</v>
      </c>
      <c r="C73" s="10" t="s">
        <v>167</v>
      </c>
      <c r="D73" s="3">
        <v>50</v>
      </c>
      <c r="E73" s="3">
        <v>615.07000000000005</v>
      </c>
      <c r="F73" s="2" t="s">
        <v>175</v>
      </c>
      <c r="G73" s="3">
        <f t="shared" si="3"/>
        <v>30753.5</v>
      </c>
    </row>
    <row r="74" spans="1:7" x14ac:dyDescent="0.25">
      <c r="A74" s="9" t="s">
        <v>176</v>
      </c>
      <c r="B74" s="9"/>
      <c r="C74" s="9"/>
      <c r="D74" s="9"/>
      <c r="E74" s="9"/>
      <c r="F74" s="9"/>
      <c r="G74" s="4">
        <f>+SUM(G67:G73)</f>
        <v>318819</v>
      </c>
    </row>
    <row r="75" spans="1:7" x14ac:dyDescent="0.25">
      <c r="A75" s="9" t="s">
        <v>177</v>
      </c>
      <c r="B75" s="9"/>
      <c r="C75" s="9"/>
      <c r="D75" s="9"/>
      <c r="E75" s="9"/>
      <c r="F75" s="9"/>
      <c r="G75" s="4">
        <f>+ROUND( G40+G55+G62+G65+G74,2  )</f>
        <v>2114402.5</v>
      </c>
    </row>
    <row r="76" spans="1:7" x14ac:dyDescent="0.25">
      <c r="A76" s="8" t="s">
        <v>178</v>
      </c>
      <c r="B76" s="8"/>
      <c r="C76" s="8"/>
      <c r="D76" s="8"/>
      <c r="E76" s="8"/>
      <c r="F76" s="8"/>
      <c r="G76" s="8"/>
    </row>
    <row r="77" spans="1:7" x14ac:dyDescent="0.25">
      <c r="A77" s="8" t="s">
        <v>179</v>
      </c>
      <c r="B77" s="8"/>
      <c r="C77" s="8"/>
      <c r="D77" s="8"/>
      <c r="E77" s="8"/>
      <c r="F77" s="8"/>
      <c r="G77" s="8"/>
    </row>
    <row r="78" spans="1:7" ht="22.5" x14ac:dyDescent="0.25">
      <c r="A78" s="2" t="s">
        <v>180</v>
      </c>
      <c r="B78" s="2" t="s">
        <v>181</v>
      </c>
      <c r="C78" s="10" t="s">
        <v>16</v>
      </c>
      <c r="D78" s="3">
        <v>770</v>
      </c>
      <c r="E78" s="3">
        <v>31.32</v>
      </c>
      <c r="F78" s="2" t="s">
        <v>182</v>
      </c>
      <c r="G78" s="3">
        <f t="shared" ref="G78:G87" si="4">+ROUND( D78*E78,2)</f>
        <v>24116.400000000001</v>
      </c>
    </row>
    <row r="79" spans="1:7" ht="22.5" x14ac:dyDescent="0.25">
      <c r="A79" s="2" t="s">
        <v>183</v>
      </c>
      <c r="B79" s="2" t="s">
        <v>184</v>
      </c>
      <c r="C79" s="10" t="s">
        <v>16</v>
      </c>
      <c r="D79" s="3">
        <v>1260</v>
      </c>
      <c r="E79" s="3">
        <v>5.09</v>
      </c>
      <c r="F79" s="2" t="s">
        <v>20</v>
      </c>
      <c r="G79" s="3">
        <f t="shared" si="4"/>
        <v>6413.4</v>
      </c>
    </row>
    <row r="80" spans="1:7" ht="22.5" x14ac:dyDescent="0.25">
      <c r="A80" s="2" t="s">
        <v>185</v>
      </c>
      <c r="B80" s="2" t="s">
        <v>186</v>
      </c>
      <c r="C80" s="10" t="s">
        <v>16</v>
      </c>
      <c r="D80" s="3">
        <v>110</v>
      </c>
      <c r="E80" s="3">
        <v>30.16</v>
      </c>
      <c r="F80" s="2" t="s">
        <v>187</v>
      </c>
      <c r="G80" s="3">
        <f t="shared" si="4"/>
        <v>3317.6</v>
      </c>
    </row>
    <row r="81" spans="1:7" ht="22.5" x14ac:dyDescent="0.25">
      <c r="A81" s="2" t="s">
        <v>188</v>
      </c>
      <c r="B81" s="2" t="s">
        <v>189</v>
      </c>
      <c r="C81" s="10" t="s">
        <v>16</v>
      </c>
      <c r="D81" s="3">
        <v>1490</v>
      </c>
      <c r="E81" s="3">
        <v>324.73</v>
      </c>
      <c r="F81" s="2" t="s">
        <v>190</v>
      </c>
      <c r="G81" s="3">
        <f t="shared" si="4"/>
        <v>483847.7</v>
      </c>
    </row>
    <row r="82" spans="1:7" ht="22.5" x14ac:dyDescent="0.25">
      <c r="A82" s="2" t="s">
        <v>191</v>
      </c>
      <c r="B82" s="2" t="s">
        <v>192</v>
      </c>
      <c r="C82" s="10" t="s">
        <v>16</v>
      </c>
      <c r="D82" s="3">
        <v>10</v>
      </c>
      <c r="E82" s="3">
        <v>204.76</v>
      </c>
      <c r="F82" s="2" t="s">
        <v>125</v>
      </c>
      <c r="G82" s="3">
        <f t="shared" si="4"/>
        <v>2047.6</v>
      </c>
    </row>
    <row r="83" spans="1:7" ht="22.5" x14ac:dyDescent="0.25">
      <c r="A83" s="2" t="s">
        <v>193</v>
      </c>
      <c r="B83" s="2" t="s">
        <v>194</v>
      </c>
      <c r="C83" s="10" t="s">
        <v>128</v>
      </c>
      <c r="D83" s="3">
        <v>134740</v>
      </c>
      <c r="E83" s="3">
        <v>2.5299999999999998</v>
      </c>
      <c r="F83" s="2" t="s">
        <v>129</v>
      </c>
      <c r="G83" s="3">
        <f t="shared" si="4"/>
        <v>340892.2</v>
      </c>
    </row>
    <row r="84" spans="1:7" ht="22.5" x14ac:dyDescent="0.25">
      <c r="A84" s="2" t="s">
        <v>195</v>
      </c>
      <c r="B84" s="2" t="s">
        <v>196</v>
      </c>
      <c r="C84" s="10" t="s">
        <v>197</v>
      </c>
      <c r="D84" s="3">
        <v>240</v>
      </c>
      <c r="E84" s="3">
        <v>60.53</v>
      </c>
      <c r="F84" s="2" t="s">
        <v>198</v>
      </c>
      <c r="G84" s="3">
        <f t="shared" si="4"/>
        <v>14527.2</v>
      </c>
    </row>
    <row r="85" spans="1:7" ht="22.5" x14ac:dyDescent="0.25">
      <c r="A85" s="2" t="s">
        <v>199</v>
      </c>
      <c r="B85" s="2" t="s">
        <v>200</v>
      </c>
      <c r="C85" s="10" t="s">
        <v>197</v>
      </c>
      <c r="D85" s="3">
        <v>90</v>
      </c>
      <c r="E85" s="3">
        <v>34.020000000000003</v>
      </c>
      <c r="F85" s="2" t="s">
        <v>201</v>
      </c>
      <c r="G85" s="3">
        <f t="shared" si="4"/>
        <v>3061.8</v>
      </c>
    </row>
    <row r="86" spans="1:7" ht="22.5" x14ac:dyDescent="0.25">
      <c r="A86" s="2" t="s">
        <v>202</v>
      </c>
      <c r="B86" s="2" t="s">
        <v>203</v>
      </c>
      <c r="C86" s="10" t="s">
        <v>16</v>
      </c>
      <c r="D86" s="3">
        <v>1600</v>
      </c>
      <c r="E86" s="3">
        <v>25.29</v>
      </c>
      <c r="F86" s="2" t="s">
        <v>204</v>
      </c>
      <c r="G86" s="3">
        <f t="shared" si="4"/>
        <v>40464</v>
      </c>
    </row>
    <row r="87" spans="1:7" ht="22.5" x14ac:dyDescent="0.25">
      <c r="A87" s="2" t="s">
        <v>205</v>
      </c>
      <c r="B87" s="2" t="s">
        <v>206</v>
      </c>
      <c r="C87" s="10" t="s">
        <v>109</v>
      </c>
      <c r="D87" s="3">
        <v>1480</v>
      </c>
      <c r="E87" s="3">
        <v>1057.93</v>
      </c>
      <c r="F87" s="2" t="s">
        <v>207</v>
      </c>
      <c r="G87" s="3">
        <f t="shared" si="4"/>
        <v>1565736.4</v>
      </c>
    </row>
    <row r="88" spans="1:7" x14ac:dyDescent="0.25">
      <c r="A88" s="9" t="s">
        <v>208</v>
      </c>
      <c r="B88" s="9"/>
      <c r="C88" s="9"/>
      <c r="D88" s="9"/>
      <c r="E88" s="9"/>
      <c r="F88" s="9"/>
      <c r="G88" s="4">
        <f>+SUM(G78:G87)</f>
        <v>2484424.2999999998</v>
      </c>
    </row>
    <row r="89" spans="1:7" x14ac:dyDescent="0.25">
      <c r="A89" s="8" t="s">
        <v>209</v>
      </c>
      <c r="B89" s="8"/>
      <c r="C89" s="8"/>
      <c r="D89" s="8"/>
      <c r="E89" s="8"/>
      <c r="F89" s="8"/>
      <c r="G89" s="8"/>
    </row>
    <row r="90" spans="1:7" ht="22.5" x14ac:dyDescent="0.25">
      <c r="A90" s="2" t="s">
        <v>210</v>
      </c>
      <c r="B90" s="2" t="s">
        <v>211</v>
      </c>
      <c r="C90" s="10" t="s">
        <v>16</v>
      </c>
      <c r="D90" s="3">
        <v>1150</v>
      </c>
      <c r="E90" s="3">
        <v>324.73</v>
      </c>
      <c r="F90" s="2" t="s">
        <v>190</v>
      </c>
      <c r="G90" s="3">
        <f t="shared" ref="G90:G98" si="5">+ROUND( D90*E90,2)</f>
        <v>373439.5</v>
      </c>
    </row>
    <row r="91" spans="1:7" ht="22.5" x14ac:dyDescent="0.25">
      <c r="A91" s="2" t="s">
        <v>212</v>
      </c>
      <c r="B91" s="2" t="s">
        <v>194</v>
      </c>
      <c r="C91" s="10" t="s">
        <v>128</v>
      </c>
      <c r="D91" s="3">
        <v>111620</v>
      </c>
      <c r="E91" s="3">
        <v>2.5299999999999998</v>
      </c>
      <c r="F91" s="2" t="s">
        <v>129</v>
      </c>
      <c r="G91" s="3">
        <f t="shared" si="5"/>
        <v>282398.59999999998</v>
      </c>
    </row>
    <row r="92" spans="1:7" ht="33.75" x14ac:dyDescent="0.25">
      <c r="A92" s="2" t="s">
        <v>213</v>
      </c>
      <c r="B92" s="2" t="s">
        <v>214</v>
      </c>
      <c r="C92" s="10" t="s">
        <v>167</v>
      </c>
      <c r="D92" s="3">
        <v>40</v>
      </c>
      <c r="E92" s="3">
        <v>20863.13</v>
      </c>
      <c r="F92" s="2" t="s">
        <v>215</v>
      </c>
      <c r="G92" s="3">
        <f t="shared" si="5"/>
        <v>834525.2</v>
      </c>
    </row>
    <row r="93" spans="1:7" ht="22.5" x14ac:dyDescent="0.25">
      <c r="A93" s="2" t="s">
        <v>216</v>
      </c>
      <c r="B93" s="2" t="s">
        <v>217</v>
      </c>
      <c r="C93" s="10" t="s">
        <v>109</v>
      </c>
      <c r="D93" s="3">
        <v>70</v>
      </c>
      <c r="E93" s="3">
        <v>19.23</v>
      </c>
      <c r="F93" s="2" t="s">
        <v>218</v>
      </c>
      <c r="G93" s="3">
        <f t="shared" si="5"/>
        <v>1346.1</v>
      </c>
    </row>
    <row r="94" spans="1:7" ht="22.5" x14ac:dyDescent="0.25">
      <c r="A94" s="2" t="s">
        <v>219</v>
      </c>
      <c r="B94" s="2" t="s">
        <v>220</v>
      </c>
      <c r="C94" s="10" t="s">
        <v>109</v>
      </c>
      <c r="D94" s="3">
        <v>270</v>
      </c>
      <c r="E94" s="3">
        <v>191.26</v>
      </c>
      <c r="F94" s="2" t="s">
        <v>221</v>
      </c>
      <c r="G94" s="3">
        <f t="shared" si="5"/>
        <v>51640.2</v>
      </c>
    </row>
    <row r="95" spans="1:7" ht="22.5" x14ac:dyDescent="0.25">
      <c r="A95" s="2" t="s">
        <v>222</v>
      </c>
      <c r="B95" s="2" t="s">
        <v>223</v>
      </c>
      <c r="C95" s="10" t="s">
        <v>109</v>
      </c>
      <c r="D95" s="3">
        <v>280</v>
      </c>
      <c r="E95" s="3">
        <v>148.46</v>
      </c>
      <c r="F95" s="2" t="s">
        <v>224</v>
      </c>
      <c r="G95" s="3">
        <f t="shared" si="5"/>
        <v>41568.800000000003</v>
      </c>
    </row>
    <row r="96" spans="1:7" ht="33.75" x14ac:dyDescent="0.25">
      <c r="A96" s="2" t="s">
        <v>225</v>
      </c>
      <c r="B96" s="2" t="s">
        <v>226</v>
      </c>
      <c r="C96" s="10" t="s">
        <v>227</v>
      </c>
      <c r="D96" s="3">
        <v>6</v>
      </c>
      <c r="E96" s="3">
        <v>34044.82</v>
      </c>
      <c r="F96" s="2" t="s">
        <v>228</v>
      </c>
      <c r="G96" s="3">
        <f t="shared" si="5"/>
        <v>204268.92</v>
      </c>
    </row>
    <row r="97" spans="1:7" ht="33.75" x14ac:dyDescent="0.25">
      <c r="A97" s="2" t="s">
        <v>229</v>
      </c>
      <c r="B97" s="2" t="s">
        <v>230</v>
      </c>
      <c r="C97" s="10" t="s">
        <v>167</v>
      </c>
      <c r="D97" s="3">
        <v>24</v>
      </c>
      <c r="E97" s="3">
        <v>14387.49</v>
      </c>
      <c r="F97" s="2" t="s">
        <v>231</v>
      </c>
      <c r="G97" s="3">
        <f t="shared" si="5"/>
        <v>345299.76</v>
      </c>
    </row>
    <row r="98" spans="1:7" ht="33.75" x14ac:dyDescent="0.25">
      <c r="A98" s="2" t="s">
        <v>232</v>
      </c>
      <c r="B98" s="2" t="s">
        <v>233</v>
      </c>
      <c r="C98" s="10" t="s">
        <v>227</v>
      </c>
      <c r="D98" s="3">
        <v>4</v>
      </c>
      <c r="E98" s="3">
        <v>22862.080000000002</v>
      </c>
      <c r="F98" s="2" t="s">
        <v>234</v>
      </c>
      <c r="G98" s="3">
        <f t="shared" si="5"/>
        <v>91448.320000000007</v>
      </c>
    </row>
    <row r="99" spans="1:7" x14ac:dyDescent="0.25">
      <c r="A99" s="9" t="s">
        <v>235</v>
      </c>
      <c r="B99" s="9"/>
      <c r="C99" s="9"/>
      <c r="D99" s="9"/>
      <c r="E99" s="9"/>
      <c r="F99" s="9"/>
      <c r="G99" s="4">
        <f>+SUM(G90:G98)</f>
        <v>2225935.4</v>
      </c>
    </row>
    <row r="100" spans="1:7" x14ac:dyDescent="0.25">
      <c r="A100" s="8" t="s">
        <v>236</v>
      </c>
      <c r="B100" s="8"/>
      <c r="C100" s="8"/>
      <c r="D100" s="8"/>
      <c r="E100" s="8"/>
      <c r="F100" s="8"/>
      <c r="G100" s="8"/>
    </row>
    <row r="101" spans="1:7" ht="22.5" x14ac:dyDescent="0.25">
      <c r="A101" s="2" t="s">
        <v>237</v>
      </c>
      <c r="B101" s="2" t="s">
        <v>238</v>
      </c>
      <c r="C101" s="10" t="s">
        <v>16</v>
      </c>
      <c r="D101" s="3">
        <v>4940</v>
      </c>
      <c r="E101" s="3">
        <v>5.09</v>
      </c>
      <c r="F101" s="2" t="s">
        <v>20</v>
      </c>
      <c r="G101" s="3">
        <f t="shared" ref="G101:G109" si="6">+ROUND( D101*E101,2)</f>
        <v>25144.6</v>
      </c>
    </row>
    <row r="102" spans="1:7" ht="22.5" x14ac:dyDescent="0.25">
      <c r="A102" s="2" t="s">
        <v>239</v>
      </c>
      <c r="B102" s="2" t="s">
        <v>240</v>
      </c>
      <c r="C102" s="10" t="s">
        <v>16</v>
      </c>
      <c r="D102" s="3">
        <v>1940</v>
      </c>
      <c r="E102" s="3">
        <v>260.58</v>
      </c>
      <c r="F102" s="2" t="s">
        <v>241</v>
      </c>
      <c r="G102" s="3">
        <f t="shared" si="6"/>
        <v>505525.2</v>
      </c>
    </row>
    <row r="103" spans="1:7" ht="22.5" x14ac:dyDescent="0.25">
      <c r="A103" s="2" t="s">
        <v>242</v>
      </c>
      <c r="B103" s="2" t="s">
        <v>194</v>
      </c>
      <c r="C103" s="10" t="s">
        <v>128</v>
      </c>
      <c r="D103" s="3">
        <v>171080</v>
      </c>
      <c r="E103" s="3">
        <v>2.5299999999999998</v>
      </c>
      <c r="F103" s="2" t="s">
        <v>129</v>
      </c>
      <c r="G103" s="3">
        <f t="shared" si="6"/>
        <v>432832.4</v>
      </c>
    </row>
    <row r="104" spans="1:7" ht="22.5" x14ac:dyDescent="0.25">
      <c r="A104" s="2" t="s">
        <v>243</v>
      </c>
      <c r="B104" s="2" t="s">
        <v>244</v>
      </c>
      <c r="C104" s="10" t="s">
        <v>47</v>
      </c>
      <c r="D104" s="3">
        <v>22750</v>
      </c>
      <c r="E104" s="3">
        <v>4.97</v>
      </c>
      <c r="F104" s="2" t="s">
        <v>245</v>
      </c>
      <c r="G104" s="3">
        <f t="shared" si="6"/>
        <v>113067.5</v>
      </c>
    </row>
    <row r="105" spans="1:7" ht="22.5" x14ac:dyDescent="0.25">
      <c r="A105" s="2" t="s">
        <v>246</v>
      </c>
      <c r="B105" s="2" t="s">
        <v>247</v>
      </c>
      <c r="C105" s="10" t="s">
        <v>16</v>
      </c>
      <c r="D105" s="3">
        <v>52000</v>
      </c>
      <c r="E105" s="3">
        <v>2.4900000000000002</v>
      </c>
      <c r="F105" s="2" t="s">
        <v>248</v>
      </c>
      <c r="G105" s="3">
        <f t="shared" si="6"/>
        <v>129480</v>
      </c>
    </row>
    <row r="106" spans="1:7" ht="22.5" x14ac:dyDescent="0.25">
      <c r="A106" s="2" t="s">
        <v>249</v>
      </c>
      <c r="B106" s="2" t="s">
        <v>217</v>
      </c>
      <c r="C106" s="10" t="s">
        <v>109</v>
      </c>
      <c r="D106" s="3">
        <v>1840</v>
      </c>
      <c r="E106" s="3">
        <v>19.23</v>
      </c>
      <c r="F106" s="2" t="s">
        <v>218</v>
      </c>
      <c r="G106" s="3">
        <f t="shared" si="6"/>
        <v>35383.199999999997</v>
      </c>
    </row>
    <row r="107" spans="1:7" ht="22.5" x14ac:dyDescent="0.25">
      <c r="A107" s="2" t="s">
        <v>250</v>
      </c>
      <c r="B107" s="2" t="s">
        <v>251</v>
      </c>
      <c r="C107" s="10" t="s">
        <v>47</v>
      </c>
      <c r="D107" s="3">
        <v>86650</v>
      </c>
      <c r="E107" s="3">
        <v>7.6</v>
      </c>
      <c r="F107" s="2" t="s">
        <v>252</v>
      </c>
      <c r="G107" s="3">
        <f t="shared" si="6"/>
        <v>658540</v>
      </c>
    </row>
    <row r="108" spans="1:7" ht="22.5" x14ac:dyDescent="0.25">
      <c r="A108" s="2" t="s">
        <v>253</v>
      </c>
      <c r="B108" s="2" t="s">
        <v>254</v>
      </c>
      <c r="C108" s="10" t="s">
        <v>47</v>
      </c>
      <c r="D108" s="3">
        <v>57770</v>
      </c>
      <c r="E108" s="3">
        <v>10.34</v>
      </c>
      <c r="F108" s="2" t="s">
        <v>255</v>
      </c>
      <c r="G108" s="3">
        <f t="shared" si="6"/>
        <v>597341.80000000005</v>
      </c>
    </row>
    <row r="109" spans="1:7" ht="22.5" x14ac:dyDescent="0.25">
      <c r="A109" s="2" t="s">
        <v>256</v>
      </c>
      <c r="B109" s="2" t="s">
        <v>257</v>
      </c>
      <c r="C109" s="10" t="s">
        <v>16</v>
      </c>
      <c r="D109" s="3">
        <v>3020</v>
      </c>
      <c r="E109" s="3">
        <v>34.92</v>
      </c>
      <c r="F109" s="2" t="s">
        <v>258</v>
      </c>
      <c r="G109" s="3">
        <f t="shared" si="6"/>
        <v>105458.4</v>
      </c>
    </row>
    <row r="110" spans="1:7" x14ac:dyDescent="0.25">
      <c r="A110" s="9" t="s">
        <v>259</v>
      </c>
      <c r="B110" s="9"/>
      <c r="C110" s="9"/>
      <c r="D110" s="9"/>
      <c r="E110" s="9"/>
      <c r="F110" s="9"/>
      <c r="G110" s="4">
        <f>+SUM(G101:G109)</f>
        <v>2602773.1</v>
      </c>
    </row>
    <row r="111" spans="1:7" x14ac:dyDescent="0.25">
      <c r="A111" s="9" t="s">
        <v>260</v>
      </c>
      <c r="B111" s="9"/>
      <c r="C111" s="9"/>
      <c r="D111" s="9"/>
      <c r="E111" s="9"/>
      <c r="F111" s="9"/>
      <c r="G111" s="4">
        <f>+ROUND( G88+G99+G110,2  )</f>
        <v>7313132.7999999998</v>
      </c>
    </row>
    <row r="112" spans="1:7" x14ac:dyDescent="0.25">
      <c r="A112" s="8" t="s">
        <v>261</v>
      </c>
      <c r="B112" s="8"/>
      <c r="C112" s="8"/>
      <c r="D112" s="8"/>
      <c r="E112" s="8"/>
      <c r="F112" s="8"/>
      <c r="G112" s="8"/>
    </row>
    <row r="113" spans="1:7" ht="22.5" x14ac:dyDescent="0.25">
      <c r="A113" s="2" t="s">
        <v>262</v>
      </c>
      <c r="B113" s="2" t="s">
        <v>238</v>
      </c>
      <c r="C113" s="10" t="s">
        <v>16</v>
      </c>
      <c r="D113" s="3">
        <v>163.33000000000001</v>
      </c>
      <c r="E113" s="3">
        <v>5.09</v>
      </c>
      <c r="F113" s="2" t="s">
        <v>20</v>
      </c>
      <c r="G113" s="3">
        <f t="shared" ref="G113:G119" si="7">+ROUND( D113*E113,2)</f>
        <v>831.35</v>
      </c>
    </row>
    <row r="114" spans="1:7" ht="22.5" x14ac:dyDescent="0.25">
      <c r="A114" s="2" t="s">
        <v>263</v>
      </c>
      <c r="B114" s="2" t="s">
        <v>247</v>
      </c>
      <c r="C114" s="10" t="s">
        <v>16</v>
      </c>
      <c r="D114" s="3">
        <v>130</v>
      </c>
      <c r="E114" s="3">
        <v>10.65</v>
      </c>
      <c r="F114" s="2" t="s">
        <v>103</v>
      </c>
      <c r="G114" s="3">
        <f t="shared" si="7"/>
        <v>1384.5</v>
      </c>
    </row>
    <row r="115" spans="1:7" ht="33.75" x14ac:dyDescent="0.25">
      <c r="A115" s="2" t="s">
        <v>264</v>
      </c>
      <c r="B115" s="2" t="s">
        <v>265</v>
      </c>
      <c r="C115" s="10" t="s">
        <v>16</v>
      </c>
      <c r="D115" s="3">
        <v>73.33</v>
      </c>
      <c r="E115" s="3">
        <v>254.03</v>
      </c>
      <c r="F115" s="2" t="s">
        <v>266</v>
      </c>
      <c r="G115" s="3">
        <f t="shared" si="7"/>
        <v>18628.02</v>
      </c>
    </row>
    <row r="116" spans="1:7" ht="22.5" x14ac:dyDescent="0.25">
      <c r="A116" s="2" t="s">
        <v>267</v>
      </c>
      <c r="B116" s="2" t="s">
        <v>115</v>
      </c>
      <c r="C116" s="10" t="s">
        <v>16</v>
      </c>
      <c r="D116" s="3">
        <v>56.67</v>
      </c>
      <c r="E116" s="3">
        <v>138.37</v>
      </c>
      <c r="F116" s="2" t="s">
        <v>116</v>
      </c>
      <c r="G116" s="3">
        <f t="shared" si="7"/>
        <v>7841.43</v>
      </c>
    </row>
    <row r="117" spans="1:7" ht="22.5" x14ac:dyDescent="0.25">
      <c r="A117" s="2" t="s">
        <v>268</v>
      </c>
      <c r="B117" s="2" t="s">
        <v>118</v>
      </c>
      <c r="C117" s="10" t="s">
        <v>16</v>
      </c>
      <c r="D117" s="3">
        <v>1156.67</v>
      </c>
      <c r="E117" s="3">
        <v>111.84</v>
      </c>
      <c r="F117" s="2" t="s">
        <v>119</v>
      </c>
      <c r="G117" s="3">
        <f t="shared" si="7"/>
        <v>129361.97</v>
      </c>
    </row>
    <row r="118" spans="1:7" ht="22.5" x14ac:dyDescent="0.25">
      <c r="A118" s="2" t="s">
        <v>269</v>
      </c>
      <c r="B118" s="2" t="s">
        <v>270</v>
      </c>
      <c r="C118" s="10" t="s">
        <v>47</v>
      </c>
      <c r="D118" s="3">
        <v>1376.67</v>
      </c>
      <c r="E118" s="3">
        <v>4.97</v>
      </c>
      <c r="F118" s="2" t="s">
        <v>245</v>
      </c>
      <c r="G118" s="3">
        <f t="shared" si="7"/>
        <v>6842.05</v>
      </c>
    </row>
    <row r="119" spans="1:7" ht="22.5" x14ac:dyDescent="0.25">
      <c r="A119" s="2" t="s">
        <v>271</v>
      </c>
      <c r="B119" s="2" t="s">
        <v>272</v>
      </c>
      <c r="C119" s="10" t="s">
        <v>109</v>
      </c>
      <c r="D119" s="3">
        <v>166.67</v>
      </c>
      <c r="E119" s="3">
        <v>28.57</v>
      </c>
      <c r="F119" s="2" t="s">
        <v>273</v>
      </c>
      <c r="G119" s="3">
        <f t="shared" si="7"/>
        <v>4761.76</v>
      </c>
    </row>
    <row r="120" spans="1:7" x14ac:dyDescent="0.25">
      <c r="A120" s="9" t="s">
        <v>274</v>
      </c>
      <c r="B120" s="9"/>
      <c r="C120" s="9"/>
      <c r="D120" s="9"/>
      <c r="E120" s="9"/>
      <c r="F120" s="9"/>
      <c r="G120" s="4">
        <f>+SUM(G113:G119)</f>
        <v>169651.08</v>
      </c>
    </row>
    <row r="121" spans="1:7" x14ac:dyDescent="0.25">
      <c r="A121" s="8" t="s">
        <v>275</v>
      </c>
      <c r="B121" s="8"/>
      <c r="C121" s="8"/>
      <c r="D121" s="8"/>
      <c r="E121" s="8"/>
      <c r="F121" s="8"/>
      <c r="G121" s="8"/>
    </row>
    <row r="122" spans="1:7" ht="22.5" x14ac:dyDescent="0.25">
      <c r="A122" s="2" t="s">
        <v>276</v>
      </c>
      <c r="B122" s="2" t="s">
        <v>277</v>
      </c>
      <c r="C122" s="10" t="s">
        <v>109</v>
      </c>
      <c r="D122" s="3">
        <v>3528</v>
      </c>
      <c r="E122" s="3">
        <v>105.78</v>
      </c>
      <c r="F122" s="2" t="s">
        <v>278</v>
      </c>
      <c r="G122" s="3">
        <f t="shared" ref="G122:G140" si="8">+ROUND( D122*E122,2)</f>
        <v>373191.84</v>
      </c>
    </row>
    <row r="123" spans="1:7" ht="22.5" x14ac:dyDescent="0.25">
      <c r="A123" s="2" t="s">
        <v>279</v>
      </c>
      <c r="B123" s="2" t="s">
        <v>280</v>
      </c>
      <c r="C123" s="10" t="s">
        <v>281</v>
      </c>
      <c r="D123" s="3">
        <v>175</v>
      </c>
      <c r="E123" s="3">
        <v>11.69</v>
      </c>
      <c r="F123" s="2" t="s">
        <v>282</v>
      </c>
      <c r="G123" s="3">
        <f t="shared" si="8"/>
        <v>2045.75</v>
      </c>
    </row>
    <row r="124" spans="1:7" ht="22.5" x14ac:dyDescent="0.25">
      <c r="A124" s="2" t="s">
        <v>283</v>
      </c>
      <c r="B124" s="2" t="s">
        <v>284</v>
      </c>
      <c r="C124" s="10" t="s">
        <v>109</v>
      </c>
      <c r="D124" s="3">
        <v>38248</v>
      </c>
      <c r="E124" s="3">
        <v>2.1</v>
      </c>
      <c r="F124" s="2" t="s">
        <v>285</v>
      </c>
      <c r="G124" s="3">
        <f t="shared" si="8"/>
        <v>80320.800000000003</v>
      </c>
    </row>
    <row r="125" spans="1:7" ht="22.5" x14ac:dyDescent="0.25">
      <c r="A125" s="2" t="s">
        <v>286</v>
      </c>
      <c r="B125" s="2" t="s">
        <v>287</v>
      </c>
      <c r="C125" s="10" t="s">
        <v>47</v>
      </c>
      <c r="D125" s="3">
        <v>1379</v>
      </c>
      <c r="E125" s="3">
        <v>17.059999999999999</v>
      </c>
      <c r="F125" s="2" t="s">
        <v>288</v>
      </c>
      <c r="G125" s="3">
        <f t="shared" si="8"/>
        <v>23525.74</v>
      </c>
    </row>
    <row r="126" spans="1:7" ht="22.5" x14ac:dyDescent="0.25">
      <c r="A126" s="2" t="s">
        <v>289</v>
      </c>
      <c r="B126" s="2" t="s">
        <v>290</v>
      </c>
      <c r="C126" s="10" t="s">
        <v>47</v>
      </c>
      <c r="D126" s="3">
        <v>1481</v>
      </c>
      <c r="E126" s="3">
        <v>17.059999999999999</v>
      </c>
      <c r="F126" s="2" t="s">
        <v>288</v>
      </c>
      <c r="G126" s="3">
        <f t="shared" si="8"/>
        <v>25265.86</v>
      </c>
    </row>
    <row r="127" spans="1:7" ht="22.5" x14ac:dyDescent="0.25">
      <c r="A127" s="2" t="s">
        <v>291</v>
      </c>
      <c r="B127" s="2" t="s">
        <v>292</v>
      </c>
      <c r="C127" s="10" t="s">
        <v>293</v>
      </c>
      <c r="D127" s="3">
        <v>7</v>
      </c>
      <c r="E127" s="3">
        <v>719.25</v>
      </c>
      <c r="F127" s="2" t="s">
        <v>294</v>
      </c>
      <c r="G127" s="3">
        <f t="shared" si="8"/>
        <v>5034.75</v>
      </c>
    </row>
    <row r="128" spans="1:7" ht="22.5" x14ac:dyDescent="0.25">
      <c r="A128" s="2" t="s">
        <v>295</v>
      </c>
      <c r="B128" s="2" t="s">
        <v>296</v>
      </c>
      <c r="C128" s="10" t="s">
        <v>293</v>
      </c>
      <c r="D128" s="3">
        <v>14</v>
      </c>
      <c r="E128" s="3">
        <v>678.43</v>
      </c>
      <c r="F128" s="2" t="s">
        <v>297</v>
      </c>
      <c r="G128" s="3">
        <f t="shared" si="8"/>
        <v>9498.02</v>
      </c>
    </row>
    <row r="129" spans="1:7" ht="22.5" x14ac:dyDescent="0.25">
      <c r="A129" s="2" t="s">
        <v>298</v>
      </c>
      <c r="B129" s="2" t="s">
        <v>299</v>
      </c>
      <c r="C129" s="10" t="s">
        <v>293</v>
      </c>
      <c r="D129" s="3">
        <v>14</v>
      </c>
      <c r="E129" s="3">
        <v>807.71</v>
      </c>
      <c r="F129" s="2" t="s">
        <v>300</v>
      </c>
      <c r="G129" s="3">
        <f t="shared" si="8"/>
        <v>11307.94</v>
      </c>
    </row>
    <row r="130" spans="1:7" ht="33.75" x14ac:dyDescent="0.25">
      <c r="A130" s="2" t="s">
        <v>301</v>
      </c>
      <c r="B130" s="2" t="s">
        <v>302</v>
      </c>
      <c r="C130" s="10" t="s">
        <v>47</v>
      </c>
      <c r="D130" s="3">
        <v>102</v>
      </c>
      <c r="E130" s="3">
        <v>644.59</v>
      </c>
      <c r="F130" s="2" t="s">
        <v>303</v>
      </c>
      <c r="G130" s="3">
        <f t="shared" si="8"/>
        <v>65748.179999999993</v>
      </c>
    </row>
    <row r="131" spans="1:7" ht="22.5" x14ac:dyDescent="0.25">
      <c r="A131" s="2" t="s">
        <v>304</v>
      </c>
      <c r="B131" s="2" t="s">
        <v>305</v>
      </c>
      <c r="C131" s="10" t="s">
        <v>293</v>
      </c>
      <c r="D131" s="3">
        <v>56</v>
      </c>
      <c r="E131" s="3">
        <v>542.35</v>
      </c>
      <c r="F131" s="2" t="s">
        <v>306</v>
      </c>
      <c r="G131" s="3">
        <f t="shared" si="8"/>
        <v>30371.599999999999</v>
      </c>
    </row>
    <row r="132" spans="1:7" ht="33.75" x14ac:dyDescent="0.25">
      <c r="A132" s="2" t="s">
        <v>307</v>
      </c>
      <c r="B132" s="2" t="s">
        <v>308</v>
      </c>
      <c r="C132" s="10" t="s">
        <v>293</v>
      </c>
      <c r="D132" s="3">
        <v>4</v>
      </c>
      <c r="E132" s="3">
        <v>4681.3999999999996</v>
      </c>
      <c r="F132" s="2" t="s">
        <v>309</v>
      </c>
      <c r="G132" s="3">
        <f t="shared" si="8"/>
        <v>18725.599999999999</v>
      </c>
    </row>
    <row r="133" spans="1:7" ht="22.5" x14ac:dyDescent="0.25">
      <c r="A133" s="2" t="s">
        <v>310</v>
      </c>
      <c r="B133" s="2" t="s">
        <v>311</v>
      </c>
      <c r="C133" s="10" t="s">
        <v>109</v>
      </c>
      <c r="D133" s="3">
        <v>3465</v>
      </c>
      <c r="E133" s="3">
        <v>192.46</v>
      </c>
      <c r="F133" s="2" t="s">
        <v>312</v>
      </c>
      <c r="G133" s="3">
        <f t="shared" si="8"/>
        <v>666873.9</v>
      </c>
    </row>
    <row r="134" spans="1:7" ht="22.5" x14ac:dyDescent="0.25">
      <c r="A134" s="2" t="s">
        <v>313</v>
      </c>
      <c r="B134" s="2" t="s">
        <v>314</v>
      </c>
      <c r="C134" s="10" t="s">
        <v>293</v>
      </c>
      <c r="D134" s="3">
        <v>60</v>
      </c>
      <c r="E134" s="3">
        <v>68.88</v>
      </c>
      <c r="F134" s="2" t="s">
        <v>315</v>
      </c>
      <c r="G134" s="3">
        <f t="shared" si="8"/>
        <v>4132.8</v>
      </c>
    </row>
    <row r="135" spans="1:7" ht="22.5" x14ac:dyDescent="0.25">
      <c r="A135" s="2" t="s">
        <v>316</v>
      </c>
      <c r="B135" s="2" t="s">
        <v>317</v>
      </c>
      <c r="C135" s="10" t="s">
        <v>293</v>
      </c>
      <c r="D135" s="3">
        <v>4</v>
      </c>
      <c r="E135" s="3">
        <v>280.61</v>
      </c>
      <c r="F135" s="2" t="s">
        <v>318</v>
      </c>
      <c r="G135" s="3">
        <f t="shared" si="8"/>
        <v>1122.44</v>
      </c>
    </row>
    <row r="136" spans="1:7" ht="22.5" x14ac:dyDescent="0.25">
      <c r="A136" s="2" t="s">
        <v>319</v>
      </c>
      <c r="B136" s="2" t="s">
        <v>320</v>
      </c>
      <c r="C136" s="10" t="s">
        <v>293</v>
      </c>
      <c r="D136" s="3">
        <v>14</v>
      </c>
      <c r="E136" s="3">
        <v>61.49</v>
      </c>
      <c r="F136" s="2" t="s">
        <v>321</v>
      </c>
      <c r="G136" s="3">
        <f t="shared" si="8"/>
        <v>860.86</v>
      </c>
    </row>
    <row r="137" spans="1:7" ht="22.5" x14ac:dyDescent="0.25">
      <c r="A137" s="2" t="s">
        <v>322</v>
      </c>
      <c r="B137" s="2" t="s">
        <v>323</v>
      </c>
      <c r="C137" s="10" t="s">
        <v>293</v>
      </c>
      <c r="D137" s="3">
        <v>4</v>
      </c>
      <c r="E137" s="3">
        <v>140.91999999999999</v>
      </c>
      <c r="F137" s="2" t="s">
        <v>324</v>
      </c>
      <c r="G137" s="3">
        <f t="shared" si="8"/>
        <v>563.67999999999995</v>
      </c>
    </row>
    <row r="138" spans="1:7" ht="22.5" x14ac:dyDescent="0.25">
      <c r="A138" s="2" t="s">
        <v>325</v>
      </c>
      <c r="B138" s="2" t="s">
        <v>326</v>
      </c>
      <c r="C138" s="10" t="s">
        <v>293</v>
      </c>
      <c r="D138" s="3">
        <v>32</v>
      </c>
      <c r="E138" s="3">
        <v>35.94</v>
      </c>
      <c r="F138" s="2" t="s">
        <v>327</v>
      </c>
      <c r="G138" s="3">
        <f t="shared" si="8"/>
        <v>1150.08</v>
      </c>
    </row>
    <row r="139" spans="1:7" ht="22.5" x14ac:dyDescent="0.25">
      <c r="A139" s="2" t="s">
        <v>328</v>
      </c>
      <c r="B139" s="2" t="s">
        <v>329</v>
      </c>
      <c r="C139" s="10" t="s">
        <v>293</v>
      </c>
      <c r="D139" s="3">
        <v>2905</v>
      </c>
      <c r="E139" s="3">
        <v>11.75</v>
      </c>
      <c r="F139" s="2" t="s">
        <v>330</v>
      </c>
      <c r="G139" s="3">
        <f t="shared" si="8"/>
        <v>34133.75</v>
      </c>
    </row>
    <row r="140" spans="1:7" ht="22.5" x14ac:dyDescent="0.25">
      <c r="A140" s="2" t="s">
        <v>331</v>
      </c>
      <c r="B140" s="2" t="s">
        <v>332</v>
      </c>
      <c r="C140" s="10" t="s">
        <v>333</v>
      </c>
      <c r="D140" s="3">
        <v>25</v>
      </c>
      <c r="E140" s="3">
        <v>19.52</v>
      </c>
      <c r="F140" s="2" t="s">
        <v>334</v>
      </c>
      <c r="G140" s="3">
        <f t="shared" si="8"/>
        <v>488</v>
      </c>
    </row>
    <row r="141" spans="1:7" x14ac:dyDescent="0.25">
      <c r="A141" s="9" t="s">
        <v>335</v>
      </c>
      <c r="B141" s="9"/>
      <c r="C141" s="9"/>
      <c r="D141" s="9"/>
      <c r="E141" s="9"/>
      <c r="F141" s="9"/>
      <c r="G141" s="4">
        <f>+SUM(G122:G140)</f>
        <v>1354361.59</v>
      </c>
    </row>
    <row r="142" spans="1:7" x14ac:dyDescent="0.25">
      <c r="A142" s="8" t="s">
        <v>336</v>
      </c>
      <c r="B142" s="8"/>
      <c r="C142" s="8"/>
      <c r="D142" s="8"/>
      <c r="E142" s="8"/>
      <c r="F142" s="8"/>
      <c r="G142" s="8"/>
    </row>
    <row r="143" spans="1:7" ht="22.5" x14ac:dyDescent="0.25">
      <c r="A143" s="2" t="s">
        <v>337</v>
      </c>
      <c r="B143" s="2" t="s">
        <v>338</v>
      </c>
      <c r="C143" s="10" t="s">
        <v>16</v>
      </c>
      <c r="D143" s="3">
        <v>380</v>
      </c>
      <c r="E143" s="3">
        <v>5.09</v>
      </c>
      <c r="F143" s="2" t="s">
        <v>20</v>
      </c>
      <c r="G143" s="3">
        <f t="shared" ref="G143:G151" si="9">+ROUND( D143*E143,2)</f>
        <v>1934.2</v>
      </c>
    </row>
    <row r="144" spans="1:7" ht="22.5" x14ac:dyDescent="0.25">
      <c r="A144" s="2" t="s">
        <v>339</v>
      </c>
      <c r="B144" s="2" t="s">
        <v>203</v>
      </c>
      <c r="C144" s="10" t="s">
        <v>16</v>
      </c>
      <c r="D144" s="3">
        <v>220</v>
      </c>
      <c r="E144" s="3">
        <v>50.59</v>
      </c>
      <c r="F144" s="2" t="s">
        <v>340</v>
      </c>
      <c r="G144" s="3">
        <f t="shared" si="9"/>
        <v>11129.8</v>
      </c>
    </row>
    <row r="145" spans="1:7" ht="22.5" x14ac:dyDescent="0.25">
      <c r="A145" s="2" t="s">
        <v>341</v>
      </c>
      <c r="B145" s="2" t="s">
        <v>342</v>
      </c>
      <c r="C145" s="10" t="s">
        <v>16</v>
      </c>
      <c r="D145" s="3">
        <v>190</v>
      </c>
      <c r="E145" s="3">
        <v>319.7</v>
      </c>
      <c r="F145" s="2" t="s">
        <v>343</v>
      </c>
      <c r="G145" s="3">
        <f t="shared" si="9"/>
        <v>60743</v>
      </c>
    </row>
    <row r="146" spans="1:7" ht="22.5" x14ac:dyDescent="0.25">
      <c r="A146" s="2" t="s">
        <v>344</v>
      </c>
      <c r="B146" s="2" t="s">
        <v>194</v>
      </c>
      <c r="C146" s="10" t="s">
        <v>128</v>
      </c>
      <c r="D146" s="3">
        <v>11370</v>
      </c>
      <c r="E146" s="3">
        <v>2.5299999999999998</v>
      </c>
      <c r="F146" s="2" t="s">
        <v>129</v>
      </c>
      <c r="G146" s="3">
        <f t="shared" si="9"/>
        <v>28766.1</v>
      </c>
    </row>
    <row r="147" spans="1:7" ht="22.5" x14ac:dyDescent="0.25">
      <c r="A147" s="2" t="s">
        <v>345</v>
      </c>
      <c r="B147" s="2" t="s">
        <v>346</v>
      </c>
      <c r="C147" s="10" t="s">
        <v>16</v>
      </c>
      <c r="D147" s="3">
        <v>10</v>
      </c>
      <c r="E147" s="3">
        <v>204.76</v>
      </c>
      <c r="F147" s="2" t="s">
        <v>125</v>
      </c>
      <c r="G147" s="3">
        <f t="shared" si="9"/>
        <v>2047.6</v>
      </c>
    </row>
    <row r="148" spans="1:7" ht="22.5" x14ac:dyDescent="0.25">
      <c r="A148" s="2" t="s">
        <v>347</v>
      </c>
      <c r="B148" s="2" t="s">
        <v>200</v>
      </c>
      <c r="C148" s="10" t="s">
        <v>197</v>
      </c>
      <c r="D148" s="3">
        <v>60</v>
      </c>
      <c r="E148" s="3">
        <v>34.020000000000003</v>
      </c>
      <c r="F148" s="2" t="s">
        <v>201</v>
      </c>
      <c r="G148" s="3">
        <f t="shared" si="9"/>
        <v>2041.2</v>
      </c>
    </row>
    <row r="149" spans="1:7" ht="33.75" x14ac:dyDescent="0.25">
      <c r="A149" s="2" t="s">
        <v>348</v>
      </c>
      <c r="B149" s="2" t="s">
        <v>349</v>
      </c>
      <c r="C149" s="10" t="s">
        <v>167</v>
      </c>
      <c r="D149" s="3">
        <v>4</v>
      </c>
      <c r="E149" s="3">
        <v>16297.89</v>
      </c>
      <c r="F149" s="2" t="s">
        <v>350</v>
      </c>
      <c r="G149" s="3">
        <f t="shared" si="9"/>
        <v>65191.56</v>
      </c>
    </row>
    <row r="150" spans="1:7" ht="33.75" x14ac:dyDescent="0.25">
      <c r="A150" s="2" t="s">
        <v>351</v>
      </c>
      <c r="B150" s="2" t="s">
        <v>352</v>
      </c>
      <c r="C150" s="10" t="s">
        <v>227</v>
      </c>
      <c r="D150" s="3">
        <v>4</v>
      </c>
      <c r="E150" s="3">
        <v>32885.85</v>
      </c>
      <c r="F150" s="2" t="s">
        <v>353</v>
      </c>
      <c r="G150" s="3">
        <f t="shared" si="9"/>
        <v>131543.4</v>
      </c>
    </row>
    <row r="151" spans="1:7" ht="22.5" x14ac:dyDescent="0.25">
      <c r="A151" s="2" t="s">
        <v>354</v>
      </c>
      <c r="B151" s="2" t="s">
        <v>355</v>
      </c>
      <c r="C151" s="10" t="s">
        <v>109</v>
      </c>
      <c r="D151" s="3">
        <v>580</v>
      </c>
      <c r="E151" s="3">
        <v>171.2</v>
      </c>
      <c r="F151" s="2" t="s">
        <v>356</v>
      </c>
      <c r="G151" s="3">
        <f t="shared" si="9"/>
        <v>99296</v>
      </c>
    </row>
    <row r="152" spans="1:7" x14ac:dyDescent="0.25">
      <c r="A152" s="9" t="s">
        <v>357</v>
      </c>
      <c r="B152" s="9"/>
      <c r="C152" s="9"/>
      <c r="D152" s="9"/>
      <c r="E152" s="9"/>
      <c r="F152" s="9"/>
      <c r="G152" s="4">
        <f>+SUM(G143:G151)</f>
        <v>402692.86</v>
      </c>
    </row>
    <row r="153" spans="1:7" x14ac:dyDescent="0.25">
      <c r="A153" s="8" t="s">
        <v>358</v>
      </c>
      <c r="B153" s="8"/>
      <c r="C153" s="8"/>
      <c r="D153" s="8"/>
      <c r="E153" s="8"/>
      <c r="F153" s="8"/>
      <c r="G153" s="8"/>
    </row>
    <row r="154" spans="1:7" ht="22.5" x14ac:dyDescent="0.25">
      <c r="A154" s="2" t="s">
        <v>359</v>
      </c>
      <c r="B154" s="2" t="s">
        <v>360</v>
      </c>
      <c r="C154" s="10" t="s">
        <v>293</v>
      </c>
      <c r="D154" s="3">
        <v>14</v>
      </c>
      <c r="E154" s="3">
        <v>97.3</v>
      </c>
      <c r="F154" s="2" t="s">
        <v>361</v>
      </c>
      <c r="G154" s="3">
        <f t="shared" ref="G154:G168" si="10">+ROUND( D154*E154,2)</f>
        <v>1362.2</v>
      </c>
    </row>
    <row r="155" spans="1:7" ht="22.5" x14ac:dyDescent="0.25">
      <c r="A155" s="2" t="s">
        <v>362</v>
      </c>
      <c r="B155" s="2" t="s">
        <v>363</v>
      </c>
      <c r="C155" s="10" t="s">
        <v>293</v>
      </c>
      <c r="D155" s="3">
        <v>70</v>
      </c>
      <c r="E155" s="3">
        <v>19.03</v>
      </c>
      <c r="F155" s="2" t="s">
        <v>364</v>
      </c>
      <c r="G155" s="3">
        <f t="shared" si="10"/>
        <v>1332.1</v>
      </c>
    </row>
    <row r="156" spans="1:7" ht="22.5" x14ac:dyDescent="0.25">
      <c r="A156" s="2" t="s">
        <v>365</v>
      </c>
      <c r="B156" s="2" t="s">
        <v>366</v>
      </c>
      <c r="C156" s="10" t="s">
        <v>293</v>
      </c>
      <c r="D156" s="3">
        <v>45</v>
      </c>
      <c r="E156" s="3">
        <v>78.819999999999993</v>
      </c>
      <c r="F156" s="2" t="s">
        <v>367</v>
      </c>
      <c r="G156" s="3">
        <f t="shared" si="10"/>
        <v>3546.9</v>
      </c>
    </row>
    <row r="157" spans="1:7" ht="22.5" x14ac:dyDescent="0.25">
      <c r="A157" s="2" t="s">
        <v>368</v>
      </c>
      <c r="B157" s="2" t="s">
        <v>369</v>
      </c>
      <c r="C157" s="10" t="s">
        <v>370</v>
      </c>
      <c r="D157" s="3">
        <v>142</v>
      </c>
      <c r="E157" s="3">
        <v>200.92</v>
      </c>
      <c r="F157" s="2" t="s">
        <v>371</v>
      </c>
      <c r="G157" s="3">
        <f t="shared" si="10"/>
        <v>28530.639999999999</v>
      </c>
    </row>
    <row r="158" spans="1:7" ht="22.5" x14ac:dyDescent="0.25">
      <c r="A158" s="2" t="s">
        <v>372</v>
      </c>
      <c r="B158" s="2" t="s">
        <v>373</v>
      </c>
      <c r="C158" s="10" t="s">
        <v>374</v>
      </c>
      <c r="D158" s="3">
        <v>22400</v>
      </c>
      <c r="E158" s="3">
        <v>15.7</v>
      </c>
      <c r="F158" s="2" t="s">
        <v>375</v>
      </c>
      <c r="G158" s="3">
        <f t="shared" si="10"/>
        <v>351680</v>
      </c>
    </row>
    <row r="159" spans="1:7" ht="33.75" x14ac:dyDescent="0.25">
      <c r="A159" s="2" t="s">
        <v>376</v>
      </c>
      <c r="B159" s="2" t="s">
        <v>377</v>
      </c>
      <c r="C159" s="10" t="s">
        <v>378</v>
      </c>
      <c r="D159" s="3">
        <v>35</v>
      </c>
      <c r="E159" s="3">
        <v>1361.36</v>
      </c>
      <c r="F159" s="2" t="s">
        <v>379</v>
      </c>
      <c r="G159" s="3">
        <f t="shared" si="10"/>
        <v>47647.6</v>
      </c>
    </row>
    <row r="160" spans="1:7" ht="33.75" x14ac:dyDescent="0.25">
      <c r="A160" s="2" t="s">
        <v>380</v>
      </c>
      <c r="B160" s="2" t="s">
        <v>381</v>
      </c>
      <c r="C160" s="10" t="s">
        <v>167</v>
      </c>
      <c r="D160" s="3">
        <v>26</v>
      </c>
      <c r="E160" s="3">
        <v>443.86</v>
      </c>
      <c r="F160" s="2" t="s">
        <v>382</v>
      </c>
      <c r="G160" s="3">
        <f t="shared" si="10"/>
        <v>11540.36</v>
      </c>
    </row>
    <row r="161" spans="1:7" ht="33.75" x14ac:dyDescent="0.25">
      <c r="A161" s="2" t="s">
        <v>383</v>
      </c>
      <c r="B161" s="2" t="s">
        <v>384</v>
      </c>
      <c r="C161" s="10" t="s">
        <v>385</v>
      </c>
      <c r="D161" s="3">
        <v>4</v>
      </c>
      <c r="E161" s="3">
        <v>4694.72</v>
      </c>
      <c r="F161" s="2" t="s">
        <v>386</v>
      </c>
      <c r="G161" s="3">
        <f t="shared" si="10"/>
        <v>18778.88</v>
      </c>
    </row>
    <row r="162" spans="1:7" ht="33.75" x14ac:dyDescent="0.25">
      <c r="A162" s="2" t="s">
        <v>387</v>
      </c>
      <c r="B162" s="2" t="s">
        <v>388</v>
      </c>
      <c r="C162" s="10" t="s">
        <v>167</v>
      </c>
      <c r="D162" s="3">
        <v>1</v>
      </c>
      <c r="E162" s="3">
        <v>442.26</v>
      </c>
      <c r="F162" s="2" t="s">
        <v>389</v>
      </c>
      <c r="G162" s="3">
        <f t="shared" si="10"/>
        <v>442.26</v>
      </c>
    </row>
    <row r="163" spans="1:7" ht="22.5" x14ac:dyDescent="0.25">
      <c r="A163" s="2" t="s">
        <v>390</v>
      </c>
      <c r="B163" s="2" t="s">
        <v>391</v>
      </c>
      <c r="C163" s="10" t="s">
        <v>167</v>
      </c>
      <c r="D163" s="3">
        <v>8</v>
      </c>
      <c r="E163" s="3">
        <v>2050.71</v>
      </c>
      <c r="F163" s="2" t="s">
        <v>392</v>
      </c>
      <c r="G163" s="3">
        <f t="shared" si="10"/>
        <v>16405.68</v>
      </c>
    </row>
    <row r="164" spans="1:7" x14ac:dyDescent="0.25">
      <c r="A164" s="2" t="s">
        <v>393</v>
      </c>
      <c r="B164" s="2" t="s">
        <v>394</v>
      </c>
      <c r="C164" s="10" t="s">
        <v>293</v>
      </c>
      <c r="D164" s="3">
        <v>6300</v>
      </c>
      <c r="E164" s="3">
        <v>0.65</v>
      </c>
      <c r="F164" s="2" t="s">
        <v>395</v>
      </c>
      <c r="G164" s="3">
        <f t="shared" si="10"/>
        <v>4095</v>
      </c>
    </row>
    <row r="165" spans="1:7" ht="33.75" x14ac:dyDescent="0.25">
      <c r="A165" s="2" t="s">
        <v>396</v>
      </c>
      <c r="B165" s="2" t="s">
        <v>397</v>
      </c>
      <c r="C165" s="10" t="s">
        <v>293</v>
      </c>
      <c r="D165" s="3">
        <v>4</v>
      </c>
      <c r="E165" s="3">
        <v>2852.84</v>
      </c>
      <c r="F165" s="2" t="s">
        <v>398</v>
      </c>
      <c r="G165" s="3">
        <f t="shared" si="10"/>
        <v>11411.36</v>
      </c>
    </row>
    <row r="166" spans="1:7" ht="22.5" x14ac:dyDescent="0.25">
      <c r="A166" s="2" t="s">
        <v>399</v>
      </c>
      <c r="B166" s="2" t="s">
        <v>400</v>
      </c>
      <c r="C166" s="10" t="s">
        <v>167</v>
      </c>
      <c r="D166" s="3">
        <v>18</v>
      </c>
      <c r="E166" s="3">
        <v>318.32</v>
      </c>
      <c r="F166" s="2" t="s">
        <v>401</v>
      </c>
      <c r="G166" s="3">
        <f t="shared" si="10"/>
        <v>5729.76</v>
      </c>
    </row>
    <row r="167" spans="1:7" x14ac:dyDescent="0.25">
      <c r="A167" s="2" t="s">
        <v>402</v>
      </c>
      <c r="B167" s="2" t="s">
        <v>403</v>
      </c>
      <c r="C167" s="10" t="s">
        <v>293</v>
      </c>
      <c r="D167" s="3">
        <v>1575</v>
      </c>
      <c r="E167" s="3">
        <v>0.15</v>
      </c>
      <c r="F167" s="2" t="s">
        <v>404</v>
      </c>
      <c r="G167" s="3">
        <f t="shared" si="10"/>
        <v>236.25</v>
      </c>
    </row>
    <row r="168" spans="1:7" ht="33.75" x14ac:dyDescent="0.25">
      <c r="A168" s="2" t="s">
        <v>405</v>
      </c>
      <c r="B168" s="2" t="s">
        <v>406</v>
      </c>
      <c r="C168" s="10" t="s">
        <v>378</v>
      </c>
      <c r="D168" s="3">
        <v>3</v>
      </c>
      <c r="E168" s="3">
        <v>1357.49</v>
      </c>
      <c r="F168" s="2" t="s">
        <v>407</v>
      </c>
      <c r="G168" s="3">
        <f t="shared" si="10"/>
        <v>4072.47</v>
      </c>
    </row>
    <row r="169" spans="1:7" x14ac:dyDescent="0.25">
      <c r="A169" s="9" t="s">
        <v>408</v>
      </c>
      <c r="B169" s="9"/>
      <c r="C169" s="9"/>
      <c r="D169" s="9"/>
      <c r="E169" s="9"/>
      <c r="F169" s="9"/>
      <c r="G169" s="4">
        <f>+SUM(G154:G168)</f>
        <v>506811.4599999999</v>
      </c>
    </row>
    <row r="170" spans="1:7" x14ac:dyDescent="0.25">
      <c r="A170" s="8" t="s">
        <v>409</v>
      </c>
      <c r="B170" s="8"/>
      <c r="C170" s="8"/>
      <c r="D170" s="8"/>
      <c r="E170" s="8"/>
      <c r="F170" s="8"/>
      <c r="G170" s="8"/>
    </row>
    <row r="171" spans="1:7" ht="22.5" x14ac:dyDescent="0.25">
      <c r="A171" s="2" t="s">
        <v>410</v>
      </c>
      <c r="B171" s="2" t="s">
        <v>411</v>
      </c>
      <c r="C171" s="10" t="s">
        <v>412</v>
      </c>
      <c r="D171" s="3">
        <v>16200</v>
      </c>
      <c r="E171" s="3">
        <v>7.08</v>
      </c>
      <c r="F171" s="2" t="s">
        <v>413</v>
      </c>
      <c r="G171" s="3">
        <f t="shared" ref="G171:G176" si="11">+ROUND( D171*E171,2)</f>
        <v>114696</v>
      </c>
    </row>
    <row r="172" spans="1:7" ht="22.5" x14ac:dyDescent="0.25">
      <c r="A172" s="2" t="s">
        <v>414</v>
      </c>
      <c r="B172" s="2" t="s">
        <v>415</v>
      </c>
      <c r="C172" s="10" t="s">
        <v>416</v>
      </c>
      <c r="D172" s="3">
        <v>3000</v>
      </c>
      <c r="E172" s="3">
        <v>7.11</v>
      </c>
      <c r="F172" s="2" t="s">
        <v>417</v>
      </c>
      <c r="G172" s="3">
        <f t="shared" si="11"/>
        <v>21330</v>
      </c>
    </row>
    <row r="173" spans="1:7" ht="22.5" x14ac:dyDescent="0.25">
      <c r="A173" s="2" t="s">
        <v>418</v>
      </c>
      <c r="B173" s="2" t="s">
        <v>419</v>
      </c>
      <c r="C173" s="10" t="s">
        <v>420</v>
      </c>
      <c r="D173" s="3">
        <v>120</v>
      </c>
      <c r="E173" s="3">
        <v>913.84</v>
      </c>
      <c r="F173" s="2" t="s">
        <v>421</v>
      </c>
      <c r="G173" s="3">
        <f t="shared" si="11"/>
        <v>109660.8</v>
      </c>
    </row>
    <row r="174" spans="1:7" ht="33.75" x14ac:dyDescent="0.25">
      <c r="A174" s="2" t="s">
        <v>422</v>
      </c>
      <c r="B174" s="2" t="s">
        <v>423</v>
      </c>
      <c r="C174" s="10" t="s">
        <v>293</v>
      </c>
      <c r="D174" s="3">
        <v>3</v>
      </c>
      <c r="E174" s="3">
        <v>43545.22</v>
      </c>
      <c r="F174" s="2" t="s">
        <v>424</v>
      </c>
      <c r="G174" s="3">
        <f t="shared" si="11"/>
        <v>130635.66</v>
      </c>
    </row>
    <row r="175" spans="1:7" ht="33.75" x14ac:dyDescent="0.25">
      <c r="A175" s="2" t="s">
        <v>425</v>
      </c>
      <c r="B175" s="2" t="s">
        <v>426</v>
      </c>
      <c r="C175" s="10" t="s">
        <v>293</v>
      </c>
      <c r="D175" s="3">
        <v>1</v>
      </c>
      <c r="E175" s="3">
        <v>43545.22</v>
      </c>
      <c r="F175" s="2" t="s">
        <v>424</v>
      </c>
      <c r="G175" s="3">
        <f t="shared" si="11"/>
        <v>43545.22</v>
      </c>
    </row>
    <row r="176" spans="1:7" ht="33.75" x14ac:dyDescent="0.25">
      <c r="A176" s="2" t="s">
        <v>427</v>
      </c>
      <c r="B176" s="2" t="s">
        <v>428</v>
      </c>
      <c r="C176" s="10" t="s">
        <v>429</v>
      </c>
      <c r="D176" s="3">
        <v>1</v>
      </c>
      <c r="E176" s="3">
        <v>5443.15</v>
      </c>
      <c r="F176" s="2" t="s">
        <v>430</v>
      </c>
      <c r="G176" s="3">
        <f t="shared" si="11"/>
        <v>5443.15</v>
      </c>
    </row>
    <row r="177" spans="1:7" x14ac:dyDescent="0.25">
      <c r="A177" s="9" t="s">
        <v>431</v>
      </c>
      <c r="B177" s="9"/>
      <c r="C177" s="9"/>
      <c r="D177" s="9"/>
      <c r="E177" s="9"/>
      <c r="F177" s="9"/>
      <c r="G177" s="4">
        <f>+SUM(G171:G176)</f>
        <v>425310.82999999996</v>
      </c>
    </row>
    <row r="178" spans="1:7" x14ac:dyDescent="0.25">
      <c r="A178" s="8" t="s">
        <v>432</v>
      </c>
      <c r="B178" s="8"/>
      <c r="C178" s="8"/>
      <c r="D178" s="8"/>
      <c r="E178" s="8"/>
      <c r="F178" s="8"/>
      <c r="G178" s="8"/>
    </row>
    <row r="179" spans="1:7" ht="22.5" x14ac:dyDescent="0.25">
      <c r="A179" s="2" t="s">
        <v>433</v>
      </c>
      <c r="B179" s="2" t="s">
        <v>434</v>
      </c>
      <c r="C179" s="10" t="s">
        <v>429</v>
      </c>
      <c r="D179" s="3">
        <v>1</v>
      </c>
      <c r="E179" s="3">
        <v>13607.88</v>
      </c>
      <c r="F179" s="2" t="s">
        <v>435</v>
      </c>
      <c r="G179" s="3">
        <f>+ROUND( D179*E179,2)</f>
        <v>13607.88</v>
      </c>
    </row>
    <row r="180" spans="1:7" x14ac:dyDescent="0.25">
      <c r="A180" s="9" t="s">
        <v>436</v>
      </c>
      <c r="B180" s="9"/>
      <c r="C180" s="9"/>
      <c r="D180" s="9"/>
      <c r="E180" s="9"/>
      <c r="F180" s="9"/>
      <c r="G180" s="4">
        <f>+SUM(G179:G179)</f>
        <v>13607.88</v>
      </c>
    </row>
    <row r="181" spans="1:7" x14ac:dyDescent="0.25">
      <c r="A181" s="8" t="s">
        <v>437</v>
      </c>
      <c r="B181" s="8"/>
      <c r="C181" s="8"/>
      <c r="D181" s="8"/>
      <c r="E181" s="8"/>
      <c r="F181" s="8"/>
      <c r="G181" s="5">
        <f>+ROUND( G17+G36+G75+G111+G120+G141+G152+G169+G177+G180,2  )+0.02</f>
        <v>17576796.809999999</v>
      </c>
    </row>
  </sheetData>
  <mergeCells count="41">
    <mergeCell ref="A1:G1"/>
    <mergeCell ref="A170:G170"/>
    <mergeCell ref="A177:F177"/>
    <mergeCell ref="A178:G178"/>
    <mergeCell ref="A180:F180"/>
    <mergeCell ref="A181:F181"/>
    <mergeCell ref="A141:F141"/>
    <mergeCell ref="A142:G142"/>
    <mergeCell ref="A152:F152"/>
    <mergeCell ref="A153:G153"/>
    <mergeCell ref="A169:F169"/>
    <mergeCell ref="A110:F110"/>
    <mergeCell ref="A111:F111"/>
    <mergeCell ref="A112:G112"/>
    <mergeCell ref="A120:F120"/>
    <mergeCell ref="A121:G121"/>
    <mergeCell ref="A77:G77"/>
    <mergeCell ref="A88:F88"/>
    <mergeCell ref="A89:G89"/>
    <mergeCell ref="A99:F99"/>
    <mergeCell ref="A100:G100"/>
    <mergeCell ref="A65:F65"/>
    <mergeCell ref="A66:G66"/>
    <mergeCell ref="A74:F74"/>
    <mergeCell ref="A75:F75"/>
    <mergeCell ref="A76:G76"/>
    <mergeCell ref="A41:G41"/>
    <mergeCell ref="A55:F55"/>
    <mergeCell ref="A56:G56"/>
    <mergeCell ref="A62:F62"/>
    <mergeCell ref="A63:G63"/>
    <mergeCell ref="A18:G18"/>
    <mergeCell ref="A36:F36"/>
    <mergeCell ref="A37:G37"/>
    <mergeCell ref="A38:G38"/>
    <mergeCell ref="A40:F40"/>
    <mergeCell ref="A2:G3"/>
    <mergeCell ref="A4:G4"/>
    <mergeCell ref="A5:G5"/>
    <mergeCell ref="A8:G8"/>
    <mergeCell ref="A17:F17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General</vt:lpstr>
      <vt:lpstr>'Presupuesto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2019-08-08T21:16:25Z</cp:lastPrinted>
  <dcterms:created xsi:type="dcterms:W3CDTF">2019-08-08T17:09:51Z</dcterms:created>
  <dcterms:modified xsi:type="dcterms:W3CDTF">2019-08-08T21:20:18Z</dcterms:modified>
</cp:coreProperties>
</file>