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harites"/>
    <sheet r:id="rId2" sheetId="2" name="RISK"/>
    <sheet r:id="rId3" sheetId="3" name="Categories"/>
    <sheet r:id="rId4" sheetId="4" name="Stats"/>
    <sheet r:id="rId5" sheetId="5" name="Programs"/>
    <sheet r:id="rId6" sheetId="6" name="Search Filters"/>
    <sheet r:id="rId7" sheetId="7" name="Services"/>
  </sheets>
  <calcPr fullCalcOnLoad="1"/>
</workbook>
</file>

<file path=xl/sharedStrings.xml><?xml version="1.0" encoding="utf-8"?>
<sst xmlns="http://schemas.openxmlformats.org/spreadsheetml/2006/main" count="1630" uniqueCount="1073">
  <si>
    <t xml:space="preserve">Services </t>
  </si>
  <si>
    <t>Counselling and Therapy Services</t>
  </si>
  <si>
    <t>Crisis Intervention</t>
  </si>
  <si>
    <t>Mental Health Case Management</t>
  </si>
  <si>
    <t>Justice Case Management</t>
  </si>
  <si>
    <t>Settlement Services</t>
  </si>
  <si>
    <t>Education and Tutoring</t>
  </si>
  <si>
    <t>Training and Skill Development</t>
  </si>
  <si>
    <t>Employment Services</t>
  </si>
  <si>
    <t xml:space="preserve">Literacy and Language </t>
  </si>
  <si>
    <t>Sexual Health Clinics and Services</t>
  </si>
  <si>
    <t>Vaccination Clinics</t>
  </si>
  <si>
    <t>Home Shelters</t>
  </si>
  <si>
    <t>Food Banks</t>
  </si>
  <si>
    <t>Legal Aid</t>
  </si>
  <si>
    <t>Disaster Relief and Emergency Services</t>
  </si>
  <si>
    <t>Substance Abuse and Addiction Services</t>
  </si>
  <si>
    <t>Elderly Care and Senior Services</t>
  </si>
  <si>
    <t>Animal Welfare and Rescue</t>
  </si>
  <si>
    <t>Other</t>
  </si>
  <si>
    <t>Categories</t>
  </si>
  <si>
    <t>Program Status</t>
  </si>
  <si>
    <t>Addiction and Substance Abuse</t>
  </si>
  <si>
    <t>Closed</t>
  </si>
  <si>
    <t>Adult Education, Literacy and Skills Development</t>
  </si>
  <si>
    <t>Open</t>
  </si>
  <si>
    <t>Advancement of Indigenous People and Culture</t>
  </si>
  <si>
    <t>Research Participants Needed</t>
  </si>
  <si>
    <t>Agriculture &amp; Environment</t>
  </si>
  <si>
    <t>Animal Welfare and Wildlife Preservation</t>
  </si>
  <si>
    <t>Anti-Racism &amp; Advancement of Racialized People</t>
  </si>
  <si>
    <t>Grants available to</t>
  </si>
  <si>
    <t>Arts and Entertainment</t>
  </si>
  <si>
    <t>Nonprofit Organizations</t>
  </si>
  <si>
    <t>Community Services and Resource Center</t>
  </si>
  <si>
    <t>Charitable Organizations</t>
  </si>
  <si>
    <t>Criminal Justice and Legal Aid</t>
  </si>
  <si>
    <t>Public</t>
  </si>
  <si>
    <t>Culture and Heritage</t>
  </si>
  <si>
    <t>For-Profit Businesses</t>
  </si>
  <si>
    <t>Disabilities and Accessibility Services</t>
  </si>
  <si>
    <t>Community Organizations</t>
  </si>
  <si>
    <t>Diseases and Conditions</t>
  </si>
  <si>
    <t>Domestic Abuse and Human Trafficking</t>
  </si>
  <si>
    <t>Employment and Economic Development</t>
  </si>
  <si>
    <t>Grants: Status</t>
  </si>
  <si>
    <t>Food Banks and Hunger Relief</t>
  </si>
  <si>
    <t>Currently Accepting application</t>
  </si>
  <si>
    <t>Health Care</t>
  </si>
  <si>
    <t>Hospital Foundation</t>
  </si>
  <si>
    <t>Human Rights and Civil Liberties</t>
  </si>
  <si>
    <t>International Relief/Development/Peace</t>
  </si>
  <si>
    <t>Annual Revenue</t>
  </si>
  <si>
    <t>LGBTQIA+ Awareness and Inclusion</t>
  </si>
  <si>
    <t>$0 - $100k</t>
  </si>
  <si>
    <t>Long-term, Palliative care and Hospice</t>
  </si>
  <si>
    <t>$101k - $250k</t>
  </si>
  <si>
    <t>Medical and Health Research</t>
  </si>
  <si>
    <t>$251 - $500k</t>
  </si>
  <si>
    <t>Mental Health and Wellness</t>
  </si>
  <si>
    <t>$500k - $1M</t>
  </si>
  <si>
    <t>Planned Giving</t>
  </si>
  <si>
    <t>$1M - $5M</t>
  </si>
  <si>
    <t>Religious and Spiritual Advancement</t>
  </si>
  <si>
    <t>$6M - 10M</t>
  </si>
  <si>
    <t>Research and Policy Development</t>
  </si>
  <si>
    <t>$11M +</t>
  </si>
  <si>
    <t>Senior Citizens Center &amp; Long Term Care</t>
  </si>
  <si>
    <t>Sexual Health and Family Planning</t>
  </si>
  <si>
    <t>Shelters and Housing</t>
  </si>
  <si>
    <t>Designation</t>
  </si>
  <si>
    <t>Social Service and Advocacy</t>
  </si>
  <si>
    <t>Charitable organization</t>
  </si>
  <si>
    <t>Youth Education and Skill Development</t>
  </si>
  <si>
    <t>Public foundation</t>
  </si>
  <si>
    <t>Crime Prevention and Awareness</t>
  </si>
  <si>
    <t>Private Foundation</t>
  </si>
  <si>
    <t>Geographical Scope</t>
  </si>
  <si>
    <t>Population Served</t>
  </si>
  <si>
    <t>International</t>
  </si>
  <si>
    <t>Animals</t>
  </si>
  <si>
    <t>National</t>
  </si>
  <si>
    <t>Black and African/Caribbean Descent</t>
  </si>
  <si>
    <t>Provincial</t>
  </si>
  <si>
    <t>Children and Youth</t>
  </si>
  <si>
    <t>Local/Regional</t>
  </si>
  <si>
    <t>Regious Groups</t>
  </si>
  <si>
    <t>-Christians</t>
  </si>
  <si>
    <t>-Muslims</t>
  </si>
  <si>
    <t>Province</t>
  </si>
  <si>
    <t>Cities</t>
  </si>
  <si>
    <t>-Hindu</t>
  </si>
  <si>
    <t>Alberta</t>
  </si>
  <si>
    <t>Calgary</t>
  </si>
  <si>
    <t>-Other Religious Groups</t>
  </si>
  <si>
    <t>British Columbia</t>
  </si>
  <si>
    <t>Edmonton</t>
  </si>
  <si>
    <t>General Public</t>
  </si>
  <si>
    <t>Manitoba</t>
  </si>
  <si>
    <t>Fort McMurray</t>
  </si>
  <si>
    <t>Men</t>
  </si>
  <si>
    <t>New Brunswick</t>
  </si>
  <si>
    <t>Leduc</t>
  </si>
  <si>
    <t>Women</t>
  </si>
  <si>
    <t>Newfoundland and Labrador</t>
  </si>
  <si>
    <t>Lethbridge</t>
  </si>
  <si>
    <t>Parents</t>
  </si>
  <si>
    <t>Northwest Territories</t>
  </si>
  <si>
    <t>Medicine Hat</t>
  </si>
  <si>
    <t>-Teen Parents</t>
  </si>
  <si>
    <t>Nova Scotia</t>
  </si>
  <si>
    <t>Red Deer</t>
  </si>
  <si>
    <t>-Single Parents</t>
  </si>
  <si>
    <t>Nunavut</t>
  </si>
  <si>
    <t>Abbotsford</t>
  </si>
  <si>
    <t>-New Parents</t>
  </si>
  <si>
    <t>Ontario</t>
  </si>
  <si>
    <t>Chilliwack</t>
  </si>
  <si>
    <t>Homeless/Displaced</t>
  </si>
  <si>
    <t>Prince Edward Island</t>
  </si>
  <si>
    <t>Kamloops</t>
  </si>
  <si>
    <t>Indigenous</t>
  </si>
  <si>
    <t>Quebec</t>
  </si>
  <si>
    <t>Kelowna</t>
  </si>
  <si>
    <t>LGBTQIA2</t>
  </si>
  <si>
    <t>Saskatchewan</t>
  </si>
  <si>
    <t>Nanaimo</t>
  </si>
  <si>
    <t>Immigrants</t>
  </si>
  <si>
    <t>Yukon</t>
  </si>
  <si>
    <t>Port Alberni</t>
  </si>
  <si>
    <t>-Refugee and Asylum Seekers</t>
  </si>
  <si>
    <t>Vancouver</t>
  </si>
  <si>
    <t>-Newcomers</t>
  </si>
  <si>
    <t>Victoria</t>
  </si>
  <si>
    <t>Disabled</t>
  </si>
  <si>
    <t>Financial Donations</t>
  </si>
  <si>
    <t>Whistler</t>
  </si>
  <si>
    <t>-Physically Disabled</t>
  </si>
  <si>
    <t>Cash</t>
  </si>
  <si>
    <t>White Rock</t>
  </si>
  <si>
    <t>-Blind</t>
  </si>
  <si>
    <t>Cheque</t>
  </si>
  <si>
    <t>Brandon</t>
  </si>
  <si>
    <t>-Deaf/Hard of Hearing</t>
  </si>
  <si>
    <t>Credit Cards</t>
  </si>
  <si>
    <t>Portage la Prairie</t>
  </si>
  <si>
    <t>Senior Citizens</t>
  </si>
  <si>
    <t>Interac Transfers</t>
  </si>
  <si>
    <t>Substance Users</t>
  </si>
  <si>
    <t>Reoccuring Credit Card Payments</t>
  </si>
  <si>
    <t>Thompson</t>
  </si>
  <si>
    <t>Medical Survivors</t>
  </si>
  <si>
    <t>Winnipeg</t>
  </si>
  <si>
    <t>Domestic Violence and Human Trafficking Survivors</t>
  </si>
  <si>
    <t>Bathurst</t>
  </si>
  <si>
    <t>Veterans</t>
  </si>
  <si>
    <t>Other Financial Donations</t>
  </si>
  <si>
    <t>Edmundston</t>
  </si>
  <si>
    <t>Corporate Donations</t>
  </si>
  <si>
    <t>Fredericton</t>
  </si>
  <si>
    <t>Life Insurance Policy</t>
  </si>
  <si>
    <t>Grand Falls</t>
  </si>
  <si>
    <t>Securities</t>
  </si>
  <si>
    <t>Moncton</t>
  </si>
  <si>
    <t>Events Category</t>
  </si>
  <si>
    <t>Saint John</t>
  </si>
  <si>
    <t>Anniversary Event</t>
  </si>
  <si>
    <t>Clarenville</t>
  </si>
  <si>
    <t>Awareness Event</t>
  </si>
  <si>
    <t>Currently Accepting</t>
  </si>
  <si>
    <t>Corner Brook</t>
  </si>
  <si>
    <t>Donor Recognition Event</t>
  </si>
  <si>
    <t>Auction Items</t>
  </si>
  <si>
    <t>Grand Falls-Windsor</t>
  </si>
  <si>
    <t>Fundraising Event</t>
  </si>
  <si>
    <t>Blood/Organ/Tissue</t>
  </si>
  <si>
    <t>St. John's</t>
  </si>
  <si>
    <t>Holiday Event</t>
  </si>
  <si>
    <t>Books (Used/New)</t>
  </si>
  <si>
    <t>Yellowknife</t>
  </si>
  <si>
    <t>Networking Event</t>
  </si>
  <si>
    <t>Cell Phones (Used/New)</t>
  </si>
  <si>
    <t>Antigonish</t>
  </si>
  <si>
    <t>Nova Socita</t>
  </si>
  <si>
    <t>Volunteer Recognition Event</t>
  </si>
  <si>
    <t>Clothing (Used/New)</t>
  </si>
  <si>
    <t>Cape Breton</t>
  </si>
  <si>
    <t>Other Special Event</t>
  </si>
  <si>
    <t>Computer: Desktop (Used/New)</t>
  </si>
  <si>
    <t>Halifax</t>
  </si>
  <si>
    <t>Community Service Event</t>
  </si>
  <si>
    <t>Computer: Laptop (Used/New)</t>
  </si>
  <si>
    <t>Liverpool</t>
  </si>
  <si>
    <t>Educational Event</t>
  </si>
  <si>
    <t>Other Electronics (Used/New)</t>
  </si>
  <si>
    <t>Truro</t>
  </si>
  <si>
    <t>General Annual Meeting</t>
  </si>
  <si>
    <t>School Supplies (Used/New)</t>
  </si>
  <si>
    <t>Wolfville</t>
  </si>
  <si>
    <t>Health &amp; Wellness Event</t>
  </si>
  <si>
    <t>Tablet/Ipads (Used/New)</t>
  </si>
  <si>
    <t>Yarmouth</t>
  </si>
  <si>
    <t>Toys (Used/New)</t>
  </si>
  <si>
    <t>Iqaluit</t>
  </si>
  <si>
    <t>Wigs (Used/New)</t>
  </si>
  <si>
    <t>Akwesasne</t>
  </si>
  <si>
    <t>Brampton</t>
  </si>
  <si>
    <t>Hamilton</t>
  </si>
  <si>
    <t>Event Sub-Category</t>
  </si>
  <si>
    <t>London</t>
  </si>
  <si>
    <t>Area Clean Up</t>
  </si>
  <si>
    <t>Markham</t>
  </si>
  <si>
    <t>BBQ</t>
  </si>
  <si>
    <t>Mississauga</t>
  </si>
  <si>
    <t>Blood Drive</t>
  </si>
  <si>
    <t>Niagara Falls</t>
  </si>
  <si>
    <t>Charity Auction</t>
  </si>
  <si>
    <t>Ottawa</t>
  </si>
  <si>
    <t>Concert/Performance</t>
  </si>
  <si>
    <t>Sarnia</t>
  </si>
  <si>
    <t>Conference</t>
  </si>
  <si>
    <t>Scarborough</t>
  </si>
  <si>
    <t>Education Seminars</t>
  </si>
  <si>
    <t>Sudbury</t>
  </si>
  <si>
    <t>Exhibition</t>
  </si>
  <si>
    <t>Thunder Bay</t>
  </si>
  <si>
    <t>Festival</t>
  </si>
  <si>
    <t>Timmins</t>
  </si>
  <si>
    <t>Food Drive</t>
  </si>
  <si>
    <t>Toronto</t>
  </si>
  <si>
    <t>Galas and Benefit Dinners</t>
  </si>
  <si>
    <t>Charlottetown</t>
  </si>
  <si>
    <t>Health Fair</t>
  </si>
  <si>
    <t>Summerside</t>
  </si>
  <si>
    <t>Info Session</t>
  </si>
  <si>
    <t>Alma</t>
  </si>
  <si>
    <t>Mixer and Social</t>
  </si>
  <si>
    <t>Montréal</t>
  </si>
  <si>
    <t>Online Fundraising Campaign</t>
  </si>
  <si>
    <t>Québec City</t>
  </si>
  <si>
    <t>Speaker Series</t>
  </si>
  <si>
    <t>Rimouski</t>
  </si>
  <si>
    <t>Town Hall Meeting</t>
  </si>
  <si>
    <t>Rivière-du-Loup</t>
  </si>
  <si>
    <t>Walkathons/Runathon</t>
  </si>
  <si>
    <t>Sherbrooke</t>
  </si>
  <si>
    <t>Webinar</t>
  </si>
  <si>
    <t>Trois-Rivières</t>
  </si>
  <si>
    <t>Workshop</t>
  </si>
  <si>
    <t>Lloydminster</t>
  </si>
  <si>
    <t>Workshop Series</t>
  </si>
  <si>
    <t>Moose Jaw</t>
  </si>
  <si>
    <t>Regina</t>
  </si>
  <si>
    <t>Saskatoon</t>
  </si>
  <si>
    <t>Whitehorse</t>
  </si>
  <si>
    <t>Educational Programs</t>
  </si>
  <si>
    <t>-Adult Literacy and Skill Development</t>
  </si>
  <si>
    <t>-Early Childhood Education</t>
  </si>
  <si>
    <t>-English/French Classes</t>
  </si>
  <si>
    <t>-Mentorship and Tutoring</t>
  </si>
  <si>
    <t>Health &amp; Wellness Programs</t>
  </si>
  <si>
    <t>-Fitness and Wellbeing</t>
  </si>
  <si>
    <t>-Medical Services &amp; Outreach</t>
  </si>
  <si>
    <t>-Disease-Specific Support</t>
  </si>
  <si>
    <t>-Sports and Recreation</t>
  </si>
  <si>
    <t>-Blood, Organ and Tissue Donations</t>
  </si>
  <si>
    <t>-Sexual Health &amp; Family Planning</t>
  </si>
  <si>
    <t>Housing and Homelessness Programs</t>
  </si>
  <si>
    <t>-Transitional Housing</t>
  </si>
  <si>
    <t>-Affordable Housing Initiatives</t>
  </si>
  <si>
    <t>-Emergency Shelter Services</t>
  </si>
  <si>
    <t>-Rent Assistance Programs</t>
  </si>
  <si>
    <t>Food Security Programs</t>
  </si>
  <si>
    <t>-Food Rescue and Recovery</t>
  </si>
  <si>
    <t>-Food Pantries &amp; Soup Kitchens</t>
  </si>
  <si>
    <t>-Meal Delivery Services</t>
  </si>
  <si>
    <t>-Community Gardens &amp; Farming Initiatives</t>
  </si>
  <si>
    <t>Environmental Programs</t>
  </si>
  <si>
    <t>-Conservation &amp; Wildlife Protection</t>
  </si>
  <si>
    <t>-Sustainability Initiatives</t>
  </si>
  <si>
    <t>-Climate Action &amp; Advocacy</t>
  </si>
  <si>
    <t>-Community Clean-Up &amp; Green Space Development</t>
  </si>
  <si>
    <t>Support Groups</t>
  </si>
  <si>
    <t>- Addiction and Substance Abuse</t>
  </si>
  <si>
    <t>- Diseases and Conditions</t>
  </si>
  <si>
    <t>- Mental Wellness</t>
  </si>
  <si>
    <t>- Domestic Violence Survivor</t>
  </si>
  <si>
    <t>Completed</t>
  </si>
  <si>
    <t>#</t>
  </si>
  <si>
    <t>Imagine Canada</t>
  </si>
  <si>
    <t>Charity Intelligence</t>
  </si>
  <si>
    <t>Neither</t>
  </si>
  <si>
    <t>Both</t>
  </si>
  <si>
    <t>Total</t>
  </si>
  <si>
    <t>LGBTQIA2S+ Awareness and Inclusion</t>
  </si>
  <si>
    <t xml:space="preserve">
</t>
  </si>
  <si>
    <t>Category</t>
  </si>
  <si>
    <t>Type of Qualified Donee</t>
  </si>
  <si>
    <t>Charity</t>
  </si>
  <si>
    <t>Disaster Recovery and Management</t>
  </si>
  <si>
    <t>Domestic Violence and Abuse Support</t>
  </si>
  <si>
    <t>Sexual Assault and Human Trafficking</t>
  </si>
  <si>
    <t xml:space="preserve">Risk </t>
  </si>
  <si>
    <t>Definition of Risk</t>
  </si>
  <si>
    <t>Probability</t>
  </si>
  <si>
    <t>Ways to Mitigate</t>
  </si>
  <si>
    <t>Data Encryption Risk</t>
  </si>
  <si>
    <t>The risk of unauthorized access to sensitive data during transmission or while stored.</t>
  </si>
  <si>
    <t>Moderate</t>
  </si>
  <si>
    <t>Implement SSL/TLS encryption for secure data transmission, and data-at-rest encryption for stored data protection.</t>
  </si>
  <si>
    <t>User Authentication and Access Control Risks</t>
  </si>
  <si>
    <t>The risk of unauthorized access to the platform due to weak authentication or poor access control.</t>
  </si>
  <si>
    <t>High</t>
  </si>
  <si>
    <t>Use Multi-Factor Authentication (MFA), Role-Based Access Control (RBAC), and account lockout mechanisms.</t>
  </si>
  <si>
    <t>Secure Coding Practices Risks</t>
  </si>
  <si>
    <t>The risk of vulnerabilities due to poor coding practices, leading to exploits like SQL injection or XSS attacks.</t>
  </si>
  <si>
    <t>Adhere to secure coding practices such as input validation, sanitization, and secure API design.</t>
  </si>
  <si>
    <t>Data Privacy Compliance Risks</t>
  </si>
  <si>
    <t>The risk of non-compliance with data privacy regulations such as GDPR or PIPEDA, resulting in legal and reputational issues.</t>
  </si>
  <si>
    <t>Low</t>
  </si>
  <si>
    <t>Ensure platform compliance with privacy regulations, obtain user consent for data collection, and protect data handling.</t>
  </si>
  <si>
    <t>User Data Protection Risks</t>
  </si>
  <si>
    <t>The risk of data loss or exposure due to attacks, system failures, or breaches.</t>
  </si>
  <si>
    <t>Implement regular data backups, data anonymization, and secure storage to prevent loss or unauthorized exposure.</t>
  </si>
  <si>
    <t>Monitoring and Incident Response Risks</t>
  </si>
  <si>
    <t>The risk of delayed response to security incidents or breaches, allowing damage to escalate.</t>
  </si>
  <si>
    <t>Use intrusion detection and monitoring tools, and maintain a robust incident response plan for fast action.</t>
  </si>
  <si>
    <t>Secure Hosting and Infrastructure Risks</t>
  </si>
  <si>
    <t>The risk of the platform being attacked due to insecure hosting or outdated software.</t>
  </si>
  <si>
    <t>Implement firewalls, DDoS protection, and keep all software, libraries, and plugins up-to-date.</t>
  </si>
  <si>
    <t>User Education and Awareness Risks</t>
  </si>
  <si>
    <t>The risk of users failing to follow best security practices, leading to compromised accounts or phishing attacks.</t>
  </si>
  <si>
    <t>Provide regular security education and best practices for users and administrators, focusing on password security.</t>
  </si>
  <si>
    <t>Compliance Risks with Accessibility Standards</t>
  </si>
  <si>
    <t>The risk of noncompliance with accessibility standards, making the platform difficult for users with disabilities to navigate.</t>
  </si>
  <si>
    <t>Conduct accessibility audits, seek user feedback, and train the development team on accessibility best practices.</t>
  </si>
  <si>
    <t>Website</t>
  </si>
  <si>
    <t>Abundance Canada</t>
  </si>
  <si>
    <t>www.abundance.ca</t>
  </si>
  <si>
    <t>Acclaim Health</t>
  </si>
  <si>
    <t>WWW.ACCLAIMHEALTH.CA</t>
  </si>
  <si>
    <t>Addictions And Mental Health Ontario</t>
  </si>
  <si>
    <t>WWW.ADDICTIONANDMENTALHEALTHONTARIO.CA</t>
  </si>
  <si>
    <t>Addictions Recovery INC.</t>
  </si>
  <si>
    <t>www.addictionsrecovery.ca</t>
  </si>
  <si>
    <t>Africans In Partnership Against AIDS</t>
  </si>
  <si>
    <t>WWW.APAA.CA</t>
  </si>
  <si>
    <t>Aga Khan Foundation</t>
  </si>
  <si>
    <t>WWW.AKFC.CA</t>
  </si>
  <si>
    <t>Against Malaria Foundation</t>
  </si>
  <si>
    <t xml:space="preserve">WWW.AGAINSTMALARIA.COM </t>
  </si>
  <si>
    <t>Alberta Animal Rescue Crew Society</t>
  </si>
  <si>
    <t>WWW.AARCS.CA</t>
  </si>
  <si>
    <t>Alberta Children’s Hospital Foundation</t>
  </si>
  <si>
    <t>WWW.CHILDRENSHOSPITAL.AB.CA</t>
  </si>
  <si>
    <t>Alberta Lung Association</t>
  </si>
  <si>
    <t>WWW.AB.LUNG.CA</t>
  </si>
  <si>
    <t>Alberta Museums Association</t>
  </si>
  <si>
    <t>WWW.MUSEUMSALBERTA.AB.CA</t>
  </si>
  <si>
    <t>Alberta Police Based Victim Services Association (APBVSA)</t>
  </si>
  <si>
    <t>WWW.APBVSA.CA</t>
  </si>
  <si>
    <t>Alberta Wilderness Association</t>
  </si>
  <si>
    <t xml:space="preserve">WWW.ALBERTAWILDERNESS.CA </t>
  </si>
  <si>
    <t>All Nations International Development Agency (ANIDA)</t>
  </si>
  <si>
    <t>WWW.ANIDA.ORG</t>
  </si>
  <si>
    <t>ALS Society of Canada</t>
  </si>
  <si>
    <t>www.als.ca</t>
  </si>
  <si>
    <t>Alzheimer Society of BC</t>
  </si>
  <si>
    <t>WWW.ALZHEIMERBC.ORG</t>
  </si>
  <si>
    <t>Alzheimer’s Society of Canada</t>
  </si>
  <si>
    <t>WWW.ALZHEIMER.CA</t>
  </si>
  <si>
    <t>Ancaster Community Services</t>
  </si>
  <si>
    <t>WWW.ANCASTERCOMMUNITYSERVICES.CA</t>
  </si>
  <si>
    <t>Antigonish Women'S Resource Centre And Sexual Assault Services Association</t>
  </si>
  <si>
    <t>https://awrcsasa.ca/</t>
  </si>
  <si>
    <t>Arctic Children And Youth Foundation</t>
  </si>
  <si>
    <t>WWW.ACYF.CA</t>
  </si>
  <si>
    <t>Arctic Indigenous Wellness Foundation</t>
  </si>
  <si>
    <t>www.arcticindigenouswellness.org</t>
  </si>
  <si>
    <t>ArtHouse</t>
  </si>
  <si>
    <t>www.arthousehalton.com</t>
  </si>
  <si>
    <t>Arthritis Society</t>
  </si>
  <si>
    <t>WWW.ARTHRITIS.CA</t>
  </si>
  <si>
    <t>Aurora Cultural Centre</t>
  </si>
  <si>
    <t>AURORACULTURALCENTRE.CA</t>
  </si>
  <si>
    <t>Autism Society Canada</t>
  </si>
  <si>
    <t xml:space="preserve">AUTISMCANADA.ORG </t>
  </si>
  <si>
    <t>Bay Area Restoration Council of Hamilton and Halton</t>
  </si>
  <si>
    <t>WWWW.HAMILTONHARBOUR.CA</t>
  </si>
  <si>
    <t>BC Cancer Foundation</t>
  </si>
  <si>
    <t>WWW.BCCANCERFOUNDATION.COM</t>
  </si>
  <si>
    <t>BC Children’s Hospital Foundation</t>
  </si>
  <si>
    <t>WWW.BCCHF.CA</t>
  </si>
  <si>
    <t>Big Brothers Big Sisters of Calgary &amp; Area</t>
  </si>
  <si>
    <t xml:space="preserve">WWW.BBBSCALGARY.CA </t>
  </si>
  <si>
    <t>Big Brothers Big Sisters of Canada</t>
  </si>
  <si>
    <t>BBBSC.CA</t>
  </si>
  <si>
    <t>Big Brothers Big Sisters of Greater Halifax</t>
  </si>
  <si>
    <t>WWW.BIGBROTHERSBIGSISTERSHALIFAX.CA</t>
  </si>
  <si>
    <t>Bissell Centre</t>
  </si>
  <si>
    <t>bissellcentre.org</t>
  </si>
  <si>
    <t>Black Aviation Professionals Network (BAPN)</t>
  </si>
  <si>
    <t>www.thebapn.ca</t>
  </si>
  <si>
    <t xml:space="preserve">Black Coalition for AIDS Prevention  </t>
  </si>
  <si>
    <t>WWW.BLACKCAP.COM</t>
  </si>
  <si>
    <t>Black Creek Community Health Centre</t>
  </si>
  <si>
    <t>WWW.BCCHC.COM</t>
  </si>
  <si>
    <t>Black Cultural Centre / Society of Nova Scotia</t>
  </si>
  <si>
    <t>WWW.BCCNS.COM</t>
  </si>
  <si>
    <t>Black Health Alliance</t>
  </si>
  <si>
    <t>WWW.BLACKHEALTHALLIANCE.CA</t>
  </si>
  <si>
    <t>Boundless School</t>
  </si>
  <si>
    <t xml:space="preserve">WWW.THEBOUNDLESSSCHOOL.COM </t>
  </si>
  <si>
    <t>Boyle Street Community Services</t>
  </si>
  <si>
    <t>www.boylestreet.org</t>
  </si>
  <si>
    <t>Boys and Girls Clubs Foundation of South Coast BC</t>
  </si>
  <si>
    <t>WWW.BGCBC.CA</t>
  </si>
  <si>
    <t>Boys and Girls Clubs of Canada</t>
  </si>
  <si>
    <t xml:space="preserve">WWW.BGCCAN.COM </t>
  </si>
  <si>
    <t>Bravestone Centre Inc.</t>
  </si>
  <si>
    <t>bravestonecentre.ca</t>
  </si>
  <si>
    <t>Breakfast Club of Canada</t>
  </si>
  <si>
    <t>https://www.breakfastclubcanada.org/</t>
  </si>
  <si>
    <t>BridgePoint Center</t>
  </si>
  <si>
    <t>WWW.BRIDGEPOINTCENTER.CA</t>
  </si>
  <si>
    <t>British Columbia SPCA</t>
  </si>
  <si>
    <t>WWW.SPCA.BC.CA</t>
  </si>
  <si>
    <t>Bruce Trail Conservancy</t>
  </si>
  <si>
    <t>WWW.BRUCETRAIL.ORG</t>
  </si>
  <si>
    <t>Calgary Food Bank</t>
  </si>
  <si>
    <t>WWW.CALGARYFOODBANK.COM</t>
  </si>
  <si>
    <t>Calgary Health Foundation</t>
  </si>
  <si>
    <t xml:space="preserve">CALGARYHEALTHFOUNDATION.CA </t>
  </si>
  <si>
    <t>Calgary Humane Society</t>
  </si>
  <si>
    <t xml:space="preserve">WWW.CALGARYHUMANE.CA </t>
  </si>
  <si>
    <t>Calgary Meals on Wheels</t>
  </si>
  <si>
    <t>www.mealsonwheels.com</t>
  </si>
  <si>
    <t>Calgary Stampede Foundation</t>
  </si>
  <si>
    <t>WWW.STAMPEDEFOUNDATION.COM</t>
  </si>
  <si>
    <t>Cambridge Self-Help Food Bank</t>
  </si>
  <si>
    <t>WWW.CAMBRIDGEFOODBANK.ON.CA</t>
  </si>
  <si>
    <t>Cambridge Shelter Corporation</t>
  </si>
  <si>
    <t xml:space="preserve">WWW.CAMBRIDGESHELTERCORP.CA </t>
  </si>
  <si>
    <t>Campfire Circle</t>
  </si>
  <si>
    <t>WWW.OOCH.ORG</t>
  </si>
  <si>
    <t>Canadian Blood Services</t>
  </si>
  <si>
    <t>WWW.BLOOD.CA</t>
  </si>
  <si>
    <t>Canadian Cancer Society</t>
  </si>
  <si>
    <t>WWW.CANCER.CA</t>
  </si>
  <si>
    <t>Canadian Feed the Children</t>
  </si>
  <si>
    <t>WWW.CANADIANFEEDTHECHILDREN.CA</t>
  </si>
  <si>
    <t>Canadian Foodgrains Bank</t>
  </si>
  <si>
    <t>WWW.FOODGRAINSBANK.CA</t>
  </si>
  <si>
    <t>Canadian Hard of Hearing Association Newfoundland and Labrador</t>
  </si>
  <si>
    <t>WWW.CHHA-NL.CA</t>
  </si>
  <si>
    <t>Canadian Hemophilia Society</t>
  </si>
  <si>
    <t>www.hemophilia.ca</t>
  </si>
  <si>
    <t>Canadian Liver Foundation</t>
  </si>
  <si>
    <t>WWW.LIVER.CA</t>
  </si>
  <si>
    <t>Canadian Mental Health Association Nothern BC Branch</t>
  </si>
  <si>
    <t>https://northernbc.cmha.ca/</t>
  </si>
  <si>
    <t>Canadian Mental Health Association Port Alberni Branch</t>
  </si>
  <si>
    <t>https://cmhaportalberni.ca/</t>
  </si>
  <si>
    <t>Canadian Mental Health Association, Alberta Central Region</t>
  </si>
  <si>
    <t>https://cmhareddeer.ca/</t>
  </si>
  <si>
    <t>Canadian Mental Health Association, Manitoba and Winnipeg Inc</t>
  </si>
  <si>
    <t>https://www.cmhaacrossmb.ca/</t>
  </si>
  <si>
    <t>Canadian Mental Health Association, Prince Edward Island</t>
  </si>
  <si>
    <t>www.pei.cmha.ca</t>
  </si>
  <si>
    <t>Canadian National Institute for the Blind</t>
  </si>
  <si>
    <t>www.cnib.ca</t>
  </si>
  <si>
    <t>Canadian Organization For Rare Disorders</t>
  </si>
  <si>
    <t>RAREDISORDERS.CA</t>
  </si>
  <si>
    <t>Canadian Red Cross</t>
  </si>
  <si>
    <t>WWW.REDCROSS.CA</t>
  </si>
  <si>
    <t>Canadian Skin Cancer Foundation</t>
  </si>
  <si>
    <t xml:space="preserve">WWW.CANADIANSKINCANCERFOUNDATION.COM </t>
  </si>
  <si>
    <t>Canadian Wildlife Federation</t>
  </si>
  <si>
    <t>WWW.CWF-FCF.ORG</t>
  </si>
  <si>
    <t>Capacity Canada</t>
  </si>
  <si>
    <t xml:space="preserve">WWW.CAPACITYCANADA.CA </t>
  </si>
  <si>
    <t>Cape Breton Regional Hospital Foundation</t>
  </si>
  <si>
    <t>https://www.cbrhfoundation.ca/</t>
  </si>
  <si>
    <t>CARE Canada</t>
  </si>
  <si>
    <t>WWW.CARE.CA</t>
  </si>
  <si>
    <t>Caribbean African Canadian Social (CAFCAN)</t>
  </si>
  <si>
    <t>CAFCAN.ORG</t>
  </si>
  <si>
    <t>CEE Centre for Young Black Professionals</t>
  </si>
  <si>
    <t>https://ceecentre.org/</t>
  </si>
  <si>
    <t xml:space="preserve">Centre De Prévention Du Suicide </t>
  </si>
  <si>
    <t>https://www.cpsquebec.ca/</t>
  </si>
  <si>
    <t>Centre for Addiction and Mental Health (CAMH)</t>
  </si>
  <si>
    <t>WWW.CAMH.CA</t>
  </si>
  <si>
    <t>Centre for Suicide Prevention</t>
  </si>
  <si>
    <t>WWW.SUICIDEINFO.CA</t>
  </si>
  <si>
    <t>Chalice Canada</t>
  </si>
  <si>
    <t>WWW.CHALICE.CA</t>
  </si>
  <si>
    <t>Challenge - Disability Resource Group</t>
  </si>
  <si>
    <t>www.challengedrg.org</t>
  </si>
  <si>
    <t>Chatham-Kent Hospice Foundation</t>
  </si>
  <si>
    <t>WWW.CHATHAMKENTHOSPICE.COM</t>
  </si>
  <si>
    <t>Children Believe Fund</t>
  </si>
  <si>
    <t>www.childrenbelieve.ca</t>
  </si>
  <si>
    <t>Children’s Health Foundation</t>
  </si>
  <si>
    <t>WWW.CHILDHEALTH.CA</t>
  </si>
  <si>
    <t>Chinese Cultural Centre Of Greater Toronto Foundation</t>
  </si>
  <si>
    <t>https://camsc.ca/</t>
  </si>
  <si>
    <t>Choices for Youth</t>
  </si>
  <si>
    <t xml:space="preserve">CHOICESFORYOUTH.CA </t>
  </si>
  <si>
    <t>Christian Horizons</t>
  </si>
  <si>
    <t>WWW.CHRISTIAN-HORIZONS.ORG</t>
  </si>
  <si>
    <t>Christmas Bureau of Edmonton</t>
  </si>
  <si>
    <t>CHRISTMASBUREAU.CA</t>
  </si>
  <si>
    <t>CHU Sainte-Justine Foundation</t>
  </si>
  <si>
    <t>WWW.FONDATION-SAINTE-JUSTINE.ORG</t>
  </si>
  <si>
    <t>Closer to Home Community Services</t>
  </si>
  <si>
    <t>CLOSERTOHOME.COM</t>
  </si>
  <si>
    <t>Cobequid Community Health Centre Foundation</t>
  </si>
  <si>
    <t>https://cobequidfoundation.ca/</t>
  </si>
  <si>
    <t>Community Advocacy and Legal Centre</t>
  </si>
  <si>
    <t>WWW.COMMUNITYLEGALCENTRE.CA</t>
  </si>
  <si>
    <t>Community Legal Assistance Services For Saskatoon Inner City Inc</t>
  </si>
  <si>
    <t>https://www.classiclaw.ca/</t>
  </si>
  <si>
    <t>Covenant Foundation</t>
  </si>
  <si>
    <t>https://www.covenantfoundation.ca/</t>
  </si>
  <si>
    <t>Covenant House Toronto</t>
  </si>
  <si>
    <t>WWW.COVENANTHOUSETORONTO.CA</t>
  </si>
  <si>
    <t>Cridge Centre for the Family</t>
  </si>
  <si>
    <t>WWW.CRIDGE.ORG</t>
  </si>
  <si>
    <t>Crohn’s and Colitis Canada</t>
  </si>
  <si>
    <t xml:space="preserve">WWW.CROHNSANDCOLITIS.CA </t>
  </si>
  <si>
    <t>CultureLink Settlement and Community Services</t>
  </si>
  <si>
    <t>https://www.culturelink.ca/</t>
  </si>
  <si>
    <t>Cuso International</t>
  </si>
  <si>
    <t>WWW.CUSOINTERNATIONAL.ORG</t>
  </si>
  <si>
    <t>Cystic Fibrosis Canada</t>
  </si>
  <si>
    <t>WWW.CYSTICFIBROSIS.CA</t>
  </si>
  <si>
    <t>Daily Bread Food Bank</t>
  </si>
  <si>
    <t>WWW.DAILYBREAD.CA</t>
  </si>
  <si>
    <t>Delta Family Resource Centre</t>
  </si>
  <si>
    <t>WWW.DFRC.CA</t>
  </si>
  <si>
    <t>Diabetes Canada</t>
  </si>
  <si>
    <t>WWW.DIABETES.CA</t>
  </si>
  <si>
    <t>Discovery House</t>
  </si>
  <si>
    <t>WWW.DISCOVERYHOUSE.CA</t>
  </si>
  <si>
    <t>Dixon Hall</t>
  </si>
  <si>
    <t>WWW.DIXONHALL.ORG</t>
  </si>
  <si>
    <t>Doctors Without Borders Canada</t>
  </si>
  <si>
    <t>WWW.MSF.CA</t>
  </si>
  <si>
    <t>Downtown Mission of Windsor</t>
  </si>
  <si>
    <t>WWW.DOWNTOWNMISSION.COM</t>
  </si>
  <si>
    <t>Dreamcatcher Charitable Foundation</t>
  </si>
  <si>
    <t>WWW.DCFUND.CA</t>
  </si>
  <si>
    <t xml:space="preserve">East York Learning Experience    </t>
  </si>
  <si>
    <t>EASTYORKLEARNINGEXPERIENCE.CA</t>
  </si>
  <si>
    <t>Easter Seals Canada</t>
  </si>
  <si>
    <t>WWW.EASTERSEALS.CA</t>
  </si>
  <si>
    <t>EcoJustice Canada Society</t>
  </si>
  <si>
    <t xml:space="preserve">WWW.ECOJUSTICE.CA </t>
  </si>
  <si>
    <t>Eczema Society of Canada</t>
  </si>
  <si>
    <t>WWW.ECZEMAHELP.CA</t>
  </si>
  <si>
    <t>Edmonton Community Foundation</t>
  </si>
  <si>
    <t>WWW.ECFOUNDATION.ORG</t>
  </si>
  <si>
    <t>Edmonton Emergency Response and Newcomers Services</t>
  </si>
  <si>
    <t>www.eerns.ca</t>
  </si>
  <si>
    <t>Edmonton's Food Bank</t>
  </si>
  <si>
    <t xml:space="preserve">EDMONTONSFOODBANK.COM </t>
  </si>
  <si>
    <t>Educational Program Innovations Charity
(EPIC) Society</t>
  </si>
  <si>
    <t>WWW.EPICCHARITY.COM</t>
  </si>
  <si>
    <t>ElderCare Edmonton</t>
  </si>
  <si>
    <t xml:space="preserve">www.eldercareedmonton.ca </t>
  </si>
  <si>
    <t>Elizabeth Fry Society of Greater Vancouver</t>
  </si>
  <si>
    <t>WWW.ELIZABETHFRY.COM</t>
  </si>
  <si>
    <t>Environmental Defence Canada</t>
  </si>
  <si>
    <t>WWW.ENVIRONMENTALDEFENCE.CA</t>
  </si>
  <si>
    <t>Escarpment Biosphere Conservancy</t>
  </si>
  <si>
    <t>WWW.ESCARPMENT.CA</t>
  </si>
  <si>
    <t>Essex Region Conservation Foundation</t>
  </si>
  <si>
    <t>www.essexregionconservation.ca</t>
  </si>
  <si>
    <t>Extend-A-Family Waterloo Region</t>
  </si>
  <si>
    <t>WWW.EAFWR.ON.CA</t>
  </si>
  <si>
    <t>FarmSafe Foundation</t>
  </si>
  <si>
    <t xml:space="preserve">WWW.CASA-ACSA.CA </t>
  </si>
  <si>
    <t>FearIsNotLove</t>
  </si>
  <si>
    <t>WWW.CALGARYWOMENSSHELTER.COM</t>
  </si>
  <si>
    <t>Feed Nova Scotia/
Metro Food Bank Society - Nova Scotia</t>
  </si>
  <si>
    <t>WWW.FEEDNOVASCOTIA.CA</t>
  </si>
  <si>
    <t>Feed Ontario/
Ontario Association Of Food Banks</t>
  </si>
  <si>
    <t>www.oafb.ca</t>
  </si>
  <si>
    <t>Fighting Blindness Canada</t>
  </si>
  <si>
    <t>WWW.FFB.CA</t>
  </si>
  <si>
    <t>FILM &amp; VIDEO ARTS SOCIETY OF ALBERTA</t>
  </si>
  <si>
    <t>FAVA.CA</t>
  </si>
  <si>
    <t>First Book Canada</t>
  </si>
  <si>
    <t>WWW.FIRSTBOOKCANADA.ORG</t>
  </si>
  <si>
    <t>First United Church Community</t>
  </si>
  <si>
    <t>WWW.FIRSTUNITED.CA</t>
  </si>
  <si>
    <t>Fondation de l’Université du Québec à Trois-Rivières</t>
  </si>
  <si>
    <t>oraprdnt.uqtr.uquebec.ca</t>
  </si>
  <si>
    <t xml:space="preserve">Food Bank of Quebec/
Les Banques alimentaires du Québec </t>
  </si>
  <si>
    <t>BANQUESALIMENTAIRES.ORG</t>
  </si>
  <si>
    <t>Food Bank of Waterloo Region</t>
  </si>
  <si>
    <t>WWW.THEFOODBANK.CA</t>
  </si>
  <si>
    <t>Food Bank Society of Whitehorse</t>
  </si>
  <si>
    <t>http://www.whitehorsefoodbank.ca/</t>
  </si>
  <si>
    <t>Food Banks Alberta</t>
  </si>
  <si>
    <t>WWW.FOODBANKSALBERTA.CA</t>
  </si>
  <si>
    <t>Food Banks British Columbia</t>
  </si>
  <si>
    <t>www.foodbanksbc.com</t>
  </si>
  <si>
    <t>Food Banks of Canada</t>
  </si>
  <si>
    <t>WWW.FOODBANKSCANADA.CA</t>
  </si>
  <si>
    <t>Food First Foundation</t>
  </si>
  <si>
    <t>WWW.FOODFIRST.CA</t>
  </si>
  <si>
    <t>FoodShare Toronto</t>
  </si>
  <si>
    <t>WWW.FOODSHARE.NET</t>
  </si>
  <si>
    <t>Fred Victor</t>
  </si>
  <si>
    <t>WWW.FREDVICTOR.ORG</t>
  </si>
  <si>
    <t>Fresh Start Recovery</t>
  </si>
  <si>
    <t>freshstartrecovery.ca</t>
  </si>
  <si>
    <t>FuseSocial Wood Buffalo</t>
  </si>
  <si>
    <t>https://www.fusesocial.ca/</t>
  </si>
  <si>
    <t>Good Neighbours Active Living Centre</t>
  </si>
  <si>
    <t>WWW.GNALC.CA</t>
  </si>
  <si>
    <t>Graceland Africa Mission</t>
  </si>
  <si>
    <t>WWW.GRACELANDAFRICA.COM</t>
  </si>
  <si>
    <t>Grandview Children’s Foundation</t>
  </si>
  <si>
    <t xml:space="preserve">WWW.GRANDVIEWKIDS.CA </t>
  </si>
  <si>
    <t>Habitat for Humanity Canada</t>
  </si>
  <si>
    <t>WWW.HABITAT.CA</t>
  </si>
  <si>
    <t>Halton Women’s Place</t>
  </si>
  <si>
    <t>WWW.HALTONWOMENSPLACE.COM</t>
  </si>
  <si>
    <t>Hamilton Community Foundation</t>
  </si>
  <si>
    <t>HAMILTONCOMMUNITYFOUNDATION.CA</t>
  </si>
  <si>
    <t>Hamilton Health Sciences Foundation</t>
  </si>
  <si>
    <t>WWW.HAMILTONHEALTH.CA</t>
  </si>
  <si>
    <t>Health Partners International of Canada</t>
  </si>
  <si>
    <t>WWW.HPICANADA.CA</t>
  </si>
  <si>
    <t>Healthy Families Healthy Futures</t>
  </si>
  <si>
    <t>HFALBERTA.COM</t>
  </si>
  <si>
    <t>Heart &amp; Stroke Foundation of Canada</t>
  </si>
  <si>
    <t>WWW.HEARTANDSTROKE.CA</t>
  </si>
  <si>
    <t>Hearthstone Community Group Inc.</t>
  </si>
  <si>
    <t>https://www.hearthstone-community-group.ca/</t>
  </si>
  <si>
    <t>Help Lesotho</t>
  </si>
  <si>
    <t>WWW.HELPLESOTHO.CA</t>
  </si>
  <si>
    <t>Himalayan Life Canada</t>
  </si>
  <si>
    <t>WWW.HIMALAYANLIFE.COM</t>
  </si>
  <si>
    <t>HIPPY Halton Home-Based Program Inc.</t>
  </si>
  <si>
    <t>https://www.hippyhalton.org/</t>
  </si>
  <si>
    <t>HIV Legal Network</t>
  </si>
  <si>
    <t>WWW.AIDSLAW.CA</t>
  </si>
  <si>
    <t>Hospice Palliative Care Ontario</t>
  </si>
  <si>
    <t>WWW.HPCO.CA</t>
  </si>
  <si>
    <t>Hospice Wellington</t>
  </si>
  <si>
    <t>WWW.HOSPICEWELLINGTON.ORG</t>
  </si>
  <si>
    <t>Humane Canada</t>
  </si>
  <si>
    <t>www.humanecanada.ca</t>
  </si>
  <si>
    <t>Humanitarian Coalition</t>
  </si>
  <si>
    <t>WWW.HUMANITARIANCOALITION.CA</t>
  </si>
  <si>
    <t>Humber River Health Foundation</t>
  </si>
  <si>
    <t xml:space="preserve">WWW.HRHFOUNDATION.CA </t>
  </si>
  <si>
    <t>Ilisaqsivik Society</t>
  </si>
  <si>
    <t>WWW.ILISAQSIVIK.CA</t>
  </si>
  <si>
    <t xml:space="preserve">WWW.IMAGINECANADA.CA </t>
  </si>
  <si>
    <t>Indigenous Women's Fund of Canada</t>
  </si>
  <si>
    <t>www.indigenouswomensfund.ca</t>
  </si>
  <si>
    <t>Indspire</t>
  </si>
  <si>
    <t>www.indspire.ca</t>
  </si>
  <si>
    <t>Inuit Art Foundation</t>
  </si>
  <si>
    <t>www.inuitartfoundation.org</t>
  </si>
  <si>
    <t>iSisters Technology Mentoring</t>
  </si>
  <si>
    <t>WWW.ISISTERS.ORG</t>
  </si>
  <si>
    <t>Islamic Family and Social Services Association</t>
  </si>
  <si>
    <t>WWW.IFSSA.CA</t>
  </si>
  <si>
    <t>Islamic Relief Canada</t>
  </si>
  <si>
    <t>www.islamicreliefcanada.org</t>
  </si>
  <si>
    <t>Jewish Vocational Service Of Metropolitan Toronto</t>
  </si>
  <si>
    <t>WWW.JVSTORONTO.ORG</t>
  </si>
  <si>
    <t>Jim Pattison Children’s Hospital Foundation</t>
  </si>
  <si>
    <t>WWW.PATTISONCHILDRENS.CA</t>
  </si>
  <si>
    <t>John Howard Society of Canada</t>
  </si>
  <si>
    <t>WWW.JOHNHOWARD.CA</t>
  </si>
  <si>
    <t>John Howard Society of Ontario</t>
  </si>
  <si>
    <t>WWW.JOHNHOWARD.ON.CA</t>
  </si>
  <si>
    <t>John Howard Society of Waterloo-Wellington</t>
  </si>
  <si>
    <t>Junior Achievement of Central Ontario</t>
  </si>
  <si>
    <t>WWW.JACENTRALONTARIO.ORG</t>
  </si>
  <si>
    <t>Junior Achievement of Northwest Territories Society</t>
  </si>
  <si>
    <t xml:space="preserve">JANORTHALBERTA.ORG </t>
  </si>
  <si>
    <t>Junior Achievement of Nova Scotia</t>
  </si>
  <si>
    <t>WWW.JANOVASCOTIA.CA</t>
  </si>
  <si>
    <t xml:space="preserve">Junior Achievement of Prince Edward Island Inc. </t>
  </si>
  <si>
    <t>WWW.JAPEI.ORG</t>
  </si>
  <si>
    <t>Junior Achievement of Southern Alberta</t>
  </si>
  <si>
    <t>WWW.JASOUTHALBERTA.ORG</t>
  </si>
  <si>
    <t>Kidney Foundation of Canada</t>
  </si>
  <si>
    <t>WWW.KIDNEY.CA</t>
  </si>
  <si>
    <t>Kids Help Phone</t>
  </si>
  <si>
    <t>WWW.KIDSHELPPHONE.CA</t>
  </si>
  <si>
    <t>KidsAbility Foundation</t>
  </si>
  <si>
    <t>WWW.KIDSABILITY.CA</t>
  </si>
  <si>
    <t>Kitikmeot Heritage Society</t>
  </si>
  <si>
    <t xml:space="preserve">WWW.KITIKMEOTHERITAGE.CA </t>
  </si>
  <si>
    <t>Kivalliq Science Educators Community</t>
  </si>
  <si>
    <t xml:space="preserve">WWW.KSEC.CA </t>
  </si>
  <si>
    <t>Knowledge Network</t>
  </si>
  <si>
    <t xml:space="preserve">KNOWLEDGE.CA </t>
  </si>
  <si>
    <t>Lake Simcoe Conservation Foundation</t>
  </si>
  <si>
    <t>www.lakesimcoefoundation.ca/</t>
  </si>
  <si>
    <t>Lakeridge Health Foundation</t>
  </si>
  <si>
    <t>www.lhfoundation.ca</t>
  </si>
  <si>
    <t>Le Centre Communautaire Des Gais Et Lesbiennes De Montréal/Montréal LGBTQ+ Community Centre</t>
  </si>
  <si>
    <t>www.ccglm.org</t>
  </si>
  <si>
    <t>Learning Disabilities Association Of New Brunswick Inc.</t>
  </si>
  <si>
    <t>https://www.ldanb-taanb.ca/</t>
  </si>
  <si>
    <t>Learning Disabilities Association Of Saskatchewan Inc.</t>
  </si>
  <si>
    <t>https://ldas.org/</t>
  </si>
  <si>
    <t>Learning Disabilities Association Of Yukon</t>
  </si>
  <si>
    <t>WWW.LDAYUKON.COM</t>
  </si>
  <si>
    <t>Les YMCA du Québec / The YMCAS of Québec Inc.</t>
  </si>
  <si>
    <t>https://www.ymcaquebec.org/</t>
  </si>
  <si>
    <t>Let’s Talk Science</t>
  </si>
  <si>
    <t>letstalkscience.ca</t>
  </si>
  <si>
    <t>LIARD ABORIGINAL WOMEN'S SOCIETY</t>
  </si>
  <si>
    <t>www.liardaboriginalwomen.ca</t>
  </si>
  <si>
    <t>Lifewater Canada</t>
  </si>
  <si>
    <t>WWW.LIFEWATER.CA</t>
  </si>
  <si>
    <t>Lions Foundation of Canada Dog Guides</t>
  </si>
  <si>
    <t>WWW.DOGGUIDES.COM</t>
  </si>
  <si>
    <t>Little People of Ontario</t>
  </si>
  <si>
    <t>WWW.LPO.ON.CA</t>
  </si>
  <si>
    <t>LOFT Community Services</t>
  </si>
  <si>
    <t>WWW.LOFTCS.ORG</t>
  </si>
  <si>
    <t>London Health Sciences Foundation</t>
  </si>
  <si>
    <t>www.lhsf.ca</t>
  </si>
  <si>
    <t>Lung Cancer Canada</t>
  </si>
  <si>
    <t>lungcancercanada.ca</t>
  </si>
  <si>
    <t>Lung Health Foundation</t>
  </si>
  <si>
    <t>https://hcp.lunghealth.ca/</t>
  </si>
  <si>
    <t>Make A Change Canada/Faire un Changement Canada</t>
  </si>
  <si>
    <t>WWW.MAKEACHANGECANADA.COM</t>
  </si>
  <si>
    <t>Manitoba Cardiac Institute (Reh-Fit) Foundation Inc</t>
  </si>
  <si>
    <t>https://www.reh-fit.com/</t>
  </si>
  <si>
    <t>Manitoba Cardiac Institute (Reh-Fit) Inc.</t>
  </si>
  <si>
    <t>Manitoba Museum</t>
  </si>
  <si>
    <t>MANITOBAMUSEUM.CA</t>
  </si>
  <si>
    <t>March of Dimes Canada</t>
  </si>
  <si>
    <t>WWW.MARCHOFDIMES.CA</t>
  </si>
  <si>
    <t>McGill University Health Centre Foundation/
Fondation Du Centre Universitaire De Santé Mcgill</t>
  </si>
  <si>
    <t>WWW.MUHCFOUNDATION.COM</t>
  </si>
  <si>
    <t>Mercy Ships Canada</t>
  </si>
  <si>
    <t>WWW.MERCYSHIPS.CA</t>
  </si>
  <si>
    <t>METRO NON-PROFIT HOUSING ASSOCIATION</t>
  </si>
  <si>
    <t xml:space="preserve">MNPHA.CA </t>
  </si>
  <si>
    <t>Milton Community Resource Centre</t>
  </si>
  <si>
    <t>www.mcrc.on.ca</t>
  </si>
  <si>
    <t>Moisson Montreal Inc.</t>
  </si>
  <si>
    <t>www.moissonmontreal.org</t>
  </si>
  <si>
    <t>Moncton Employment And Training Services, Inc.</t>
  </si>
  <si>
    <t>Moorelands Community Services</t>
  </si>
  <si>
    <t>WWW.MOORELANDS.CA</t>
  </si>
  <si>
    <t xml:space="preserve">Mothers Against Drunk Driving (MADD Canada) </t>
  </si>
  <si>
    <t>WWW.MADD.CA</t>
  </si>
  <si>
    <t>Movember Canada</t>
  </si>
  <si>
    <t>CA.MOVEMBER.COM</t>
  </si>
  <si>
    <t>Multicultural Association of Wood Buffalo</t>
  </si>
  <si>
    <t>WWW.MULTICULTUREFM.ORG</t>
  </si>
  <si>
    <t>Multiple Sclerosis Canada</t>
  </si>
  <si>
    <t>www.mscanada.ca</t>
  </si>
  <si>
    <t>Muscular Dystrophy Canada, National Office</t>
  </si>
  <si>
    <t>www.muscle.ca</t>
  </si>
  <si>
    <t>Muslim Social Services Kitchener Waterloo</t>
  </si>
  <si>
    <t>MUSLIMSOCIALSERVICESKW.ORG</t>
  </si>
  <si>
    <t>National Service Dog Training Centre</t>
  </si>
  <si>
    <t xml:space="preserve">WWW.NSD.ON.CA </t>
  </si>
  <si>
    <t>Native Women's Resource Centre of Toronto</t>
  </si>
  <si>
    <t>WWW.NWRCT.CA</t>
  </si>
  <si>
    <t>New Hope Animal Rescue</t>
  </si>
  <si>
    <t>www.newhopeanimalrescue.ca</t>
  </si>
  <si>
    <t>Niagara Community Foundation</t>
  </si>
  <si>
    <t>WWW.NIAGARACOMUNITYFOUNDATION.ORG</t>
  </si>
  <si>
    <t>Niagara Health Foundation</t>
  </si>
  <si>
    <t>WWW.ONEFOUNDATIONFORNHS.COM</t>
  </si>
  <si>
    <t>Niginan Housing Ventures</t>
  </si>
  <si>
    <t>www.niginan.ca</t>
  </si>
  <si>
    <t>North Simcoe Emergency And Transitional Residential Projects</t>
  </si>
  <si>
    <t>SHELTERNOW.CA</t>
  </si>
  <si>
    <t>Northern Lights Health Foundation</t>
  </si>
  <si>
    <t>WWW.NORTHERNLIGHTSHEALTHFOUNDATION.CA</t>
  </si>
  <si>
    <t>Northwestern Alberta Foundation</t>
  </si>
  <si>
    <t>https://nafgives.com/</t>
  </si>
  <si>
    <t>Norwood Child and Family Resource Centre</t>
  </si>
  <si>
    <t>www.norwoodcentre.com</t>
  </si>
  <si>
    <t>Oak Park Neighbourhood Centre</t>
  </si>
  <si>
    <t xml:space="preserve">www.opnc.ca </t>
  </si>
  <si>
    <t>Oasis Addiction Recovery Society</t>
  </si>
  <si>
    <t>www.oasismovement.org</t>
  </si>
  <si>
    <t xml:space="preserve">Ontario Black History Society </t>
  </si>
  <si>
    <t>WWW.BLACKHISTORYSOCIETY.CA</t>
  </si>
  <si>
    <t>Operation Eyesight Canada</t>
  </si>
  <si>
    <t>WWW.OPERATIONEYESIGHT.COM</t>
  </si>
  <si>
    <t>Osteoporosis Canada</t>
  </si>
  <si>
    <t>WWW.OSTEOPOROSIS.CA</t>
  </si>
  <si>
    <t>Ottawa Humane Society</t>
  </si>
  <si>
    <t>WWW.OTTAWAHUMANE.CA</t>
  </si>
  <si>
    <t>Ovarian Cancer Canada</t>
  </si>
  <si>
    <t>WWW.OVARIANCANADA.ORG</t>
  </si>
  <si>
    <t>Oxfam Canada</t>
  </si>
  <si>
    <t>WWW.OXFAM.CA</t>
  </si>
  <si>
    <t>Oya Black Arts Coalition</t>
  </si>
  <si>
    <t>www.oyablackarts.org</t>
  </si>
  <si>
    <t>PAC Autism Nova Scotia Society</t>
  </si>
  <si>
    <t>WWW.AUTISMNOVASCOTIA.COM</t>
  </si>
  <si>
    <t>Palliative Care Resource Network Inc.</t>
  </si>
  <si>
    <t>WWW.HOSPICEFREDERICTON.CA</t>
  </si>
  <si>
    <t>Pancreatic Cancer Canada</t>
  </si>
  <si>
    <t>PANCREATICCANCERCANADA.CA</t>
  </si>
  <si>
    <t>Parkinson Canada</t>
  </si>
  <si>
    <t xml:space="preserve">WWW.PARKINSON.CA </t>
  </si>
  <si>
    <t xml:space="preserve">Partners in Mission Food Bank  </t>
  </si>
  <si>
    <t>/www.kingstonfoodbank.ca</t>
  </si>
  <si>
    <t>Pathways to Education Canada</t>
  </si>
  <si>
    <t xml:space="preserve">WWW.PATHWAYSTOEDUCATION.CA </t>
  </si>
  <si>
    <t>Peace Arch Hospital and Community</t>
  </si>
  <si>
    <t xml:space="preserve">PAHFOUNDATION.CA </t>
  </si>
  <si>
    <t>Pei Council Of People With Disabilities Inc.</t>
  </si>
  <si>
    <t>https://peicommunitynavigators.com/</t>
  </si>
  <si>
    <t>Plan International Canada</t>
  </si>
  <si>
    <t>PLANCANADA.CA</t>
  </si>
  <si>
    <t>PLEA Community Services</t>
  </si>
  <si>
    <t>WWW.PLEA.BC.CA</t>
  </si>
  <si>
    <t>Praxis Spinal Cord Institute</t>
  </si>
  <si>
    <t>WWW.RICKHANSENINSTITUTE.ORG</t>
  </si>
  <si>
    <t>Preeclampsia Foundation of Canada</t>
  </si>
  <si>
    <t>www.preeclampsia.org</t>
  </si>
  <si>
    <t>Promoting Education and Community Health (PEACH)</t>
  </si>
  <si>
    <t>https://peachtoronto.com/</t>
  </si>
  <si>
    <t>Pulmonary Hypertension Association of Canada</t>
  </si>
  <si>
    <t>WWW.PHACANADA.CA</t>
  </si>
  <si>
    <t>Punjabi Community Health Services</t>
  </si>
  <si>
    <t>www.pchs4u.com</t>
  </si>
  <si>
    <t>QEII Health Sciences Centre Foundation</t>
  </si>
  <si>
    <t>WWW.QE2FOUNDATION.CA</t>
  </si>
  <si>
    <t>Quebec Breast Cancer Foundation/La Fondation Du Cancer Du Sein Du Quebec</t>
  </si>
  <si>
    <t xml:space="preserve">WWW.RUBANROSE.ORG </t>
  </si>
  <si>
    <t>Queensway Carleton Hospital Foundation</t>
  </si>
  <si>
    <t>WWW.QCHFOUNDATION.CA</t>
  </si>
  <si>
    <t>Radius Community Centre For Education And Employment Training</t>
  </si>
  <si>
    <t>Regina &amp; District Food Bank Inc.</t>
  </si>
  <si>
    <t>WWW.REGINAFOODBANK.CA</t>
  </si>
  <si>
    <t>Regina Transition House</t>
  </si>
  <si>
    <t>https://www.reginatransitionhouse.ca/</t>
  </si>
  <si>
    <t>Renew Crew Foundation</t>
  </si>
  <si>
    <t>WWW.RENEWCREW.COM</t>
  </si>
  <si>
    <t>Rick Hansen Foundation</t>
  </si>
  <si>
    <t xml:space="preserve">RICKHANSEN.COM </t>
  </si>
  <si>
    <t>Rideau Valley Conservation Foundation</t>
  </si>
  <si>
    <t>WWW.RVCF.CA</t>
  </si>
  <si>
    <t>Rise Women's Legal Centre</t>
  </si>
  <si>
    <t>womenslegalcentre.ca</t>
  </si>
  <si>
    <t>Ronald McDonald House Charities Canada</t>
  </si>
  <si>
    <t>WWW.RMHC.CA</t>
  </si>
  <si>
    <t>Ronald McDonald House Charities Toronto</t>
  </si>
  <si>
    <t>www.rmhctoronto.ca</t>
  </si>
  <si>
    <t>Royal Alexandra Hospital Foundation</t>
  </si>
  <si>
    <t xml:space="preserve">WWW.ROYALALEX.ORG </t>
  </si>
  <si>
    <t>Royal Ontario Museum Governors</t>
  </si>
  <si>
    <t>WWW.ROM.ON.CA</t>
  </si>
  <si>
    <t>Royal University Hospital Foundation</t>
  </si>
  <si>
    <t>WWW.RUHF.ORG</t>
  </si>
  <si>
    <t>Sage Seniors Association</t>
  </si>
  <si>
    <t>WWW.MYSAGE.CA</t>
  </si>
  <si>
    <t>Samaritan Place Corp.</t>
  </si>
  <si>
    <t xml:space="preserve">WWW.SAMARITANPLACE.CA </t>
  </si>
  <si>
    <t>Sarnia Community Foundation</t>
  </si>
  <si>
    <t xml:space="preserve">WWW.SARNIACOMMUNITYFOUNDATION.CA </t>
  </si>
  <si>
    <t>Sarnia Lambton Rebound:A Program for Youth</t>
  </si>
  <si>
    <t>WWW.REBOUNDONLINE.COM</t>
  </si>
  <si>
    <t>Saskatoon City Hospital Foundation Inc.</t>
  </si>
  <si>
    <t>schfgo.com</t>
  </si>
  <si>
    <t>Saskatoon Trades and Skills Centre Inc.</t>
  </si>
  <si>
    <t>WWW.SASKTOONTRADESANDSKILLS.CA</t>
  </si>
  <si>
    <t>Save a Child’s Heart Foundation</t>
  </si>
  <si>
    <t>WWW.SAVEACHILDSHEART.CA</t>
  </si>
  <si>
    <t>Save the Children Canada</t>
  </si>
  <si>
    <t xml:space="preserve">WWW.SAVETHECHILDREN.CA </t>
  </si>
  <si>
    <t>Scleroderma Canada</t>
  </si>
  <si>
    <t>WWW.SCLERODERMA.CA</t>
  </si>
  <si>
    <t>Search &amp; Rescue Society of British Columbia</t>
  </si>
  <si>
    <t>/www.sarbc.org</t>
  </si>
  <si>
    <t>Second Harvest Canada / Deuxième Récolte</t>
  </si>
  <si>
    <t>WWW.SECONDHARVEST.CA</t>
  </si>
  <si>
    <t>Services communautaires collectifs / Collective Community Services</t>
  </si>
  <si>
    <t>WWW.CCS-MONTREAL.ORG</t>
  </si>
  <si>
    <t>Seva Canada Society</t>
  </si>
  <si>
    <t>www.seva.ca</t>
  </si>
  <si>
    <t>Sexual Assault Centre of Edmonton</t>
  </si>
  <si>
    <t>WWW.SACE.AB.CA</t>
  </si>
  <si>
    <t>Sexual Health Centre Saskatoon Inc.</t>
  </si>
  <si>
    <t>WWW.SHCSASKATOON.CA</t>
  </si>
  <si>
    <t>Sheffield Park Black History And Cultural Museum</t>
  </si>
  <si>
    <t>https://www.sheffieldparkblackhistory.com/</t>
  </si>
  <si>
    <t>SickKids Centre for Community Mental Health</t>
  </si>
  <si>
    <t>WWW.HINCKSDELLCREST.ORG</t>
  </si>
  <si>
    <t>SickKids Foundation</t>
  </si>
  <si>
    <t>www.sickkidsfoundation.com</t>
  </si>
  <si>
    <t>Simon House</t>
  </si>
  <si>
    <t>WWW.SIMONHOUSE.COM</t>
  </si>
  <si>
    <t>Sinai Health Foundation</t>
  </si>
  <si>
    <t>WWW.SUPPORTSINAI.CA</t>
  </si>
  <si>
    <t>Society Of Deaf And Hard Of Hearing Nova Scotians</t>
  </si>
  <si>
    <t>www.sdhhns.org</t>
  </si>
  <si>
    <t>South Shore Sexual Health</t>
  </si>
  <si>
    <t>WWW.SEXUALHEALTHLUNENBURG.COM</t>
  </si>
  <si>
    <t>South Winnipeg Family Information Centre Inc.</t>
  </si>
  <si>
    <t>WWW.SWFIC.ORG</t>
  </si>
  <si>
    <t>Southeast Advocates For Employment Inc.</t>
  </si>
  <si>
    <t>Southlake Regional Health Centre Foundation</t>
  </si>
  <si>
    <t>SOUTHLAKEFOUNDATION.CA</t>
  </si>
  <si>
    <t>SOWINS (South Okanagan Women in Need Society)</t>
  </si>
  <si>
    <t>www.sowins.com</t>
  </si>
  <si>
    <t>Special Olympics Ontario Inc.</t>
  </si>
  <si>
    <t>WWW.SPECIALOLYMPICSONTARIO.COM</t>
  </si>
  <si>
    <t>Spina Bifida and Hydrocephalus Association of Canada</t>
  </si>
  <si>
    <t>WWW.SBHAC.CA</t>
  </si>
  <si>
    <t>Spinal Cord Injury Ontario</t>
  </si>
  <si>
    <t>WWW.SCIONTARIO.ORG</t>
  </si>
  <si>
    <t>St. Andrew’s Residence, Chatham</t>
  </si>
  <si>
    <t>WWW.STANDREWSRESIDENCE.COM</t>
  </si>
  <si>
    <t>St. Boniface Hospital Foundation Inc.</t>
  </si>
  <si>
    <t>WWW.SAINTBONIFACE.CA</t>
  </si>
  <si>
    <t>St. Joseph’s Health Care Foundation of London</t>
  </si>
  <si>
    <t>WWW.SJHCFOUNDATION.ORG</t>
  </si>
  <si>
    <t>St. Joseph’s Health Centre Foundation Guelph</t>
  </si>
  <si>
    <t>WWW.SJHCG.CA</t>
  </si>
  <si>
    <t>St. Joseph’s Healthcare Foundation, Hamilton</t>
  </si>
  <si>
    <t xml:space="preserve">WWW.STJOESFOUNDATION.CA </t>
  </si>
  <si>
    <t>St. Leonard’s Place Peel</t>
  </si>
  <si>
    <t>WWW.STLEONARDSPLACE.COM</t>
  </si>
  <si>
    <t>St. Thomas Elgin General Hospital Foundation</t>
  </si>
  <si>
    <t>WWW.STEGHFOUNDATION.CA</t>
  </si>
  <si>
    <t>Stephen Lewis Foundation</t>
  </si>
  <si>
    <t>www.stephenlewisfoundation.org</t>
  </si>
  <si>
    <t>Stollery Children’s Hospital Foundation</t>
  </si>
  <si>
    <t xml:space="preserve">WWW.STOLLERYKIDS.COM </t>
  </si>
  <si>
    <t>Street Health Community Nursing Foundation</t>
  </si>
  <si>
    <t>https://streethealth.ca/</t>
  </si>
  <si>
    <t>Success Beyond Limits Education Program INC.</t>
  </si>
  <si>
    <t>WWW.SUCCESSBL.COM</t>
  </si>
  <si>
    <t>Sunshine Coast Foundation</t>
  </si>
  <si>
    <t>www.sunshinecoastfoundation.org</t>
  </si>
  <si>
    <t>Tamarack Rehab Inc</t>
  </si>
  <si>
    <t>WWW.TAMARACKREHAB.ORG</t>
  </si>
  <si>
    <t>Tamil Community Centre</t>
  </si>
  <si>
    <t xml:space="preserve">www.tamilcentre.ca </t>
  </si>
  <si>
    <t>Teach For Canada</t>
  </si>
  <si>
    <t>WWW.TEACHFORCANADA.CA</t>
  </si>
  <si>
    <t>Terra Centre for Teen Parents</t>
  </si>
  <si>
    <t xml:space="preserve">WWW.TERRACENTRE.CA </t>
  </si>
  <si>
    <t>The Association of Black Social Workers</t>
  </si>
  <si>
    <t>www.casw-acts.ca</t>
  </si>
  <si>
    <t>The Calgary Foundation</t>
  </si>
  <si>
    <t>WWW.CALGARYFOUNDATION.ORG</t>
  </si>
  <si>
    <t>The Canadian Council of Churches</t>
  </si>
  <si>
    <t xml:space="preserve">WWW.COUNCILOFCHURCHES.CA </t>
  </si>
  <si>
    <t xml:space="preserve">The Citizens Foundation </t>
  </si>
  <si>
    <t>TCFCANADA.ORG</t>
  </si>
  <si>
    <t xml:space="preserve">The Do More Agriculture Foundation </t>
  </si>
  <si>
    <t>www.domore.ag</t>
  </si>
  <si>
    <t>The Housing Help Centre</t>
  </si>
  <si>
    <t>WWW.SHHC.CA</t>
  </si>
  <si>
    <t>The Humane Society of Kitchener, Waterloo &amp; Stratford Perth</t>
  </si>
  <si>
    <t>www.kwsphumane.ca</t>
  </si>
  <si>
    <t>The Jane Goodall Institute of Canada</t>
  </si>
  <si>
    <t>WWW.JANEGOODALL.CA</t>
  </si>
  <si>
    <t>The Leukemia &amp;Lymphoma Society of Canada</t>
  </si>
  <si>
    <t>WWW.LLSCANADA.ORG</t>
  </si>
  <si>
    <t>The Lighthouse for Grieving Children</t>
  </si>
  <si>
    <t>WWW.GRIEVINGCHILDRENLIGHTHOUSE.ORG</t>
  </si>
  <si>
    <t>The Primate’s World Relief &amp; Development Fund</t>
  </si>
  <si>
    <t>WWW.PWRDF.ORG</t>
  </si>
  <si>
    <t>The Salvation Army in Canada</t>
  </si>
  <si>
    <t>salvationarmy.ca</t>
  </si>
  <si>
    <t>The Saskatchewan Craft Council</t>
  </si>
  <si>
    <t xml:space="preserve">WWW.SASKCRAFTCOUNCIL.ORG </t>
  </si>
  <si>
    <t>The Spark of Hope Foundation</t>
  </si>
  <si>
    <t>WWW.THESPARKOFHOPE.ORG</t>
  </si>
  <si>
    <t>The Stop Community Food Centre</t>
  </si>
  <si>
    <t>WWW.THESTOP.ORG</t>
  </si>
  <si>
    <t>The Teresa Group</t>
  </si>
  <si>
    <t>WWW.TERESAGROUP.CA</t>
  </si>
  <si>
    <t>The Vanier Institute of the Family</t>
  </si>
  <si>
    <t>WWW.VANIERINSTITUTE.CA</t>
  </si>
  <si>
    <t>The Victoria Faulkner Women'S Centre</t>
  </si>
  <si>
    <t>www.vfwomenscentre.com</t>
  </si>
  <si>
    <t>The Vitanova Foundation</t>
  </si>
  <si>
    <t>www.vitanova.ca</t>
  </si>
  <si>
    <t>The Winnipeg Foundation</t>
  </si>
  <si>
    <t>WWW.WPGFDN.ORG</t>
  </si>
  <si>
    <t>Threads of Life</t>
  </si>
  <si>
    <t>WWW.THREADSOFLIFE.CA</t>
  </si>
  <si>
    <t>Thyroid Cancer Canada</t>
  </si>
  <si>
    <t>WWW.THYROIDCANCERCANADA.ORG</t>
  </si>
  <si>
    <t>Toronto Humane Society</t>
  </si>
  <si>
    <t xml:space="preserve">WWW.TORONTOHUMANESOCIETY.COM </t>
  </si>
  <si>
    <t>Tropicana Community Services</t>
  </si>
  <si>
    <t>WWW.TROPICANACOMMUNITY.ORG</t>
  </si>
  <si>
    <t>Ukrainian Women Advancement Association</t>
  </si>
  <si>
    <t>uwaa.ca</t>
  </si>
  <si>
    <t>UNICEF Canada</t>
  </si>
  <si>
    <t>WWW.UNICEF.CA</t>
  </si>
  <si>
    <t>United Chinese Community Enrichment Services Society</t>
  </si>
  <si>
    <t>WWW.SUCCESSBC.CA</t>
  </si>
  <si>
    <t>United Way Elgin Middlesex</t>
  </si>
  <si>
    <t>WWW.UNITEDWAYEM.CA</t>
  </si>
  <si>
    <t>United Way Greater Toronto</t>
  </si>
  <si>
    <t xml:space="preserve">www.unitedwaygt.org </t>
  </si>
  <si>
    <t>United Way Halton &amp; Hamilton</t>
  </si>
  <si>
    <t>WWW.UWHH.CA</t>
  </si>
  <si>
    <t>United Way of Fort McMurray &amp; Wood Buffalo</t>
  </si>
  <si>
    <t>www.fmwbunitedway.com</t>
  </si>
  <si>
    <t>United Way of Greater Moncton &amp; Southeastern NB Region Inc.</t>
  </si>
  <si>
    <t>WWW.GMSENBUNITEDWAY.CA</t>
  </si>
  <si>
    <t>United Way of Prince Edward Island</t>
  </si>
  <si>
    <t>WWW.PEIUNITEDWAY.COM</t>
  </si>
  <si>
    <t>United Way Winnipeg</t>
  </si>
  <si>
    <t>UNITEDWAYWINNIPEG.MB.CA</t>
  </si>
  <si>
    <t>University Hospital Foundation</t>
  </si>
  <si>
    <t>WWW.GIVETOUHF.CA</t>
  </si>
  <si>
    <t>Vantage Point</t>
  </si>
  <si>
    <t>WWW.THEVANTAGEPOINT.CA</t>
  </si>
  <si>
    <t>Ve’ahavta</t>
  </si>
  <si>
    <t>https://veahavta.org/</t>
  </si>
  <si>
    <t>VGH &amp; UBC Hospital Foundation</t>
  </si>
  <si>
    <t>WWW.VGHFOUNDATION.CA</t>
  </si>
  <si>
    <t>Vibe Arts</t>
  </si>
  <si>
    <t>WWW.VIBEARTS.CA</t>
  </si>
  <si>
    <t>Victoria Foundation</t>
  </si>
  <si>
    <t>WWW.VICTORIAFOUNDATION.BC.CA</t>
  </si>
  <si>
    <t>Visions of Independence</t>
  </si>
  <si>
    <t>www.voimb.ca</t>
  </si>
  <si>
    <t>Visions of Science Network for Learning</t>
  </si>
  <si>
    <t>www.vosnl.org</t>
  </si>
  <si>
    <t>Volunteer Centre of Toronto</t>
  </si>
  <si>
    <t>WWW.VOLUNTEERTORONTO.CA</t>
  </si>
  <si>
    <t>West Island Community Shares</t>
  </si>
  <si>
    <t>WWW.PARTAGEACTION.CA</t>
  </si>
  <si>
    <t>West Park Healthcare Centre Foundation</t>
  </si>
  <si>
    <t>westparkfoundation.ca</t>
  </si>
  <si>
    <t>Whistler Community Services Society</t>
  </si>
  <si>
    <t>WWW.MYWCSS.ORG</t>
  </si>
  <si>
    <t>Women’s College Hospital Foundation</t>
  </si>
  <si>
    <t>WWW.WCHF.CA</t>
  </si>
  <si>
    <t>Woodstock Hospital Foundation</t>
  </si>
  <si>
    <t>WWW.WGHFOUNDATION.CA</t>
  </si>
  <si>
    <t>World Animal Protection</t>
  </si>
  <si>
    <t>WORLDANIMALPROTECTION.CA</t>
  </si>
  <si>
    <t>World Vision Canada</t>
  </si>
  <si>
    <t>worldvision.ca</t>
  </si>
  <si>
    <t>WWF-Canada</t>
  </si>
  <si>
    <t>WWW.WWF.CA</t>
  </si>
  <si>
    <t>Wyndham House</t>
  </si>
  <si>
    <t>https://www.wyndhamhouse.org/</t>
  </si>
  <si>
    <t>Yarmouth Hospital Foundation</t>
  </si>
  <si>
    <t>YARMOUTHHOSPITALFOUNDATION.CA</t>
  </si>
  <si>
    <t>YMCA - YWCA of Winnipeg</t>
  </si>
  <si>
    <t>WWW.YWINNIPEG.CA</t>
  </si>
  <si>
    <t>Youth and Philanthropy Initiative Canada</t>
  </si>
  <si>
    <t>WWW.GOYPI.ORG</t>
  </si>
  <si>
    <t>Youth Science Canada</t>
  </si>
  <si>
    <t>WWW.YOUTHSCIENCE.CA</t>
  </si>
  <si>
    <t>Youth Without Shelter</t>
  </si>
  <si>
    <t xml:space="preserve">WWW.YWS.ON.CA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</si>
</sst>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8"/>
      <color rgb="FF0000ff"/>
      <name val="Arial"/>
      <family val="2"/>
    </font>
    <font>
      <u/>
      <sz val="11"/>
      <color rgb="FF0000ff"/>
      <name val="Arial"/>
      <family val="2"/>
    </font>
    <font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fa8dc"/>
      </patternFill>
    </fill>
    <fill>
      <patternFill patternType="solid">
        <fgColor rgb="FFff0000"/>
      </patternFill>
    </fill>
    <fill>
      <patternFill patternType="solid">
        <fgColor rgb="FFfbbc04"/>
      </patternFill>
    </fill>
    <fill>
      <patternFill patternType="solid">
        <fgColor rgb="FFffe599"/>
      </patternFill>
    </fill>
    <fill>
      <patternFill patternType="solid">
        <fgColor rgb="FFb4a7d6"/>
      </patternFill>
    </fill>
    <fill>
      <patternFill patternType="solid">
        <fgColor rgb="FFe0666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7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0" borderId="2" applyBorder="1" fontId="1" applyFont="1" fillId="2" applyFill="1" applyAlignment="1">
      <alignment horizontal="center" wrapText="1"/>
    </xf>
    <xf xfId="0" numFmtId="0" borderId="3" applyBorder="1" fontId="3" applyFont="1" fillId="0" applyAlignment="1">
      <alignment horizontal="left" wrapText="1"/>
    </xf>
    <xf xfId="0" numFmtId="0" borderId="3" applyBorder="1" fontId="1" applyFont="1" fillId="0" applyAlignment="1">
      <alignment horizontal="center" wrapText="1"/>
    </xf>
    <xf xfId="0" numFmtId="0" borderId="3" applyBorder="1" fontId="4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3" applyBorder="1" fontId="4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0" borderId="1" applyBorder="1" fontId="2" applyFont="1" fillId="3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3" applyBorder="1" fontId="2" applyFont="1" fillId="0" applyAlignment="1">
      <alignment horizontal="left" wrapText="1"/>
    </xf>
    <xf xfId="0" numFmtId="3" applyNumberFormat="1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left"/>
    </xf>
    <xf xfId="0" numFmtId="0" borderId="1" applyBorder="1" fontId="1" applyFont="1" fillId="2" applyFill="1" applyAlignment="1">
      <alignment horizontal="left" wrapText="1"/>
    </xf>
    <xf xfId="0" numFmtId="3" applyNumberFormat="1" borderId="1" applyBorder="1" fontId="1" applyFont="1" fillId="2" applyFill="1" applyAlignment="1">
      <alignment horizontal="center"/>
    </xf>
    <xf xfId="0" numFmtId="0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1" applyBorder="1" fontId="1" applyFont="1" fillId="4" applyFill="1" applyAlignment="1">
      <alignment horizontal="left"/>
    </xf>
    <xf xfId="0" numFmtId="3" applyNumberFormat="1" borderId="1" applyBorder="1" fontId="1" applyFont="1" fillId="4" applyFill="1" applyAlignment="1">
      <alignment horizontal="center"/>
    </xf>
    <xf xfId="0" numFmtId="3" applyNumberFormat="1" borderId="3" applyBorder="1" fontId="3" applyFont="1" fillId="0" applyAlignment="1">
      <alignment horizontal="center"/>
    </xf>
    <xf xfId="0" numFmtId="3" applyNumberFormat="1" borderId="4" applyBorder="1" fontId="2" applyFont="1" fillId="0" applyAlignment="1">
      <alignment horizontal="left"/>
    </xf>
    <xf xfId="0" numFmtId="3" applyNumberFormat="1" borderId="1" applyBorder="1" fontId="2" applyFont="1" fillId="3" applyFill="1" applyAlignment="1">
      <alignment horizontal="center"/>
    </xf>
    <xf xfId="0" numFmtId="0" borderId="1" applyBorder="1" fontId="2" applyFont="1" fillId="5" applyFill="1" applyAlignment="1">
      <alignment horizontal="left"/>
    </xf>
    <xf xfId="0" numFmtId="3" applyNumberFormat="1" borderId="1" applyBorder="1" fontId="2" applyFont="1" fillId="5" applyFill="1" applyAlignment="1">
      <alignment horizontal="center"/>
    </xf>
    <xf xfId="0" numFmtId="3" applyNumberFormat="1" borderId="1" applyBorder="1" fontId="1" applyFont="1" fillId="4" applyFill="1" applyAlignment="1">
      <alignment horizontal="right"/>
    </xf>
    <xf xfId="0" numFmtId="3" applyNumberFormat="1" borderId="3" applyBorder="1" fontId="3" applyFont="1" fillId="0" applyAlignment="1">
      <alignment horizontal="right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0" borderId="5" applyBorder="1" fontId="1" applyFont="1" fillId="6" applyFill="1" applyAlignment="1">
      <alignment horizontal="center"/>
    </xf>
    <xf xfId="0" numFmtId="0" borderId="5" applyBorder="1" fontId="1" applyFont="1" fillId="6" applyFill="1" applyAlignment="1">
      <alignment horizontal="center" wrapText="1"/>
    </xf>
    <xf xfId="0" numFmtId="0" borderId="5" applyBorder="1" fontId="2" applyFont="1" fillId="3" applyFill="1" applyAlignment="1">
      <alignment horizontal="left"/>
    </xf>
    <xf xfId="0" numFmtId="0" borderId="3" applyBorder="1" fontId="1" applyFont="1" fillId="0" applyAlignment="1">
      <alignment horizontal="center"/>
    </xf>
    <xf xfId="0" numFmtId="0" borderId="3" applyBorder="1" fontId="2" applyFont="1" fillId="0" applyAlignment="1">
      <alignment horizontal="center"/>
    </xf>
    <xf xfId="0" numFmtId="0" borderId="0" fontId="0" fillId="0" applyAlignment="1">
      <alignment horizontal="left" wrapText="1"/>
    </xf>
    <xf xfId="0" numFmtId="0" borderId="5" applyBorder="1" fontId="1" applyFont="1" fillId="7" applyFill="1" applyAlignment="1">
      <alignment horizontal="center"/>
    </xf>
    <xf xfId="0" numFmtId="0" borderId="5" applyBorder="1" fontId="1" applyFont="1" fillId="7" applyFill="1" applyAlignment="1">
      <alignment horizontal="center" wrapText="1"/>
    </xf>
    <xf xfId="0" numFmtId="0" borderId="3" applyBorder="1" fontId="5" applyFont="1" fillId="0" applyAlignment="1">
      <alignment horizontal="left" wrapText="1"/>
    </xf>
    <xf xfId="0" numFmtId="0" borderId="3" applyBorder="1" fontId="6" applyFont="1" fillId="0" applyAlignment="1">
      <alignment horizontal="left" wrapText="1"/>
    </xf>
    <xf xfId="0" numFmtId="0" borderId="3" applyBorder="1" fontId="7" applyFont="1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87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4" width="38.86214285714286" customWidth="1" bestFit="1"/>
    <col min="2" max="2" style="4" width="46.29071428571429" customWidth="1" bestFit="1"/>
    <col min="3" max="3" style="41" width="33.86214285714286" customWidth="1" bestFit="1"/>
    <col min="4" max="4" style="4" width="13.576428571428572" customWidth="1" bestFit="1"/>
    <col min="5" max="5" style="4" width="13.576428571428572" customWidth="1" bestFit="1"/>
    <col min="6" max="6" style="4" width="13.576428571428572" customWidth="1" bestFit="1"/>
    <col min="7" max="7" style="4" width="13.576428571428572" customWidth="1" bestFit="1"/>
    <col min="8" max="8" style="4" width="13.576428571428572" customWidth="1" bestFit="1"/>
    <col min="9" max="9" style="4" width="13.576428571428572" customWidth="1" bestFit="1"/>
    <col min="10" max="10" style="4" width="13.576428571428572" customWidth="1" bestFit="1"/>
    <col min="11" max="11" style="4" width="13.576428571428572" customWidth="1" bestFit="1"/>
    <col min="12" max="12" style="4" width="13.576428571428572" customWidth="1" bestFit="1"/>
    <col min="13" max="13" style="4" width="13.576428571428572" customWidth="1" bestFit="1"/>
    <col min="14" max="14" style="4" width="13.576428571428572" customWidth="1" bestFit="1"/>
    <col min="15" max="15" style="4" width="13.576428571428572" customWidth="1" bestFit="1"/>
    <col min="16" max="16" style="4" width="13.576428571428572" customWidth="1" bestFit="1"/>
    <col min="17" max="17" style="4" width="13.576428571428572" customWidth="1" bestFit="1"/>
    <col min="18" max="18" style="4" width="13.576428571428572" customWidth="1" bestFit="1"/>
    <col min="19" max="19" style="4" width="13.576428571428572" customWidth="1" bestFit="1"/>
  </cols>
  <sheetData>
    <row x14ac:dyDescent="0.25" r="1" customHeight="1" ht="18.75">
      <c r="A1" s="42" t="s">
        <v>296</v>
      </c>
      <c r="B1" s="43" t="s">
        <v>298</v>
      </c>
      <c r="C1" s="43" t="s">
        <v>336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x14ac:dyDescent="0.25" r="2" customHeight="1" ht="18.75">
      <c r="A2" s="13" t="s">
        <v>24</v>
      </c>
      <c r="B2" s="13" t="s">
        <v>337</v>
      </c>
      <c r="C2" s="44" t="s">
        <v>338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x14ac:dyDescent="0.25" r="3" customHeight="1" ht="18.75">
      <c r="A3" s="13" t="s">
        <v>55</v>
      </c>
      <c r="B3" s="13" t="s">
        <v>339</v>
      </c>
      <c r="C3" s="44" t="s">
        <v>340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x14ac:dyDescent="0.25" r="4" customHeight="1" ht="24.75">
      <c r="A4" s="13" t="s">
        <v>22</v>
      </c>
      <c r="B4" s="17" t="s">
        <v>341</v>
      </c>
      <c r="C4" s="44" t="s">
        <v>342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x14ac:dyDescent="0.25" r="5" customHeight="1" ht="18.75">
      <c r="A5" s="13" t="s">
        <v>22</v>
      </c>
      <c r="B5" s="17" t="s">
        <v>343</v>
      </c>
      <c r="C5" s="44" t="s">
        <v>344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x14ac:dyDescent="0.25" r="6" customHeight="1" ht="18.75">
      <c r="A6" s="13" t="s">
        <v>30</v>
      </c>
      <c r="B6" s="17" t="s">
        <v>345</v>
      </c>
      <c r="C6" s="44" t="s">
        <v>346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x14ac:dyDescent="0.25" r="7" customHeight="1" ht="18.75">
      <c r="A7" s="13" t="s">
        <v>51</v>
      </c>
      <c r="B7" s="17" t="s">
        <v>347</v>
      </c>
      <c r="C7" s="44" t="s">
        <v>348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x14ac:dyDescent="0.25" r="8" customHeight="1" ht="18.75">
      <c r="A8" s="13" t="s">
        <v>51</v>
      </c>
      <c r="B8" s="17" t="s">
        <v>349</v>
      </c>
      <c r="C8" s="44" t="s">
        <v>350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x14ac:dyDescent="0.25" r="9" customHeight="1" ht="18.75">
      <c r="A9" s="13" t="s">
        <v>29</v>
      </c>
      <c r="B9" s="17" t="s">
        <v>351</v>
      </c>
      <c r="C9" s="44" t="s">
        <v>352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x14ac:dyDescent="0.25" r="10" customHeight="1" ht="18.75">
      <c r="A10" s="13" t="s">
        <v>49</v>
      </c>
      <c r="B10" s="13" t="s">
        <v>353</v>
      </c>
      <c r="C10" s="44" t="s">
        <v>354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x14ac:dyDescent="0.25" r="11" customHeight="1" ht="18.75">
      <c r="A11" s="13" t="s">
        <v>42</v>
      </c>
      <c r="B11" s="13" t="s">
        <v>355</v>
      </c>
      <c r="C11" s="44" t="s">
        <v>356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x14ac:dyDescent="0.25" r="12" customHeight="1" ht="18.75">
      <c r="A12" s="13" t="s">
        <v>38</v>
      </c>
      <c r="B12" s="13" t="s">
        <v>357</v>
      </c>
      <c r="C12" s="44" t="s">
        <v>358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x14ac:dyDescent="0.25" r="13" customHeight="1" ht="18.75">
      <c r="A13" s="13" t="s">
        <v>34</v>
      </c>
      <c r="B13" s="13" t="s">
        <v>359</v>
      </c>
      <c r="C13" s="44" t="s">
        <v>360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x14ac:dyDescent="0.25" r="14" customHeight="1" ht="18.75">
      <c r="A14" s="13" t="s">
        <v>29</v>
      </c>
      <c r="B14" s="17" t="s">
        <v>361</v>
      </c>
      <c r="C14" s="44" t="s">
        <v>362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x14ac:dyDescent="0.25" r="15" customHeight="1" ht="18.75">
      <c r="A15" s="13" t="s">
        <v>51</v>
      </c>
      <c r="B15" s="13" t="s">
        <v>363</v>
      </c>
      <c r="C15" s="44" t="s">
        <v>364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x14ac:dyDescent="0.25" r="16" customHeight="1" ht="18.75">
      <c r="A16" s="13" t="s">
        <v>42</v>
      </c>
      <c r="B16" s="13" t="s">
        <v>365</v>
      </c>
      <c r="C16" s="44" t="s">
        <v>366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x14ac:dyDescent="0.25" r="17" customHeight="1" ht="18.75">
      <c r="A17" s="13" t="s">
        <v>42</v>
      </c>
      <c r="B17" s="17" t="s">
        <v>367</v>
      </c>
      <c r="C17" s="44" t="s">
        <v>368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x14ac:dyDescent="0.25" r="18" customHeight="1" ht="18.75">
      <c r="A18" s="13" t="s">
        <v>48</v>
      </c>
      <c r="B18" s="17" t="s">
        <v>369</v>
      </c>
      <c r="C18" s="44" t="s">
        <v>370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x14ac:dyDescent="0.25" r="19" customHeight="1" ht="18.75">
      <c r="A19" s="13" t="s">
        <v>34</v>
      </c>
      <c r="B19" s="13" t="s">
        <v>371</v>
      </c>
      <c r="C19" s="44" t="s">
        <v>372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x14ac:dyDescent="0.25" r="20" customHeight="1" ht="18.75">
      <c r="A20" s="13" t="s">
        <v>301</v>
      </c>
      <c r="B20" s="17" t="s">
        <v>373</v>
      </c>
      <c r="C20" s="44" t="s">
        <v>374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x14ac:dyDescent="0.25" r="21" customHeight="1" ht="18.75">
      <c r="A21" s="13" t="s">
        <v>73</v>
      </c>
      <c r="B21" s="17" t="s">
        <v>375</v>
      </c>
      <c r="C21" s="44" t="s">
        <v>376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x14ac:dyDescent="0.25" r="22" customHeight="1" ht="18.75">
      <c r="A22" s="13" t="s">
        <v>48</v>
      </c>
      <c r="B22" s="17" t="s">
        <v>377</v>
      </c>
      <c r="C22" s="45" t="s">
        <v>378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x14ac:dyDescent="0.25" r="23" customHeight="1" ht="18.75">
      <c r="A23" s="13" t="s">
        <v>32</v>
      </c>
      <c r="B23" s="13" t="s">
        <v>379</v>
      </c>
      <c r="C23" s="44" t="s">
        <v>380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x14ac:dyDescent="0.25" r="24" customHeight="1" ht="18.75">
      <c r="A24" s="13" t="s">
        <v>42</v>
      </c>
      <c r="B24" s="13" t="s">
        <v>381</v>
      </c>
      <c r="C24" s="44" t="s">
        <v>382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x14ac:dyDescent="0.25" r="25" customHeight="1" ht="18.75">
      <c r="A25" s="13" t="s">
        <v>34</v>
      </c>
      <c r="B25" s="13" t="s">
        <v>383</v>
      </c>
      <c r="C25" s="44" t="s">
        <v>384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x14ac:dyDescent="0.25" r="26" customHeight="1" ht="18.75">
      <c r="A26" s="13" t="s">
        <v>42</v>
      </c>
      <c r="B26" s="13" t="s">
        <v>385</v>
      </c>
      <c r="C26" s="44" t="s">
        <v>386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x14ac:dyDescent="0.25" r="27" customHeight="1" ht="18.75">
      <c r="A27" s="13" t="s">
        <v>28</v>
      </c>
      <c r="B27" s="13" t="s">
        <v>387</v>
      </c>
      <c r="C27" s="44" t="s">
        <v>388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x14ac:dyDescent="0.25" r="28" customHeight="1" ht="18.75">
      <c r="A28" s="13" t="s">
        <v>42</v>
      </c>
      <c r="B28" s="13" t="s">
        <v>389</v>
      </c>
      <c r="C28" s="44" t="s">
        <v>390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x14ac:dyDescent="0.25" r="29" customHeight="1" ht="18.75">
      <c r="A29" s="13" t="s">
        <v>49</v>
      </c>
      <c r="B29" s="13" t="s">
        <v>391</v>
      </c>
      <c r="C29" s="44" t="s">
        <v>392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x14ac:dyDescent="0.25" r="30" customHeight="1" ht="18.75">
      <c r="A30" s="13" t="s">
        <v>71</v>
      </c>
      <c r="B30" s="17" t="s">
        <v>393</v>
      </c>
      <c r="C30" s="44" t="s">
        <v>394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x14ac:dyDescent="0.25" r="31" customHeight="1" ht="18.75">
      <c r="A31" s="13" t="s">
        <v>34</v>
      </c>
      <c r="B31" s="13" t="s">
        <v>395</v>
      </c>
      <c r="C31" s="44" t="s">
        <v>396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x14ac:dyDescent="0.25" r="32" customHeight="1" ht="18.75">
      <c r="A32" s="13" t="s">
        <v>34</v>
      </c>
      <c r="B32" s="17" t="s">
        <v>397</v>
      </c>
      <c r="C32" s="44" t="s">
        <v>398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x14ac:dyDescent="0.25" r="33" customHeight="1" ht="18.75">
      <c r="A33" s="13" t="s">
        <v>34</v>
      </c>
      <c r="B33" s="13" t="s">
        <v>399</v>
      </c>
      <c r="C33" s="44" t="s">
        <v>400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x14ac:dyDescent="0.25" r="34" customHeight="1" ht="18.75">
      <c r="A34" s="13" t="s">
        <v>26</v>
      </c>
      <c r="B34" s="17" t="s">
        <v>401</v>
      </c>
      <c r="C34" s="44" t="s">
        <v>402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x14ac:dyDescent="0.25" r="35" customHeight="1" ht="18.75">
      <c r="A35" s="13" t="s">
        <v>48</v>
      </c>
      <c r="B35" s="17" t="s">
        <v>403</v>
      </c>
      <c r="C35" s="44" t="s">
        <v>404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x14ac:dyDescent="0.25" r="36" customHeight="1" ht="18.75">
      <c r="A36" s="13" t="s">
        <v>48</v>
      </c>
      <c r="B36" s="17" t="s">
        <v>405</v>
      </c>
      <c r="C36" s="44" t="s">
        <v>406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x14ac:dyDescent="0.25" r="37" customHeight="1" ht="18.75">
      <c r="A37" s="13" t="s">
        <v>36</v>
      </c>
      <c r="B37" s="17" t="s">
        <v>407</v>
      </c>
      <c r="C37" s="44" t="s">
        <v>408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x14ac:dyDescent="0.25" r="38" customHeight="1" ht="18.75">
      <c r="A38" s="13" t="s">
        <v>48</v>
      </c>
      <c r="B38" s="17" t="s">
        <v>409</v>
      </c>
      <c r="C38" s="44" t="s">
        <v>410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x14ac:dyDescent="0.25" r="39" customHeight="1" ht="18.75">
      <c r="A39" s="13" t="s">
        <v>73</v>
      </c>
      <c r="B39" s="17" t="s">
        <v>411</v>
      </c>
      <c r="C39" s="44" t="s">
        <v>412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x14ac:dyDescent="0.25" r="40" customHeight="1" ht="18.75">
      <c r="A40" s="13" t="s">
        <v>34</v>
      </c>
      <c r="B40" s="17" t="s">
        <v>413</v>
      </c>
      <c r="C40" s="44" t="s">
        <v>414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x14ac:dyDescent="0.25" r="41" customHeight="1" ht="18.75">
      <c r="A41" s="13" t="s">
        <v>71</v>
      </c>
      <c r="B41" s="13" t="s">
        <v>415</v>
      </c>
      <c r="C41" s="44" t="s">
        <v>416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x14ac:dyDescent="0.25" r="42" customHeight="1" ht="18.75">
      <c r="A42" s="13" t="s">
        <v>71</v>
      </c>
      <c r="B42" s="13" t="s">
        <v>417</v>
      </c>
      <c r="C42" s="44" t="s">
        <v>418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x14ac:dyDescent="0.25" r="43" customHeight="1" ht="18.75">
      <c r="A43" s="13" t="s">
        <v>300</v>
      </c>
      <c r="B43" s="13" t="s">
        <v>419</v>
      </c>
      <c r="C43" s="44" t="s">
        <v>420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x14ac:dyDescent="0.25" r="44" customHeight="1" ht="18.75">
      <c r="A44" s="13" t="s">
        <v>46</v>
      </c>
      <c r="B44" s="13" t="s">
        <v>421</v>
      </c>
      <c r="C44" s="44" t="s">
        <v>422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x14ac:dyDescent="0.25" r="45" customHeight="1" ht="18.75">
      <c r="A45" s="13" t="s">
        <v>42</v>
      </c>
      <c r="B45" s="13" t="s">
        <v>423</v>
      </c>
      <c r="C45" s="44" t="s">
        <v>424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x14ac:dyDescent="0.25" r="46" customHeight="1" ht="18.75">
      <c r="A46" s="13" t="s">
        <v>29</v>
      </c>
      <c r="B46" s="13" t="s">
        <v>425</v>
      </c>
      <c r="C46" s="44" t="s">
        <v>426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x14ac:dyDescent="0.25" r="47" customHeight="1" ht="18.75">
      <c r="A47" s="13" t="s">
        <v>28</v>
      </c>
      <c r="B47" s="17" t="s">
        <v>427</v>
      </c>
      <c r="C47" s="44" t="s">
        <v>428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x14ac:dyDescent="0.25" r="48" customHeight="1" ht="18.75">
      <c r="A48" s="13" t="s">
        <v>46</v>
      </c>
      <c r="B48" s="17" t="s">
        <v>429</v>
      </c>
      <c r="C48" s="44" t="s">
        <v>430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x14ac:dyDescent="0.25" r="49" customHeight="1" ht="18.75">
      <c r="A49" s="13" t="s">
        <v>48</v>
      </c>
      <c r="B49" s="13" t="s">
        <v>431</v>
      </c>
      <c r="C49" s="44" t="s">
        <v>432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x14ac:dyDescent="0.25" r="50" customHeight="1" ht="18.75">
      <c r="A50" s="13" t="s">
        <v>29</v>
      </c>
      <c r="B50" s="17" t="s">
        <v>433</v>
      </c>
      <c r="C50" s="44" t="s">
        <v>434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x14ac:dyDescent="0.25" r="51" customHeight="1" ht="18.75">
      <c r="A51" s="13" t="s">
        <v>46</v>
      </c>
      <c r="B51" s="17" t="s">
        <v>435</v>
      </c>
      <c r="C51" s="45" t="s">
        <v>436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x14ac:dyDescent="0.25" r="52" customHeight="1" ht="18.75">
      <c r="A52" s="13" t="s">
        <v>38</v>
      </c>
      <c r="B52" s="13" t="s">
        <v>437</v>
      </c>
      <c r="C52" s="44" t="s">
        <v>438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x14ac:dyDescent="0.25" r="53" customHeight="1" ht="18.75">
      <c r="A53" s="13" t="s">
        <v>46</v>
      </c>
      <c r="B53" s="17" t="s">
        <v>439</v>
      </c>
      <c r="C53" s="44" t="s">
        <v>440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x14ac:dyDescent="0.25" r="54" customHeight="1" ht="18.75">
      <c r="A54" s="13" t="s">
        <v>69</v>
      </c>
      <c r="B54" s="13" t="s">
        <v>441</v>
      </c>
      <c r="C54" s="44" t="s">
        <v>442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x14ac:dyDescent="0.25" r="55" customHeight="1" ht="18.75">
      <c r="A55" s="13" t="s">
        <v>71</v>
      </c>
      <c r="B55" s="13" t="s">
        <v>443</v>
      </c>
      <c r="C55" s="44" t="s">
        <v>444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x14ac:dyDescent="0.25" r="56" customHeight="1" ht="18.75">
      <c r="A56" s="13" t="s">
        <v>42</v>
      </c>
      <c r="B56" s="17" t="s">
        <v>445</v>
      </c>
      <c r="C56" s="44" t="s">
        <v>446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x14ac:dyDescent="0.25" r="57" customHeight="1" ht="18.75">
      <c r="A57" s="13" t="s">
        <v>42</v>
      </c>
      <c r="B57" s="17" t="s">
        <v>447</v>
      </c>
      <c r="C57" s="44" t="s">
        <v>448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x14ac:dyDescent="0.25" r="58" customHeight="1" ht="18.75">
      <c r="A58" s="13" t="s">
        <v>51</v>
      </c>
      <c r="B58" s="13" t="s">
        <v>449</v>
      </c>
      <c r="C58" s="44" t="s">
        <v>450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x14ac:dyDescent="0.25" r="59" customHeight="1" ht="18.75">
      <c r="A59" s="13" t="s">
        <v>51</v>
      </c>
      <c r="B59" s="17" t="s">
        <v>451</v>
      </c>
      <c r="C59" s="44" t="s">
        <v>452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x14ac:dyDescent="0.25" r="60" customHeight="1" ht="18.75">
      <c r="A60" s="13" t="s">
        <v>42</v>
      </c>
      <c r="B60" s="13" t="s">
        <v>453</v>
      </c>
      <c r="C60" s="44" t="s">
        <v>454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x14ac:dyDescent="0.25" r="61" customHeight="1" ht="18.75">
      <c r="A61" s="13" t="s">
        <v>42</v>
      </c>
      <c r="B61" s="13" t="s">
        <v>455</v>
      </c>
      <c r="C61" s="44" t="s">
        <v>456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x14ac:dyDescent="0.25" r="62" customHeight="1" ht="18.75">
      <c r="A62" s="13" t="s">
        <v>42</v>
      </c>
      <c r="B62" s="17" t="s">
        <v>457</v>
      </c>
      <c r="C62" s="44" t="s">
        <v>458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</row>
    <row x14ac:dyDescent="0.25" r="63" customHeight="1" ht="18.75">
      <c r="A63" s="13" t="s">
        <v>59</v>
      </c>
      <c r="B63" s="17" t="s">
        <v>459</v>
      </c>
      <c r="C63" s="44" t="s">
        <v>460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x14ac:dyDescent="0.25" r="64" customHeight="1" ht="18.75">
      <c r="A64" s="13" t="s">
        <v>59</v>
      </c>
      <c r="B64" s="13" t="s">
        <v>461</v>
      </c>
      <c r="C64" s="44" t="s">
        <v>462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</row>
    <row x14ac:dyDescent="0.25" r="65" customHeight="1" ht="18.75">
      <c r="A65" s="13" t="s">
        <v>59</v>
      </c>
      <c r="B65" s="13" t="s">
        <v>463</v>
      </c>
      <c r="C65" s="44" t="s">
        <v>464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x14ac:dyDescent="0.25" r="66" customHeight="1" ht="18.75">
      <c r="A66" s="13" t="s">
        <v>59</v>
      </c>
      <c r="B66" s="13" t="s">
        <v>465</v>
      </c>
      <c r="C66" s="44" t="s">
        <v>466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</row>
    <row x14ac:dyDescent="0.25" r="67" customHeight="1" ht="18.75">
      <c r="A67" s="13" t="s">
        <v>59</v>
      </c>
      <c r="B67" s="17" t="s">
        <v>467</v>
      </c>
      <c r="C67" s="44" t="s">
        <v>468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</row>
    <row x14ac:dyDescent="0.25" r="68" customHeight="1" ht="18.75">
      <c r="A68" s="13" t="s">
        <v>42</v>
      </c>
      <c r="B68" s="13" t="s">
        <v>469</v>
      </c>
      <c r="C68" s="44" t="s">
        <v>470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</row>
    <row x14ac:dyDescent="0.25" r="69" customHeight="1" ht="18.75">
      <c r="A69" s="13" t="s">
        <v>42</v>
      </c>
      <c r="B69" s="17" t="s">
        <v>471</v>
      </c>
      <c r="C69" s="44" t="s">
        <v>472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</row>
    <row x14ac:dyDescent="0.25" r="70" customHeight="1" ht="18.75">
      <c r="A70" s="13" t="s">
        <v>51</v>
      </c>
      <c r="B70" s="17" t="s">
        <v>473</v>
      </c>
      <c r="C70" s="44" t="s">
        <v>474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x14ac:dyDescent="0.25" r="71" customHeight="1" ht="18.75">
      <c r="A71" s="17" t="s">
        <v>42</v>
      </c>
      <c r="B71" s="17" t="s">
        <v>475</v>
      </c>
      <c r="C71" s="44" t="s">
        <v>476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x14ac:dyDescent="0.25" r="72" customHeight="1" ht="18.75">
      <c r="A72" s="13" t="s">
        <v>29</v>
      </c>
      <c r="B72" s="17" t="s">
        <v>477</v>
      </c>
      <c r="C72" s="44" t="s">
        <v>478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x14ac:dyDescent="0.25" r="73" customHeight="1" ht="18.75">
      <c r="A73" s="13" t="s">
        <v>34</v>
      </c>
      <c r="B73" s="13" t="s">
        <v>479</v>
      </c>
      <c r="C73" s="44" t="s">
        <v>480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x14ac:dyDescent="0.25" r="74" customHeight="1" ht="18.75">
      <c r="A74" s="13" t="s">
        <v>49</v>
      </c>
      <c r="B74" s="13" t="s">
        <v>481</v>
      </c>
      <c r="C74" s="44" t="s">
        <v>482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x14ac:dyDescent="0.25" r="75" customHeight="1" ht="18.75">
      <c r="A75" s="13" t="s">
        <v>71</v>
      </c>
      <c r="B75" s="13" t="s">
        <v>483</v>
      </c>
      <c r="C75" s="44" t="s">
        <v>484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x14ac:dyDescent="0.25" r="76" customHeight="1" ht="18.75">
      <c r="A76" s="13" t="s">
        <v>26</v>
      </c>
      <c r="B76" s="17" t="s">
        <v>485</v>
      </c>
      <c r="C76" s="44" t="s">
        <v>486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x14ac:dyDescent="0.25" r="77" customHeight="1" ht="18.75">
      <c r="A77" s="13" t="s">
        <v>26</v>
      </c>
      <c r="B77" s="17" t="s">
        <v>487</v>
      </c>
      <c r="C77" s="44" t="s">
        <v>488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x14ac:dyDescent="0.25" r="78" customHeight="1" ht="18.75">
      <c r="A78" s="13" t="s">
        <v>59</v>
      </c>
      <c r="B78" s="17" t="s">
        <v>489</v>
      </c>
      <c r="C78" s="44" t="s">
        <v>490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x14ac:dyDescent="0.25" r="79" customHeight="1" ht="18.75">
      <c r="A79" s="13" t="s">
        <v>59</v>
      </c>
      <c r="B79" s="17" t="s">
        <v>491</v>
      </c>
      <c r="C79" s="44" t="s">
        <v>492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x14ac:dyDescent="0.25" r="80" customHeight="1" ht="18.75">
      <c r="A80" s="13" t="s">
        <v>59</v>
      </c>
      <c r="B80" s="13" t="s">
        <v>493</v>
      </c>
      <c r="C80" s="44" t="s">
        <v>494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x14ac:dyDescent="0.25" r="81" customHeight="1" ht="18.75">
      <c r="A81" s="13" t="s">
        <v>63</v>
      </c>
      <c r="B81" s="17" t="s">
        <v>495</v>
      </c>
      <c r="C81" s="44" t="s">
        <v>496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x14ac:dyDescent="0.25" r="82" customHeight="1" ht="18.75">
      <c r="A82" s="13" t="s">
        <v>40</v>
      </c>
      <c r="B82" s="17" t="s">
        <v>497</v>
      </c>
      <c r="C82" s="44" t="s">
        <v>498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x14ac:dyDescent="0.25" r="83" customHeight="1" ht="18.75">
      <c r="A83" s="13" t="s">
        <v>55</v>
      </c>
      <c r="B83" s="13" t="s">
        <v>499</v>
      </c>
      <c r="C83" s="44" t="s">
        <v>500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x14ac:dyDescent="0.25" r="84" customHeight="1" ht="18.75">
      <c r="A84" s="13" t="s">
        <v>73</v>
      </c>
      <c r="B84" s="13" t="s">
        <v>501</v>
      </c>
      <c r="C84" s="44" t="s">
        <v>502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x14ac:dyDescent="0.25" r="85" customHeight="1" ht="18.75">
      <c r="A85" s="13" t="s">
        <v>48</v>
      </c>
      <c r="B85" s="13" t="s">
        <v>503</v>
      </c>
      <c r="C85" s="44" t="s">
        <v>504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x14ac:dyDescent="0.25" r="86" customHeight="1" ht="18.75">
      <c r="A86" s="13" t="s">
        <v>38</v>
      </c>
      <c r="B86" s="17" t="s">
        <v>505</v>
      </c>
      <c r="C86" s="44" t="s">
        <v>506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x14ac:dyDescent="0.25" r="87" customHeight="1" ht="18.75">
      <c r="A87" s="13" t="s">
        <v>71</v>
      </c>
      <c r="B87" s="17" t="s">
        <v>507</v>
      </c>
      <c r="C87" s="44" t="s">
        <v>508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x14ac:dyDescent="0.25" r="88" customHeight="1" ht="18.75">
      <c r="A88" s="13" t="s">
        <v>63</v>
      </c>
      <c r="B88" s="13" t="s">
        <v>509</v>
      </c>
      <c r="C88" s="44" t="s">
        <v>510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x14ac:dyDescent="0.25" r="89" customHeight="1" ht="18.75">
      <c r="A89" s="13" t="s">
        <v>34</v>
      </c>
      <c r="B89" s="13" t="s">
        <v>511</v>
      </c>
      <c r="C89" s="44" t="s">
        <v>512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x14ac:dyDescent="0.25" r="90" customHeight="1" ht="18.75">
      <c r="A90" s="13" t="s">
        <v>48</v>
      </c>
      <c r="B90" s="13" t="s">
        <v>513</v>
      </c>
      <c r="C90" s="44" t="s">
        <v>514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x14ac:dyDescent="0.25" r="91" customHeight="1" ht="18.75">
      <c r="A91" s="13" t="s">
        <v>34</v>
      </c>
      <c r="B91" s="13" t="s">
        <v>515</v>
      </c>
      <c r="C91" s="44" t="s">
        <v>516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x14ac:dyDescent="0.25" r="92" customHeight="1" ht="18.75">
      <c r="A92" s="13" t="s">
        <v>48</v>
      </c>
      <c r="B92" s="13" t="s">
        <v>517</v>
      </c>
      <c r="C92" s="44" t="s">
        <v>518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x14ac:dyDescent="0.25" r="93" customHeight="1" ht="18.75">
      <c r="A93" s="13" t="s">
        <v>36</v>
      </c>
      <c r="B93" s="17" t="s">
        <v>519</v>
      </c>
      <c r="C93" s="44" t="s">
        <v>520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x14ac:dyDescent="0.25" r="94" customHeight="1" ht="31.5">
      <c r="A94" s="13" t="s">
        <v>36</v>
      </c>
      <c r="B94" s="17" t="s">
        <v>521</v>
      </c>
      <c r="C94" s="44" t="s">
        <v>522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x14ac:dyDescent="0.25" r="95" customHeight="1" ht="18.75">
      <c r="A95" s="13" t="s">
        <v>48</v>
      </c>
      <c r="B95" s="13" t="s">
        <v>523</v>
      </c>
      <c r="C95" s="44" t="s">
        <v>524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x14ac:dyDescent="0.25" r="96" customHeight="1" ht="18.75">
      <c r="A96" s="13" t="s">
        <v>69</v>
      </c>
      <c r="B96" s="13" t="s">
        <v>525</v>
      </c>
      <c r="C96" s="44" t="s">
        <v>526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x14ac:dyDescent="0.25" r="97" customHeight="1" ht="18.75">
      <c r="A97" s="13" t="s">
        <v>71</v>
      </c>
      <c r="B97" s="13" t="s">
        <v>527</v>
      </c>
      <c r="C97" s="44" t="s">
        <v>528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x14ac:dyDescent="0.25" r="98" customHeight="1" ht="18.75">
      <c r="A98" s="17" t="s">
        <v>42</v>
      </c>
      <c r="B98" s="13" t="s">
        <v>529</v>
      </c>
      <c r="C98" s="44" t="s">
        <v>530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x14ac:dyDescent="0.25" r="99" customHeight="1" ht="18.75">
      <c r="A99" s="13" t="s">
        <v>71</v>
      </c>
      <c r="B99" s="13" t="s">
        <v>531</v>
      </c>
      <c r="C99" s="44" t="s">
        <v>532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x14ac:dyDescent="0.25" r="100" customHeight="1" ht="18.75">
      <c r="A100" s="13" t="s">
        <v>51</v>
      </c>
      <c r="B100" s="13" t="s">
        <v>533</v>
      </c>
      <c r="C100" s="44" t="s">
        <v>534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x14ac:dyDescent="0.25" r="101" customHeight="1" ht="18.75">
      <c r="A101" s="13" t="s">
        <v>42</v>
      </c>
      <c r="B101" s="13" t="s">
        <v>535</v>
      </c>
      <c r="C101" s="44" t="s">
        <v>536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x14ac:dyDescent="0.25" r="102" customHeight="1" ht="18.75">
      <c r="A102" s="13" t="s">
        <v>46</v>
      </c>
      <c r="B102" s="13" t="s">
        <v>537</v>
      </c>
      <c r="C102" s="44" t="s">
        <v>538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x14ac:dyDescent="0.25" r="103" customHeight="1" ht="18.75">
      <c r="A103" s="13" t="s">
        <v>34</v>
      </c>
      <c r="B103" s="13" t="s">
        <v>539</v>
      </c>
      <c r="C103" s="44" t="s">
        <v>540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x14ac:dyDescent="0.25" r="104" customHeight="1" ht="18.75">
      <c r="A104" s="17" t="s">
        <v>42</v>
      </c>
      <c r="B104" s="17" t="s">
        <v>541</v>
      </c>
      <c r="C104" s="44" t="s">
        <v>542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x14ac:dyDescent="0.25" r="105" customHeight="1" ht="18.75">
      <c r="A105" s="13" t="s">
        <v>71</v>
      </c>
      <c r="B105" s="17" t="s">
        <v>543</v>
      </c>
      <c r="C105" s="44" t="s">
        <v>544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x14ac:dyDescent="0.25" r="106" customHeight="1" ht="18.75">
      <c r="A106" s="13" t="s">
        <v>34</v>
      </c>
      <c r="B106" s="17" t="s">
        <v>545</v>
      </c>
      <c r="C106" s="44" t="s">
        <v>546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x14ac:dyDescent="0.25" r="107" customHeight="1" ht="18.75">
      <c r="A107" s="13" t="s">
        <v>51</v>
      </c>
      <c r="B107" s="17" t="s">
        <v>547</v>
      </c>
      <c r="C107" s="44" t="s">
        <v>548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x14ac:dyDescent="0.25" r="108" customHeight="1" ht="18.75">
      <c r="A108" s="13" t="s">
        <v>71</v>
      </c>
      <c r="B108" s="13" t="s">
        <v>549</v>
      </c>
      <c r="C108" s="44" t="s">
        <v>550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x14ac:dyDescent="0.25" r="109" customHeight="1" ht="18.75">
      <c r="A109" s="13" t="s">
        <v>26</v>
      </c>
      <c r="B109" s="17" t="s">
        <v>551</v>
      </c>
      <c r="C109" s="44" t="s">
        <v>552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x14ac:dyDescent="0.25" r="110" customHeight="1" ht="18.75">
      <c r="A110" s="13" t="s">
        <v>24</v>
      </c>
      <c r="B110" s="17" t="s">
        <v>553</v>
      </c>
      <c r="C110" s="44" t="s">
        <v>554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x14ac:dyDescent="0.25" r="111" customHeight="1" ht="18.75">
      <c r="A111" s="13" t="s">
        <v>40</v>
      </c>
      <c r="B111" s="13" t="s">
        <v>555</v>
      </c>
      <c r="C111" s="44" t="s">
        <v>556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x14ac:dyDescent="0.25" r="112" customHeight="1" ht="18.75">
      <c r="A112" s="13" t="s">
        <v>36</v>
      </c>
      <c r="B112" s="13" t="s">
        <v>557</v>
      </c>
      <c r="C112" s="44" t="s">
        <v>558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x14ac:dyDescent="0.25" r="113" customHeight="1" ht="18.75">
      <c r="A113" s="13" t="s">
        <v>48</v>
      </c>
      <c r="B113" s="17" t="s">
        <v>559</v>
      </c>
      <c r="C113" s="44" t="s">
        <v>560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x14ac:dyDescent="0.25" r="114" customHeight="1" ht="18.75">
      <c r="A114" s="13" t="s">
        <v>34</v>
      </c>
      <c r="B114" s="13" t="s">
        <v>561</v>
      </c>
      <c r="C114" s="44" t="s">
        <v>562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x14ac:dyDescent="0.25" r="115" customHeight="1" ht="18.75">
      <c r="A115" s="13" t="s">
        <v>34</v>
      </c>
      <c r="B115" s="17" t="s">
        <v>563</v>
      </c>
      <c r="C115" s="44" t="s">
        <v>564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x14ac:dyDescent="0.25" r="116" customHeight="1" ht="18.75">
      <c r="A116" s="13" t="s">
        <v>46</v>
      </c>
      <c r="B116" s="17" t="s">
        <v>565</v>
      </c>
      <c r="C116" s="44" t="s">
        <v>566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x14ac:dyDescent="0.25" r="117" customHeight="1" ht="18.75">
      <c r="A117" s="13" t="s">
        <v>73</v>
      </c>
      <c r="B117" s="17" t="s">
        <v>567</v>
      </c>
      <c r="C117" s="44" t="s">
        <v>568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x14ac:dyDescent="0.25" r="118" customHeight="1" ht="18.75">
      <c r="A118" s="13" t="s">
        <v>67</v>
      </c>
      <c r="B118" s="17" t="s">
        <v>569</v>
      </c>
      <c r="C118" s="44" t="s">
        <v>570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x14ac:dyDescent="0.25" r="119" customHeight="1" ht="18.75">
      <c r="A119" s="13" t="s">
        <v>71</v>
      </c>
      <c r="B119" s="13" t="s">
        <v>571</v>
      </c>
      <c r="C119" s="44" t="s">
        <v>572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x14ac:dyDescent="0.25" r="120" customHeight="1" ht="18.75">
      <c r="A120" s="13" t="s">
        <v>28</v>
      </c>
      <c r="B120" s="17" t="s">
        <v>573</v>
      </c>
      <c r="C120" s="44" t="s">
        <v>574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x14ac:dyDescent="0.25" r="121" customHeight="1" ht="18.75">
      <c r="A121" s="13" t="s">
        <v>28</v>
      </c>
      <c r="B121" s="17" t="s">
        <v>575</v>
      </c>
      <c r="C121" s="44" t="s">
        <v>576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x14ac:dyDescent="0.25" r="122" customHeight="1" ht="18.75">
      <c r="A122" s="13" t="s">
        <v>28</v>
      </c>
      <c r="B122" s="13" t="s">
        <v>577</v>
      </c>
      <c r="C122" s="44" t="s">
        <v>578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x14ac:dyDescent="0.25" r="123" customHeight="1" ht="18.75">
      <c r="A123" s="13" t="s">
        <v>28</v>
      </c>
      <c r="B123" s="13" t="s">
        <v>579</v>
      </c>
      <c r="C123" s="44" t="s">
        <v>580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x14ac:dyDescent="0.25" r="124" customHeight="1" ht="18.75">
      <c r="A124" s="13" t="s">
        <v>28</v>
      </c>
      <c r="B124" s="17" t="s">
        <v>581</v>
      </c>
      <c r="C124" s="44" t="s">
        <v>582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x14ac:dyDescent="0.25" r="125" customHeight="1" ht="18.75">
      <c r="A125" s="13" t="s">
        <v>300</v>
      </c>
      <c r="B125" s="13" t="s">
        <v>583</v>
      </c>
      <c r="C125" s="44" t="s">
        <v>584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x14ac:dyDescent="0.25" r="126" customHeight="1" ht="18.75">
      <c r="A126" s="13" t="s">
        <v>46</v>
      </c>
      <c r="B126" s="13" t="s">
        <v>585</v>
      </c>
      <c r="C126" s="44" t="s">
        <v>586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x14ac:dyDescent="0.25" r="127" customHeight="1" ht="18.75">
      <c r="A127" s="13" t="s">
        <v>46</v>
      </c>
      <c r="B127" s="17" t="s">
        <v>587</v>
      </c>
      <c r="C127" s="44" t="s">
        <v>588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x14ac:dyDescent="0.25" r="128" customHeight="1" ht="18.75">
      <c r="A128" s="13" t="s">
        <v>42</v>
      </c>
      <c r="B128" s="13" t="s">
        <v>589</v>
      </c>
      <c r="C128" s="44" t="s">
        <v>590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x14ac:dyDescent="0.25" r="129" customHeight="1" ht="18.75">
      <c r="A129" s="13" t="s">
        <v>32</v>
      </c>
      <c r="B129" s="13" t="s">
        <v>591</v>
      </c>
      <c r="C129" s="44" t="s">
        <v>592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x14ac:dyDescent="0.25" r="130" customHeight="1" ht="18.75">
      <c r="A130" s="17" t="s">
        <v>73</v>
      </c>
      <c r="B130" s="17" t="s">
        <v>593</v>
      </c>
      <c r="C130" s="44" t="s">
        <v>594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x14ac:dyDescent="0.25" r="131" customHeight="1" ht="18.75">
      <c r="A131" s="13" t="s">
        <v>63</v>
      </c>
      <c r="B131" s="13" t="s">
        <v>595</v>
      </c>
      <c r="C131" s="44" t="s">
        <v>596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x14ac:dyDescent="0.25" r="132" customHeight="1" ht="18.75">
      <c r="A132" s="13" t="s">
        <v>24</v>
      </c>
      <c r="B132" s="13" t="s">
        <v>597</v>
      </c>
      <c r="C132" s="44" t="s">
        <v>598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x14ac:dyDescent="0.25" r="133" customHeight="1" ht="18.75">
      <c r="A133" s="13" t="s">
        <v>46</v>
      </c>
      <c r="B133" s="17" t="s">
        <v>599</v>
      </c>
      <c r="C133" s="44" t="s">
        <v>600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x14ac:dyDescent="0.25" r="134" customHeight="1" ht="18.75">
      <c r="A134" s="13" t="s">
        <v>46</v>
      </c>
      <c r="B134" s="13" t="s">
        <v>601</v>
      </c>
      <c r="C134" s="44" t="s">
        <v>602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x14ac:dyDescent="0.25" r="135" customHeight="1" ht="18.75">
      <c r="A135" s="13" t="s">
        <v>46</v>
      </c>
      <c r="B135" s="17" t="s">
        <v>603</v>
      </c>
      <c r="C135" s="44" t="s">
        <v>604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x14ac:dyDescent="0.25" r="136" customHeight="1" ht="18.75">
      <c r="A136" s="13" t="s">
        <v>46</v>
      </c>
      <c r="B136" s="17" t="s">
        <v>605</v>
      </c>
      <c r="C136" s="44" t="s">
        <v>606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x14ac:dyDescent="0.25" r="137" customHeight="1" ht="18.75">
      <c r="A137" s="13" t="s">
        <v>46</v>
      </c>
      <c r="B137" s="13" t="s">
        <v>607</v>
      </c>
      <c r="C137" s="44" t="s">
        <v>608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x14ac:dyDescent="0.25" r="138" customHeight="1" ht="18.75">
      <c r="A138" s="17" t="s">
        <v>46</v>
      </c>
      <c r="B138" s="17" t="s">
        <v>609</v>
      </c>
      <c r="C138" s="44" t="s">
        <v>610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x14ac:dyDescent="0.25" r="139" customHeight="1" ht="18.75">
      <c r="A139" s="13" t="s">
        <v>71</v>
      </c>
      <c r="B139" s="17" t="s">
        <v>611</v>
      </c>
      <c r="C139" s="44" t="s">
        <v>612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x14ac:dyDescent="0.25" r="140" customHeight="1" ht="18.75">
      <c r="A140" s="13" t="s">
        <v>46</v>
      </c>
      <c r="B140" s="17" t="s">
        <v>613</v>
      </c>
      <c r="C140" s="44" t="s">
        <v>614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x14ac:dyDescent="0.25" r="141" customHeight="1" ht="18.75">
      <c r="A141" s="13" t="s">
        <v>34</v>
      </c>
      <c r="B141" s="13" t="s">
        <v>615</v>
      </c>
      <c r="C141" s="44" t="s">
        <v>616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x14ac:dyDescent="0.25" r="142" customHeight="1" ht="18.75">
      <c r="A142" s="13" t="s">
        <v>22</v>
      </c>
      <c r="B142" s="17" t="s">
        <v>617</v>
      </c>
      <c r="C142" s="44" t="s">
        <v>618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x14ac:dyDescent="0.25" r="143" customHeight="1" ht="18.75">
      <c r="A143" s="13" t="s">
        <v>34</v>
      </c>
      <c r="B143" s="13" t="s">
        <v>619</v>
      </c>
      <c r="C143" s="44" t="s">
        <v>620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x14ac:dyDescent="0.25" r="144" customHeight="1" ht="18.75">
      <c r="A144" s="13" t="s">
        <v>67</v>
      </c>
      <c r="B144" s="13" t="s">
        <v>621</v>
      </c>
      <c r="C144" s="44" t="s">
        <v>622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x14ac:dyDescent="0.25" r="145" customHeight="1" ht="18.75">
      <c r="A145" s="13" t="s">
        <v>51</v>
      </c>
      <c r="B145" s="13" t="s">
        <v>623</v>
      </c>
      <c r="C145" s="44" t="s">
        <v>624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x14ac:dyDescent="0.25" r="146" customHeight="1" ht="18.75">
      <c r="A146" s="13" t="s">
        <v>40</v>
      </c>
      <c r="B146" s="13" t="s">
        <v>625</v>
      </c>
      <c r="C146" s="44" t="s">
        <v>626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x14ac:dyDescent="0.25" r="147" customHeight="1" ht="18.75">
      <c r="A147" s="13" t="s">
        <v>34</v>
      </c>
      <c r="B147" s="13" t="s">
        <v>627</v>
      </c>
      <c r="C147" s="44" t="s">
        <v>628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x14ac:dyDescent="0.25" r="148" customHeight="1" ht="18.75">
      <c r="A148" s="13" t="s">
        <v>69</v>
      </c>
      <c r="B148" s="13" t="s">
        <v>629</v>
      </c>
      <c r="C148" s="44" t="s">
        <v>630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x14ac:dyDescent="0.25" r="149" customHeight="1" ht="18.75">
      <c r="A149" s="13" t="s">
        <v>34</v>
      </c>
      <c r="B149" s="13" t="s">
        <v>631</v>
      </c>
      <c r="C149" s="44" t="s">
        <v>632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x14ac:dyDescent="0.25" r="150" customHeight="1" ht="18.75">
      <c r="A150" s="13" t="s">
        <v>48</v>
      </c>
      <c r="B150" s="13" t="s">
        <v>633</v>
      </c>
      <c r="C150" s="44" t="s">
        <v>634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x14ac:dyDescent="0.25" r="151" customHeight="1" ht="18.75">
      <c r="A151" s="13" t="s">
        <v>51</v>
      </c>
      <c r="B151" s="13" t="s">
        <v>635</v>
      </c>
      <c r="C151" s="44" t="s">
        <v>636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x14ac:dyDescent="0.25" r="152" customHeight="1" ht="18.75">
      <c r="A152" s="13" t="s">
        <v>71</v>
      </c>
      <c r="B152" s="13" t="s">
        <v>637</v>
      </c>
      <c r="C152" s="44" t="s">
        <v>638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x14ac:dyDescent="0.25" r="153" customHeight="1" ht="18.75">
      <c r="A153" s="17" t="s">
        <v>42</v>
      </c>
      <c r="B153" s="17" t="s">
        <v>639</v>
      </c>
      <c r="C153" s="44" t="s">
        <v>640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x14ac:dyDescent="0.25" r="154" customHeight="1" ht="18.75">
      <c r="A154" s="13" t="s">
        <v>34</v>
      </c>
      <c r="B154" s="13" t="s">
        <v>641</v>
      </c>
      <c r="C154" s="44" t="s">
        <v>642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x14ac:dyDescent="0.25" r="155" customHeight="1" ht="18.75">
      <c r="A155" s="13" t="s">
        <v>51</v>
      </c>
      <c r="B155" s="13" t="s">
        <v>643</v>
      </c>
      <c r="C155" s="44" t="s">
        <v>644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x14ac:dyDescent="0.25" r="156" customHeight="1" ht="18.75">
      <c r="A156" s="13" t="s">
        <v>51</v>
      </c>
      <c r="B156" s="13" t="s">
        <v>645</v>
      </c>
      <c r="C156" s="44" t="s">
        <v>646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x14ac:dyDescent="0.25" r="157" customHeight="1" ht="18.75">
      <c r="A157" s="13" t="s">
        <v>73</v>
      </c>
      <c r="B157" s="13" t="s">
        <v>647</v>
      </c>
      <c r="C157" s="44" t="s">
        <v>648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x14ac:dyDescent="0.25" r="158" customHeight="1" ht="18.75">
      <c r="A158" s="13" t="s">
        <v>36</v>
      </c>
      <c r="B158" s="17" t="s">
        <v>649</v>
      </c>
      <c r="C158" s="44" t="s">
        <v>650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x14ac:dyDescent="0.25" r="159" customHeight="1" ht="18.75">
      <c r="A159" s="13" t="s">
        <v>55</v>
      </c>
      <c r="B159" s="13" t="s">
        <v>651</v>
      </c>
      <c r="C159" s="44" t="s">
        <v>652</v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x14ac:dyDescent="0.25" r="160" customHeight="1" ht="18.75">
      <c r="A160" s="13" t="s">
        <v>55</v>
      </c>
      <c r="B160" s="13" t="s">
        <v>653</v>
      </c>
      <c r="C160" s="44" t="s">
        <v>654</v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x14ac:dyDescent="0.25" r="161" customHeight="1" ht="18.75">
      <c r="A161" s="13" t="s">
        <v>29</v>
      </c>
      <c r="B161" s="13" t="s">
        <v>655</v>
      </c>
      <c r="C161" s="44" t="s">
        <v>656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x14ac:dyDescent="0.25" r="162" customHeight="1" ht="18.75">
      <c r="A162" s="13" t="s">
        <v>51</v>
      </c>
      <c r="B162" s="13" t="s">
        <v>657</v>
      </c>
      <c r="C162" s="44" t="s">
        <v>658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x14ac:dyDescent="0.25" r="163" customHeight="1" ht="18.75">
      <c r="A163" s="13" t="s">
        <v>49</v>
      </c>
      <c r="B163" s="13" t="s">
        <v>659</v>
      </c>
      <c r="C163" s="44" t="s">
        <v>660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x14ac:dyDescent="0.25" r="164" customHeight="1" ht="18.75">
      <c r="A164" s="13" t="s">
        <v>38</v>
      </c>
      <c r="B164" s="17" t="s">
        <v>661</v>
      </c>
      <c r="C164" s="44" t="s">
        <v>662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x14ac:dyDescent="0.25" r="165" customHeight="1" ht="18.75">
      <c r="A165" s="13" t="s">
        <v>65</v>
      </c>
      <c r="B165" s="13" t="s">
        <v>289</v>
      </c>
      <c r="C165" s="44" t="s">
        <v>663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x14ac:dyDescent="0.25" r="166" customHeight="1" ht="18.75">
      <c r="A166" s="13" t="s">
        <v>26</v>
      </c>
      <c r="B166" s="17" t="s">
        <v>664</v>
      </c>
      <c r="C166" s="44" t="s">
        <v>665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x14ac:dyDescent="0.25" r="167" customHeight="1" ht="18.75">
      <c r="A167" s="13" t="s">
        <v>26</v>
      </c>
      <c r="B167" s="17" t="s">
        <v>666</v>
      </c>
      <c r="C167" s="44" t="s">
        <v>667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x14ac:dyDescent="0.25" r="168" customHeight="1" ht="18.75">
      <c r="A168" s="13" t="s">
        <v>32</v>
      </c>
      <c r="B168" s="17" t="s">
        <v>668</v>
      </c>
      <c r="C168" s="44" t="s">
        <v>669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x14ac:dyDescent="0.25" r="169" customHeight="1" ht="18.75">
      <c r="A169" s="13" t="s">
        <v>24</v>
      </c>
      <c r="B169" s="13" t="s">
        <v>670</v>
      </c>
      <c r="C169" s="44" t="s">
        <v>671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x14ac:dyDescent="0.25" r="170" customHeight="1" ht="18.75">
      <c r="A170" s="13" t="s">
        <v>34</v>
      </c>
      <c r="B170" s="13" t="s">
        <v>672</v>
      </c>
      <c r="C170" s="44" t="s">
        <v>673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x14ac:dyDescent="0.25" r="171" customHeight="1" ht="18.75">
      <c r="A171" s="13" t="s">
        <v>48</v>
      </c>
      <c r="B171" s="13" t="s">
        <v>674</v>
      </c>
      <c r="C171" s="44" t="s">
        <v>675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x14ac:dyDescent="0.25" r="172" customHeight="1" ht="18.75">
      <c r="A172" s="13" t="s">
        <v>34</v>
      </c>
      <c r="B172" s="13" t="s">
        <v>676</v>
      </c>
      <c r="C172" s="44" t="s">
        <v>677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x14ac:dyDescent="0.25" r="173" customHeight="1" ht="18.75">
      <c r="A173" s="13" t="s">
        <v>49</v>
      </c>
      <c r="B173" s="13" t="s">
        <v>678</v>
      </c>
      <c r="C173" s="44" t="s">
        <v>679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x14ac:dyDescent="0.25" r="174" customHeight="1" ht="18.75">
      <c r="A174" s="13" t="s">
        <v>36</v>
      </c>
      <c r="B174" s="13" t="s">
        <v>680</v>
      </c>
      <c r="C174" s="44" t="s">
        <v>681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x14ac:dyDescent="0.25" r="175" customHeight="1" ht="18.75">
      <c r="A175" s="13" t="s">
        <v>36</v>
      </c>
      <c r="B175" s="13" t="s">
        <v>682</v>
      </c>
      <c r="C175" s="44" t="s">
        <v>683</v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x14ac:dyDescent="0.25" r="176" customHeight="1" ht="18.75">
      <c r="A176" s="13" t="s">
        <v>36</v>
      </c>
      <c r="B176" s="13" t="s">
        <v>684</v>
      </c>
      <c r="C176" s="44" t="s">
        <v>681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x14ac:dyDescent="0.25" r="177" customHeight="1" ht="18.75">
      <c r="A177" s="13" t="s">
        <v>73</v>
      </c>
      <c r="B177" s="13" t="s">
        <v>685</v>
      </c>
      <c r="C177" s="44" t="s">
        <v>686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x14ac:dyDescent="0.25" r="178" customHeight="1" ht="18.75">
      <c r="A178" s="13" t="s">
        <v>73</v>
      </c>
      <c r="B178" s="17" t="s">
        <v>687</v>
      </c>
      <c r="C178" s="44" t="s">
        <v>688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x14ac:dyDescent="0.25" r="179" customHeight="1" ht="18.75">
      <c r="A179" s="13" t="s">
        <v>73</v>
      </c>
      <c r="B179" s="17" t="s">
        <v>689</v>
      </c>
      <c r="C179" s="44" t="s">
        <v>690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x14ac:dyDescent="0.25" r="180" customHeight="1" ht="18.75">
      <c r="A180" s="13" t="s">
        <v>73</v>
      </c>
      <c r="B180" s="17" t="s">
        <v>691</v>
      </c>
      <c r="C180" s="44" t="s">
        <v>692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x14ac:dyDescent="0.25" r="181" customHeight="1" ht="18.75">
      <c r="A181" s="13" t="s">
        <v>73</v>
      </c>
      <c r="B181" s="17" t="s">
        <v>693</v>
      </c>
      <c r="C181" s="44" t="s">
        <v>694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x14ac:dyDescent="0.25" r="182" customHeight="1" ht="18.75">
      <c r="A182" s="17" t="s">
        <v>42</v>
      </c>
      <c r="B182" s="17" t="s">
        <v>695</v>
      </c>
      <c r="C182" s="44" t="s">
        <v>696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x14ac:dyDescent="0.25" r="183" customHeight="1" ht="18.75">
      <c r="A183" s="13" t="s">
        <v>71</v>
      </c>
      <c r="B183" s="13" t="s">
        <v>697</v>
      </c>
      <c r="C183" s="44" t="s">
        <v>698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x14ac:dyDescent="0.25" r="184" customHeight="1" ht="18.75">
      <c r="A184" s="13" t="s">
        <v>40</v>
      </c>
      <c r="B184" s="13" t="s">
        <v>699</v>
      </c>
      <c r="C184" s="44" t="s">
        <v>700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x14ac:dyDescent="0.25" r="185" customHeight="1" ht="18.75">
      <c r="A185" s="13" t="s">
        <v>38</v>
      </c>
      <c r="B185" s="17" t="s">
        <v>701</v>
      </c>
      <c r="C185" s="44" t="s">
        <v>702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x14ac:dyDescent="0.25" r="186" customHeight="1" ht="18.75">
      <c r="A186" s="13" t="s">
        <v>73</v>
      </c>
      <c r="B186" s="17" t="s">
        <v>703</v>
      </c>
      <c r="C186" s="44" t="s">
        <v>704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x14ac:dyDescent="0.25" r="187" customHeight="1" ht="18.75">
      <c r="A187" s="13" t="s">
        <v>32</v>
      </c>
      <c r="B187" s="13" t="s">
        <v>705</v>
      </c>
      <c r="C187" s="44" t="s">
        <v>706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x14ac:dyDescent="0.25" r="188" customHeight="1" ht="18.75">
      <c r="A188" s="13" t="s">
        <v>28</v>
      </c>
      <c r="B188" s="13" t="s">
        <v>707</v>
      </c>
      <c r="C188" s="44" t="s">
        <v>708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x14ac:dyDescent="0.25" r="189" customHeight="1" ht="18.75">
      <c r="A189" s="13" t="s">
        <v>48</v>
      </c>
      <c r="B189" s="13" t="s">
        <v>709</v>
      </c>
      <c r="C189" s="44" t="s">
        <v>710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x14ac:dyDescent="0.25" r="190" customHeight="1" ht="18.75">
      <c r="A190" s="13" t="s">
        <v>53</v>
      </c>
      <c r="B190" s="17" t="s">
        <v>711</v>
      </c>
      <c r="C190" s="44" t="s">
        <v>712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x14ac:dyDescent="0.25" r="191" customHeight="1" ht="18.75">
      <c r="A191" s="13" t="s">
        <v>40</v>
      </c>
      <c r="B191" s="17" t="s">
        <v>713</v>
      </c>
      <c r="C191" s="44" t="s">
        <v>714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x14ac:dyDescent="0.25" r="192" customHeight="1" ht="18.75">
      <c r="A192" s="13" t="s">
        <v>40</v>
      </c>
      <c r="B192" s="17" t="s">
        <v>715</v>
      </c>
      <c r="C192" s="44" t="s">
        <v>716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x14ac:dyDescent="0.25" r="193" customHeight="1" ht="18.75">
      <c r="A193" s="13" t="s">
        <v>40</v>
      </c>
      <c r="B193" s="17" t="s">
        <v>717</v>
      </c>
      <c r="C193" s="44" t="s">
        <v>718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x14ac:dyDescent="0.25" r="194" customHeight="1" ht="18.75">
      <c r="A194" s="13" t="s">
        <v>34</v>
      </c>
      <c r="B194" s="13" t="s">
        <v>719</v>
      </c>
      <c r="C194" s="44" t="s">
        <v>720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x14ac:dyDescent="0.25" r="195" customHeight="1" ht="18.75">
      <c r="A195" s="13" t="s">
        <v>73</v>
      </c>
      <c r="B195" s="13" t="s">
        <v>721</v>
      </c>
      <c r="C195" s="44" t="s">
        <v>722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x14ac:dyDescent="0.25" r="196" customHeight="1" ht="18.75">
      <c r="A196" s="13" t="s">
        <v>26</v>
      </c>
      <c r="B196" s="17" t="s">
        <v>723</v>
      </c>
      <c r="C196" s="44" t="s">
        <v>724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x14ac:dyDescent="0.25" r="197" customHeight="1" ht="18.75">
      <c r="A197" s="13" t="s">
        <v>51</v>
      </c>
      <c r="B197" s="17" t="s">
        <v>725</v>
      </c>
      <c r="C197" s="44" t="s">
        <v>726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x14ac:dyDescent="0.25" r="198" customHeight="1" ht="18.75">
      <c r="A198" s="13" t="s">
        <v>40</v>
      </c>
      <c r="B198" s="13" t="s">
        <v>727</v>
      </c>
      <c r="C198" s="44" t="s">
        <v>728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x14ac:dyDescent="0.25" r="199" customHeight="1" ht="18.75">
      <c r="A199" s="13" t="s">
        <v>48</v>
      </c>
      <c r="B199" s="17" t="s">
        <v>729</v>
      </c>
      <c r="C199" s="44" t="s">
        <v>730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x14ac:dyDescent="0.25" r="200" customHeight="1" ht="18.75">
      <c r="A200" s="13" t="s">
        <v>34</v>
      </c>
      <c r="B200" s="13" t="s">
        <v>731</v>
      </c>
      <c r="C200" s="44" t="s">
        <v>732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x14ac:dyDescent="0.25" r="201" customHeight="1" ht="18.75">
      <c r="A201" s="13" t="s">
        <v>48</v>
      </c>
      <c r="B201" s="13" t="s">
        <v>733</v>
      </c>
      <c r="C201" s="44" t="s">
        <v>734</v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x14ac:dyDescent="0.25" r="202" customHeight="1" ht="18.75">
      <c r="A202" s="13" t="s">
        <v>48</v>
      </c>
      <c r="B202" s="17" t="s">
        <v>735</v>
      </c>
      <c r="C202" s="44" t="s">
        <v>736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x14ac:dyDescent="0.25" r="203" customHeight="1" ht="18.75">
      <c r="A203" s="13" t="s">
        <v>48</v>
      </c>
      <c r="B203" s="13" t="s">
        <v>737</v>
      </c>
      <c r="C203" s="44" t="s">
        <v>738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x14ac:dyDescent="0.25" r="204" customHeight="1" ht="18.75">
      <c r="A204" s="13" t="s">
        <v>44</v>
      </c>
      <c r="B204" s="13" t="s">
        <v>739</v>
      </c>
      <c r="C204" s="44" t="s">
        <v>740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x14ac:dyDescent="0.25" r="205" customHeight="1" ht="18.75">
      <c r="A205" s="13" t="s">
        <v>42</v>
      </c>
      <c r="B205" s="13" t="s">
        <v>741</v>
      </c>
      <c r="C205" s="44" t="s">
        <v>742</v>
      </c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x14ac:dyDescent="0.25" r="206" customHeight="1" ht="18.75">
      <c r="A206" s="13" t="s">
        <v>48</v>
      </c>
      <c r="B206" s="13" t="s">
        <v>743</v>
      </c>
      <c r="C206" s="44" t="s">
        <v>742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x14ac:dyDescent="0.25" r="207" customHeight="1" ht="18.75">
      <c r="A207" s="13" t="s">
        <v>38</v>
      </c>
      <c r="B207" s="13" t="s">
        <v>744</v>
      </c>
      <c r="C207" s="44" t="s">
        <v>745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x14ac:dyDescent="0.25" r="208" customHeight="1" ht="18.75">
      <c r="A208" s="17" t="s">
        <v>40</v>
      </c>
      <c r="B208" s="17" t="s">
        <v>746</v>
      </c>
      <c r="C208" s="44" t="s">
        <v>747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x14ac:dyDescent="0.25" r="209" customHeight="1" ht="18.75">
      <c r="A209" s="13" t="s">
        <v>48</v>
      </c>
      <c r="B209" s="13" t="s">
        <v>748</v>
      </c>
      <c r="C209" s="44" t="s">
        <v>749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x14ac:dyDescent="0.25" r="210" customHeight="1" ht="18.75">
      <c r="A210" s="13" t="s">
        <v>51</v>
      </c>
      <c r="B210" s="13" t="s">
        <v>750</v>
      </c>
      <c r="C210" s="44" t="s">
        <v>751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x14ac:dyDescent="0.25" r="211" customHeight="1" ht="18.75">
      <c r="A211" s="13" t="s">
        <v>69</v>
      </c>
      <c r="B211" s="13" t="s">
        <v>752</v>
      </c>
      <c r="C211" s="44" t="s">
        <v>753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x14ac:dyDescent="0.25" r="212" customHeight="1" ht="18.75">
      <c r="A212" s="13" t="s">
        <v>34</v>
      </c>
      <c r="B212" s="13" t="s">
        <v>754</v>
      </c>
      <c r="C212" s="44" t="s">
        <v>755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x14ac:dyDescent="0.25" r="213" customHeight="1" ht="18.75">
      <c r="A213" s="13" t="s">
        <v>46</v>
      </c>
      <c r="B213" s="17" t="s">
        <v>756</v>
      </c>
      <c r="C213" s="44" t="s">
        <v>757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x14ac:dyDescent="0.25" r="214" customHeight="1" ht="18.75">
      <c r="A214" s="13" t="s">
        <v>44</v>
      </c>
      <c r="B214" s="17" t="s">
        <v>758</v>
      </c>
      <c r="C214" s="46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x14ac:dyDescent="0.25" r="215" customHeight="1" ht="18.75">
      <c r="A215" s="13" t="s">
        <v>34</v>
      </c>
      <c r="B215" s="13" t="s">
        <v>759</v>
      </c>
      <c r="C215" s="44" t="s">
        <v>760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x14ac:dyDescent="0.25" r="216" customHeight="1" ht="18.75">
      <c r="A216" s="13" t="s">
        <v>22</v>
      </c>
      <c r="B216" s="17" t="s">
        <v>761</v>
      </c>
      <c r="C216" s="44" t="s">
        <v>762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x14ac:dyDescent="0.25" r="217" customHeight="1" ht="18.75">
      <c r="A217" s="13" t="s">
        <v>48</v>
      </c>
      <c r="B217" s="17" t="s">
        <v>763</v>
      </c>
      <c r="C217" s="44" t="s">
        <v>764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x14ac:dyDescent="0.25" r="218" customHeight="1" ht="18.75">
      <c r="A218" s="13" t="s">
        <v>38</v>
      </c>
      <c r="B218" s="13" t="s">
        <v>765</v>
      </c>
      <c r="C218" s="44" t="s">
        <v>766</v>
      </c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x14ac:dyDescent="0.25" r="219" customHeight="1" ht="18.75">
      <c r="A219" s="13" t="s">
        <v>42</v>
      </c>
      <c r="B219" s="13" t="s">
        <v>767</v>
      </c>
      <c r="C219" s="44" t="s">
        <v>768</v>
      </c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x14ac:dyDescent="0.25" r="220" customHeight="1" ht="18.75">
      <c r="A220" s="13" t="s">
        <v>42</v>
      </c>
      <c r="B220" s="13" t="s">
        <v>769</v>
      </c>
      <c r="C220" s="44" t="s">
        <v>770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x14ac:dyDescent="0.25" r="221" customHeight="1" ht="18.75">
      <c r="A221" s="13" t="s">
        <v>71</v>
      </c>
      <c r="B221" s="13" t="s">
        <v>771</v>
      </c>
      <c r="C221" s="44" t="s">
        <v>772</v>
      </c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x14ac:dyDescent="0.25" r="222" customHeight="1" ht="18.75">
      <c r="A222" s="13" t="s">
        <v>40</v>
      </c>
      <c r="B222" s="13" t="s">
        <v>773</v>
      </c>
      <c r="C222" s="44" t="s">
        <v>774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x14ac:dyDescent="0.25" r="223" customHeight="1" ht="18.75">
      <c r="A223" s="13" t="s">
        <v>26</v>
      </c>
      <c r="B223" s="17" t="s">
        <v>775</v>
      </c>
      <c r="C223" s="44" t="s">
        <v>776</v>
      </c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x14ac:dyDescent="0.25" r="224" customHeight="1" ht="18.75">
      <c r="A224" s="13" t="s">
        <v>29</v>
      </c>
      <c r="B224" s="17" t="s">
        <v>777</v>
      </c>
      <c r="C224" s="44" t="s">
        <v>778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x14ac:dyDescent="0.25" r="225" customHeight="1" ht="18.75">
      <c r="A225" s="13" t="s">
        <v>34</v>
      </c>
      <c r="B225" s="13" t="s">
        <v>779</v>
      </c>
      <c r="C225" s="44" t="s">
        <v>780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x14ac:dyDescent="0.25" r="226" customHeight="1" ht="18.75">
      <c r="A226" s="13" t="s">
        <v>48</v>
      </c>
      <c r="B226" s="13" t="s">
        <v>781</v>
      </c>
      <c r="C226" s="44" t="s">
        <v>782</v>
      </c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x14ac:dyDescent="0.25" r="227" customHeight="1" ht="18.75">
      <c r="A227" s="13" t="s">
        <v>69</v>
      </c>
      <c r="B227" s="17" t="s">
        <v>783</v>
      </c>
      <c r="C227" s="44" t="s">
        <v>784</v>
      </c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x14ac:dyDescent="0.25" r="228" customHeight="1" ht="18.75">
      <c r="A228" s="13" t="s">
        <v>69</v>
      </c>
      <c r="B228" s="17" t="s">
        <v>785</v>
      </c>
      <c r="C228" s="44" t="s">
        <v>786</v>
      </c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x14ac:dyDescent="0.25" r="229" customHeight="1" ht="18.75">
      <c r="A229" s="13" t="s">
        <v>48</v>
      </c>
      <c r="B229" s="13" t="s">
        <v>787</v>
      </c>
      <c r="C229" s="44" t="s">
        <v>788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x14ac:dyDescent="0.25" r="230" customHeight="1" ht="18.75">
      <c r="A230" s="13" t="s">
        <v>61</v>
      </c>
      <c r="B230" s="13" t="s">
        <v>789</v>
      </c>
      <c r="C230" s="44" t="s">
        <v>790</v>
      </c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x14ac:dyDescent="0.25" r="231" customHeight="1" ht="18.75">
      <c r="A231" s="13" t="s">
        <v>34</v>
      </c>
      <c r="B231" s="17" t="s">
        <v>791</v>
      </c>
      <c r="C231" s="44" t="s">
        <v>792</v>
      </c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x14ac:dyDescent="0.25" r="232" customHeight="1" ht="18.75">
      <c r="A232" s="13" t="s">
        <v>34</v>
      </c>
      <c r="B232" s="13" t="s">
        <v>793</v>
      </c>
      <c r="C232" s="44" t="s">
        <v>794</v>
      </c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x14ac:dyDescent="0.25" r="233" customHeight="1" ht="18.75">
      <c r="A233" s="13" t="s">
        <v>22</v>
      </c>
      <c r="B233" s="17" t="s">
        <v>795</v>
      </c>
      <c r="C233" s="44" t="s">
        <v>796</v>
      </c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x14ac:dyDescent="0.25" r="234" customHeight="1" ht="18.75">
      <c r="A234" s="13" t="s">
        <v>38</v>
      </c>
      <c r="B234" s="17" t="s">
        <v>797</v>
      </c>
      <c r="C234" s="44" t="s">
        <v>798</v>
      </c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x14ac:dyDescent="0.25" r="235" customHeight="1" ht="18.75">
      <c r="A235" s="13" t="s">
        <v>51</v>
      </c>
      <c r="B235" s="17" t="s">
        <v>799</v>
      </c>
      <c r="C235" s="44" t="s">
        <v>800</v>
      </c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x14ac:dyDescent="0.25" r="236" customHeight="1" ht="18.75">
      <c r="A236" s="13" t="s">
        <v>48</v>
      </c>
      <c r="B236" s="17" t="s">
        <v>801</v>
      </c>
      <c r="C236" s="44" t="s">
        <v>802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x14ac:dyDescent="0.25" r="237" customHeight="1" ht="18.75">
      <c r="A237" s="13" t="s">
        <v>29</v>
      </c>
      <c r="B237" s="13" t="s">
        <v>803</v>
      </c>
      <c r="C237" s="44" t="s">
        <v>804</v>
      </c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x14ac:dyDescent="0.25" r="238" customHeight="1" ht="18.75">
      <c r="A238" s="13" t="s">
        <v>42</v>
      </c>
      <c r="B238" s="17" t="s">
        <v>805</v>
      </c>
      <c r="C238" s="44" t="s">
        <v>806</v>
      </c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x14ac:dyDescent="0.25" r="239" customHeight="1" ht="18.75">
      <c r="A239" s="13" t="s">
        <v>51</v>
      </c>
      <c r="B239" s="13" t="s">
        <v>807</v>
      </c>
      <c r="C239" s="44" t="s">
        <v>808</v>
      </c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x14ac:dyDescent="0.25" r="240" customHeight="1" ht="18.75">
      <c r="A240" s="13" t="s">
        <v>32</v>
      </c>
      <c r="B240" s="17" t="s">
        <v>809</v>
      </c>
      <c r="C240" s="44" t="s">
        <v>810</v>
      </c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x14ac:dyDescent="0.25" r="241" customHeight="1" ht="18.75">
      <c r="A241" s="13" t="s">
        <v>42</v>
      </c>
      <c r="B241" s="17" t="s">
        <v>811</v>
      </c>
      <c r="C241" s="44" t="s">
        <v>812</v>
      </c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x14ac:dyDescent="0.25" r="242" customHeight="1" ht="18.75">
      <c r="A242" s="13" t="s">
        <v>55</v>
      </c>
      <c r="B242" s="17" t="s">
        <v>813</v>
      </c>
      <c r="C242" s="44" t="s">
        <v>814</v>
      </c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x14ac:dyDescent="0.25" r="243" customHeight="1" ht="18.75">
      <c r="A243" s="13" t="s">
        <v>48</v>
      </c>
      <c r="B243" s="17" t="s">
        <v>815</v>
      </c>
      <c r="C243" s="44" t="s">
        <v>816</v>
      </c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x14ac:dyDescent="0.25" r="244" customHeight="1" ht="18.75">
      <c r="A244" s="13" t="s">
        <v>42</v>
      </c>
      <c r="B244" s="13" t="s">
        <v>817</v>
      </c>
      <c r="C244" s="44" t="s">
        <v>818</v>
      </c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x14ac:dyDescent="0.25" r="245" customHeight="1" ht="18.75">
      <c r="A245" s="13" t="s">
        <v>46</v>
      </c>
      <c r="B245" s="17" t="s">
        <v>819</v>
      </c>
      <c r="C245" s="44" t="s">
        <v>820</v>
      </c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x14ac:dyDescent="0.25" r="246" customHeight="1" ht="18.75">
      <c r="A246" s="13" t="s">
        <v>73</v>
      </c>
      <c r="B246" s="13" t="s">
        <v>821</v>
      </c>
      <c r="C246" s="44" t="s">
        <v>822</v>
      </c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x14ac:dyDescent="0.25" r="247" customHeight="1" ht="18.75">
      <c r="A247" s="13" t="s">
        <v>34</v>
      </c>
      <c r="B247" s="13" t="s">
        <v>823</v>
      </c>
      <c r="C247" s="44" t="s">
        <v>824</v>
      </c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x14ac:dyDescent="0.25" r="248" customHeight="1" ht="18.75">
      <c r="A248" s="13" t="s">
        <v>40</v>
      </c>
      <c r="B248" s="17" t="s">
        <v>825</v>
      </c>
      <c r="C248" s="44" t="s">
        <v>826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x14ac:dyDescent="0.25" r="249" customHeight="1" ht="18.75">
      <c r="A249" s="13" t="s">
        <v>51</v>
      </c>
      <c r="B249" s="13" t="s">
        <v>827</v>
      </c>
      <c r="C249" s="44" t="s">
        <v>828</v>
      </c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x14ac:dyDescent="0.25" r="250" customHeight="1" ht="18.75">
      <c r="A250" s="13" t="s">
        <v>34</v>
      </c>
      <c r="B250" s="13" t="s">
        <v>829</v>
      </c>
      <c r="C250" s="44" t="s">
        <v>830</v>
      </c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x14ac:dyDescent="0.25" r="251" customHeight="1" ht="18.75">
      <c r="A251" s="13" t="s">
        <v>42</v>
      </c>
      <c r="B251" s="13" t="s">
        <v>831</v>
      </c>
      <c r="C251" s="44" t="s">
        <v>832</v>
      </c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x14ac:dyDescent="0.25" r="252" customHeight="1" ht="18.75">
      <c r="A252" s="13" t="s">
        <v>42</v>
      </c>
      <c r="B252" s="17" t="s">
        <v>833</v>
      </c>
      <c r="C252" s="44" t="s">
        <v>834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x14ac:dyDescent="0.25" r="253" customHeight="1" ht="18.75">
      <c r="A253" s="13" t="s">
        <v>34</v>
      </c>
      <c r="B253" s="17" t="s">
        <v>835</v>
      </c>
      <c r="C253" s="44" t="s">
        <v>836</v>
      </c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x14ac:dyDescent="0.25" r="254" customHeight="1" ht="18.75">
      <c r="A254" s="13" t="s">
        <v>42</v>
      </c>
      <c r="B254" s="13" t="s">
        <v>837</v>
      </c>
      <c r="C254" s="44" t="s">
        <v>838</v>
      </c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x14ac:dyDescent="0.25" r="255" customHeight="1" ht="18.75">
      <c r="A255" s="13" t="s">
        <v>34</v>
      </c>
      <c r="B255" s="13" t="s">
        <v>839</v>
      </c>
      <c r="C255" s="44" t="s">
        <v>840</v>
      </c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x14ac:dyDescent="0.25" r="256" customHeight="1" ht="18.75">
      <c r="A256" s="13" t="s">
        <v>48</v>
      </c>
      <c r="B256" s="13" t="s">
        <v>841</v>
      </c>
      <c r="C256" s="44" t="s">
        <v>842</v>
      </c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x14ac:dyDescent="0.25" r="257" customHeight="1" ht="18.75">
      <c r="A257" s="13" t="s">
        <v>42</v>
      </c>
      <c r="B257" s="13" t="s">
        <v>843</v>
      </c>
      <c r="C257" s="44" t="s">
        <v>844</v>
      </c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x14ac:dyDescent="0.25" r="258" customHeight="1" ht="18.75">
      <c r="A258" s="13" t="s">
        <v>49</v>
      </c>
      <c r="B258" s="13" t="s">
        <v>845</v>
      </c>
      <c r="C258" s="44" t="s">
        <v>846</v>
      </c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x14ac:dyDescent="0.25" r="259" customHeight="1" ht="18.75">
      <c r="A259" s="13" t="s">
        <v>44</v>
      </c>
      <c r="B259" s="17" t="s">
        <v>847</v>
      </c>
      <c r="C259" s="46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x14ac:dyDescent="0.25" r="260" customHeight="1" ht="18.75">
      <c r="A260" s="13" t="s">
        <v>46</v>
      </c>
      <c r="B260" s="13" t="s">
        <v>848</v>
      </c>
      <c r="C260" s="44" t="s">
        <v>849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x14ac:dyDescent="0.25" r="261" customHeight="1" ht="18.75">
      <c r="A261" s="13" t="s">
        <v>69</v>
      </c>
      <c r="B261" s="13" t="s">
        <v>850</v>
      </c>
      <c r="C261" s="44" t="s">
        <v>851</v>
      </c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x14ac:dyDescent="0.25" r="262" customHeight="1" ht="18.75">
      <c r="A262" s="13" t="s">
        <v>28</v>
      </c>
      <c r="B262" s="13" t="s">
        <v>852</v>
      </c>
      <c r="C262" s="44" t="s">
        <v>853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x14ac:dyDescent="0.25" r="263" customHeight="1" ht="18.75">
      <c r="A263" s="13" t="s">
        <v>48</v>
      </c>
      <c r="B263" s="13" t="s">
        <v>854</v>
      </c>
      <c r="C263" s="44" t="s">
        <v>855</v>
      </c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x14ac:dyDescent="0.25" r="264" customHeight="1" ht="18.75">
      <c r="A264" s="13" t="s">
        <v>29</v>
      </c>
      <c r="B264" s="13" t="s">
        <v>856</v>
      </c>
      <c r="C264" s="44" t="s">
        <v>857</v>
      </c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x14ac:dyDescent="0.25" r="265" customHeight="1" ht="18.75">
      <c r="A265" s="13" t="s">
        <v>36</v>
      </c>
      <c r="B265" s="17" t="s">
        <v>858</v>
      </c>
      <c r="C265" s="44" t="s">
        <v>859</v>
      </c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x14ac:dyDescent="0.25" r="266" customHeight="1" ht="18.75">
      <c r="A266" s="13" t="s">
        <v>48</v>
      </c>
      <c r="B266" s="13" t="s">
        <v>860</v>
      </c>
      <c r="C266" s="44" t="s">
        <v>861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x14ac:dyDescent="0.25" r="267" customHeight="1" ht="18.75">
      <c r="A267" s="13" t="s">
        <v>49</v>
      </c>
      <c r="B267" s="13" t="s">
        <v>862</v>
      </c>
      <c r="C267" s="44" t="s">
        <v>863</v>
      </c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x14ac:dyDescent="0.25" r="268" customHeight="1" ht="18.75">
      <c r="A268" s="13" t="s">
        <v>49</v>
      </c>
      <c r="B268" s="13" t="s">
        <v>864</v>
      </c>
      <c r="C268" s="44" t="s">
        <v>865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x14ac:dyDescent="0.25" r="269" customHeight="1" ht="18.75">
      <c r="A269" s="13" t="s">
        <v>38</v>
      </c>
      <c r="B269" s="13" t="s">
        <v>866</v>
      </c>
      <c r="C269" s="44" t="s">
        <v>867</v>
      </c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x14ac:dyDescent="0.25" r="270" customHeight="1" ht="18.75">
      <c r="A270" s="13" t="s">
        <v>49</v>
      </c>
      <c r="B270" s="13" t="s">
        <v>868</v>
      </c>
      <c r="C270" s="44" t="s">
        <v>869</v>
      </c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x14ac:dyDescent="0.25" r="271" customHeight="1" ht="18.75">
      <c r="A271" s="13" t="s">
        <v>67</v>
      </c>
      <c r="B271" s="13" t="s">
        <v>870</v>
      </c>
      <c r="C271" s="44" t="s">
        <v>871</v>
      </c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x14ac:dyDescent="0.25" r="272" customHeight="1" ht="18.75">
      <c r="A272" s="13" t="s">
        <v>67</v>
      </c>
      <c r="B272" s="17" t="s">
        <v>872</v>
      </c>
      <c r="C272" s="44" t="s">
        <v>873</v>
      </c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x14ac:dyDescent="0.25" r="273" customHeight="1" ht="18.75">
      <c r="A273" s="13" t="s">
        <v>34</v>
      </c>
      <c r="B273" s="13" t="s">
        <v>874</v>
      </c>
      <c r="C273" s="44" t="s">
        <v>875</v>
      </c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x14ac:dyDescent="0.25" r="274" customHeight="1" ht="18.75">
      <c r="A274" s="13" t="s">
        <v>73</v>
      </c>
      <c r="B274" s="13" t="s">
        <v>876</v>
      </c>
      <c r="C274" s="44" t="s">
        <v>877</v>
      </c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x14ac:dyDescent="0.25" r="275" customHeight="1" ht="18.75">
      <c r="A275" s="13" t="s">
        <v>49</v>
      </c>
      <c r="B275" s="13" t="s">
        <v>878</v>
      </c>
      <c r="C275" s="44" t="s">
        <v>879</v>
      </c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x14ac:dyDescent="0.25" r="276" customHeight="1" ht="18.75">
      <c r="A276" s="13" t="s">
        <v>24</v>
      </c>
      <c r="B276" s="17" t="s">
        <v>880</v>
      </c>
      <c r="C276" s="44" t="s">
        <v>881</v>
      </c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x14ac:dyDescent="0.25" r="277" customHeight="1" ht="18.75">
      <c r="A277" s="13" t="s">
        <v>51</v>
      </c>
      <c r="B277" s="13" t="s">
        <v>882</v>
      </c>
      <c r="C277" s="44" t="s">
        <v>883</v>
      </c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x14ac:dyDescent="0.25" r="278" customHeight="1" ht="18.75">
      <c r="A278" s="13" t="s">
        <v>51</v>
      </c>
      <c r="B278" s="13" t="s">
        <v>884</v>
      </c>
      <c r="C278" s="44" t="s">
        <v>885</v>
      </c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x14ac:dyDescent="0.25" r="279" customHeight="1" ht="18.75">
      <c r="A279" s="13" t="s">
        <v>42</v>
      </c>
      <c r="B279" s="13" t="s">
        <v>886</v>
      </c>
      <c r="C279" s="44" t="s">
        <v>887</v>
      </c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x14ac:dyDescent="0.25" r="280" customHeight="1" ht="18.75">
      <c r="A280" s="13" t="s">
        <v>71</v>
      </c>
      <c r="B280" s="13" t="s">
        <v>888</v>
      </c>
      <c r="C280" s="44" t="s">
        <v>889</v>
      </c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x14ac:dyDescent="0.25" r="281" customHeight="1" ht="18.75">
      <c r="A281" s="17" t="s">
        <v>46</v>
      </c>
      <c r="B281" s="17" t="s">
        <v>890</v>
      </c>
      <c r="C281" s="44" t="s">
        <v>891</v>
      </c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x14ac:dyDescent="0.25" r="282" customHeight="1" ht="18.75">
      <c r="A282" s="13" t="s">
        <v>34</v>
      </c>
      <c r="B282" s="13" t="s">
        <v>892</v>
      </c>
      <c r="C282" s="44" t="s">
        <v>893</v>
      </c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x14ac:dyDescent="0.25" r="283" customHeight="1" ht="18.75">
      <c r="A283" s="13" t="s">
        <v>48</v>
      </c>
      <c r="B283" s="13" t="s">
        <v>894</v>
      </c>
      <c r="C283" s="44" t="s">
        <v>895</v>
      </c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x14ac:dyDescent="0.25" r="284" customHeight="1" ht="18.75">
      <c r="A284" s="13" t="s">
        <v>301</v>
      </c>
      <c r="B284" s="17" t="s">
        <v>896</v>
      </c>
      <c r="C284" s="44" t="s">
        <v>897</v>
      </c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x14ac:dyDescent="0.25" r="285" customHeight="1" ht="18.75">
      <c r="A285" s="13" t="s">
        <v>68</v>
      </c>
      <c r="B285" s="17" t="s">
        <v>898</v>
      </c>
      <c r="C285" s="44" t="s">
        <v>899</v>
      </c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x14ac:dyDescent="0.25" r="286" customHeight="1" ht="18.75">
      <c r="A286" s="13" t="s">
        <v>38</v>
      </c>
      <c r="B286" s="17" t="s">
        <v>900</v>
      </c>
      <c r="C286" s="44" t="s">
        <v>901</v>
      </c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x14ac:dyDescent="0.25" r="287" customHeight="1" ht="18.75">
      <c r="A287" s="13" t="s">
        <v>48</v>
      </c>
      <c r="B287" s="17" t="s">
        <v>902</v>
      </c>
      <c r="C287" s="44" t="s">
        <v>903</v>
      </c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x14ac:dyDescent="0.25" r="288" customHeight="1" ht="18.75">
      <c r="A288" s="13" t="s">
        <v>49</v>
      </c>
      <c r="B288" s="13" t="s">
        <v>904</v>
      </c>
      <c r="C288" s="44" t="s">
        <v>905</v>
      </c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x14ac:dyDescent="0.25" r="289" customHeight="1" ht="18.75">
      <c r="A289" s="13" t="s">
        <v>22</v>
      </c>
      <c r="B289" s="17" t="s">
        <v>906</v>
      </c>
      <c r="C289" s="44" t="s">
        <v>907</v>
      </c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x14ac:dyDescent="0.25" r="290" customHeight="1" ht="18.75">
      <c r="A290" s="13" t="s">
        <v>57</v>
      </c>
      <c r="B290" s="13" t="s">
        <v>908</v>
      </c>
      <c r="C290" s="44" t="s">
        <v>909</v>
      </c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x14ac:dyDescent="0.25" r="291" customHeight="1" ht="18.75">
      <c r="A291" s="13" t="s">
        <v>42</v>
      </c>
      <c r="B291" s="17" t="s">
        <v>910</v>
      </c>
      <c r="C291" s="44" t="s">
        <v>911</v>
      </c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x14ac:dyDescent="0.25" r="292" customHeight="1" ht="18.75">
      <c r="A292" s="13" t="s">
        <v>68</v>
      </c>
      <c r="B292" s="17" t="s">
        <v>912</v>
      </c>
      <c r="C292" s="44" t="s">
        <v>913</v>
      </c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x14ac:dyDescent="0.25" r="293" customHeight="1" ht="18.75">
      <c r="A293" s="13" t="s">
        <v>34</v>
      </c>
      <c r="B293" s="13" t="s">
        <v>914</v>
      </c>
      <c r="C293" s="44" t="s">
        <v>915</v>
      </c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x14ac:dyDescent="0.25" r="294" customHeight="1" ht="18.75">
      <c r="A294" s="13" t="s">
        <v>44</v>
      </c>
      <c r="B294" s="17" t="s">
        <v>916</v>
      </c>
      <c r="C294" s="46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x14ac:dyDescent="0.25" r="295" customHeight="1" ht="18.75">
      <c r="A295" s="13" t="s">
        <v>49</v>
      </c>
      <c r="B295" s="13" t="s">
        <v>917</v>
      </c>
      <c r="C295" s="44" t="s">
        <v>918</v>
      </c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x14ac:dyDescent="0.25" r="296" customHeight="1" ht="18.75">
      <c r="A296" s="13" t="s">
        <v>69</v>
      </c>
      <c r="B296" s="13" t="s">
        <v>919</v>
      </c>
      <c r="C296" s="44" t="s">
        <v>920</v>
      </c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x14ac:dyDescent="0.25" r="297" customHeight="1" ht="18.75">
      <c r="A297" s="13" t="s">
        <v>59</v>
      </c>
      <c r="B297" s="13" t="s">
        <v>921</v>
      </c>
      <c r="C297" s="44" t="s">
        <v>922</v>
      </c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x14ac:dyDescent="0.25" r="298" customHeight="1" ht="18.75">
      <c r="A298" s="13" t="s">
        <v>48</v>
      </c>
      <c r="B298" s="17" t="s">
        <v>923</v>
      </c>
      <c r="C298" s="44" t="s">
        <v>924</v>
      </c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x14ac:dyDescent="0.25" r="299" customHeight="1" ht="18.75">
      <c r="A299" s="13" t="s">
        <v>42</v>
      </c>
      <c r="B299" s="13" t="s">
        <v>925</v>
      </c>
      <c r="C299" s="44" t="s">
        <v>926</v>
      </c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x14ac:dyDescent="0.25" r="300" customHeight="1" ht="18.75">
      <c r="A300" s="13" t="s">
        <v>67</v>
      </c>
      <c r="B300" s="13" t="s">
        <v>927</v>
      </c>
      <c r="C300" s="44" t="s">
        <v>928</v>
      </c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x14ac:dyDescent="0.25" r="301" customHeight="1" ht="18.75">
      <c r="A301" s="13" t="s">
        <v>49</v>
      </c>
      <c r="B301" s="13" t="s">
        <v>929</v>
      </c>
      <c r="C301" s="44" t="s">
        <v>930</v>
      </c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x14ac:dyDescent="0.25" r="302" customHeight="1" ht="18.75">
      <c r="A302" s="13" t="s">
        <v>49</v>
      </c>
      <c r="B302" s="13" t="s">
        <v>931</v>
      </c>
      <c r="C302" s="44" t="s">
        <v>932</v>
      </c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x14ac:dyDescent="0.25" r="303" customHeight="1" ht="18.75">
      <c r="A303" s="13" t="s">
        <v>48</v>
      </c>
      <c r="B303" s="13" t="s">
        <v>933</v>
      </c>
      <c r="C303" s="44" t="s">
        <v>934</v>
      </c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x14ac:dyDescent="0.25" r="304" customHeight="1" ht="18.75">
      <c r="A304" s="13" t="s">
        <v>49</v>
      </c>
      <c r="B304" s="13" t="s">
        <v>935</v>
      </c>
      <c r="C304" s="44" t="s">
        <v>936</v>
      </c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x14ac:dyDescent="0.25" r="305" customHeight="1" ht="18.75">
      <c r="A305" s="13" t="s">
        <v>22</v>
      </c>
      <c r="B305" s="13" t="s">
        <v>937</v>
      </c>
      <c r="C305" s="44" t="s">
        <v>938</v>
      </c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x14ac:dyDescent="0.25" r="306" customHeight="1" ht="18.75">
      <c r="A306" s="13" t="s">
        <v>49</v>
      </c>
      <c r="B306" s="13" t="s">
        <v>939</v>
      </c>
      <c r="C306" s="44" t="s">
        <v>940</v>
      </c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x14ac:dyDescent="0.25" r="307" customHeight="1" ht="18.75">
      <c r="A307" s="13" t="s">
        <v>48</v>
      </c>
      <c r="B307" s="13" t="s">
        <v>941</v>
      </c>
      <c r="C307" s="44" t="s">
        <v>942</v>
      </c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x14ac:dyDescent="0.25" r="308" customHeight="1" ht="18.75">
      <c r="A308" s="13" t="s">
        <v>49</v>
      </c>
      <c r="B308" s="13" t="s">
        <v>943</v>
      </c>
      <c r="C308" s="44" t="s">
        <v>944</v>
      </c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x14ac:dyDescent="0.25" r="309" customHeight="1" ht="18.75">
      <c r="A309" s="13" t="s">
        <v>71</v>
      </c>
      <c r="B309" s="17" t="s">
        <v>945</v>
      </c>
      <c r="C309" s="44" t="s">
        <v>946</v>
      </c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x14ac:dyDescent="0.25" r="310" customHeight="1" ht="18.75">
      <c r="A310" s="13" t="s">
        <v>73</v>
      </c>
      <c r="B310" s="17" t="s">
        <v>947</v>
      </c>
      <c r="C310" s="44" t="s">
        <v>948</v>
      </c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x14ac:dyDescent="0.25" r="311" customHeight="1" ht="18.75">
      <c r="A311" s="13" t="s">
        <v>71</v>
      </c>
      <c r="B311" s="13" t="s">
        <v>949</v>
      </c>
      <c r="C311" s="44" t="s">
        <v>950</v>
      </c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x14ac:dyDescent="0.25" r="312" customHeight="1" ht="18.75">
      <c r="A312" s="13" t="s">
        <v>22</v>
      </c>
      <c r="B312" s="13" t="s">
        <v>951</v>
      </c>
      <c r="C312" s="44" t="s">
        <v>952</v>
      </c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x14ac:dyDescent="0.25" r="313" customHeight="1" ht="18.75">
      <c r="A313" s="17" t="s">
        <v>38</v>
      </c>
      <c r="B313" s="17" t="s">
        <v>953</v>
      </c>
      <c r="C313" s="44" t="s">
        <v>954</v>
      </c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x14ac:dyDescent="0.25" r="314" customHeight="1" ht="18.75">
      <c r="A314" s="13" t="s">
        <v>73</v>
      </c>
      <c r="B314" s="17" t="s">
        <v>955</v>
      </c>
      <c r="C314" s="44" t="s">
        <v>956</v>
      </c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x14ac:dyDescent="0.25" r="315" customHeight="1" ht="18.75">
      <c r="A315" s="13" t="s">
        <v>71</v>
      </c>
      <c r="B315" s="13" t="s">
        <v>957</v>
      </c>
      <c r="C315" s="44" t="s">
        <v>958</v>
      </c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x14ac:dyDescent="0.25" r="316" customHeight="1" ht="18.75">
      <c r="A316" s="13" t="s">
        <v>30</v>
      </c>
      <c r="B316" s="17" t="s">
        <v>959</v>
      </c>
      <c r="C316" s="44" t="s">
        <v>960</v>
      </c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</row>
    <row x14ac:dyDescent="0.25" r="317" customHeight="1" ht="18.75">
      <c r="A317" s="13" t="s">
        <v>61</v>
      </c>
      <c r="B317" s="13" t="s">
        <v>961</v>
      </c>
      <c r="C317" s="44" t="s">
        <v>962</v>
      </c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</row>
    <row x14ac:dyDescent="0.25" r="318" customHeight="1" ht="18.75">
      <c r="A318" s="13" t="s">
        <v>63</v>
      </c>
      <c r="B318" s="13" t="s">
        <v>963</v>
      </c>
      <c r="C318" s="44" t="s">
        <v>964</v>
      </c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</row>
    <row x14ac:dyDescent="0.25" r="319" customHeight="1" ht="18.75">
      <c r="A319" s="13" t="s">
        <v>51</v>
      </c>
      <c r="B319" s="17" t="s">
        <v>965</v>
      </c>
      <c r="C319" s="44" t="s">
        <v>966</v>
      </c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</row>
    <row x14ac:dyDescent="0.25" r="320" customHeight="1" ht="18.75">
      <c r="A320" s="13" t="s">
        <v>28</v>
      </c>
      <c r="B320" s="17" t="s">
        <v>967</v>
      </c>
      <c r="C320" s="44" t="s">
        <v>968</v>
      </c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x14ac:dyDescent="0.25" r="321" customHeight="1" ht="18.75">
      <c r="A321" s="13" t="s">
        <v>69</v>
      </c>
      <c r="B321" s="17" t="s">
        <v>969</v>
      </c>
      <c r="C321" s="44" t="s">
        <v>970</v>
      </c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</row>
    <row x14ac:dyDescent="0.25" r="322" customHeight="1" ht="18.75">
      <c r="A322" s="13" t="s">
        <v>29</v>
      </c>
      <c r="B322" s="13" t="s">
        <v>971</v>
      </c>
      <c r="C322" s="44" t="s">
        <v>972</v>
      </c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</row>
    <row x14ac:dyDescent="0.25" r="323" customHeight="1" ht="18.75">
      <c r="A323" s="13" t="s">
        <v>29</v>
      </c>
      <c r="B323" s="13" t="s">
        <v>973</v>
      </c>
      <c r="C323" s="44" t="s">
        <v>974</v>
      </c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</row>
    <row x14ac:dyDescent="0.25" r="324" customHeight="1" ht="18.75">
      <c r="A324" s="13" t="s">
        <v>48</v>
      </c>
      <c r="B324" s="17" t="s">
        <v>975</v>
      </c>
      <c r="C324" s="44" t="s">
        <v>976</v>
      </c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x14ac:dyDescent="0.25" r="325" customHeight="1" ht="18.75">
      <c r="A325" s="13" t="s">
        <v>59</v>
      </c>
      <c r="B325" s="13" t="s">
        <v>977</v>
      </c>
      <c r="C325" s="44" t="s">
        <v>978</v>
      </c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x14ac:dyDescent="0.25" r="326" customHeight="1" ht="18.75">
      <c r="A326" s="13" t="s">
        <v>51</v>
      </c>
      <c r="B326" s="13" t="s">
        <v>979</v>
      </c>
      <c r="C326" s="44" t="s">
        <v>980</v>
      </c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</row>
    <row x14ac:dyDescent="0.25" r="327" customHeight="1" ht="18.75">
      <c r="A327" s="13" t="s">
        <v>71</v>
      </c>
      <c r="B327" s="13" t="s">
        <v>981</v>
      </c>
      <c r="C327" s="44" t="s">
        <v>982</v>
      </c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</row>
    <row x14ac:dyDescent="0.25" r="328" customHeight="1" ht="18.75">
      <c r="A328" s="13" t="s">
        <v>32</v>
      </c>
      <c r="B328" s="17" t="s">
        <v>983</v>
      </c>
      <c r="C328" s="44" t="s">
        <v>984</v>
      </c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</row>
    <row x14ac:dyDescent="0.25" r="329" customHeight="1" ht="18.75">
      <c r="A329" s="13" t="s">
        <v>24</v>
      </c>
      <c r="B329" s="13" t="s">
        <v>985</v>
      </c>
      <c r="C329" s="44" t="s">
        <v>986</v>
      </c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</row>
    <row x14ac:dyDescent="0.25" r="330" customHeight="1" ht="18.75">
      <c r="A330" s="13" t="s">
        <v>46</v>
      </c>
      <c r="B330" s="13" t="s">
        <v>987</v>
      </c>
      <c r="C330" s="44" t="s">
        <v>988</v>
      </c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</row>
    <row x14ac:dyDescent="0.25" r="331" customHeight="1" ht="18.75">
      <c r="A331" s="13" t="s">
        <v>71</v>
      </c>
      <c r="B331" s="13" t="s">
        <v>989</v>
      </c>
      <c r="C331" s="44" t="s">
        <v>990</v>
      </c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x14ac:dyDescent="0.25" r="332" customHeight="1" ht="18.75">
      <c r="A332" s="13" t="s">
        <v>65</v>
      </c>
      <c r="B332" s="13" t="s">
        <v>991</v>
      </c>
      <c r="C332" s="44" t="s">
        <v>992</v>
      </c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</row>
    <row x14ac:dyDescent="0.25" r="333" customHeight="1" ht="18.75">
      <c r="A333" s="13" t="s">
        <v>34</v>
      </c>
      <c r="B333" s="17" t="s">
        <v>993</v>
      </c>
      <c r="C333" s="44" t="s">
        <v>994</v>
      </c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</row>
    <row x14ac:dyDescent="0.25" r="334" customHeight="1" ht="18.75">
      <c r="A334" s="13" t="s">
        <v>69</v>
      </c>
      <c r="B334" s="13" t="s">
        <v>995</v>
      </c>
      <c r="C334" s="44" t="s">
        <v>996</v>
      </c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</row>
    <row x14ac:dyDescent="0.25" r="335" customHeight="1" ht="18.75">
      <c r="A335" s="13" t="s">
        <v>71</v>
      </c>
      <c r="B335" s="13" t="s">
        <v>997</v>
      </c>
      <c r="C335" s="44" t="s">
        <v>998</v>
      </c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</row>
    <row x14ac:dyDescent="0.25" r="336" customHeight="1" ht="18.75">
      <c r="A336" s="13" t="s">
        <v>59</v>
      </c>
      <c r="B336" s="13" t="s">
        <v>999</v>
      </c>
      <c r="C336" s="44" t="s">
        <v>1000</v>
      </c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</row>
    <row x14ac:dyDescent="0.25" r="337" customHeight="1" ht="18.75">
      <c r="A337" s="13" t="s">
        <v>48</v>
      </c>
      <c r="B337" s="17" t="s">
        <v>1001</v>
      </c>
      <c r="C337" s="44" t="s">
        <v>1002</v>
      </c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</row>
    <row x14ac:dyDescent="0.25" r="338" customHeight="1" ht="18.75">
      <c r="A338" s="13" t="s">
        <v>29</v>
      </c>
      <c r="B338" s="17" t="s">
        <v>1003</v>
      </c>
      <c r="C338" s="44" t="s">
        <v>1004</v>
      </c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</row>
    <row x14ac:dyDescent="0.25" r="339" customHeight="1" ht="18.75">
      <c r="A339" s="13" t="s">
        <v>34</v>
      </c>
      <c r="B339" s="17" t="s">
        <v>1005</v>
      </c>
      <c r="C339" s="44" t="s">
        <v>1006</v>
      </c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</row>
    <row x14ac:dyDescent="0.25" r="340" customHeight="1" ht="18.75">
      <c r="A340" s="13" t="s">
        <v>71</v>
      </c>
      <c r="B340" s="17" t="s">
        <v>1007</v>
      </c>
      <c r="C340" s="44" t="s">
        <v>1008</v>
      </c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</row>
    <row x14ac:dyDescent="0.25" r="341" customHeight="1" ht="18.75">
      <c r="A341" s="13" t="s">
        <v>51</v>
      </c>
      <c r="B341" s="13" t="s">
        <v>1009</v>
      </c>
      <c r="C341" s="44" t="s">
        <v>1010</v>
      </c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</row>
    <row x14ac:dyDescent="0.25" r="342" customHeight="1" ht="18.75">
      <c r="A342" s="13" t="s">
        <v>38</v>
      </c>
      <c r="B342" s="17" t="s">
        <v>1011</v>
      </c>
      <c r="C342" s="44" t="s">
        <v>1012</v>
      </c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</row>
    <row x14ac:dyDescent="0.25" r="343" customHeight="1" ht="18.75">
      <c r="A343" s="13" t="s">
        <v>71</v>
      </c>
      <c r="B343" s="13" t="s">
        <v>1013</v>
      </c>
      <c r="C343" s="44" t="s">
        <v>1014</v>
      </c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</row>
    <row x14ac:dyDescent="0.25" r="344" customHeight="1" ht="18.75">
      <c r="A344" s="13" t="s">
        <v>71</v>
      </c>
      <c r="B344" s="13" t="s">
        <v>1015</v>
      </c>
      <c r="C344" s="44" t="s">
        <v>1016</v>
      </c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</row>
    <row x14ac:dyDescent="0.25" r="345" customHeight="1" ht="18.75">
      <c r="A345" s="13" t="s">
        <v>71</v>
      </c>
      <c r="B345" s="13" t="s">
        <v>1017</v>
      </c>
      <c r="C345" s="44" t="s">
        <v>1018</v>
      </c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</row>
    <row x14ac:dyDescent="0.25" r="346" customHeight="1" ht="18.75">
      <c r="A346" s="13" t="s">
        <v>71</v>
      </c>
      <c r="B346" s="13" t="s">
        <v>1019</v>
      </c>
      <c r="C346" s="44" t="s">
        <v>1020</v>
      </c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</row>
    <row x14ac:dyDescent="0.25" r="347" customHeight="1" ht="18.75">
      <c r="A347" s="13" t="s">
        <v>71</v>
      </c>
      <c r="B347" s="13" t="s">
        <v>1021</v>
      </c>
      <c r="C347" s="44" t="s">
        <v>1022</v>
      </c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</row>
    <row x14ac:dyDescent="0.25" r="348" customHeight="1" ht="18.75">
      <c r="A348" s="13" t="s">
        <v>71</v>
      </c>
      <c r="B348" s="13" t="s">
        <v>1023</v>
      </c>
      <c r="C348" s="44" t="s">
        <v>1024</v>
      </c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</row>
    <row x14ac:dyDescent="0.25" r="349" customHeight="1" ht="18.75">
      <c r="A349" s="13" t="s">
        <v>71</v>
      </c>
      <c r="B349" s="13" t="s">
        <v>1025</v>
      </c>
      <c r="C349" s="44" t="s">
        <v>1026</v>
      </c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</row>
    <row x14ac:dyDescent="0.25" r="350" customHeight="1" ht="18.75">
      <c r="A350" s="13" t="s">
        <v>49</v>
      </c>
      <c r="B350" s="13" t="s">
        <v>1027</v>
      </c>
      <c r="C350" s="44" t="s">
        <v>1028</v>
      </c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</row>
    <row x14ac:dyDescent="0.25" r="351" customHeight="1" ht="18.75">
      <c r="A351" s="13" t="s">
        <v>71</v>
      </c>
      <c r="B351" s="13" t="s">
        <v>1029</v>
      </c>
      <c r="C351" s="44" t="s">
        <v>1030</v>
      </c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</row>
    <row x14ac:dyDescent="0.25" r="352" customHeight="1" ht="18.75">
      <c r="A352" s="13" t="s">
        <v>71</v>
      </c>
      <c r="B352" s="13" t="s">
        <v>1031</v>
      </c>
      <c r="C352" s="44" t="s">
        <v>1032</v>
      </c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</row>
    <row x14ac:dyDescent="0.25" r="353" customHeight="1" ht="18.75">
      <c r="A353" s="13" t="s">
        <v>49</v>
      </c>
      <c r="B353" s="13" t="s">
        <v>1033</v>
      </c>
      <c r="C353" s="44" t="s">
        <v>1034</v>
      </c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</row>
    <row x14ac:dyDescent="0.25" r="354" customHeight="1" ht="18.75">
      <c r="A354" s="13" t="s">
        <v>32</v>
      </c>
      <c r="B354" s="17" t="s">
        <v>1035</v>
      </c>
      <c r="C354" s="44" t="s">
        <v>1036</v>
      </c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</row>
    <row x14ac:dyDescent="0.25" r="355" customHeight="1" ht="18.75">
      <c r="A355" s="13" t="s">
        <v>71</v>
      </c>
      <c r="B355" s="13" t="s">
        <v>1037</v>
      </c>
      <c r="C355" s="44" t="s">
        <v>1038</v>
      </c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</row>
    <row x14ac:dyDescent="0.25" r="356" customHeight="1" ht="18.75">
      <c r="A356" s="13" t="s">
        <v>40</v>
      </c>
      <c r="B356" s="13" t="s">
        <v>1039</v>
      </c>
      <c r="C356" s="44" t="s">
        <v>1040</v>
      </c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</row>
    <row x14ac:dyDescent="0.25" r="357" customHeight="1" ht="18.75">
      <c r="A357" s="13" t="s">
        <v>73</v>
      </c>
      <c r="B357" s="13" t="s">
        <v>1041</v>
      </c>
      <c r="C357" s="44" t="s">
        <v>1042</v>
      </c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</row>
    <row x14ac:dyDescent="0.25" r="358" customHeight="1" ht="18.75">
      <c r="A358" s="13" t="s">
        <v>34</v>
      </c>
      <c r="B358" s="13" t="s">
        <v>1043</v>
      </c>
      <c r="C358" s="44" t="s">
        <v>1044</v>
      </c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</row>
    <row x14ac:dyDescent="0.25" r="359" customHeight="1" ht="18.75">
      <c r="A359" s="13" t="s">
        <v>71</v>
      </c>
      <c r="B359" s="13" t="s">
        <v>1045</v>
      </c>
      <c r="C359" s="44" t="s">
        <v>1046</v>
      </c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</row>
    <row x14ac:dyDescent="0.25" r="360" customHeight="1" ht="18.75">
      <c r="A360" s="13" t="s">
        <v>49</v>
      </c>
      <c r="B360" s="13" t="s">
        <v>1047</v>
      </c>
      <c r="C360" s="44" t="s">
        <v>1048</v>
      </c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</row>
    <row x14ac:dyDescent="0.25" r="361" customHeight="1" ht="18.75">
      <c r="A361" s="13" t="s">
        <v>34</v>
      </c>
      <c r="B361" s="13" t="s">
        <v>1049</v>
      </c>
      <c r="C361" s="44" t="s">
        <v>1050</v>
      </c>
      <c r="D361" s="40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x14ac:dyDescent="0.25" r="362" customHeight="1" ht="18.75">
      <c r="A362" s="13" t="s">
        <v>49</v>
      </c>
      <c r="B362" s="13" t="s">
        <v>1051</v>
      </c>
      <c r="C362" s="44" t="s">
        <v>1052</v>
      </c>
      <c r="D362" s="40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</row>
    <row x14ac:dyDescent="0.25" r="363" customHeight="1" ht="18.75">
      <c r="A363" s="13" t="s">
        <v>49</v>
      </c>
      <c r="B363" s="13" t="s">
        <v>1053</v>
      </c>
      <c r="C363" s="44" t="s">
        <v>1054</v>
      </c>
      <c r="D363" s="40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x14ac:dyDescent="0.25" r="364" customHeight="1" ht="18.75">
      <c r="A364" s="13" t="s">
        <v>29</v>
      </c>
      <c r="B364" s="13" t="s">
        <v>1055</v>
      </c>
      <c r="C364" s="44" t="s">
        <v>1056</v>
      </c>
      <c r="D364" s="40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</row>
    <row x14ac:dyDescent="0.25" r="365" customHeight="1" ht="18.75">
      <c r="A365" s="13" t="s">
        <v>51</v>
      </c>
      <c r="B365" s="13" t="s">
        <v>1057</v>
      </c>
      <c r="C365" s="44" t="s">
        <v>1058</v>
      </c>
      <c r="D365" s="40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x14ac:dyDescent="0.25" r="366" customHeight="1" ht="18.75">
      <c r="A366" s="13" t="s">
        <v>29</v>
      </c>
      <c r="B366" s="13" t="s">
        <v>1059</v>
      </c>
      <c r="C366" s="44" t="s">
        <v>1060</v>
      </c>
      <c r="D366" s="40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x14ac:dyDescent="0.25" r="367" customHeight="1" ht="18.75">
      <c r="A367" s="13" t="s">
        <v>69</v>
      </c>
      <c r="B367" s="17" t="s">
        <v>1061</v>
      </c>
      <c r="C367" s="44" t="s">
        <v>1062</v>
      </c>
      <c r="D367" s="40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</row>
    <row x14ac:dyDescent="0.25" r="368" customHeight="1" ht="18.75">
      <c r="A368" s="13" t="s">
        <v>49</v>
      </c>
      <c r="B368" s="13" t="s">
        <v>1063</v>
      </c>
      <c r="C368" s="44" t="s">
        <v>1064</v>
      </c>
      <c r="D368" s="40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x14ac:dyDescent="0.25" r="369" customHeight="1" ht="18.75">
      <c r="A369" s="13" t="s">
        <v>34</v>
      </c>
      <c r="B369" s="13" t="s">
        <v>1065</v>
      </c>
      <c r="C369" s="44" t="s">
        <v>1066</v>
      </c>
      <c r="D369" s="40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</row>
    <row x14ac:dyDescent="0.25" r="370" customHeight="1" ht="18.75">
      <c r="A370" s="13" t="s">
        <v>73</v>
      </c>
      <c r="B370" s="13" t="s">
        <v>1067</v>
      </c>
      <c r="C370" s="44" t="s">
        <v>1068</v>
      </c>
      <c r="D370" s="40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x14ac:dyDescent="0.25" r="371" customHeight="1" ht="18.75">
      <c r="A371" s="17" t="s">
        <v>73</v>
      </c>
      <c r="B371" s="13" t="s">
        <v>1069</v>
      </c>
      <c r="C371" s="44" t="s">
        <v>1070</v>
      </c>
      <c r="D371" s="40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</row>
    <row x14ac:dyDescent="0.25" r="372" customHeight="1" ht="18.75">
      <c r="A372" s="13" t="s">
        <v>69</v>
      </c>
      <c r="B372" s="13" t="s">
        <v>1071</v>
      </c>
      <c r="C372" s="44" t="s">
        <v>1072</v>
      </c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</row>
    <row x14ac:dyDescent="0.25" r="373" customHeight="1" ht="18.75">
      <c r="A373" s="13"/>
      <c r="B373" s="17"/>
      <c r="C373" s="17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</row>
    <row x14ac:dyDescent="0.25" r="374" customHeight="1" ht="18.75">
      <c r="A374" s="13"/>
      <c r="B374" s="17"/>
      <c r="C374" s="17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</row>
    <row x14ac:dyDescent="0.25" r="375" customHeight="1" ht="18.75">
      <c r="A375" s="13"/>
      <c r="B375" s="17"/>
      <c r="C375" s="17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x14ac:dyDescent="0.25" r="376" customHeight="1" ht="18.75">
      <c r="A376" s="13"/>
      <c r="B376" s="17"/>
      <c r="C376" s="17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x14ac:dyDescent="0.25" r="377" customHeight="1" ht="18.75">
      <c r="A377" s="13"/>
      <c r="B377" s="17"/>
      <c r="C377" s="17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</row>
    <row x14ac:dyDescent="0.25" r="378" customHeight="1" ht="18.75">
      <c r="A378" s="13"/>
      <c r="B378" s="17"/>
      <c r="C378" s="17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x14ac:dyDescent="0.25" r="379" customHeight="1" ht="18.75">
      <c r="A379" s="13"/>
      <c r="B379" s="17"/>
      <c r="C379" s="17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</row>
    <row x14ac:dyDescent="0.25" r="380" customHeight="1" ht="18.75">
      <c r="A380" s="13"/>
      <c r="B380" s="17"/>
      <c r="C380" s="17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x14ac:dyDescent="0.25" r="381" customHeight="1" ht="18.75">
      <c r="A381" s="13"/>
      <c r="B381" s="17"/>
      <c r="C381" s="17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</row>
    <row x14ac:dyDescent="0.25" r="382" customHeight="1" ht="18.75">
      <c r="A382" s="13"/>
      <c r="B382" s="17"/>
      <c r="C382" s="17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</row>
    <row x14ac:dyDescent="0.25" r="383" customHeight="1" ht="18.75">
      <c r="A383" s="13"/>
      <c r="B383" s="17"/>
      <c r="C383" s="17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</row>
    <row x14ac:dyDescent="0.25" r="384" customHeight="1" ht="18.75">
      <c r="A384" s="13"/>
      <c r="B384" s="17"/>
      <c r="C384" s="17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x14ac:dyDescent="0.25" r="385" customHeight="1" ht="18.75">
      <c r="A385" s="13"/>
      <c r="B385" s="17"/>
      <c r="C385" s="17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</row>
    <row x14ac:dyDescent="0.25" r="386" customHeight="1" ht="18.75">
      <c r="A386" s="13"/>
      <c r="B386" s="17"/>
      <c r="C386" s="17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x14ac:dyDescent="0.25" r="387" customHeight="1" ht="18.75">
      <c r="A387" s="13"/>
      <c r="B387" s="17"/>
      <c r="C387" s="17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</row>
    <row x14ac:dyDescent="0.25" r="388" customHeight="1" ht="18.75">
      <c r="A388" s="13"/>
      <c r="B388" s="17"/>
      <c r="C388" s="17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</row>
    <row x14ac:dyDescent="0.25" r="389" customHeight="1" ht="18.75">
      <c r="A389" s="13"/>
      <c r="B389" s="17"/>
      <c r="C389" s="17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</row>
    <row x14ac:dyDescent="0.25" r="390" customHeight="1" ht="18.75">
      <c r="A390" s="13"/>
      <c r="B390" s="17"/>
      <c r="C390" s="17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</row>
    <row x14ac:dyDescent="0.25" r="391" customHeight="1" ht="18.75">
      <c r="A391" s="13"/>
      <c r="B391" s="17"/>
      <c r="C391" s="17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x14ac:dyDescent="0.25" r="392" customHeight="1" ht="18.75">
      <c r="A392" s="13"/>
      <c r="B392" s="17"/>
      <c r="C392" s="17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</row>
    <row x14ac:dyDescent="0.25" r="393" customHeight="1" ht="18.75">
      <c r="A393" s="13"/>
      <c r="B393" s="17"/>
      <c r="C393" s="17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</row>
    <row x14ac:dyDescent="0.25" r="394" customHeight="1" ht="18.75">
      <c r="A394" s="13"/>
      <c r="B394" s="17"/>
      <c r="C394" s="17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</row>
    <row x14ac:dyDescent="0.25" r="395" customHeight="1" ht="18.75">
      <c r="A395" s="13"/>
      <c r="B395" s="17"/>
      <c r="C395" s="17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</row>
    <row x14ac:dyDescent="0.25" r="396" customHeight="1" ht="18.75">
      <c r="A396" s="13"/>
      <c r="B396" s="17"/>
      <c r="C396" s="17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</row>
    <row x14ac:dyDescent="0.25" r="397" customHeight="1" ht="18.75">
      <c r="A397" s="13"/>
      <c r="B397" s="17"/>
      <c r="C397" s="17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</row>
    <row x14ac:dyDescent="0.25" r="398" customHeight="1" ht="18.75">
      <c r="A398" s="13"/>
      <c r="B398" s="17"/>
      <c r="C398" s="17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</row>
    <row x14ac:dyDescent="0.25" r="399" customHeight="1" ht="18.75">
      <c r="A399" s="13"/>
      <c r="B399" s="17"/>
      <c r="C399" s="17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x14ac:dyDescent="0.25" r="400" customHeight="1" ht="18.75">
      <c r="A400" s="13"/>
      <c r="B400" s="17"/>
      <c r="C400" s="17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</row>
    <row x14ac:dyDescent="0.25" r="401" customHeight="1" ht="18.75">
      <c r="A401" s="13"/>
      <c r="B401" s="17"/>
      <c r="C401" s="17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</row>
    <row x14ac:dyDescent="0.25" r="402" customHeight="1" ht="18.75">
      <c r="A402" s="13"/>
      <c r="B402" s="17"/>
      <c r="C402" s="17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</row>
    <row x14ac:dyDescent="0.25" r="403" customHeight="1" ht="18.75">
      <c r="A403" s="13"/>
      <c r="B403" s="17"/>
      <c r="C403" s="17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</row>
    <row x14ac:dyDescent="0.25" r="404" customHeight="1" ht="18.75">
      <c r="A404" s="13"/>
      <c r="B404" s="17"/>
      <c r="C404" s="17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</row>
    <row x14ac:dyDescent="0.25" r="405" customHeight="1" ht="18.75">
      <c r="A405" s="13"/>
      <c r="B405" s="17"/>
      <c r="C405" s="17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</row>
    <row x14ac:dyDescent="0.25" r="406" customHeight="1" ht="18.75">
      <c r="A406" s="13"/>
      <c r="B406" s="17"/>
      <c r="C406" s="17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x14ac:dyDescent="0.25" r="407" customHeight="1" ht="18.75">
      <c r="A407" s="13"/>
      <c r="B407" s="17"/>
      <c r="C407" s="17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</row>
    <row x14ac:dyDescent="0.25" r="408" customHeight="1" ht="18.75">
      <c r="A408" s="13"/>
      <c r="B408" s="17"/>
      <c r="C408" s="17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</row>
    <row x14ac:dyDescent="0.25" r="409" customHeight="1" ht="18.75">
      <c r="A409" s="13"/>
      <c r="B409" s="17"/>
      <c r="C409" s="17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</row>
    <row x14ac:dyDescent="0.25" r="410" customHeight="1" ht="18.75">
      <c r="A410" s="13"/>
      <c r="B410" s="17"/>
      <c r="C410" s="17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</row>
    <row x14ac:dyDescent="0.25" r="411" customHeight="1" ht="18.75">
      <c r="A411" s="13"/>
      <c r="B411" s="17"/>
      <c r="C411" s="17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</row>
    <row x14ac:dyDescent="0.25" r="412" customHeight="1" ht="18.75">
      <c r="A412" s="13"/>
      <c r="B412" s="17"/>
      <c r="C412" s="17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</row>
    <row x14ac:dyDescent="0.25" r="413" customHeight="1" ht="18.75">
      <c r="A413" s="13"/>
      <c r="B413" s="17"/>
      <c r="C413" s="17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</row>
    <row x14ac:dyDescent="0.25" r="414" customHeight="1" ht="18.75">
      <c r="A414" s="13"/>
      <c r="B414" s="17"/>
      <c r="C414" s="17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</row>
    <row x14ac:dyDescent="0.25" r="415" customHeight="1" ht="18.75">
      <c r="A415" s="13"/>
      <c r="B415" s="17"/>
      <c r="C415" s="17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</row>
    <row x14ac:dyDescent="0.25" r="416" customHeight="1" ht="18.75">
      <c r="A416" s="13"/>
      <c r="B416" s="17"/>
      <c r="C416" s="17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</row>
    <row x14ac:dyDescent="0.25" r="417" customHeight="1" ht="18.75">
      <c r="A417" s="13"/>
      <c r="B417" s="17"/>
      <c r="C417" s="17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</row>
    <row x14ac:dyDescent="0.25" r="418" customHeight="1" ht="18.75">
      <c r="A418" s="13"/>
      <c r="B418" s="17"/>
      <c r="C418" s="17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</row>
    <row x14ac:dyDescent="0.25" r="419" customHeight="1" ht="18.75">
      <c r="A419" s="13"/>
      <c r="B419" s="17"/>
      <c r="C419" s="17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</row>
    <row x14ac:dyDescent="0.25" r="420" customHeight="1" ht="18.75">
      <c r="A420" s="13"/>
      <c r="B420" s="17"/>
      <c r="C420" s="17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</row>
    <row x14ac:dyDescent="0.25" r="421" customHeight="1" ht="18.75">
      <c r="A421" s="13"/>
      <c r="B421" s="17"/>
      <c r="C421" s="17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x14ac:dyDescent="0.25" r="422" customHeight="1" ht="18.75">
      <c r="A422" s="13"/>
      <c r="B422" s="17"/>
      <c r="C422" s="17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</row>
    <row x14ac:dyDescent="0.25" r="423" customHeight="1" ht="18.75">
      <c r="A423" s="13"/>
      <c r="B423" s="17"/>
      <c r="C423" s="17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x14ac:dyDescent="0.25" r="424" customHeight="1" ht="18.75">
      <c r="A424" s="13"/>
      <c r="B424" s="17"/>
      <c r="C424" s="17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</row>
    <row x14ac:dyDescent="0.25" r="425" customHeight="1" ht="18.75">
      <c r="A425" s="13"/>
      <c r="B425" s="17"/>
      <c r="C425" s="17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</row>
    <row x14ac:dyDescent="0.25" r="426" customHeight="1" ht="18.75">
      <c r="A426" s="13"/>
      <c r="B426" s="17"/>
      <c r="C426" s="17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</row>
    <row x14ac:dyDescent="0.25" r="427" customHeight="1" ht="18.75">
      <c r="A427" s="13"/>
      <c r="B427" s="17"/>
      <c r="C427" s="17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</row>
    <row x14ac:dyDescent="0.25" r="428" customHeight="1" ht="18.75">
      <c r="A428" s="13"/>
      <c r="B428" s="17"/>
      <c r="C428" s="17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</row>
    <row x14ac:dyDescent="0.25" r="429" customHeight="1" ht="18.75">
      <c r="A429" s="13"/>
      <c r="B429" s="17"/>
      <c r="C429" s="17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x14ac:dyDescent="0.25" r="430" customHeight="1" ht="18.75">
      <c r="A430" s="13"/>
      <c r="B430" s="17"/>
      <c r="C430" s="17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</row>
    <row x14ac:dyDescent="0.25" r="431" customHeight="1" ht="18.75">
      <c r="A431" s="13"/>
      <c r="B431" s="17"/>
      <c r="C431" s="17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</row>
    <row x14ac:dyDescent="0.25" r="432" customHeight="1" ht="18.75">
      <c r="A432" s="13"/>
      <c r="B432" s="17"/>
      <c r="C432" s="17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</row>
    <row x14ac:dyDescent="0.25" r="433" customHeight="1" ht="18.75">
      <c r="A433" s="13"/>
      <c r="B433" s="17"/>
      <c r="C433" s="17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x14ac:dyDescent="0.25" r="434" customHeight="1" ht="18.75">
      <c r="A434" s="13"/>
      <c r="B434" s="17"/>
      <c r="C434" s="17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x14ac:dyDescent="0.25" r="435" customHeight="1" ht="18.75">
      <c r="A435" s="13"/>
      <c r="B435" s="17"/>
      <c r="C435" s="17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</row>
    <row x14ac:dyDescent="0.25" r="436" customHeight="1" ht="18.75">
      <c r="A436" s="13"/>
      <c r="B436" s="17"/>
      <c r="C436" s="17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x14ac:dyDescent="0.25" r="437" customHeight="1" ht="18.75">
      <c r="A437" s="13"/>
      <c r="B437" s="17"/>
      <c r="C437" s="17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</row>
    <row x14ac:dyDescent="0.25" r="438" customHeight="1" ht="18.75">
      <c r="A438" s="13"/>
      <c r="B438" s="17"/>
      <c r="C438" s="17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</row>
    <row x14ac:dyDescent="0.25" r="439" customHeight="1" ht="18.75">
      <c r="A439" s="13"/>
      <c r="B439" s="17"/>
      <c r="C439" s="17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x14ac:dyDescent="0.25" r="440" customHeight="1" ht="18.75">
      <c r="A440" s="13"/>
      <c r="B440" s="17"/>
      <c r="C440" s="17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</row>
    <row x14ac:dyDescent="0.25" r="441" customHeight="1" ht="18.75">
      <c r="A441" s="13"/>
      <c r="B441" s="17"/>
      <c r="C441" s="17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</row>
    <row x14ac:dyDescent="0.25" r="442" customHeight="1" ht="18.75">
      <c r="A442" s="13"/>
      <c r="B442" s="17"/>
      <c r="C442" s="17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</row>
    <row x14ac:dyDescent="0.25" r="443" customHeight="1" ht="18.75">
      <c r="A443" s="13"/>
      <c r="B443" s="17"/>
      <c r="C443" s="17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</row>
    <row x14ac:dyDescent="0.25" r="444" customHeight="1" ht="18.75">
      <c r="A444" s="13"/>
      <c r="B444" s="17"/>
      <c r="C444" s="17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</row>
    <row x14ac:dyDescent="0.25" r="445" customHeight="1" ht="18.75">
      <c r="A445" s="13"/>
      <c r="B445" s="17"/>
      <c r="C445" s="17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</row>
    <row x14ac:dyDescent="0.25" r="446" customHeight="1" ht="18.75">
      <c r="A446" s="13"/>
      <c r="B446" s="17"/>
      <c r="C446" s="17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x14ac:dyDescent="0.25" r="447" customHeight="1" ht="18.75">
      <c r="A447" s="13"/>
      <c r="B447" s="17"/>
      <c r="C447" s="17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  <row x14ac:dyDescent="0.25" r="448" customHeight="1" ht="18.75">
      <c r="A448" s="13"/>
      <c r="B448" s="17"/>
      <c r="C448" s="17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</row>
    <row x14ac:dyDescent="0.25" r="449" customHeight="1" ht="18.75">
      <c r="A449" s="13"/>
      <c r="B449" s="17"/>
      <c r="C449" s="17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</row>
    <row x14ac:dyDescent="0.25" r="450" customHeight="1" ht="18.75">
      <c r="A450" s="13"/>
      <c r="B450" s="17"/>
      <c r="C450" s="17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</row>
    <row x14ac:dyDescent="0.25" r="451" customHeight="1" ht="18.75">
      <c r="A451" s="13"/>
      <c r="B451" s="17"/>
      <c r="C451" s="17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x14ac:dyDescent="0.25" r="452" customHeight="1" ht="18.75">
      <c r="A452" s="13"/>
      <c r="B452" s="17"/>
      <c r="C452" s="17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</row>
    <row x14ac:dyDescent="0.25" r="453" customHeight="1" ht="18.75">
      <c r="A453" s="13"/>
      <c r="B453" s="17"/>
      <c r="C453" s="17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</row>
    <row x14ac:dyDescent="0.25" r="454" customHeight="1" ht="18.75">
      <c r="A454" s="13"/>
      <c r="B454" s="17"/>
      <c r="C454" s="17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</row>
    <row x14ac:dyDescent="0.25" r="455" customHeight="1" ht="18.75">
      <c r="A455" s="13"/>
      <c r="B455" s="17"/>
      <c r="C455" s="17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</row>
    <row x14ac:dyDescent="0.25" r="456" customHeight="1" ht="18.75">
      <c r="A456" s="13"/>
      <c r="B456" s="17"/>
      <c r="C456" s="17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</row>
    <row x14ac:dyDescent="0.25" r="457" customHeight="1" ht="18.75">
      <c r="A457" s="13"/>
      <c r="B457" s="17"/>
      <c r="C457" s="17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</row>
    <row x14ac:dyDescent="0.25" r="458" customHeight="1" ht="18.75">
      <c r="A458" s="13"/>
      <c r="B458" s="17"/>
      <c r="C458" s="17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</row>
    <row x14ac:dyDescent="0.25" r="459" customHeight="1" ht="18.75">
      <c r="A459" s="13"/>
      <c r="B459" s="17"/>
      <c r="C459" s="17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</row>
    <row x14ac:dyDescent="0.25" r="460" customHeight="1" ht="18.75">
      <c r="A460" s="13"/>
      <c r="B460" s="17"/>
      <c r="C460" s="17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</row>
    <row x14ac:dyDescent="0.25" r="461" customHeight="1" ht="18.75">
      <c r="A461" s="13"/>
      <c r="B461" s="17"/>
      <c r="C461" s="17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</row>
    <row x14ac:dyDescent="0.25" r="462" customHeight="1" ht="18.75">
      <c r="A462" s="13"/>
      <c r="B462" s="17"/>
      <c r="C462" s="17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</row>
    <row x14ac:dyDescent="0.25" r="463" customHeight="1" ht="18.75">
      <c r="A463" s="13"/>
      <c r="B463" s="17"/>
      <c r="C463" s="17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</row>
    <row x14ac:dyDescent="0.25" r="464" customHeight="1" ht="18.75">
      <c r="A464" s="13"/>
      <c r="B464" s="17"/>
      <c r="C464" s="17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</row>
    <row x14ac:dyDescent="0.25" r="465" customHeight="1" ht="18.75">
      <c r="A465" s="13"/>
      <c r="B465" s="17"/>
      <c r="C465" s="17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</row>
    <row x14ac:dyDescent="0.25" r="466" customHeight="1" ht="18.75">
      <c r="A466" s="13"/>
      <c r="B466" s="17"/>
      <c r="C466" s="17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x14ac:dyDescent="0.25" r="467" customHeight="1" ht="18.75">
      <c r="A467" s="13"/>
      <c r="B467" s="17"/>
      <c r="C467" s="17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</row>
    <row x14ac:dyDescent="0.25" r="468" customHeight="1" ht="18.75">
      <c r="A468" s="13"/>
      <c r="B468" s="17"/>
      <c r="C468" s="17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</row>
    <row x14ac:dyDescent="0.25" r="469" customHeight="1" ht="18.75">
      <c r="A469" s="13"/>
      <c r="B469" s="17"/>
      <c r="C469" s="17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</row>
    <row x14ac:dyDescent="0.25" r="470" customHeight="1" ht="18.75">
      <c r="A470" s="13"/>
      <c r="B470" s="17"/>
      <c r="C470" s="17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x14ac:dyDescent="0.25" r="471" customHeight="1" ht="18.75">
      <c r="A471" s="13"/>
      <c r="B471" s="17"/>
      <c r="C471" s="17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x14ac:dyDescent="0.25" r="472" customHeight="1" ht="18.75">
      <c r="A472" s="13"/>
      <c r="B472" s="17"/>
      <c r="C472" s="17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</row>
    <row x14ac:dyDescent="0.25" r="473" customHeight="1" ht="18.75">
      <c r="A473" s="13"/>
      <c r="B473" s="17"/>
      <c r="C473" s="17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</row>
    <row x14ac:dyDescent="0.25" r="474" customHeight="1" ht="18.75">
      <c r="A474" s="13"/>
      <c r="B474" s="17"/>
      <c r="C474" s="17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</row>
    <row x14ac:dyDescent="0.25" r="475" customHeight="1" ht="18.75">
      <c r="A475" s="13"/>
      <c r="B475" s="17"/>
      <c r="C475" s="17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</row>
    <row x14ac:dyDescent="0.25" r="476" customHeight="1" ht="18.75">
      <c r="A476" s="13"/>
      <c r="B476" s="17"/>
      <c r="C476" s="17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</row>
    <row x14ac:dyDescent="0.25" r="477" customHeight="1" ht="18.75">
      <c r="A477" s="13"/>
      <c r="B477" s="17"/>
      <c r="C477" s="17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</row>
    <row x14ac:dyDescent="0.25" r="478" customHeight="1" ht="18.75">
      <c r="A478" s="13"/>
      <c r="B478" s="17"/>
      <c r="C478" s="17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</row>
    <row x14ac:dyDescent="0.25" r="479" customHeight="1" ht="18.75">
      <c r="A479" s="13"/>
      <c r="B479" s="17"/>
      <c r="C479" s="17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</row>
    <row x14ac:dyDescent="0.25" r="480" customHeight="1" ht="18.75">
      <c r="A480" s="13"/>
      <c r="B480" s="17"/>
      <c r="C480" s="17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</row>
    <row x14ac:dyDescent="0.25" r="481" customHeight="1" ht="18.75">
      <c r="A481" s="13"/>
      <c r="B481" s="17"/>
      <c r="C481" s="17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x14ac:dyDescent="0.25" r="482" customHeight="1" ht="18.75">
      <c r="A482" s="13"/>
      <c r="B482" s="17"/>
      <c r="C482" s="17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</row>
    <row x14ac:dyDescent="0.25" r="483" customHeight="1" ht="18.75">
      <c r="A483" s="13"/>
      <c r="B483" s="17"/>
      <c r="C483" s="17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</row>
    <row x14ac:dyDescent="0.25" r="484" customHeight="1" ht="18.75">
      <c r="A484" s="13"/>
      <c r="B484" s="17"/>
      <c r="C484" s="17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x14ac:dyDescent="0.25" r="485" customHeight="1" ht="18.75">
      <c r="A485" s="13"/>
      <c r="B485" s="17"/>
      <c r="C485" s="17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</row>
    <row x14ac:dyDescent="0.25" r="486" customHeight="1" ht="18.75">
      <c r="A486" s="13"/>
      <c r="B486" s="17"/>
      <c r="C486" s="17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</row>
    <row x14ac:dyDescent="0.25" r="487" customHeight="1" ht="18.75">
      <c r="A487" s="13"/>
      <c r="B487" s="17"/>
      <c r="C487" s="17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</row>
    <row x14ac:dyDescent="0.25" r="488" customHeight="1" ht="18.75">
      <c r="A488" s="13"/>
      <c r="B488" s="17"/>
      <c r="C488" s="17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</row>
    <row x14ac:dyDescent="0.25" r="489" customHeight="1" ht="18.75">
      <c r="A489" s="13"/>
      <c r="B489" s="17"/>
      <c r="C489" s="17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</row>
    <row x14ac:dyDescent="0.25" r="490" customHeight="1" ht="18.75">
      <c r="A490" s="13"/>
      <c r="B490" s="17"/>
      <c r="C490" s="17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</row>
    <row x14ac:dyDescent="0.25" r="491" customHeight="1" ht="18.75">
      <c r="A491" s="13"/>
      <c r="B491" s="17"/>
      <c r="C491" s="17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</row>
    <row x14ac:dyDescent="0.25" r="492" customHeight="1" ht="18.75">
      <c r="A492" s="13"/>
      <c r="B492" s="17"/>
      <c r="C492" s="17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</row>
    <row x14ac:dyDescent="0.25" r="493" customHeight="1" ht="18.75">
      <c r="A493" s="13"/>
      <c r="B493" s="17"/>
      <c r="C493" s="17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</row>
    <row x14ac:dyDescent="0.25" r="494" customHeight="1" ht="18.75">
      <c r="A494" s="13"/>
      <c r="B494" s="17"/>
      <c r="C494" s="17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</row>
    <row x14ac:dyDescent="0.25" r="495" customHeight="1" ht="18.75">
      <c r="A495" s="13"/>
      <c r="B495" s="17"/>
      <c r="C495" s="17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x14ac:dyDescent="0.25" r="496" customHeight="1" ht="18.75">
      <c r="A496" s="13"/>
      <c r="B496" s="17"/>
      <c r="C496" s="17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x14ac:dyDescent="0.25" r="497" customHeight="1" ht="18.75">
      <c r="A497" s="13"/>
      <c r="B497" s="17"/>
      <c r="C497" s="17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x14ac:dyDescent="0.25" r="498" customHeight="1" ht="18.75">
      <c r="A498" s="13"/>
      <c r="B498" s="17"/>
      <c r="C498" s="17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</row>
    <row x14ac:dyDescent="0.25" r="499" customHeight="1" ht="18.75">
      <c r="A499" s="13"/>
      <c r="B499" s="17"/>
      <c r="C499" s="17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</row>
    <row x14ac:dyDescent="0.25" r="500" customHeight="1" ht="18.75">
      <c r="A500" s="13"/>
      <c r="B500" s="17"/>
      <c r="C500" s="17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</row>
    <row x14ac:dyDescent="0.25" r="501" customHeight="1" ht="18.75">
      <c r="A501" s="13"/>
      <c r="B501" s="17"/>
      <c r="C501" s="17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</row>
    <row x14ac:dyDescent="0.25" r="502" customHeight="1" ht="18.75">
      <c r="A502" s="13"/>
      <c r="B502" s="17"/>
      <c r="C502" s="17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</row>
    <row x14ac:dyDescent="0.25" r="503" customHeight="1" ht="18.75">
      <c r="A503" s="13"/>
      <c r="B503" s="17"/>
      <c r="C503" s="17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</row>
    <row x14ac:dyDescent="0.25" r="504" customHeight="1" ht="18.75">
      <c r="A504" s="13"/>
      <c r="B504" s="17"/>
      <c r="C504" s="17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</row>
    <row x14ac:dyDescent="0.25" r="505" customHeight="1" ht="18.75">
      <c r="A505" s="13"/>
      <c r="B505" s="17"/>
      <c r="C505" s="17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</row>
    <row x14ac:dyDescent="0.25" r="506" customHeight="1" ht="18.75">
      <c r="A506" s="13"/>
      <c r="B506" s="17"/>
      <c r="C506" s="17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x14ac:dyDescent="0.25" r="507" customHeight="1" ht="18.75">
      <c r="A507" s="13"/>
      <c r="B507" s="17"/>
      <c r="C507" s="17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x14ac:dyDescent="0.25" r="508" customHeight="1" ht="18.75">
      <c r="A508" s="13"/>
      <c r="B508" s="17"/>
      <c r="C508" s="17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x14ac:dyDescent="0.25" r="509" customHeight="1" ht="18.75">
      <c r="A509" s="13"/>
      <c r="B509" s="17"/>
      <c r="C509" s="17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x14ac:dyDescent="0.25" r="510" customHeight="1" ht="18.75">
      <c r="A510" s="13"/>
      <c r="B510" s="17"/>
      <c r="C510" s="17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x14ac:dyDescent="0.25" r="511" customHeight="1" ht="18.75">
      <c r="A511" s="13"/>
      <c r="B511" s="17"/>
      <c r="C511" s="17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x14ac:dyDescent="0.25" r="512" customHeight="1" ht="18.75">
      <c r="A512" s="13"/>
      <c r="B512" s="17"/>
      <c r="C512" s="17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x14ac:dyDescent="0.25" r="513" customHeight="1" ht="18.75">
      <c r="A513" s="13"/>
      <c r="B513" s="17"/>
      <c r="C513" s="17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x14ac:dyDescent="0.25" r="514" customHeight="1" ht="18.75">
      <c r="A514" s="13"/>
      <c r="B514" s="17"/>
      <c r="C514" s="17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x14ac:dyDescent="0.25" r="515" customHeight="1" ht="18.75">
      <c r="A515" s="13"/>
      <c r="B515" s="17"/>
      <c r="C515" s="17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x14ac:dyDescent="0.25" r="516" customHeight="1" ht="18.75">
      <c r="A516" s="13"/>
      <c r="B516" s="17"/>
      <c r="C516" s="17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x14ac:dyDescent="0.25" r="517" customHeight="1" ht="18.75">
      <c r="A517" s="13"/>
      <c r="B517" s="17"/>
      <c r="C517" s="17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x14ac:dyDescent="0.25" r="518" customHeight="1" ht="18.75">
      <c r="A518" s="13"/>
      <c r="B518" s="17"/>
      <c r="C518" s="17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x14ac:dyDescent="0.25" r="519" customHeight="1" ht="18.75">
      <c r="A519" s="13"/>
      <c r="B519" s="17"/>
      <c r="C519" s="17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x14ac:dyDescent="0.25" r="520" customHeight="1" ht="18.75">
      <c r="A520" s="13"/>
      <c r="B520" s="17"/>
      <c r="C520" s="17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x14ac:dyDescent="0.25" r="521" customHeight="1" ht="18.75">
      <c r="A521" s="13"/>
      <c r="B521" s="17"/>
      <c r="C521" s="17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x14ac:dyDescent="0.25" r="522" customHeight="1" ht="18.75">
      <c r="A522" s="13"/>
      <c r="B522" s="17"/>
      <c r="C522" s="17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x14ac:dyDescent="0.25" r="523" customHeight="1" ht="18.75">
      <c r="A523" s="13"/>
      <c r="B523" s="17"/>
      <c r="C523" s="17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x14ac:dyDescent="0.25" r="524" customHeight="1" ht="18.75">
      <c r="A524" s="13"/>
      <c r="B524" s="17"/>
      <c r="C524" s="17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x14ac:dyDescent="0.25" r="525" customHeight="1" ht="18.75">
      <c r="A525" s="13"/>
      <c r="B525" s="17"/>
      <c r="C525" s="17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x14ac:dyDescent="0.25" r="526" customHeight="1" ht="18.75">
      <c r="A526" s="13"/>
      <c r="B526" s="17"/>
      <c r="C526" s="17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x14ac:dyDescent="0.25" r="527" customHeight="1" ht="18.75">
      <c r="A527" s="13"/>
      <c r="B527" s="17"/>
      <c r="C527" s="17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x14ac:dyDescent="0.25" r="528" customHeight="1" ht="18.75">
      <c r="A528" s="13"/>
      <c r="B528" s="17"/>
      <c r="C528" s="17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x14ac:dyDescent="0.25" r="529" customHeight="1" ht="18.75">
      <c r="A529" s="13"/>
      <c r="B529" s="17"/>
      <c r="C529" s="17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x14ac:dyDescent="0.25" r="530" customHeight="1" ht="18.75">
      <c r="A530" s="13"/>
      <c r="B530" s="17"/>
      <c r="C530" s="17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x14ac:dyDescent="0.25" r="531" customHeight="1" ht="18.75">
      <c r="A531" s="13"/>
      <c r="B531" s="17"/>
      <c r="C531" s="17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x14ac:dyDescent="0.25" r="532" customHeight="1" ht="18.75">
      <c r="A532" s="13"/>
      <c r="B532" s="17"/>
      <c r="C532" s="17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x14ac:dyDescent="0.25" r="533" customHeight="1" ht="18.75">
      <c r="A533" s="13"/>
      <c r="B533" s="17"/>
      <c r="C533" s="17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x14ac:dyDescent="0.25" r="534" customHeight="1" ht="18.75">
      <c r="A534" s="13"/>
      <c r="B534" s="17"/>
      <c r="C534" s="17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x14ac:dyDescent="0.25" r="535" customHeight="1" ht="18.75">
      <c r="A535" s="13"/>
      <c r="B535" s="17"/>
      <c r="C535" s="17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x14ac:dyDescent="0.25" r="536" customHeight="1" ht="18.75">
      <c r="A536" s="13"/>
      <c r="B536" s="17"/>
      <c r="C536" s="17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x14ac:dyDescent="0.25" r="537" customHeight="1" ht="18.75">
      <c r="A537" s="13"/>
      <c r="B537" s="17"/>
      <c r="C537" s="17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x14ac:dyDescent="0.25" r="538" customHeight="1" ht="18.75">
      <c r="A538" s="13"/>
      <c r="B538" s="17"/>
      <c r="C538" s="17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x14ac:dyDescent="0.25" r="539" customHeight="1" ht="18.75">
      <c r="A539" s="13"/>
      <c r="B539" s="17"/>
      <c r="C539" s="17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x14ac:dyDescent="0.25" r="540" customHeight="1" ht="18.75">
      <c r="A540" s="13"/>
      <c r="B540" s="17"/>
      <c r="C540" s="17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x14ac:dyDescent="0.25" r="541" customHeight="1" ht="18.75">
      <c r="A541" s="13"/>
      <c r="B541" s="17"/>
      <c r="C541" s="17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x14ac:dyDescent="0.25" r="542" customHeight="1" ht="18.75">
      <c r="A542" s="13"/>
      <c r="B542" s="17"/>
      <c r="C542" s="17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x14ac:dyDescent="0.25" r="543" customHeight="1" ht="18.75">
      <c r="A543" s="13"/>
      <c r="B543" s="17"/>
      <c r="C543" s="17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x14ac:dyDescent="0.25" r="544" customHeight="1" ht="18.75">
      <c r="A544" s="13"/>
      <c r="B544" s="17"/>
      <c r="C544" s="17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x14ac:dyDescent="0.25" r="545" customHeight="1" ht="18.75">
      <c r="A545" s="13"/>
      <c r="B545" s="17"/>
      <c r="C545" s="17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x14ac:dyDescent="0.25" r="546" customHeight="1" ht="18.75">
      <c r="A546" s="13"/>
      <c r="B546" s="17"/>
      <c r="C546" s="17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x14ac:dyDescent="0.25" r="547" customHeight="1" ht="18.75">
      <c r="A547" s="13"/>
      <c r="B547" s="17"/>
      <c r="C547" s="17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x14ac:dyDescent="0.25" r="548" customHeight="1" ht="18.75">
      <c r="A548" s="13"/>
      <c r="B548" s="17"/>
      <c r="C548" s="17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x14ac:dyDescent="0.25" r="549" customHeight="1" ht="18.75">
      <c r="A549" s="13"/>
      <c r="B549" s="17"/>
      <c r="C549" s="17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x14ac:dyDescent="0.25" r="550" customHeight="1" ht="18.75">
      <c r="A550" s="13"/>
      <c r="B550" s="17"/>
      <c r="C550" s="17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x14ac:dyDescent="0.25" r="551" customHeight="1" ht="18.75">
      <c r="A551" s="13"/>
      <c r="B551" s="17"/>
      <c r="C551" s="17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x14ac:dyDescent="0.25" r="552" customHeight="1" ht="18.75">
      <c r="A552" s="13"/>
      <c r="B552" s="17"/>
      <c r="C552" s="17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x14ac:dyDescent="0.25" r="553" customHeight="1" ht="18.75">
      <c r="A553" s="13"/>
      <c r="B553" s="17"/>
      <c r="C553" s="17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x14ac:dyDescent="0.25" r="554" customHeight="1" ht="18.75">
      <c r="A554" s="13"/>
      <c r="B554" s="17"/>
      <c r="C554" s="17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x14ac:dyDescent="0.25" r="555" customHeight="1" ht="18.75">
      <c r="A555" s="13"/>
      <c r="B555" s="17"/>
      <c r="C555" s="17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x14ac:dyDescent="0.25" r="556" customHeight="1" ht="18.75">
      <c r="A556" s="13"/>
      <c r="B556" s="17"/>
      <c r="C556" s="17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x14ac:dyDescent="0.25" r="557" customHeight="1" ht="18.75">
      <c r="A557" s="13"/>
      <c r="B557" s="17"/>
      <c r="C557" s="17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x14ac:dyDescent="0.25" r="558" customHeight="1" ht="18.75">
      <c r="A558" s="13"/>
      <c r="B558" s="17"/>
      <c r="C558" s="17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x14ac:dyDescent="0.25" r="559" customHeight="1" ht="18.75">
      <c r="A559" s="13"/>
      <c r="B559" s="17"/>
      <c r="C559" s="17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x14ac:dyDescent="0.25" r="560" customHeight="1" ht="18.75">
      <c r="A560" s="13"/>
      <c r="B560" s="17"/>
      <c r="C560" s="17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x14ac:dyDescent="0.25" r="561" customHeight="1" ht="18.75">
      <c r="A561" s="13"/>
      <c r="B561" s="17"/>
      <c r="C561" s="17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x14ac:dyDescent="0.25" r="562" customHeight="1" ht="18.75">
      <c r="A562" s="13"/>
      <c r="B562" s="17"/>
      <c r="C562" s="17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x14ac:dyDescent="0.25" r="563" customHeight="1" ht="18.75">
      <c r="A563" s="13"/>
      <c r="B563" s="17"/>
      <c r="C563" s="17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x14ac:dyDescent="0.25" r="564" customHeight="1" ht="18.75">
      <c r="A564" s="13"/>
      <c r="B564" s="17"/>
      <c r="C564" s="17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x14ac:dyDescent="0.25" r="565" customHeight="1" ht="18.75">
      <c r="A565" s="13"/>
      <c r="B565" s="17"/>
      <c r="C565" s="17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x14ac:dyDescent="0.25" r="566" customHeight="1" ht="18.75">
      <c r="A566" s="13"/>
      <c r="B566" s="17"/>
      <c r="C566" s="17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x14ac:dyDescent="0.25" r="567" customHeight="1" ht="18.75">
      <c r="A567" s="13"/>
      <c r="B567" s="17"/>
      <c r="C567" s="17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x14ac:dyDescent="0.25" r="568" customHeight="1" ht="18.75">
      <c r="A568" s="13"/>
      <c r="B568" s="17"/>
      <c r="C568" s="17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x14ac:dyDescent="0.25" r="569" customHeight="1" ht="18.75">
      <c r="A569" s="13"/>
      <c r="B569" s="17"/>
      <c r="C569" s="17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x14ac:dyDescent="0.25" r="570" customHeight="1" ht="18.75">
      <c r="A570" s="13"/>
      <c r="B570" s="17"/>
      <c r="C570" s="17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x14ac:dyDescent="0.25" r="571" customHeight="1" ht="18.75">
      <c r="A571" s="13"/>
      <c r="B571" s="17"/>
      <c r="C571" s="17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x14ac:dyDescent="0.25" r="572" customHeight="1" ht="18.75">
      <c r="A572" s="13"/>
      <c r="B572" s="17"/>
      <c r="C572" s="17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x14ac:dyDescent="0.25" r="573" customHeight="1" ht="18.75">
      <c r="A573" s="13"/>
      <c r="B573" s="17"/>
      <c r="C573" s="17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x14ac:dyDescent="0.25" r="574" customHeight="1" ht="18.75">
      <c r="A574" s="13"/>
      <c r="B574" s="17"/>
      <c r="C574" s="17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x14ac:dyDescent="0.25" r="575" customHeight="1" ht="18.75">
      <c r="A575" s="13"/>
      <c r="B575" s="17"/>
      <c r="C575" s="17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x14ac:dyDescent="0.25" r="576" customHeight="1" ht="18.75">
      <c r="A576" s="13"/>
      <c r="B576" s="17"/>
      <c r="C576" s="17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x14ac:dyDescent="0.25" r="577" customHeight="1" ht="18.75">
      <c r="A577" s="13"/>
      <c r="B577" s="17"/>
      <c r="C577" s="17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x14ac:dyDescent="0.25" r="578" customHeight="1" ht="18.75">
      <c r="A578" s="13"/>
      <c r="B578" s="17"/>
      <c r="C578" s="17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x14ac:dyDescent="0.25" r="579" customHeight="1" ht="18.75">
      <c r="A579" s="13"/>
      <c r="B579" s="17"/>
      <c r="C579" s="17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x14ac:dyDescent="0.25" r="580" customHeight="1" ht="18.75">
      <c r="A580" s="13"/>
      <c r="B580" s="17"/>
      <c r="C580" s="17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x14ac:dyDescent="0.25" r="581" customHeight="1" ht="18.75">
      <c r="A581" s="13"/>
      <c r="B581" s="17"/>
      <c r="C581" s="17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x14ac:dyDescent="0.25" r="582" customHeight="1" ht="18.75">
      <c r="A582" s="13"/>
      <c r="B582" s="17"/>
      <c r="C582" s="17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x14ac:dyDescent="0.25" r="583" customHeight="1" ht="18.75">
      <c r="A583" s="13"/>
      <c r="B583" s="17"/>
      <c r="C583" s="17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x14ac:dyDescent="0.25" r="584" customHeight="1" ht="18.75">
      <c r="A584" s="13"/>
      <c r="B584" s="17"/>
      <c r="C584" s="17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x14ac:dyDescent="0.25" r="585" customHeight="1" ht="18.75">
      <c r="A585" s="13"/>
      <c r="B585" s="17"/>
      <c r="C585" s="17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x14ac:dyDescent="0.25" r="586" customHeight="1" ht="18.75">
      <c r="A586" s="13"/>
      <c r="B586" s="17"/>
      <c r="C586" s="17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x14ac:dyDescent="0.25" r="587" customHeight="1" ht="18.75">
      <c r="A587" s="13"/>
      <c r="B587" s="17"/>
      <c r="C587" s="17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x14ac:dyDescent="0.25" r="588" customHeight="1" ht="18.75">
      <c r="A588" s="13"/>
      <c r="B588" s="17"/>
      <c r="C588" s="17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x14ac:dyDescent="0.25" r="589" customHeight="1" ht="18.75">
      <c r="A589" s="13"/>
      <c r="B589" s="17"/>
      <c r="C589" s="17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x14ac:dyDescent="0.25" r="590" customHeight="1" ht="18.75">
      <c r="A590" s="13"/>
      <c r="B590" s="17"/>
      <c r="C590" s="17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x14ac:dyDescent="0.25" r="591" customHeight="1" ht="18.75">
      <c r="A591" s="13"/>
      <c r="B591" s="17"/>
      <c r="C591" s="17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x14ac:dyDescent="0.25" r="592" customHeight="1" ht="18.75">
      <c r="A592" s="13"/>
      <c r="B592" s="17"/>
      <c r="C592" s="17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x14ac:dyDescent="0.25" r="593" customHeight="1" ht="18.75">
      <c r="A593" s="13"/>
      <c r="B593" s="17"/>
      <c r="C593" s="17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x14ac:dyDescent="0.25" r="594" customHeight="1" ht="18.75">
      <c r="A594" s="13"/>
      <c r="B594" s="17"/>
      <c r="C594" s="17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x14ac:dyDescent="0.25" r="595" customHeight="1" ht="18.75">
      <c r="A595" s="13"/>
      <c r="B595" s="17"/>
      <c r="C595" s="17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x14ac:dyDescent="0.25" r="596" customHeight="1" ht="18.75">
      <c r="A596" s="13"/>
      <c r="B596" s="17"/>
      <c r="C596" s="17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x14ac:dyDescent="0.25" r="597" customHeight="1" ht="18.75">
      <c r="A597" s="13"/>
      <c r="B597" s="17"/>
      <c r="C597" s="17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x14ac:dyDescent="0.25" r="598" customHeight="1" ht="18.75">
      <c r="A598" s="13"/>
      <c r="B598" s="17"/>
      <c r="C598" s="17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x14ac:dyDescent="0.25" r="599" customHeight="1" ht="18.75">
      <c r="A599" s="13"/>
      <c r="B599" s="17"/>
      <c r="C599" s="17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x14ac:dyDescent="0.25" r="600" customHeight="1" ht="18.75">
      <c r="A600" s="13"/>
      <c r="B600" s="17"/>
      <c r="C600" s="17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x14ac:dyDescent="0.25" r="601" customHeight="1" ht="18.75">
      <c r="A601" s="13"/>
      <c r="B601" s="17"/>
      <c r="C601" s="17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x14ac:dyDescent="0.25" r="602" customHeight="1" ht="18.75">
      <c r="A602" s="13"/>
      <c r="B602" s="17"/>
      <c r="C602" s="17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x14ac:dyDescent="0.25" r="603" customHeight="1" ht="18.75">
      <c r="A603" s="13"/>
      <c r="B603" s="17"/>
      <c r="C603" s="17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x14ac:dyDescent="0.25" r="604" customHeight="1" ht="18.75">
      <c r="A604" s="13"/>
      <c r="B604" s="17"/>
      <c r="C604" s="17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x14ac:dyDescent="0.25" r="605" customHeight="1" ht="18.75">
      <c r="A605" s="13"/>
      <c r="B605" s="17"/>
      <c r="C605" s="17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x14ac:dyDescent="0.25" r="606" customHeight="1" ht="18.75">
      <c r="A606" s="13"/>
      <c r="B606" s="17"/>
      <c r="C606" s="17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x14ac:dyDescent="0.25" r="607" customHeight="1" ht="18.75">
      <c r="A607" s="13"/>
      <c r="B607" s="17"/>
      <c r="C607" s="17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x14ac:dyDescent="0.25" r="608" customHeight="1" ht="18.75">
      <c r="A608" s="13"/>
      <c r="B608" s="17"/>
      <c r="C608" s="17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x14ac:dyDescent="0.25" r="609" customHeight="1" ht="18.75">
      <c r="A609" s="13"/>
      <c r="B609" s="17"/>
      <c r="C609" s="17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x14ac:dyDescent="0.25" r="610" customHeight="1" ht="18.75">
      <c r="A610" s="13"/>
      <c r="B610" s="17"/>
      <c r="C610" s="17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x14ac:dyDescent="0.25" r="611" customHeight="1" ht="18.75">
      <c r="A611" s="13"/>
      <c r="B611" s="17"/>
      <c r="C611" s="17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x14ac:dyDescent="0.25" r="612" customHeight="1" ht="18.75">
      <c r="A612" s="13"/>
      <c r="B612" s="17"/>
      <c r="C612" s="17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x14ac:dyDescent="0.25" r="613" customHeight="1" ht="18.75">
      <c r="A613" s="13"/>
      <c r="B613" s="17"/>
      <c r="C613" s="17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x14ac:dyDescent="0.25" r="614" customHeight="1" ht="18.75">
      <c r="A614" s="13"/>
      <c r="B614" s="17"/>
      <c r="C614" s="17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x14ac:dyDescent="0.25" r="615" customHeight="1" ht="18.75">
      <c r="A615" s="13"/>
      <c r="B615" s="17"/>
      <c r="C615" s="17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x14ac:dyDescent="0.25" r="616" customHeight="1" ht="18.75">
      <c r="A616" s="13"/>
      <c r="B616" s="17"/>
      <c r="C616" s="17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x14ac:dyDescent="0.25" r="617" customHeight="1" ht="18.75">
      <c r="A617" s="13"/>
      <c r="B617" s="17"/>
      <c r="C617" s="17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x14ac:dyDescent="0.25" r="618" customHeight="1" ht="18.75">
      <c r="A618" s="13"/>
      <c r="B618" s="17"/>
      <c r="C618" s="17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x14ac:dyDescent="0.25" r="619" customHeight="1" ht="18.75">
      <c r="A619" s="13"/>
      <c r="B619" s="17"/>
      <c r="C619" s="17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x14ac:dyDescent="0.25" r="620" customHeight="1" ht="18.75">
      <c r="A620" s="13"/>
      <c r="B620" s="17"/>
      <c r="C620" s="17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x14ac:dyDescent="0.25" r="621" customHeight="1" ht="18.75">
      <c r="A621" s="13"/>
      <c r="B621" s="17"/>
      <c r="C621" s="17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x14ac:dyDescent="0.25" r="622" customHeight="1" ht="18.75">
      <c r="A622" s="13"/>
      <c r="B622" s="17"/>
      <c r="C622" s="17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x14ac:dyDescent="0.25" r="623" customHeight="1" ht="18.75">
      <c r="A623" s="13"/>
      <c r="B623" s="17"/>
      <c r="C623" s="17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x14ac:dyDescent="0.25" r="624" customHeight="1" ht="18.75">
      <c r="A624" s="13"/>
      <c r="B624" s="17"/>
      <c r="C624" s="17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x14ac:dyDescent="0.25" r="625" customHeight="1" ht="18.75">
      <c r="A625" s="13"/>
      <c r="B625" s="17"/>
      <c r="C625" s="17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x14ac:dyDescent="0.25" r="626" customHeight="1" ht="18.75">
      <c r="A626" s="13"/>
      <c r="B626" s="17"/>
      <c r="C626" s="17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x14ac:dyDescent="0.25" r="627" customHeight="1" ht="18.75">
      <c r="A627" s="13"/>
      <c r="B627" s="17"/>
      <c r="C627" s="17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x14ac:dyDescent="0.25" r="628" customHeight="1" ht="18.75">
      <c r="A628" s="13"/>
      <c r="B628" s="17"/>
      <c r="C628" s="17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x14ac:dyDescent="0.25" r="629" customHeight="1" ht="18.75">
      <c r="A629" s="13"/>
      <c r="B629" s="17"/>
      <c r="C629" s="17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x14ac:dyDescent="0.25" r="630" customHeight="1" ht="18.75">
      <c r="A630" s="13"/>
      <c r="B630" s="17"/>
      <c r="C630" s="17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x14ac:dyDescent="0.25" r="631" customHeight="1" ht="18.75">
      <c r="A631" s="13"/>
      <c r="B631" s="17"/>
      <c r="C631" s="17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x14ac:dyDescent="0.25" r="632" customHeight="1" ht="18.75">
      <c r="A632" s="13"/>
      <c r="B632" s="17"/>
      <c r="C632" s="17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x14ac:dyDescent="0.25" r="633" customHeight="1" ht="18.75">
      <c r="A633" s="13"/>
      <c r="B633" s="17"/>
      <c r="C633" s="17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</row>
    <row x14ac:dyDescent="0.25" r="634" customHeight="1" ht="18.75">
      <c r="A634" s="13"/>
      <c r="B634" s="17"/>
      <c r="C634" s="17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</row>
    <row x14ac:dyDescent="0.25" r="635" customHeight="1" ht="18.75">
      <c r="A635" s="13"/>
      <c r="B635" s="17"/>
      <c r="C635" s="17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</row>
    <row x14ac:dyDescent="0.25" r="636" customHeight="1" ht="18.75">
      <c r="A636" s="13"/>
      <c r="B636" s="17"/>
      <c r="C636" s="17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</row>
    <row x14ac:dyDescent="0.25" r="637" customHeight="1" ht="18.75">
      <c r="A637" s="13"/>
      <c r="B637" s="17"/>
      <c r="C637" s="17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</row>
    <row x14ac:dyDescent="0.25" r="638" customHeight="1" ht="18.75">
      <c r="A638" s="13"/>
      <c r="B638" s="17"/>
      <c r="C638" s="17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</row>
    <row x14ac:dyDescent="0.25" r="639" customHeight="1" ht="18.75">
      <c r="A639" s="13"/>
      <c r="B639" s="17"/>
      <c r="C639" s="17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</row>
    <row x14ac:dyDescent="0.25" r="640" customHeight="1" ht="18.75">
      <c r="A640" s="13"/>
      <c r="B640" s="17"/>
      <c r="C640" s="17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x14ac:dyDescent="0.25" r="641" customHeight="1" ht="18.75">
      <c r="A641" s="13"/>
      <c r="B641" s="17"/>
      <c r="C641" s="17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</row>
    <row x14ac:dyDescent="0.25" r="642" customHeight="1" ht="18.75">
      <c r="A642" s="13"/>
      <c r="B642" s="17"/>
      <c r="C642" s="17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</row>
    <row x14ac:dyDescent="0.25" r="643" customHeight="1" ht="18.75">
      <c r="A643" s="13"/>
      <c r="B643" s="17"/>
      <c r="C643" s="17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</row>
    <row x14ac:dyDescent="0.25" r="644" customHeight="1" ht="18.75">
      <c r="A644" s="13"/>
      <c r="B644" s="17"/>
      <c r="C644" s="17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</row>
    <row x14ac:dyDescent="0.25" r="645" customHeight="1" ht="18.75">
      <c r="A645" s="13"/>
      <c r="B645" s="17"/>
      <c r="C645" s="17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</row>
    <row x14ac:dyDescent="0.25" r="646" customHeight="1" ht="18.75">
      <c r="A646" s="13"/>
      <c r="B646" s="17"/>
      <c r="C646" s="17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</row>
    <row x14ac:dyDescent="0.25" r="647" customHeight="1" ht="18.75">
      <c r="A647" s="13"/>
      <c r="B647" s="17"/>
      <c r="C647" s="17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</row>
    <row x14ac:dyDescent="0.25" r="648" customHeight="1" ht="18.75">
      <c r="A648" s="13"/>
      <c r="B648" s="17"/>
      <c r="C648" s="17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</row>
    <row x14ac:dyDescent="0.25" r="649" customHeight="1" ht="18.75">
      <c r="A649" s="13"/>
      <c r="B649" s="17"/>
      <c r="C649" s="17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x14ac:dyDescent="0.25" r="650" customHeight="1" ht="18.75">
      <c r="A650" s="13"/>
      <c r="B650" s="17"/>
      <c r="C650" s="17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</row>
    <row x14ac:dyDescent="0.25" r="651" customHeight="1" ht="18.75">
      <c r="A651" s="13"/>
      <c r="B651" s="17"/>
      <c r="C651" s="17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</row>
    <row x14ac:dyDescent="0.25" r="652" customHeight="1" ht="18.75">
      <c r="A652" s="13"/>
      <c r="B652" s="17"/>
      <c r="C652" s="17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</row>
    <row x14ac:dyDescent="0.25" r="653" customHeight="1" ht="18.75">
      <c r="A653" s="13"/>
      <c r="B653" s="17"/>
      <c r="C653" s="17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</row>
    <row x14ac:dyDescent="0.25" r="654" customHeight="1" ht="18.75">
      <c r="A654" s="13"/>
      <c r="B654" s="17"/>
      <c r="C654" s="17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</row>
    <row x14ac:dyDescent="0.25" r="655" customHeight="1" ht="18.75">
      <c r="A655" s="13"/>
      <c r="B655" s="17"/>
      <c r="C655" s="17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</row>
    <row x14ac:dyDescent="0.25" r="656" customHeight="1" ht="18.75">
      <c r="A656" s="13"/>
      <c r="B656" s="17"/>
      <c r="C656" s="17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</row>
    <row x14ac:dyDescent="0.25" r="657" customHeight="1" ht="18.75">
      <c r="A657" s="13"/>
      <c r="B657" s="17"/>
      <c r="C657" s="17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x14ac:dyDescent="0.25" r="658" customHeight="1" ht="18.75">
      <c r="A658" s="13"/>
      <c r="B658" s="17"/>
      <c r="C658" s="17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</row>
    <row x14ac:dyDescent="0.25" r="659" customHeight="1" ht="18.75">
      <c r="A659" s="13"/>
      <c r="B659" s="17"/>
      <c r="C659" s="17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</row>
    <row x14ac:dyDescent="0.25" r="660" customHeight="1" ht="18.75">
      <c r="A660" s="13"/>
      <c r="B660" s="17"/>
      <c r="C660" s="17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</row>
    <row x14ac:dyDescent="0.25" r="661" customHeight="1" ht="18.75">
      <c r="A661" s="13"/>
      <c r="B661" s="17"/>
      <c r="C661" s="17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x14ac:dyDescent="0.25" r="662" customHeight="1" ht="18.75">
      <c r="A662" s="13"/>
      <c r="B662" s="17"/>
      <c r="C662" s="17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</row>
    <row x14ac:dyDescent="0.25" r="663" customHeight="1" ht="18.75">
      <c r="A663" s="13"/>
      <c r="B663" s="17"/>
      <c r="C663" s="17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</row>
    <row x14ac:dyDescent="0.25" r="664" customHeight="1" ht="18.75">
      <c r="A664" s="13"/>
      <c r="B664" s="17"/>
      <c r="C664" s="17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x14ac:dyDescent="0.25" r="665" customHeight="1" ht="18.75">
      <c r="A665" s="13"/>
      <c r="B665" s="17"/>
      <c r="C665" s="17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</row>
    <row x14ac:dyDescent="0.25" r="666" customHeight="1" ht="18.75">
      <c r="A666" s="13"/>
      <c r="B666" s="17"/>
      <c r="C666" s="17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</row>
    <row x14ac:dyDescent="0.25" r="667" customHeight="1" ht="18.75">
      <c r="A667" s="13"/>
      <c r="B667" s="17"/>
      <c r="C667" s="17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</row>
    <row x14ac:dyDescent="0.25" r="668" customHeight="1" ht="18.75">
      <c r="A668" s="13"/>
      <c r="B668" s="17"/>
      <c r="C668" s="17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</row>
    <row x14ac:dyDescent="0.25" r="669" customHeight="1" ht="18.75">
      <c r="A669" s="13"/>
      <c r="B669" s="17"/>
      <c r="C669" s="17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</row>
    <row x14ac:dyDescent="0.25" r="670" customHeight="1" ht="18.75">
      <c r="A670" s="13"/>
      <c r="B670" s="17"/>
      <c r="C670" s="17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</row>
    <row x14ac:dyDescent="0.25" r="671" customHeight="1" ht="18.75">
      <c r="A671" s="13"/>
      <c r="B671" s="17"/>
      <c r="C671" s="17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</row>
    <row x14ac:dyDescent="0.25" r="672" customHeight="1" ht="18.75">
      <c r="A672" s="13"/>
      <c r="B672" s="17"/>
      <c r="C672" s="17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</row>
    <row x14ac:dyDescent="0.25" r="673" customHeight="1" ht="18.75">
      <c r="A673" s="13"/>
      <c r="B673" s="17"/>
      <c r="C673" s="17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</row>
    <row x14ac:dyDescent="0.25" r="674" customHeight="1" ht="18.75">
      <c r="A674" s="13"/>
      <c r="B674" s="17"/>
      <c r="C674" s="17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</row>
    <row x14ac:dyDescent="0.25" r="675" customHeight="1" ht="18.75">
      <c r="A675" s="13"/>
      <c r="B675" s="17"/>
      <c r="C675" s="17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x14ac:dyDescent="0.25" r="676" customHeight="1" ht="18.75">
      <c r="A676" s="13"/>
      <c r="B676" s="17"/>
      <c r="C676" s="17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</row>
    <row x14ac:dyDescent="0.25" r="677" customHeight="1" ht="18.75">
      <c r="A677" s="13"/>
      <c r="B677" s="17"/>
      <c r="C677" s="17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</row>
    <row x14ac:dyDescent="0.25" r="678" customHeight="1" ht="18.75">
      <c r="A678" s="13"/>
      <c r="B678" s="17"/>
      <c r="C678" s="17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</row>
    <row x14ac:dyDescent="0.25" r="679" customHeight="1" ht="18.75">
      <c r="A679" s="13"/>
      <c r="B679" s="17"/>
      <c r="C679" s="17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  <row x14ac:dyDescent="0.25" r="680" customHeight="1" ht="18.75">
      <c r="A680" s="13"/>
      <c r="B680" s="17"/>
      <c r="C680" s="17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</row>
    <row x14ac:dyDescent="0.25" r="681" customHeight="1" ht="18.75">
      <c r="A681" s="13"/>
      <c r="B681" s="17"/>
      <c r="C681" s="17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</row>
    <row x14ac:dyDescent="0.25" r="682" customHeight="1" ht="18.75">
      <c r="A682" s="13"/>
      <c r="B682" s="17"/>
      <c r="C682" s="17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</row>
    <row x14ac:dyDescent="0.25" r="683" customHeight="1" ht="18.75">
      <c r="A683" s="13"/>
      <c r="B683" s="17"/>
      <c r="C683" s="17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</row>
    <row x14ac:dyDescent="0.25" r="684" customHeight="1" ht="18.75">
      <c r="A684" s="13"/>
      <c r="B684" s="17"/>
      <c r="C684" s="17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</row>
    <row x14ac:dyDescent="0.25" r="685" customHeight="1" ht="18.75">
      <c r="A685" s="13"/>
      <c r="B685" s="17"/>
      <c r="C685" s="17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x14ac:dyDescent="0.25" r="686" customHeight="1" ht="18.75">
      <c r="A686" s="13"/>
      <c r="B686" s="17"/>
      <c r="C686" s="17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</row>
    <row x14ac:dyDescent="0.25" r="687" customHeight="1" ht="18.75">
      <c r="A687" s="13"/>
      <c r="B687" s="17"/>
      <c r="C687" s="17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</row>
    <row x14ac:dyDescent="0.25" r="688" customHeight="1" ht="18.75">
      <c r="A688" s="13"/>
      <c r="B688" s="17"/>
      <c r="C688" s="17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</row>
    <row x14ac:dyDescent="0.25" r="689" customHeight="1" ht="18.75">
      <c r="A689" s="13"/>
      <c r="B689" s="17"/>
      <c r="C689" s="17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</row>
    <row x14ac:dyDescent="0.25" r="690" customHeight="1" ht="18.75">
      <c r="A690" s="13"/>
      <c r="B690" s="17"/>
      <c r="C690" s="17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</row>
    <row x14ac:dyDescent="0.25" r="691" customHeight="1" ht="18.75">
      <c r="A691" s="13"/>
      <c r="B691" s="17"/>
      <c r="C691" s="17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</row>
    <row x14ac:dyDescent="0.25" r="692" customHeight="1" ht="18.75">
      <c r="A692" s="13"/>
      <c r="B692" s="17"/>
      <c r="C692" s="17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</row>
    <row x14ac:dyDescent="0.25" r="693" customHeight="1" ht="18.75">
      <c r="A693" s="13"/>
      <c r="B693" s="17"/>
      <c r="C693" s="17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</row>
    <row x14ac:dyDescent="0.25" r="694" customHeight="1" ht="18.75">
      <c r="A694" s="13"/>
      <c r="B694" s="17"/>
      <c r="C694" s="17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</row>
    <row x14ac:dyDescent="0.25" r="695" customHeight="1" ht="18.75">
      <c r="A695" s="13"/>
      <c r="B695" s="17"/>
      <c r="C695" s="17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</row>
    <row x14ac:dyDescent="0.25" r="696" customHeight="1" ht="18.75">
      <c r="A696" s="13"/>
      <c r="B696" s="17"/>
      <c r="C696" s="17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</row>
    <row x14ac:dyDescent="0.25" r="697" customHeight="1" ht="18.75">
      <c r="A697" s="13"/>
      <c r="B697" s="17"/>
      <c r="C697" s="17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</row>
    <row x14ac:dyDescent="0.25" r="698" customHeight="1" ht="18.75">
      <c r="A698" s="13"/>
      <c r="B698" s="17"/>
      <c r="C698" s="17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</row>
    <row x14ac:dyDescent="0.25" r="699" customHeight="1" ht="18.75">
      <c r="A699" s="13"/>
      <c r="B699" s="17"/>
      <c r="C699" s="17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</row>
    <row x14ac:dyDescent="0.25" r="700" customHeight="1" ht="18.75">
      <c r="A700" s="13"/>
      <c r="B700" s="17"/>
      <c r="C700" s="17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</row>
    <row x14ac:dyDescent="0.25" r="701" customHeight="1" ht="18.75">
      <c r="A701" s="13"/>
      <c r="B701" s="17"/>
      <c r="C701" s="17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</row>
    <row x14ac:dyDescent="0.25" r="702" customHeight="1" ht="18.75">
      <c r="A702" s="13"/>
      <c r="B702" s="17"/>
      <c r="C702" s="17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</row>
    <row x14ac:dyDescent="0.25" r="703" customHeight="1" ht="18.75">
      <c r="A703" s="13"/>
      <c r="B703" s="17"/>
      <c r="C703" s="17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</row>
    <row x14ac:dyDescent="0.25" r="704" customHeight="1" ht="18.75">
      <c r="A704" s="13"/>
      <c r="B704" s="17"/>
      <c r="C704" s="17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</row>
    <row x14ac:dyDescent="0.25" r="705" customHeight="1" ht="18.75">
      <c r="A705" s="13"/>
      <c r="B705" s="17"/>
      <c r="C705" s="17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</row>
    <row x14ac:dyDescent="0.25" r="706" customHeight="1" ht="18.75">
      <c r="A706" s="13"/>
      <c r="B706" s="17"/>
      <c r="C706" s="17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</row>
    <row x14ac:dyDescent="0.25" r="707" customHeight="1" ht="18.75">
      <c r="A707" s="13"/>
      <c r="B707" s="17"/>
      <c r="C707" s="17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</row>
    <row x14ac:dyDescent="0.25" r="708" customHeight="1" ht="18.75">
      <c r="A708" s="13"/>
      <c r="B708" s="17"/>
      <c r="C708" s="17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</row>
    <row x14ac:dyDescent="0.25" r="709" customHeight="1" ht="18.75">
      <c r="A709" s="13"/>
      <c r="B709" s="17"/>
      <c r="C709" s="17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x14ac:dyDescent="0.25" r="710" customHeight="1" ht="18.75">
      <c r="A710" s="13"/>
      <c r="B710" s="17"/>
      <c r="C710" s="17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</row>
    <row x14ac:dyDescent="0.25" r="711" customHeight="1" ht="18.75">
      <c r="A711" s="13"/>
      <c r="B711" s="17"/>
      <c r="C711" s="17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</row>
    <row x14ac:dyDescent="0.25" r="712" customHeight="1" ht="18.75">
      <c r="A712" s="13"/>
      <c r="B712" s="17"/>
      <c r="C712" s="17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</row>
    <row x14ac:dyDescent="0.25" r="713" customHeight="1" ht="18.75">
      <c r="A713" s="13"/>
      <c r="B713" s="17"/>
      <c r="C713" s="17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</row>
    <row x14ac:dyDescent="0.25" r="714" customHeight="1" ht="18.75">
      <c r="A714" s="13"/>
      <c r="B714" s="17"/>
      <c r="C714" s="17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</row>
    <row x14ac:dyDescent="0.25" r="715" customHeight="1" ht="18.75">
      <c r="A715" s="13"/>
      <c r="B715" s="17"/>
      <c r="C715" s="17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</row>
    <row x14ac:dyDescent="0.25" r="716" customHeight="1" ht="18.75">
      <c r="A716" s="13"/>
      <c r="B716" s="17"/>
      <c r="C716" s="17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</row>
    <row x14ac:dyDescent="0.25" r="717" customHeight="1" ht="18.75">
      <c r="A717" s="13"/>
      <c r="B717" s="17"/>
      <c r="C717" s="17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x14ac:dyDescent="0.25" r="718" customHeight="1" ht="18.75">
      <c r="A718" s="13"/>
      <c r="B718" s="17"/>
      <c r="C718" s="17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</row>
    <row x14ac:dyDescent="0.25" r="719" customHeight="1" ht="18.75">
      <c r="A719" s="13"/>
      <c r="B719" s="17"/>
      <c r="C719" s="17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</row>
    <row x14ac:dyDescent="0.25" r="720" customHeight="1" ht="18.75">
      <c r="A720" s="13"/>
      <c r="B720" s="17"/>
      <c r="C720" s="17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</row>
    <row x14ac:dyDescent="0.25" r="721" customHeight="1" ht="18.75">
      <c r="A721" s="13"/>
      <c r="B721" s="17"/>
      <c r="C721" s="17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</row>
    <row x14ac:dyDescent="0.25" r="722" customHeight="1" ht="18.75">
      <c r="A722" s="13"/>
      <c r="B722" s="17"/>
      <c r="C722" s="17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</row>
    <row x14ac:dyDescent="0.25" r="723" customHeight="1" ht="18.75">
      <c r="A723" s="13"/>
      <c r="B723" s="17"/>
      <c r="C723" s="17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</row>
    <row x14ac:dyDescent="0.25" r="724" customHeight="1" ht="18.75">
      <c r="A724" s="13"/>
      <c r="B724" s="17"/>
      <c r="C724" s="17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</row>
    <row x14ac:dyDescent="0.25" r="725" customHeight="1" ht="18.75">
      <c r="A725" s="13"/>
      <c r="B725" s="17"/>
      <c r="C725" s="17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</row>
    <row x14ac:dyDescent="0.25" r="726" customHeight="1" ht="18.75">
      <c r="A726" s="13"/>
      <c r="B726" s="17"/>
      <c r="C726" s="17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</row>
    <row x14ac:dyDescent="0.25" r="727" customHeight="1" ht="18.75">
      <c r="A727" s="13"/>
      <c r="B727" s="17"/>
      <c r="C727" s="17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</row>
    <row x14ac:dyDescent="0.25" r="728" customHeight="1" ht="18.75">
      <c r="A728" s="13"/>
      <c r="B728" s="17"/>
      <c r="C728" s="17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</row>
    <row x14ac:dyDescent="0.25" r="729" customHeight="1" ht="18.75">
      <c r="A729" s="13"/>
      <c r="B729" s="17"/>
      <c r="C729" s="17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</row>
    <row x14ac:dyDescent="0.25" r="730" customHeight="1" ht="18.75">
      <c r="A730" s="13"/>
      <c r="B730" s="17"/>
      <c r="C730" s="17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</row>
    <row x14ac:dyDescent="0.25" r="731" customHeight="1" ht="18.75">
      <c r="A731" s="13"/>
      <c r="B731" s="17"/>
      <c r="C731" s="17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</row>
    <row x14ac:dyDescent="0.25" r="732" customHeight="1" ht="18.75">
      <c r="A732" s="13"/>
      <c r="B732" s="17"/>
      <c r="C732" s="17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</row>
    <row x14ac:dyDescent="0.25" r="733" customHeight="1" ht="18.75">
      <c r="A733" s="13"/>
      <c r="B733" s="17"/>
      <c r="C733" s="17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x14ac:dyDescent="0.25" r="734" customHeight="1" ht="18.75">
      <c r="A734" s="13"/>
      <c r="B734" s="17"/>
      <c r="C734" s="17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</row>
    <row x14ac:dyDescent="0.25" r="735" customHeight="1" ht="18.75">
      <c r="A735" s="13"/>
      <c r="B735" s="17"/>
      <c r="C735" s="17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</row>
    <row x14ac:dyDescent="0.25" r="736" customHeight="1" ht="18.75">
      <c r="A736" s="13"/>
      <c r="B736" s="17"/>
      <c r="C736" s="17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</row>
    <row x14ac:dyDescent="0.25" r="737" customHeight="1" ht="18.75">
      <c r="A737" s="13"/>
      <c r="B737" s="17"/>
      <c r="C737" s="17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</row>
    <row x14ac:dyDescent="0.25" r="738" customHeight="1" ht="18.75">
      <c r="A738" s="13"/>
      <c r="B738" s="17"/>
      <c r="C738" s="17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</row>
    <row x14ac:dyDescent="0.25" r="739" customHeight="1" ht="18.75">
      <c r="A739" s="13"/>
      <c r="B739" s="17"/>
      <c r="C739" s="17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x14ac:dyDescent="0.25" r="740" customHeight="1" ht="18.75">
      <c r="A740" s="13"/>
      <c r="B740" s="17"/>
      <c r="C740" s="17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</row>
    <row x14ac:dyDescent="0.25" r="741" customHeight="1" ht="18.75">
      <c r="A741" s="13"/>
      <c r="B741" s="17"/>
      <c r="C741" s="17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</row>
    <row x14ac:dyDescent="0.25" r="742" customHeight="1" ht="18.75">
      <c r="A742" s="13"/>
      <c r="B742" s="17"/>
      <c r="C742" s="17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</row>
    <row x14ac:dyDescent="0.25" r="743" customHeight="1" ht="18.75">
      <c r="A743" s="13"/>
      <c r="B743" s="17"/>
      <c r="C743" s="17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</row>
    <row x14ac:dyDescent="0.25" r="744" customHeight="1" ht="18.75">
      <c r="A744" s="13"/>
      <c r="B744" s="17"/>
      <c r="C744" s="17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</row>
    <row x14ac:dyDescent="0.25" r="745" customHeight="1" ht="18.75">
      <c r="A745" s="13"/>
      <c r="B745" s="17"/>
      <c r="C745" s="17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</row>
    <row x14ac:dyDescent="0.25" r="746" customHeight="1" ht="18.75">
      <c r="A746" s="13"/>
      <c r="B746" s="17"/>
      <c r="C746" s="17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</row>
    <row x14ac:dyDescent="0.25" r="747" customHeight="1" ht="18.75">
      <c r="A747" s="13"/>
      <c r="B747" s="17"/>
      <c r="C747" s="17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</row>
    <row x14ac:dyDescent="0.25" r="748" customHeight="1" ht="18.75">
      <c r="A748" s="13"/>
      <c r="B748" s="17"/>
      <c r="C748" s="17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</row>
    <row x14ac:dyDescent="0.25" r="749" customHeight="1" ht="18.75">
      <c r="A749" s="13"/>
      <c r="B749" s="17"/>
      <c r="C749" s="17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</row>
    <row x14ac:dyDescent="0.25" r="750" customHeight="1" ht="18.75">
      <c r="A750" s="13"/>
      <c r="B750" s="17"/>
      <c r="C750" s="17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</row>
    <row x14ac:dyDescent="0.25" r="751" customHeight="1" ht="18.75">
      <c r="A751" s="13"/>
      <c r="B751" s="17"/>
      <c r="C751" s="17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</row>
    <row x14ac:dyDescent="0.25" r="752" customHeight="1" ht="18.75">
      <c r="A752" s="13"/>
      <c r="B752" s="17"/>
      <c r="C752" s="17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</row>
    <row x14ac:dyDescent="0.25" r="753" customHeight="1" ht="18.75">
      <c r="A753" s="13"/>
      <c r="B753" s="17"/>
      <c r="C753" s="17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x14ac:dyDescent="0.25" r="754" customHeight="1" ht="18.75">
      <c r="A754" s="13"/>
      <c r="B754" s="17"/>
      <c r="C754" s="17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</row>
    <row x14ac:dyDescent="0.25" r="755" customHeight="1" ht="18.75">
      <c r="A755" s="13"/>
      <c r="B755" s="17"/>
      <c r="C755" s="17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</row>
    <row x14ac:dyDescent="0.25" r="756" customHeight="1" ht="18.75">
      <c r="A756" s="13"/>
      <c r="B756" s="17"/>
      <c r="C756" s="17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</row>
    <row x14ac:dyDescent="0.25" r="757" customHeight="1" ht="18.75">
      <c r="A757" s="13"/>
      <c r="B757" s="17"/>
      <c r="C757" s="17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</row>
    <row x14ac:dyDescent="0.25" r="758" customHeight="1" ht="18.75">
      <c r="A758" s="13"/>
      <c r="B758" s="17"/>
      <c r="C758" s="17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</row>
    <row x14ac:dyDescent="0.25" r="759" customHeight="1" ht="18.75">
      <c r="A759" s="13"/>
      <c r="B759" s="17"/>
      <c r="C759" s="17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</row>
    <row x14ac:dyDescent="0.25" r="760" customHeight="1" ht="18.75">
      <c r="A760" s="13"/>
      <c r="B760" s="17"/>
      <c r="C760" s="17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</row>
    <row x14ac:dyDescent="0.25" r="761" customHeight="1" ht="18.75">
      <c r="A761" s="13"/>
      <c r="B761" s="17"/>
      <c r="C761" s="17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</row>
    <row x14ac:dyDescent="0.25" r="762" customHeight="1" ht="18.75">
      <c r="A762" s="13"/>
      <c r="B762" s="17"/>
      <c r="C762" s="17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</row>
    <row x14ac:dyDescent="0.25" r="763" customHeight="1" ht="18.75">
      <c r="A763" s="13"/>
      <c r="B763" s="17"/>
      <c r="C763" s="17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</row>
    <row x14ac:dyDescent="0.25" r="764" customHeight="1" ht="18.75">
      <c r="A764" s="13"/>
      <c r="B764" s="17"/>
      <c r="C764" s="17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</row>
    <row x14ac:dyDescent="0.25" r="765" customHeight="1" ht="18.75">
      <c r="A765" s="13"/>
      <c r="B765" s="17"/>
      <c r="C765" s="17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</row>
    <row x14ac:dyDescent="0.25" r="766" customHeight="1" ht="18.75">
      <c r="A766" s="13"/>
      <c r="B766" s="17"/>
      <c r="C766" s="17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</row>
    <row x14ac:dyDescent="0.25" r="767" customHeight="1" ht="18.75">
      <c r="A767" s="13"/>
      <c r="B767" s="17"/>
      <c r="C767" s="17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</row>
    <row x14ac:dyDescent="0.25" r="768" customHeight="1" ht="18.75">
      <c r="A768" s="13"/>
      <c r="B768" s="17"/>
      <c r="C768" s="17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</row>
    <row x14ac:dyDescent="0.25" r="769" customHeight="1" ht="18.75">
      <c r="A769" s="13"/>
      <c r="B769" s="17"/>
      <c r="C769" s="17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</row>
    <row x14ac:dyDescent="0.25" r="770" customHeight="1" ht="18.75">
      <c r="A770" s="13"/>
      <c r="B770" s="17"/>
      <c r="C770" s="17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</row>
    <row x14ac:dyDescent="0.25" r="771" customHeight="1" ht="18.75">
      <c r="A771" s="13"/>
      <c r="B771" s="17"/>
      <c r="C771" s="17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</row>
    <row x14ac:dyDescent="0.25" r="772" customHeight="1" ht="18.75">
      <c r="A772" s="13"/>
      <c r="B772" s="17"/>
      <c r="C772" s="17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</row>
    <row x14ac:dyDescent="0.25" r="773" customHeight="1" ht="18.75">
      <c r="A773" s="13"/>
      <c r="B773" s="17"/>
      <c r="C773" s="17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</row>
    <row x14ac:dyDescent="0.25" r="774" customHeight="1" ht="18.75">
      <c r="A774" s="13"/>
      <c r="B774" s="17"/>
      <c r="C774" s="17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</row>
    <row x14ac:dyDescent="0.25" r="775" customHeight="1" ht="18.75">
      <c r="A775" s="13"/>
      <c r="B775" s="17"/>
      <c r="C775" s="17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</row>
    <row x14ac:dyDescent="0.25" r="776" customHeight="1" ht="18.75">
      <c r="A776" s="13"/>
      <c r="B776" s="17"/>
      <c r="C776" s="17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</row>
    <row x14ac:dyDescent="0.25" r="777" customHeight="1" ht="18.75">
      <c r="A777" s="13"/>
      <c r="B777" s="17"/>
      <c r="C777" s="17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</row>
    <row x14ac:dyDescent="0.25" r="778" customHeight="1" ht="18.75">
      <c r="A778" s="13"/>
      <c r="B778" s="17"/>
      <c r="C778" s="17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</row>
    <row x14ac:dyDescent="0.25" r="779" customHeight="1" ht="18.75">
      <c r="A779" s="13"/>
      <c r="B779" s="17"/>
      <c r="C779" s="17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</row>
    <row x14ac:dyDescent="0.25" r="780" customHeight="1" ht="18.75">
      <c r="A780" s="13"/>
      <c r="B780" s="17"/>
      <c r="C780" s="17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</row>
    <row x14ac:dyDescent="0.25" r="781" customHeight="1" ht="18.75">
      <c r="A781" s="13"/>
      <c r="B781" s="17"/>
      <c r="C781" s="17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</row>
    <row x14ac:dyDescent="0.25" r="782" customHeight="1" ht="18.75">
      <c r="A782" s="13"/>
      <c r="B782" s="17"/>
      <c r="C782" s="17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</row>
    <row x14ac:dyDescent="0.25" r="783" customHeight="1" ht="18.75">
      <c r="A783" s="13"/>
      <c r="B783" s="17"/>
      <c r="C783" s="17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</row>
    <row x14ac:dyDescent="0.25" r="784" customHeight="1" ht="18.75">
      <c r="A784" s="13"/>
      <c r="B784" s="17"/>
      <c r="C784" s="17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</row>
    <row x14ac:dyDescent="0.25" r="785" customHeight="1" ht="18.75">
      <c r="A785" s="13"/>
      <c r="B785" s="17"/>
      <c r="C785" s="17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</row>
    <row x14ac:dyDescent="0.25" r="786" customHeight="1" ht="18.75">
      <c r="A786" s="13"/>
      <c r="B786" s="17"/>
      <c r="C786" s="17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</row>
    <row x14ac:dyDescent="0.25" r="787" customHeight="1" ht="18.75">
      <c r="A787" s="13"/>
      <c r="B787" s="17"/>
      <c r="C787" s="17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</row>
    <row x14ac:dyDescent="0.25" r="788" customHeight="1" ht="18.75">
      <c r="A788" s="13"/>
      <c r="B788" s="17"/>
      <c r="C788" s="17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</row>
    <row x14ac:dyDescent="0.25" r="789" customHeight="1" ht="18.75">
      <c r="A789" s="13"/>
      <c r="B789" s="17"/>
      <c r="C789" s="17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</row>
    <row x14ac:dyDescent="0.25" r="790" customHeight="1" ht="18.75">
      <c r="A790" s="13"/>
      <c r="B790" s="17"/>
      <c r="C790" s="17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</row>
    <row x14ac:dyDescent="0.25" r="791" customHeight="1" ht="18.75">
      <c r="A791" s="13"/>
      <c r="B791" s="17"/>
      <c r="C791" s="17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</row>
    <row x14ac:dyDescent="0.25" r="792" customHeight="1" ht="18.75">
      <c r="A792" s="13"/>
      <c r="B792" s="17"/>
      <c r="C792" s="17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</row>
    <row x14ac:dyDescent="0.25" r="793" customHeight="1" ht="18.75">
      <c r="A793" s="13"/>
      <c r="B793" s="17"/>
      <c r="C793" s="17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</row>
    <row x14ac:dyDescent="0.25" r="794" customHeight="1" ht="18.75">
      <c r="A794" s="13"/>
      <c r="B794" s="17"/>
      <c r="C794" s="17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</row>
    <row x14ac:dyDescent="0.25" r="795" customHeight="1" ht="18.75">
      <c r="A795" s="13"/>
      <c r="B795" s="17"/>
      <c r="C795" s="17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</row>
    <row x14ac:dyDescent="0.25" r="796" customHeight="1" ht="18.75">
      <c r="A796" s="13"/>
      <c r="B796" s="17"/>
      <c r="C796" s="17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</row>
    <row x14ac:dyDescent="0.25" r="797" customHeight="1" ht="18.75">
      <c r="A797" s="13"/>
      <c r="B797" s="17"/>
      <c r="C797" s="17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</row>
    <row x14ac:dyDescent="0.25" r="798" customHeight="1" ht="18.75">
      <c r="A798" s="13"/>
      <c r="B798" s="17"/>
      <c r="C798" s="17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</row>
    <row x14ac:dyDescent="0.25" r="799" customHeight="1" ht="18.75">
      <c r="A799" s="13"/>
      <c r="B799" s="17"/>
      <c r="C799" s="17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</row>
    <row x14ac:dyDescent="0.25" r="800" customHeight="1" ht="18.75">
      <c r="A800" s="13"/>
      <c r="B800" s="17"/>
      <c r="C800" s="17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</row>
    <row x14ac:dyDescent="0.25" r="801" customHeight="1" ht="18.75">
      <c r="A801" s="13"/>
      <c r="B801" s="17"/>
      <c r="C801" s="17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</row>
    <row x14ac:dyDescent="0.25" r="802" customHeight="1" ht="18.75">
      <c r="A802" s="13"/>
      <c r="B802" s="17"/>
      <c r="C802" s="17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</row>
    <row x14ac:dyDescent="0.25" r="803" customHeight="1" ht="18.75">
      <c r="A803" s="13"/>
      <c r="B803" s="17"/>
      <c r="C803" s="17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</row>
    <row x14ac:dyDescent="0.25" r="804" customHeight="1" ht="18.75">
      <c r="A804" s="13"/>
      <c r="B804" s="17"/>
      <c r="C804" s="17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</row>
    <row x14ac:dyDescent="0.25" r="805" customHeight="1" ht="18.75">
      <c r="A805" s="13"/>
      <c r="B805" s="17"/>
      <c r="C805" s="17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</row>
    <row x14ac:dyDescent="0.25" r="806" customHeight="1" ht="18.75">
      <c r="A806" s="13"/>
      <c r="B806" s="17"/>
      <c r="C806" s="17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</row>
    <row x14ac:dyDescent="0.25" r="807" customHeight="1" ht="18.75">
      <c r="A807" s="13"/>
      <c r="B807" s="17"/>
      <c r="C807" s="17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</row>
    <row x14ac:dyDescent="0.25" r="808" customHeight="1" ht="18.75">
      <c r="A808" s="13"/>
      <c r="B808" s="17"/>
      <c r="C808" s="17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</row>
    <row x14ac:dyDescent="0.25" r="809" customHeight="1" ht="18.75">
      <c r="A809" s="13"/>
      <c r="B809" s="17"/>
      <c r="C809" s="17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</row>
    <row x14ac:dyDescent="0.25" r="810" customHeight="1" ht="18.75">
      <c r="A810" s="13"/>
      <c r="B810" s="17"/>
      <c r="C810" s="17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</row>
    <row x14ac:dyDescent="0.25" r="811" customHeight="1" ht="18.75">
      <c r="A811" s="13"/>
      <c r="B811" s="17"/>
      <c r="C811" s="17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</row>
    <row x14ac:dyDescent="0.25" r="812" customHeight="1" ht="18.75">
      <c r="A812" s="13"/>
      <c r="B812" s="17"/>
      <c r="C812" s="17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</row>
    <row x14ac:dyDescent="0.25" r="813" customHeight="1" ht="18.75">
      <c r="A813" s="13"/>
      <c r="B813" s="17"/>
      <c r="C813" s="17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</row>
    <row x14ac:dyDescent="0.25" r="814" customHeight="1" ht="18.75">
      <c r="A814" s="13"/>
      <c r="B814" s="17"/>
      <c r="C814" s="17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</row>
    <row x14ac:dyDescent="0.25" r="815" customHeight="1" ht="18.75">
      <c r="A815" s="13"/>
      <c r="B815" s="17"/>
      <c r="C815" s="17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</row>
    <row x14ac:dyDescent="0.25" r="816" customHeight="1" ht="18.75">
      <c r="A816" s="13"/>
      <c r="B816" s="17"/>
      <c r="C816" s="17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</row>
    <row x14ac:dyDescent="0.25" r="817" customHeight="1" ht="18.75">
      <c r="A817" s="13"/>
      <c r="B817" s="17"/>
      <c r="C817" s="17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</row>
    <row x14ac:dyDescent="0.25" r="818" customHeight="1" ht="18.75">
      <c r="A818" s="13"/>
      <c r="B818" s="17"/>
      <c r="C818" s="17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</row>
    <row x14ac:dyDescent="0.25" r="819" customHeight="1" ht="18.75">
      <c r="A819" s="13"/>
      <c r="B819" s="17"/>
      <c r="C819" s="17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</row>
    <row x14ac:dyDescent="0.25" r="820" customHeight="1" ht="18.75">
      <c r="A820" s="13"/>
      <c r="B820" s="17"/>
      <c r="C820" s="17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</row>
    <row x14ac:dyDescent="0.25" r="821" customHeight="1" ht="18.75">
      <c r="A821" s="13"/>
      <c r="B821" s="17"/>
      <c r="C821" s="17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</row>
    <row x14ac:dyDescent="0.25" r="822" customHeight="1" ht="18.75">
      <c r="A822" s="13"/>
      <c r="B822" s="17"/>
      <c r="C822" s="17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</row>
    <row x14ac:dyDescent="0.25" r="823" customHeight="1" ht="18.75">
      <c r="A823" s="13"/>
      <c r="B823" s="17"/>
      <c r="C823" s="17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</row>
    <row x14ac:dyDescent="0.25" r="824" customHeight="1" ht="18.75">
      <c r="A824" s="13"/>
      <c r="B824" s="17"/>
      <c r="C824" s="17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</row>
    <row x14ac:dyDescent="0.25" r="825" customHeight="1" ht="18.75">
      <c r="A825" s="13"/>
      <c r="B825" s="17"/>
      <c r="C825" s="17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</row>
    <row x14ac:dyDescent="0.25" r="826" customHeight="1" ht="18.75">
      <c r="A826" s="13"/>
      <c r="B826" s="17"/>
      <c r="C826" s="17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x14ac:dyDescent="0.25" r="827" customHeight="1" ht="18.75">
      <c r="A827" s="13"/>
      <c r="B827" s="17"/>
      <c r="C827" s="17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</row>
    <row x14ac:dyDescent="0.25" r="828" customHeight="1" ht="18.75">
      <c r="A828" s="13"/>
      <c r="B828" s="17"/>
      <c r="C828" s="17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</row>
    <row x14ac:dyDescent="0.25" r="829" customHeight="1" ht="18.75">
      <c r="A829" s="13"/>
      <c r="B829" s="17"/>
      <c r="C829" s="17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</row>
    <row x14ac:dyDescent="0.25" r="830" customHeight="1" ht="18.75">
      <c r="A830" s="13"/>
      <c r="B830" s="17"/>
      <c r="C830" s="17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</row>
    <row x14ac:dyDescent="0.25" r="831" customHeight="1" ht="18.75">
      <c r="A831" s="13"/>
      <c r="B831" s="17"/>
      <c r="C831" s="17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</row>
    <row x14ac:dyDescent="0.25" r="832" customHeight="1" ht="18.75">
      <c r="A832" s="13"/>
      <c r="B832" s="17"/>
      <c r="C832" s="17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x14ac:dyDescent="0.25" r="833" customHeight="1" ht="18.75">
      <c r="A833" s="13"/>
      <c r="B833" s="17"/>
      <c r="C833" s="17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</row>
    <row x14ac:dyDescent="0.25" r="834" customHeight="1" ht="18.75">
      <c r="A834" s="13"/>
      <c r="B834" s="17"/>
      <c r="C834" s="17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</row>
    <row x14ac:dyDescent="0.25" r="835" customHeight="1" ht="18.75">
      <c r="A835" s="13"/>
      <c r="B835" s="17"/>
      <c r="C835" s="17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</row>
    <row x14ac:dyDescent="0.25" r="836" customHeight="1" ht="18.75">
      <c r="A836" s="13"/>
      <c r="B836" s="17"/>
      <c r="C836" s="17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</row>
    <row x14ac:dyDescent="0.25" r="837" customHeight="1" ht="18.75">
      <c r="A837" s="13"/>
      <c r="B837" s="17"/>
      <c r="C837" s="17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</row>
    <row x14ac:dyDescent="0.25" r="838" customHeight="1" ht="18.75">
      <c r="A838" s="13"/>
      <c r="B838" s="17"/>
      <c r="C838" s="17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</row>
    <row x14ac:dyDescent="0.25" r="839" customHeight="1" ht="18.75">
      <c r="A839" s="13"/>
      <c r="B839" s="17"/>
      <c r="C839" s="17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</row>
    <row x14ac:dyDescent="0.25" r="840" customHeight="1" ht="18.75">
      <c r="A840" s="13"/>
      <c r="B840" s="17"/>
      <c r="C840" s="17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</row>
    <row x14ac:dyDescent="0.25" r="841" customHeight="1" ht="18.75">
      <c r="A841" s="13"/>
      <c r="B841" s="17"/>
      <c r="C841" s="17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</row>
    <row x14ac:dyDescent="0.25" r="842" customHeight="1" ht="18.75">
      <c r="A842" s="13"/>
      <c r="B842" s="17"/>
      <c r="C842" s="17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</row>
    <row x14ac:dyDescent="0.25" r="843" customHeight="1" ht="18.75">
      <c r="A843" s="13"/>
      <c r="B843" s="17"/>
      <c r="C843" s="17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</row>
    <row x14ac:dyDescent="0.25" r="844" customHeight="1" ht="18.75">
      <c r="A844" s="13"/>
      <c r="B844" s="17"/>
      <c r="C844" s="17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</row>
    <row x14ac:dyDescent="0.25" r="845" customHeight="1" ht="18.75">
      <c r="A845" s="13"/>
      <c r="B845" s="17"/>
      <c r="C845" s="17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</row>
    <row x14ac:dyDescent="0.25" r="846" customHeight="1" ht="18.75">
      <c r="A846" s="13"/>
      <c r="B846" s="17"/>
      <c r="C846" s="17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</row>
    <row x14ac:dyDescent="0.25" r="847" customHeight="1" ht="18.75">
      <c r="A847" s="13"/>
      <c r="B847" s="17"/>
      <c r="C847" s="17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</row>
    <row x14ac:dyDescent="0.25" r="848" customHeight="1" ht="18.75">
      <c r="A848" s="13"/>
      <c r="B848" s="17"/>
      <c r="C848" s="17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</row>
    <row x14ac:dyDescent="0.25" r="849" customHeight="1" ht="18.75">
      <c r="A849" s="13"/>
      <c r="B849" s="17"/>
      <c r="C849" s="17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</row>
    <row x14ac:dyDescent="0.25" r="850" customHeight="1" ht="18.75">
      <c r="A850" s="13"/>
      <c r="B850" s="17"/>
      <c r="C850" s="17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</row>
    <row x14ac:dyDescent="0.25" r="851" customHeight="1" ht="18.75">
      <c r="A851" s="13"/>
      <c r="B851" s="17"/>
      <c r="C851" s="17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x14ac:dyDescent="0.25" r="852" customHeight="1" ht="18.75">
      <c r="A852" s="13"/>
      <c r="B852" s="17"/>
      <c r="C852" s="17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</row>
    <row x14ac:dyDescent="0.25" r="853" customHeight="1" ht="18.75">
      <c r="A853" s="13"/>
      <c r="B853" s="17"/>
      <c r="C853" s="17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</row>
    <row x14ac:dyDescent="0.25" r="854" customHeight="1" ht="18.75">
      <c r="A854" s="13"/>
      <c r="B854" s="17"/>
      <c r="C854" s="17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</row>
    <row x14ac:dyDescent="0.25" r="855" customHeight="1" ht="18.75">
      <c r="A855" s="13"/>
      <c r="B855" s="17"/>
      <c r="C855" s="17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</row>
    <row x14ac:dyDescent="0.25" r="856" customHeight="1" ht="18.75">
      <c r="A856" s="13"/>
      <c r="B856" s="17"/>
      <c r="C856" s="17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</row>
    <row x14ac:dyDescent="0.25" r="857" customHeight="1" ht="18.75">
      <c r="A857" s="13"/>
      <c r="B857" s="17"/>
      <c r="C857" s="17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</row>
    <row x14ac:dyDescent="0.25" r="858" customHeight="1" ht="18.75">
      <c r="A858" s="13"/>
      <c r="B858" s="17"/>
      <c r="C858" s="17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</row>
    <row x14ac:dyDescent="0.25" r="859" customHeight="1" ht="18.75">
      <c r="A859" s="13"/>
      <c r="B859" s="17"/>
      <c r="C859" s="17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</row>
    <row x14ac:dyDescent="0.25" r="860" customHeight="1" ht="18.75">
      <c r="A860" s="13"/>
      <c r="B860" s="17"/>
      <c r="C860" s="17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</row>
    <row x14ac:dyDescent="0.25" r="861" customHeight="1" ht="18.75">
      <c r="A861" s="13"/>
      <c r="B861" s="17"/>
      <c r="C861" s="17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</row>
    <row x14ac:dyDescent="0.25" r="862" customHeight="1" ht="18.75">
      <c r="A862" s="13"/>
      <c r="B862" s="17"/>
      <c r="C862" s="17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</row>
    <row x14ac:dyDescent="0.25" r="863" customHeight="1" ht="18.75">
      <c r="A863" s="13"/>
      <c r="B863" s="17"/>
      <c r="C863" s="17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</row>
    <row x14ac:dyDescent="0.25" r="864" customHeight="1" ht="18.75">
      <c r="A864" s="13"/>
      <c r="B864" s="17"/>
      <c r="C864" s="17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</row>
    <row x14ac:dyDescent="0.25" r="865" customHeight="1" ht="18.75">
      <c r="A865" s="13"/>
      <c r="B865" s="17"/>
      <c r="C865" s="17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</row>
    <row x14ac:dyDescent="0.25" r="866" customHeight="1" ht="18.75">
      <c r="A866" s="13"/>
      <c r="B866" s="17"/>
      <c r="C866" s="17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</row>
    <row x14ac:dyDescent="0.25" r="867" customHeight="1" ht="18.75">
      <c r="A867" s="13"/>
      <c r="B867" s="17"/>
      <c r="C867" s="17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</row>
    <row x14ac:dyDescent="0.25" r="868" customHeight="1" ht="18.75">
      <c r="A868" s="13"/>
      <c r="B868" s="17"/>
      <c r="C868" s="17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</row>
    <row x14ac:dyDescent="0.25" r="869" customHeight="1" ht="18.75">
      <c r="A869" s="13"/>
      <c r="B869" s="17"/>
      <c r="C869" s="17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x14ac:dyDescent="0.25" r="870" customHeight="1" ht="18.75">
      <c r="A870" s="13"/>
      <c r="B870" s="17"/>
      <c r="C870" s="17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00"/>
  <sheetViews>
    <sheetView workbookViewId="0"/>
  </sheetViews>
  <sheetFormatPr defaultRowHeight="15" x14ac:dyDescent="0.25"/>
  <cols>
    <col min="1" max="1" style="4" width="35.43357142857143" customWidth="1" bestFit="1"/>
    <col min="2" max="2" style="41" width="64.7192857142857" customWidth="1" bestFit="1"/>
    <col min="3" max="3" style="4" width="13.576428571428572" customWidth="1" bestFit="1"/>
    <col min="4" max="4" style="41" width="79.005" customWidth="1" bestFit="1"/>
  </cols>
  <sheetData>
    <row x14ac:dyDescent="0.25" r="1" customHeight="1" ht="18.75">
      <c r="A1" s="39" t="s">
        <v>302</v>
      </c>
      <c r="B1" s="7" t="s">
        <v>303</v>
      </c>
      <c r="C1" s="39" t="s">
        <v>304</v>
      </c>
      <c r="D1" s="7" t="s">
        <v>305</v>
      </c>
    </row>
    <row x14ac:dyDescent="0.25" r="2" customHeight="1" ht="18.75">
      <c r="A2" s="13" t="s">
        <v>306</v>
      </c>
      <c r="B2" s="17" t="s">
        <v>307</v>
      </c>
      <c r="C2" s="40" t="s">
        <v>308</v>
      </c>
      <c r="D2" s="17" t="s">
        <v>309</v>
      </c>
    </row>
    <row x14ac:dyDescent="0.25" r="3" customHeight="1" ht="18.75">
      <c r="A3" s="13" t="s">
        <v>310</v>
      </c>
      <c r="B3" s="17" t="s">
        <v>311</v>
      </c>
      <c r="C3" s="40" t="s">
        <v>312</v>
      </c>
      <c r="D3" s="17" t="s">
        <v>313</v>
      </c>
    </row>
    <row x14ac:dyDescent="0.25" r="4" customHeight="1" ht="18.75">
      <c r="A4" s="13" t="s">
        <v>314</v>
      </c>
      <c r="B4" s="17" t="s">
        <v>315</v>
      </c>
      <c r="C4" s="40" t="s">
        <v>308</v>
      </c>
      <c r="D4" s="17" t="s">
        <v>316</v>
      </c>
    </row>
    <row x14ac:dyDescent="0.25" r="5" customHeight="1" ht="18.75">
      <c r="A5" s="13" t="s">
        <v>317</v>
      </c>
      <c r="B5" s="17" t="s">
        <v>318</v>
      </c>
      <c r="C5" s="40" t="s">
        <v>319</v>
      </c>
      <c r="D5" s="17" t="s">
        <v>320</v>
      </c>
    </row>
    <row x14ac:dyDescent="0.25" r="6" customHeight="1" ht="18.75">
      <c r="A6" s="13" t="s">
        <v>321</v>
      </c>
      <c r="B6" s="17" t="s">
        <v>322</v>
      </c>
      <c r="C6" s="40" t="s">
        <v>308</v>
      </c>
      <c r="D6" s="17" t="s">
        <v>323</v>
      </c>
    </row>
    <row x14ac:dyDescent="0.25" r="7" customHeight="1" ht="18.75">
      <c r="A7" s="13" t="s">
        <v>324</v>
      </c>
      <c r="B7" s="17" t="s">
        <v>325</v>
      </c>
      <c r="C7" s="40" t="s">
        <v>308</v>
      </c>
      <c r="D7" s="17" t="s">
        <v>326</v>
      </c>
    </row>
    <row x14ac:dyDescent="0.25" r="8" customHeight="1" ht="18.75">
      <c r="A8" s="13" t="s">
        <v>327</v>
      </c>
      <c r="B8" s="17" t="s">
        <v>328</v>
      </c>
      <c r="C8" s="40" t="s">
        <v>312</v>
      </c>
      <c r="D8" s="17" t="s">
        <v>329</v>
      </c>
    </row>
    <row x14ac:dyDescent="0.25" r="9" customHeight="1" ht="18.75">
      <c r="A9" s="13" t="s">
        <v>330</v>
      </c>
      <c r="B9" s="17" t="s">
        <v>331</v>
      </c>
      <c r="C9" s="40" t="s">
        <v>308</v>
      </c>
      <c r="D9" s="17" t="s">
        <v>332</v>
      </c>
    </row>
    <row x14ac:dyDescent="0.25" r="10" customHeight="1" ht="18.75">
      <c r="A10" s="13" t="s">
        <v>333</v>
      </c>
      <c r="B10" s="17" t="s">
        <v>334</v>
      </c>
      <c r="C10" s="40" t="s">
        <v>319</v>
      </c>
      <c r="D10" s="17" t="s">
        <v>335</v>
      </c>
    </row>
    <row x14ac:dyDescent="0.25" r="11" customHeight="1" ht="18.75" customFormat="1" s="1">
      <c r="A11" s="6"/>
      <c r="B11" s="17"/>
      <c r="C11" s="6"/>
      <c r="D11" s="17"/>
    </row>
    <row x14ac:dyDescent="0.25" r="12" customHeight="1" ht="18.75" customFormat="1" s="1">
      <c r="A12" s="6"/>
      <c r="B12" s="17"/>
      <c r="C12" s="6"/>
      <c r="D12" s="17"/>
    </row>
    <row x14ac:dyDescent="0.25" r="13" customHeight="1" ht="18.75" customFormat="1" s="1">
      <c r="A13" s="6"/>
      <c r="B13" s="17"/>
      <c r="C13" s="6"/>
      <c r="D13" s="17"/>
    </row>
    <row x14ac:dyDescent="0.25" r="14" customHeight="1" ht="18.75" customFormat="1" s="1">
      <c r="A14" s="6"/>
      <c r="B14" s="17"/>
      <c r="C14" s="6"/>
      <c r="D14" s="17"/>
    </row>
    <row x14ac:dyDescent="0.25" r="15" customHeight="1" ht="18.75" customFormat="1" s="1">
      <c r="A15" s="6"/>
      <c r="B15" s="17"/>
      <c r="C15" s="6"/>
      <c r="D15" s="17"/>
    </row>
    <row x14ac:dyDescent="0.25" r="16" customHeight="1" ht="18.75" customFormat="1" s="1">
      <c r="A16" s="6"/>
      <c r="B16" s="17"/>
      <c r="C16" s="6"/>
      <c r="D16" s="17"/>
    </row>
    <row x14ac:dyDescent="0.25" r="17" customHeight="1" ht="18.75" customFormat="1" s="1">
      <c r="A17" s="6"/>
      <c r="B17" s="17"/>
      <c r="C17" s="6"/>
      <c r="D17" s="17"/>
    </row>
    <row x14ac:dyDescent="0.25" r="18" customHeight="1" ht="18.75" customFormat="1" s="1">
      <c r="A18" s="6"/>
      <c r="B18" s="17"/>
      <c r="C18" s="6"/>
      <c r="D18" s="17"/>
    </row>
    <row x14ac:dyDescent="0.25" r="19" customHeight="1" ht="18.75" customFormat="1" s="1">
      <c r="A19" s="6"/>
      <c r="B19" s="17"/>
      <c r="C19" s="6"/>
      <c r="D19" s="17"/>
    </row>
    <row x14ac:dyDescent="0.25" r="20" customHeight="1" ht="18.75" customFormat="1" s="1">
      <c r="A20" s="6"/>
      <c r="B20" s="17"/>
      <c r="C20" s="6"/>
      <c r="D20" s="17"/>
    </row>
    <row x14ac:dyDescent="0.25" r="21" customHeight="1" ht="18.75" customFormat="1" s="1">
      <c r="A21" s="6"/>
      <c r="B21" s="17"/>
      <c r="C21" s="6"/>
      <c r="D21" s="17"/>
    </row>
    <row x14ac:dyDescent="0.25" r="22" customHeight="1" ht="18.75" customFormat="1" s="1">
      <c r="A22" s="6"/>
      <c r="B22" s="17"/>
      <c r="C22" s="6"/>
      <c r="D22" s="17"/>
    </row>
    <row x14ac:dyDescent="0.25" r="23" customHeight="1" ht="18.75" customFormat="1" s="1">
      <c r="A23" s="6"/>
      <c r="B23" s="17"/>
      <c r="C23" s="6"/>
      <c r="D23" s="17"/>
    </row>
    <row x14ac:dyDescent="0.25" r="24" customHeight="1" ht="18.75" customFormat="1" s="1">
      <c r="A24" s="6"/>
      <c r="B24" s="17"/>
      <c r="C24" s="6"/>
      <c r="D24" s="17"/>
    </row>
    <row x14ac:dyDescent="0.25" r="25" customHeight="1" ht="18.75" customFormat="1" s="1">
      <c r="A25" s="6"/>
      <c r="B25" s="17"/>
      <c r="C25" s="6"/>
      <c r="D25" s="17"/>
    </row>
    <row x14ac:dyDescent="0.25" r="26" customHeight="1" ht="18.75" customFormat="1" s="1">
      <c r="A26" s="6"/>
      <c r="B26" s="17"/>
      <c r="C26" s="6"/>
      <c r="D26" s="17"/>
    </row>
    <row x14ac:dyDescent="0.25" r="27" customHeight="1" ht="18.75" customFormat="1" s="1">
      <c r="A27" s="6"/>
      <c r="B27" s="17"/>
      <c r="C27" s="6"/>
      <c r="D27" s="17"/>
    </row>
    <row x14ac:dyDescent="0.25" r="28" customHeight="1" ht="18.75" customFormat="1" s="1">
      <c r="A28" s="6"/>
      <c r="B28" s="17"/>
      <c r="C28" s="6"/>
      <c r="D28" s="17"/>
    </row>
    <row x14ac:dyDescent="0.25" r="29" customHeight="1" ht="18.75" customFormat="1" s="1">
      <c r="A29" s="6"/>
      <c r="B29" s="17"/>
      <c r="C29" s="6"/>
      <c r="D29" s="17"/>
    </row>
    <row x14ac:dyDescent="0.25" r="30" customHeight="1" ht="18.75" customFormat="1" s="1">
      <c r="A30" s="6"/>
      <c r="B30" s="17"/>
      <c r="C30" s="6"/>
      <c r="D30" s="17"/>
    </row>
    <row x14ac:dyDescent="0.25" r="31" customHeight="1" ht="18.75" customFormat="1" s="1">
      <c r="A31" s="6"/>
      <c r="B31" s="17"/>
      <c r="C31" s="6"/>
      <c r="D31" s="17"/>
    </row>
    <row x14ac:dyDescent="0.25" r="32" customHeight="1" ht="18.75" customFormat="1" s="1">
      <c r="A32" s="6"/>
      <c r="B32" s="17"/>
      <c r="C32" s="6"/>
      <c r="D32" s="17"/>
    </row>
    <row x14ac:dyDescent="0.25" r="33" customHeight="1" ht="18.75" customFormat="1" s="1">
      <c r="A33" s="6"/>
      <c r="B33" s="17"/>
      <c r="C33" s="6"/>
      <c r="D33" s="17"/>
    </row>
    <row x14ac:dyDescent="0.25" r="34" customHeight="1" ht="18.75" customFormat="1" s="1">
      <c r="A34" s="6"/>
      <c r="B34" s="17"/>
      <c r="C34" s="6"/>
      <c r="D34" s="17"/>
    </row>
    <row x14ac:dyDescent="0.25" r="35" customHeight="1" ht="18.75" customFormat="1" s="1">
      <c r="A35" s="6"/>
      <c r="B35" s="17"/>
      <c r="C35" s="6"/>
      <c r="D35" s="17"/>
    </row>
    <row x14ac:dyDescent="0.25" r="36" customHeight="1" ht="18.75" customFormat="1" s="1">
      <c r="A36" s="6"/>
      <c r="B36" s="17"/>
      <c r="C36" s="6"/>
      <c r="D36" s="17"/>
    </row>
    <row x14ac:dyDescent="0.25" r="37" customHeight="1" ht="18.75" customFormat="1" s="1">
      <c r="A37" s="6"/>
      <c r="B37" s="17"/>
      <c r="C37" s="6"/>
      <c r="D37" s="17"/>
    </row>
    <row x14ac:dyDescent="0.25" r="38" customHeight="1" ht="18.75" customFormat="1" s="1">
      <c r="A38" s="6"/>
      <c r="B38" s="17"/>
      <c r="C38" s="6"/>
      <c r="D38" s="17"/>
    </row>
    <row x14ac:dyDescent="0.25" r="39" customHeight="1" ht="18.75" customFormat="1" s="1">
      <c r="A39" s="6"/>
      <c r="B39" s="17"/>
      <c r="C39" s="6"/>
      <c r="D39" s="17"/>
    </row>
    <row x14ac:dyDescent="0.25" r="40" customHeight="1" ht="18.75" customFormat="1" s="1">
      <c r="A40" s="6"/>
      <c r="B40" s="17"/>
      <c r="C40" s="6"/>
      <c r="D40" s="17"/>
    </row>
    <row x14ac:dyDescent="0.25" r="41" customHeight="1" ht="18.75" customFormat="1" s="1">
      <c r="A41" s="6"/>
      <c r="B41" s="17"/>
      <c r="C41" s="6"/>
      <c r="D41" s="17"/>
    </row>
    <row x14ac:dyDescent="0.25" r="42" customHeight="1" ht="18.75" customFormat="1" s="1">
      <c r="A42" s="6"/>
      <c r="B42" s="17"/>
      <c r="C42" s="6"/>
      <c r="D42" s="17"/>
    </row>
    <row x14ac:dyDescent="0.25" r="43" customHeight="1" ht="18.75" customFormat="1" s="1">
      <c r="A43" s="6"/>
      <c r="B43" s="17"/>
      <c r="C43" s="6"/>
      <c r="D43" s="17"/>
    </row>
    <row x14ac:dyDescent="0.25" r="44" customHeight="1" ht="18.75" customFormat="1" s="1">
      <c r="A44" s="6"/>
      <c r="B44" s="17"/>
      <c r="C44" s="6"/>
      <c r="D44" s="17"/>
    </row>
    <row x14ac:dyDescent="0.25" r="45" customHeight="1" ht="18.75" customFormat="1" s="1">
      <c r="A45" s="6"/>
      <c r="B45" s="17"/>
      <c r="C45" s="6"/>
      <c r="D45" s="17"/>
    </row>
    <row x14ac:dyDescent="0.25" r="46" customHeight="1" ht="18.75" customFormat="1" s="1">
      <c r="A46" s="6"/>
      <c r="B46" s="17"/>
      <c r="C46" s="6"/>
      <c r="D46" s="17"/>
    </row>
    <row x14ac:dyDescent="0.25" r="47" customHeight="1" ht="18.75" customFormat="1" s="1">
      <c r="A47" s="6"/>
      <c r="B47" s="17"/>
      <c r="C47" s="6"/>
      <c r="D47" s="17"/>
    </row>
    <row x14ac:dyDescent="0.25" r="48" customHeight="1" ht="18.75" customFormat="1" s="1">
      <c r="A48" s="6"/>
      <c r="B48" s="17"/>
      <c r="C48" s="6"/>
      <c r="D48" s="17"/>
    </row>
    <row x14ac:dyDescent="0.25" r="49" customHeight="1" ht="18.75" customFormat="1" s="1">
      <c r="A49" s="6"/>
      <c r="B49" s="17"/>
      <c r="C49" s="6"/>
      <c r="D49" s="17"/>
    </row>
    <row x14ac:dyDescent="0.25" r="50" customHeight="1" ht="18.75" customFormat="1" s="1">
      <c r="A50" s="6"/>
      <c r="B50" s="17"/>
      <c r="C50" s="6"/>
      <c r="D50" s="17"/>
    </row>
    <row x14ac:dyDescent="0.25" r="51" customHeight="1" ht="18.75" customFormat="1" s="1">
      <c r="A51" s="6"/>
      <c r="B51" s="17"/>
      <c r="C51" s="6"/>
      <c r="D51" s="17"/>
    </row>
    <row x14ac:dyDescent="0.25" r="52" customHeight="1" ht="18.75" customFormat="1" s="1">
      <c r="A52" s="6"/>
      <c r="B52" s="17"/>
      <c r="C52" s="6"/>
      <c r="D52" s="17"/>
    </row>
    <row x14ac:dyDescent="0.25" r="53" customHeight="1" ht="18.75" customFormat="1" s="1">
      <c r="A53" s="6"/>
      <c r="B53" s="17"/>
      <c r="C53" s="6"/>
      <c r="D53" s="17"/>
    </row>
    <row x14ac:dyDescent="0.25" r="54" customHeight="1" ht="18.75" customFormat="1" s="1">
      <c r="A54" s="6"/>
      <c r="B54" s="17"/>
      <c r="C54" s="6"/>
      <c r="D54" s="17"/>
    </row>
    <row x14ac:dyDescent="0.25" r="55" customHeight="1" ht="18.75" customFormat="1" s="1">
      <c r="A55" s="6"/>
      <c r="B55" s="17"/>
      <c r="C55" s="6"/>
      <c r="D55" s="17"/>
    </row>
    <row x14ac:dyDescent="0.25" r="56" customHeight="1" ht="18.75" customFormat="1" s="1">
      <c r="A56" s="6"/>
      <c r="B56" s="17"/>
      <c r="C56" s="6"/>
      <c r="D56" s="17"/>
    </row>
    <row x14ac:dyDescent="0.25" r="57" customHeight="1" ht="18.75" customFormat="1" s="1">
      <c r="A57" s="6"/>
      <c r="B57" s="17"/>
      <c r="C57" s="6"/>
      <c r="D57" s="17"/>
    </row>
    <row x14ac:dyDescent="0.25" r="58" customHeight="1" ht="18.75" customFormat="1" s="1">
      <c r="A58" s="6"/>
      <c r="B58" s="17"/>
      <c r="C58" s="6"/>
      <c r="D58" s="17"/>
    </row>
    <row x14ac:dyDescent="0.25" r="59" customHeight="1" ht="18.75" customFormat="1" s="1">
      <c r="A59" s="6"/>
      <c r="B59" s="17"/>
      <c r="C59" s="6"/>
      <c r="D59" s="17"/>
    </row>
    <row x14ac:dyDescent="0.25" r="60" customHeight="1" ht="18.75" customFormat="1" s="1">
      <c r="A60" s="6"/>
      <c r="B60" s="17"/>
      <c r="C60" s="6"/>
      <c r="D60" s="17"/>
    </row>
    <row x14ac:dyDescent="0.25" r="61" customHeight="1" ht="18.75" customFormat="1" s="1">
      <c r="A61" s="6"/>
      <c r="B61" s="17"/>
      <c r="C61" s="6"/>
      <c r="D61" s="17"/>
    </row>
    <row x14ac:dyDescent="0.25" r="62" customHeight="1" ht="18.75" customFormat="1" s="1">
      <c r="A62" s="6"/>
      <c r="B62" s="17"/>
      <c r="C62" s="6"/>
      <c r="D62" s="17"/>
    </row>
    <row x14ac:dyDescent="0.25" r="63" customHeight="1" ht="18.75" customFormat="1" s="1">
      <c r="A63" s="6"/>
      <c r="B63" s="17"/>
      <c r="C63" s="6"/>
      <c r="D63" s="17"/>
    </row>
    <row x14ac:dyDescent="0.25" r="64" customHeight="1" ht="18.75" customFormat="1" s="1">
      <c r="A64" s="6"/>
      <c r="B64" s="17"/>
      <c r="C64" s="6"/>
      <c r="D64" s="17"/>
    </row>
    <row x14ac:dyDescent="0.25" r="65" customHeight="1" ht="18.75" customFormat="1" s="1">
      <c r="A65" s="6"/>
      <c r="B65" s="17"/>
      <c r="C65" s="6"/>
      <c r="D65" s="17"/>
    </row>
    <row x14ac:dyDescent="0.25" r="66" customHeight="1" ht="18.75" customFormat="1" s="1">
      <c r="A66" s="6"/>
      <c r="B66" s="17"/>
      <c r="C66" s="6"/>
      <c r="D66" s="17"/>
    </row>
    <row x14ac:dyDescent="0.25" r="67" customHeight="1" ht="18.75" customFormat="1" s="1">
      <c r="A67" s="6"/>
      <c r="B67" s="17"/>
      <c r="C67" s="6"/>
      <c r="D67" s="17"/>
    </row>
    <row x14ac:dyDescent="0.25" r="68" customHeight="1" ht="18.75" customFormat="1" s="1">
      <c r="A68" s="6"/>
      <c r="B68" s="17"/>
      <c r="C68" s="6"/>
      <c r="D68" s="17"/>
    </row>
    <row x14ac:dyDescent="0.25" r="69" customHeight="1" ht="18.75" customFormat="1" s="1">
      <c r="A69" s="6"/>
      <c r="B69" s="17"/>
      <c r="C69" s="6"/>
      <c r="D69" s="17"/>
    </row>
    <row x14ac:dyDescent="0.25" r="70" customHeight="1" ht="18.75" customFormat="1" s="1">
      <c r="A70" s="6"/>
      <c r="B70" s="17"/>
      <c r="C70" s="6"/>
      <c r="D70" s="17"/>
    </row>
    <row x14ac:dyDescent="0.25" r="71" customHeight="1" ht="18.75" customFormat="1" s="1">
      <c r="A71" s="6"/>
      <c r="B71" s="17"/>
      <c r="C71" s="6"/>
      <c r="D71" s="17"/>
    </row>
    <row x14ac:dyDescent="0.25" r="72" customHeight="1" ht="18.75" customFormat="1" s="1">
      <c r="A72" s="6"/>
      <c r="B72" s="17"/>
      <c r="C72" s="6"/>
      <c r="D72" s="17"/>
    </row>
    <row x14ac:dyDescent="0.25" r="73" customHeight="1" ht="18.75" customFormat="1" s="1">
      <c r="A73" s="6"/>
      <c r="B73" s="17"/>
      <c r="C73" s="6"/>
      <c r="D73" s="17"/>
    </row>
    <row x14ac:dyDescent="0.25" r="74" customHeight="1" ht="18.75" customFormat="1" s="1">
      <c r="A74" s="6"/>
      <c r="B74" s="17"/>
      <c r="C74" s="6"/>
      <c r="D74" s="17"/>
    </row>
    <row x14ac:dyDescent="0.25" r="75" customHeight="1" ht="18.75" customFormat="1" s="1">
      <c r="A75" s="6"/>
      <c r="B75" s="17"/>
      <c r="C75" s="6"/>
      <c r="D75" s="17"/>
    </row>
    <row x14ac:dyDescent="0.25" r="76" customHeight="1" ht="18.75" customFormat="1" s="1">
      <c r="A76" s="6"/>
      <c r="B76" s="17"/>
      <c r="C76" s="6"/>
      <c r="D76" s="17"/>
    </row>
    <row x14ac:dyDescent="0.25" r="77" customHeight="1" ht="18.75" customFormat="1" s="1">
      <c r="A77" s="6"/>
      <c r="B77" s="17"/>
      <c r="C77" s="6"/>
      <c r="D77" s="17"/>
    </row>
    <row x14ac:dyDescent="0.25" r="78" customHeight="1" ht="18.75" customFormat="1" s="1">
      <c r="A78" s="6"/>
      <c r="B78" s="17"/>
      <c r="C78" s="6"/>
      <c r="D78" s="17"/>
    </row>
    <row x14ac:dyDescent="0.25" r="79" customHeight="1" ht="18.75" customFormat="1" s="1">
      <c r="A79" s="6"/>
      <c r="B79" s="17"/>
      <c r="C79" s="6"/>
      <c r="D79" s="17"/>
    </row>
    <row x14ac:dyDescent="0.25" r="80" customHeight="1" ht="18.75" customFormat="1" s="1">
      <c r="A80" s="6"/>
      <c r="B80" s="17"/>
      <c r="C80" s="6"/>
      <c r="D80" s="17"/>
    </row>
    <row x14ac:dyDescent="0.25" r="81" customHeight="1" ht="18.75" customFormat="1" s="1">
      <c r="A81" s="6"/>
      <c r="B81" s="17"/>
      <c r="C81" s="6"/>
      <c r="D81" s="17"/>
    </row>
    <row x14ac:dyDescent="0.25" r="82" customHeight="1" ht="18.75" customFormat="1" s="1">
      <c r="A82" s="6"/>
      <c r="B82" s="17"/>
      <c r="C82" s="6"/>
      <c r="D82" s="17"/>
    </row>
    <row x14ac:dyDescent="0.25" r="83" customHeight="1" ht="18.75" customFormat="1" s="1">
      <c r="A83" s="6"/>
      <c r="B83" s="17"/>
      <c r="C83" s="6"/>
      <c r="D83" s="17"/>
    </row>
    <row x14ac:dyDescent="0.25" r="84" customHeight="1" ht="18.75" customFormat="1" s="1">
      <c r="A84" s="6"/>
      <c r="B84" s="17"/>
      <c r="C84" s="6"/>
      <c r="D84" s="17"/>
    </row>
    <row x14ac:dyDescent="0.25" r="85" customHeight="1" ht="18.75" customFormat="1" s="1">
      <c r="A85" s="6"/>
      <c r="B85" s="17"/>
      <c r="C85" s="6"/>
      <c r="D85" s="17"/>
    </row>
    <row x14ac:dyDescent="0.25" r="86" customHeight="1" ht="18.75" customFormat="1" s="1">
      <c r="A86" s="6"/>
      <c r="B86" s="17"/>
      <c r="C86" s="6"/>
      <c r="D86" s="17"/>
    </row>
    <row x14ac:dyDescent="0.25" r="87" customHeight="1" ht="18.75" customFormat="1" s="1">
      <c r="A87" s="6"/>
      <c r="B87" s="17"/>
      <c r="C87" s="6"/>
      <c r="D87" s="17"/>
    </row>
    <row x14ac:dyDescent="0.25" r="88" customHeight="1" ht="18.75" customFormat="1" s="1">
      <c r="A88" s="6"/>
      <c r="B88" s="17"/>
      <c r="C88" s="6"/>
      <c r="D88" s="17"/>
    </row>
    <row x14ac:dyDescent="0.25" r="89" customHeight="1" ht="18.75" customFormat="1" s="1">
      <c r="A89" s="6"/>
      <c r="B89" s="17"/>
      <c r="C89" s="6"/>
      <c r="D89" s="17"/>
    </row>
    <row x14ac:dyDescent="0.25" r="90" customHeight="1" ht="18.75" customFormat="1" s="1">
      <c r="A90" s="6"/>
      <c r="B90" s="17"/>
      <c r="C90" s="6"/>
      <c r="D90" s="17"/>
    </row>
    <row x14ac:dyDescent="0.25" r="91" customHeight="1" ht="18.75" customFormat="1" s="1">
      <c r="A91" s="6"/>
      <c r="B91" s="17"/>
      <c r="C91" s="6"/>
      <c r="D91" s="17"/>
    </row>
    <row x14ac:dyDescent="0.25" r="92" customHeight="1" ht="18.75" customFormat="1" s="1">
      <c r="A92" s="6"/>
      <c r="B92" s="17"/>
      <c r="C92" s="6"/>
      <c r="D92" s="17"/>
    </row>
    <row x14ac:dyDescent="0.25" r="93" customHeight="1" ht="18.75" customFormat="1" s="1">
      <c r="A93" s="6"/>
      <c r="B93" s="17"/>
      <c r="C93" s="6"/>
      <c r="D93" s="17"/>
    </row>
    <row x14ac:dyDescent="0.25" r="94" customHeight="1" ht="18.75" customFormat="1" s="1">
      <c r="A94" s="6"/>
      <c r="B94" s="17"/>
      <c r="C94" s="6"/>
      <c r="D94" s="17"/>
    </row>
    <row x14ac:dyDescent="0.25" r="95" customHeight="1" ht="18.75" customFormat="1" s="1">
      <c r="A95" s="6"/>
      <c r="B95" s="17"/>
      <c r="C95" s="6"/>
      <c r="D95" s="17"/>
    </row>
    <row x14ac:dyDescent="0.25" r="96" customHeight="1" ht="18.75" customFormat="1" s="1">
      <c r="A96" s="6"/>
      <c r="B96" s="17"/>
      <c r="C96" s="6"/>
      <c r="D96" s="17"/>
    </row>
    <row x14ac:dyDescent="0.25" r="97" customHeight="1" ht="18.75" customFormat="1" s="1">
      <c r="A97" s="6"/>
      <c r="B97" s="17"/>
      <c r="C97" s="6"/>
      <c r="D97" s="17"/>
    </row>
    <row x14ac:dyDescent="0.25" r="98" customHeight="1" ht="18.75" customFormat="1" s="1">
      <c r="A98" s="6"/>
      <c r="B98" s="17"/>
      <c r="C98" s="6"/>
      <c r="D98" s="17"/>
    </row>
    <row x14ac:dyDescent="0.25" r="99" customHeight="1" ht="18.75" customFormat="1" s="1">
      <c r="A99" s="6"/>
      <c r="B99" s="17"/>
      <c r="C99" s="6"/>
      <c r="D99" s="17"/>
    </row>
    <row x14ac:dyDescent="0.25" r="100" customHeight="1" ht="18.75" customFormat="1" s="1">
      <c r="A100" s="6"/>
      <c r="B100" s="17"/>
      <c r="C100" s="6"/>
      <c r="D100" s="17"/>
    </row>
    <row x14ac:dyDescent="0.25" r="101" customHeight="1" ht="18.75" customFormat="1" s="1">
      <c r="A101" s="6"/>
      <c r="B101" s="17"/>
      <c r="C101" s="6"/>
      <c r="D101" s="17"/>
    </row>
    <row x14ac:dyDescent="0.25" r="102" customHeight="1" ht="18.75" customFormat="1" s="1">
      <c r="A102" s="6"/>
      <c r="B102" s="17"/>
      <c r="C102" s="6"/>
      <c r="D102" s="17"/>
    </row>
    <row x14ac:dyDescent="0.25" r="103" customHeight="1" ht="18.75" customFormat="1" s="1">
      <c r="A103" s="6"/>
      <c r="B103" s="17"/>
      <c r="C103" s="6"/>
      <c r="D103" s="17"/>
    </row>
    <row x14ac:dyDescent="0.25" r="104" customHeight="1" ht="18.75" customFormat="1" s="1">
      <c r="A104" s="6"/>
      <c r="B104" s="17"/>
      <c r="C104" s="6"/>
      <c r="D104" s="17"/>
    </row>
    <row x14ac:dyDescent="0.25" r="105" customHeight="1" ht="18.75" customFormat="1" s="1">
      <c r="A105" s="6"/>
      <c r="B105" s="17"/>
      <c r="C105" s="6"/>
      <c r="D105" s="17"/>
    </row>
    <row x14ac:dyDescent="0.25" r="106" customHeight="1" ht="18.75" customFormat="1" s="1">
      <c r="A106" s="6"/>
      <c r="B106" s="17"/>
      <c r="C106" s="6"/>
      <c r="D106" s="17"/>
    </row>
    <row x14ac:dyDescent="0.25" r="107" customHeight="1" ht="18.75" customFormat="1" s="1">
      <c r="A107" s="6"/>
      <c r="B107" s="17"/>
      <c r="C107" s="6"/>
      <c r="D107" s="17"/>
    </row>
    <row x14ac:dyDescent="0.25" r="108" customHeight="1" ht="18.75" customFormat="1" s="1">
      <c r="A108" s="6"/>
      <c r="B108" s="17"/>
      <c r="C108" s="6"/>
      <c r="D108" s="17"/>
    </row>
    <row x14ac:dyDescent="0.25" r="109" customHeight="1" ht="18.75" customFormat="1" s="1">
      <c r="A109" s="6"/>
      <c r="B109" s="17"/>
      <c r="C109" s="6"/>
      <c r="D109" s="17"/>
    </row>
    <row x14ac:dyDescent="0.25" r="110" customHeight="1" ht="18.75" customFormat="1" s="1">
      <c r="A110" s="6"/>
      <c r="B110" s="17"/>
      <c r="C110" s="6"/>
      <c r="D110" s="17"/>
    </row>
    <row x14ac:dyDescent="0.25" r="111" customHeight="1" ht="18.75" customFormat="1" s="1">
      <c r="A111" s="6"/>
      <c r="B111" s="17"/>
      <c r="C111" s="6"/>
      <c r="D111" s="17"/>
    </row>
    <row x14ac:dyDescent="0.25" r="112" customHeight="1" ht="18.75" customFormat="1" s="1">
      <c r="A112" s="6"/>
      <c r="B112" s="17"/>
      <c r="C112" s="6"/>
      <c r="D112" s="17"/>
    </row>
    <row x14ac:dyDescent="0.25" r="113" customHeight="1" ht="18.75" customFormat="1" s="1">
      <c r="A113" s="6"/>
      <c r="B113" s="17"/>
      <c r="C113" s="6"/>
      <c r="D113" s="17"/>
    </row>
    <row x14ac:dyDescent="0.25" r="114" customHeight="1" ht="18.75" customFormat="1" s="1">
      <c r="A114" s="6"/>
      <c r="B114" s="17"/>
      <c r="C114" s="6"/>
      <c r="D114" s="17"/>
    </row>
    <row x14ac:dyDescent="0.25" r="115" customHeight="1" ht="18.75" customFormat="1" s="1">
      <c r="A115" s="6"/>
      <c r="B115" s="17"/>
      <c r="C115" s="6"/>
      <c r="D115" s="17"/>
    </row>
    <row x14ac:dyDescent="0.25" r="116" customHeight="1" ht="18.75" customFormat="1" s="1">
      <c r="A116" s="6"/>
      <c r="B116" s="17"/>
      <c r="C116" s="6"/>
      <c r="D116" s="17"/>
    </row>
    <row x14ac:dyDescent="0.25" r="117" customHeight="1" ht="18.75" customFormat="1" s="1">
      <c r="A117" s="6"/>
      <c r="B117" s="17"/>
      <c r="C117" s="6"/>
      <c r="D117" s="17"/>
    </row>
    <row x14ac:dyDescent="0.25" r="118" customHeight="1" ht="18.75" customFormat="1" s="1">
      <c r="A118" s="6"/>
      <c r="B118" s="17"/>
      <c r="C118" s="6"/>
      <c r="D118" s="17"/>
    </row>
    <row x14ac:dyDescent="0.25" r="119" customHeight="1" ht="18.75" customFormat="1" s="1">
      <c r="A119" s="6"/>
      <c r="B119" s="17"/>
      <c r="C119" s="6"/>
      <c r="D119" s="17"/>
    </row>
    <row x14ac:dyDescent="0.25" r="120" customHeight="1" ht="18.75" customFormat="1" s="1">
      <c r="A120" s="6"/>
      <c r="B120" s="17"/>
      <c r="C120" s="6"/>
      <c r="D120" s="17"/>
    </row>
    <row x14ac:dyDescent="0.25" r="121" customHeight="1" ht="18.75" customFormat="1" s="1">
      <c r="A121" s="6"/>
      <c r="B121" s="17"/>
      <c r="C121" s="6"/>
      <c r="D121" s="17"/>
    </row>
    <row x14ac:dyDescent="0.25" r="122" customHeight="1" ht="18.75" customFormat="1" s="1">
      <c r="A122" s="6"/>
      <c r="B122" s="17"/>
      <c r="C122" s="6"/>
      <c r="D122" s="17"/>
    </row>
    <row x14ac:dyDescent="0.25" r="123" customHeight="1" ht="18.75" customFormat="1" s="1">
      <c r="A123" s="6"/>
      <c r="B123" s="17"/>
      <c r="C123" s="6"/>
      <c r="D123" s="17"/>
    </row>
    <row x14ac:dyDescent="0.25" r="124" customHeight="1" ht="18.75" customFormat="1" s="1">
      <c r="A124" s="6"/>
      <c r="B124" s="17"/>
      <c r="C124" s="6"/>
      <c r="D124" s="17"/>
    </row>
    <row x14ac:dyDescent="0.25" r="125" customHeight="1" ht="18.75" customFormat="1" s="1">
      <c r="A125" s="6"/>
      <c r="B125" s="17"/>
      <c r="C125" s="6"/>
      <c r="D125" s="17"/>
    </row>
    <row x14ac:dyDescent="0.25" r="126" customHeight="1" ht="18.75" customFormat="1" s="1">
      <c r="A126" s="6"/>
      <c r="B126" s="17"/>
      <c r="C126" s="6"/>
      <c r="D126" s="17"/>
    </row>
    <row x14ac:dyDescent="0.25" r="127" customHeight="1" ht="18.75" customFormat="1" s="1">
      <c r="A127" s="6"/>
      <c r="B127" s="17"/>
      <c r="C127" s="6"/>
      <c r="D127" s="17"/>
    </row>
    <row x14ac:dyDescent="0.25" r="128" customHeight="1" ht="18.75" customFormat="1" s="1">
      <c r="A128" s="6"/>
      <c r="B128" s="17"/>
      <c r="C128" s="6"/>
      <c r="D128" s="17"/>
    </row>
    <row x14ac:dyDescent="0.25" r="129" customHeight="1" ht="18.75" customFormat="1" s="1">
      <c r="A129" s="6"/>
      <c r="B129" s="17"/>
      <c r="C129" s="6"/>
      <c r="D129" s="17"/>
    </row>
    <row x14ac:dyDescent="0.25" r="130" customHeight="1" ht="18.75" customFormat="1" s="1">
      <c r="A130" s="6"/>
      <c r="B130" s="17"/>
      <c r="C130" s="6"/>
      <c r="D130" s="17"/>
    </row>
    <row x14ac:dyDescent="0.25" r="131" customHeight="1" ht="18.75" customFormat="1" s="1">
      <c r="A131" s="6"/>
      <c r="B131" s="17"/>
      <c r="C131" s="6"/>
      <c r="D131" s="17"/>
    </row>
    <row x14ac:dyDescent="0.25" r="132" customHeight="1" ht="18.75" customFormat="1" s="1">
      <c r="A132" s="6"/>
      <c r="B132" s="17"/>
      <c r="C132" s="6"/>
      <c r="D132" s="17"/>
    </row>
    <row x14ac:dyDescent="0.25" r="133" customHeight="1" ht="18.75" customFormat="1" s="1">
      <c r="A133" s="6"/>
      <c r="B133" s="17"/>
      <c r="C133" s="6"/>
      <c r="D133" s="17"/>
    </row>
    <row x14ac:dyDescent="0.25" r="134" customHeight="1" ht="18.75" customFormat="1" s="1">
      <c r="A134" s="6"/>
      <c r="B134" s="17"/>
      <c r="C134" s="6"/>
      <c r="D134" s="17"/>
    </row>
    <row x14ac:dyDescent="0.25" r="135" customHeight="1" ht="18.75" customFormat="1" s="1">
      <c r="A135" s="6"/>
      <c r="B135" s="17"/>
      <c r="C135" s="6"/>
      <c r="D135" s="17"/>
    </row>
    <row x14ac:dyDescent="0.25" r="136" customHeight="1" ht="18.75" customFormat="1" s="1">
      <c r="A136" s="6"/>
      <c r="B136" s="17"/>
      <c r="C136" s="6"/>
      <c r="D136" s="17"/>
    </row>
    <row x14ac:dyDescent="0.25" r="137" customHeight="1" ht="18.75" customFormat="1" s="1">
      <c r="A137" s="6"/>
      <c r="B137" s="17"/>
      <c r="C137" s="6"/>
      <c r="D137" s="17"/>
    </row>
    <row x14ac:dyDescent="0.25" r="138" customHeight="1" ht="18.75" customFormat="1" s="1">
      <c r="A138" s="6"/>
      <c r="B138" s="17"/>
      <c r="C138" s="6"/>
      <c r="D138" s="17"/>
    </row>
    <row x14ac:dyDescent="0.25" r="139" customHeight="1" ht="18.75" customFormat="1" s="1">
      <c r="A139" s="6"/>
      <c r="B139" s="17"/>
      <c r="C139" s="6"/>
      <c r="D139" s="17"/>
    </row>
    <row x14ac:dyDescent="0.25" r="140" customHeight="1" ht="18.75" customFormat="1" s="1">
      <c r="A140" s="6"/>
      <c r="B140" s="17"/>
      <c r="C140" s="6"/>
      <c r="D140" s="17"/>
    </row>
    <row x14ac:dyDescent="0.25" r="141" customHeight="1" ht="18.75" customFormat="1" s="1">
      <c r="A141" s="6"/>
      <c r="B141" s="17"/>
      <c r="C141" s="6"/>
      <c r="D141" s="17"/>
    </row>
    <row x14ac:dyDescent="0.25" r="142" customHeight="1" ht="18.75" customFormat="1" s="1">
      <c r="A142" s="6"/>
      <c r="B142" s="17"/>
      <c r="C142" s="6"/>
      <c r="D142" s="17"/>
    </row>
    <row x14ac:dyDescent="0.25" r="143" customHeight="1" ht="18.75" customFormat="1" s="1">
      <c r="A143" s="6"/>
      <c r="B143" s="17"/>
      <c r="C143" s="6"/>
      <c r="D143" s="17"/>
    </row>
    <row x14ac:dyDescent="0.25" r="144" customHeight="1" ht="18.75" customFormat="1" s="1">
      <c r="A144" s="6"/>
      <c r="B144" s="17"/>
      <c r="C144" s="6"/>
      <c r="D144" s="17"/>
    </row>
    <row x14ac:dyDescent="0.25" r="145" customHeight="1" ht="18.75" customFormat="1" s="1">
      <c r="A145" s="6"/>
      <c r="B145" s="17"/>
      <c r="C145" s="6"/>
      <c r="D145" s="17"/>
    </row>
    <row x14ac:dyDescent="0.25" r="146" customHeight="1" ht="18.75" customFormat="1" s="1">
      <c r="A146" s="6"/>
      <c r="B146" s="17"/>
      <c r="C146" s="6"/>
      <c r="D146" s="17"/>
    </row>
    <row x14ac:dyDescent="0.25" r="147" customHeight="1" ht="18.75" customFormat="1" s="1">
      <c r="A147" s="6"/>
      <c r="B147" s="17"/>
      <c r="C147" s="6"/>
      <c r="D147" s="17"/>
    </row>
    <row x14ac:dyDescent="0.25" r="148" customHeight="1" ht="18.75" customFormat="1" s="1">
      <c r="A148" s="6"/>
      <c r="B148" s="17"/>
      <c r="C148" s="6"/>
      <c r="D148" s="17"/>
    </row>
    <row x14ac:dyDescent="0.25" r="149" customHeight="1" ht="18.75" customFormat="1" s="1">
      <c r="A149" s="6"/>
      <c r="B149" s="17"/>
      <c r="C149" s="6"/>
      <c r="D149" s="17"/>
    </row>
    <row x14ac:dyDescent="0.25" r="150" customHeight="1" ht="18.75" customFormat="1" s="1">
      <c r="A150" s="6"/>
      <c r="B150" s="17"/>
      <c r="C150" s="6"/>
      <c r="D150" s="17"/>
    </row>
    <row x14ac:dyDescent="0.25" r="151" customHeight="1" ht="18.75" customFormat="1" s="1">
      <c r="A151" s="6"/>
      <c r="B151" s="17"/>
      <c r="C151" s="6"/>
      <c r="D151" s="17"/>
    </row>
    <row x14ac:dyDescent="0.25" r="152" customHeight="1" ht="18.75" customFormat="1" s="1">
      <c r="A152" s="6"/>
      <c r="B152" s="17"/>
      <c r="C152" s="6"/>
      <c r="D152" s="17"/>
    </row>
    <row x14ac:dyDescent="0.25" r="153" customHeight="1" ht="18.75" customFormat="1" s="1">
      <c r="A153" s="6"/>
      <c r="B153" s="17"/>
      <c r="C153" s="6"/>
      <c r="D153" s="17"/>
    </row>
    <row x14ac:dyDescent="0.25" r="154" customHeight="1" ht="18.75" customFormat="1" s="1">
      <c r="A154" s="6"/>
      <c r="B154" s="17"/>
      <c r="C154" s="6"/>
      <c r="D154" s="17"/>
    </row>
    <row x14ac:dyDescent="0.25" r="155" customHeight="1" ht="18.75" customFormat="1" s="1">
      <c r="A155" s="6"/>
      <c r="B155" s="17"/>
      <c r="C155" s="6"/>
      <c r="D155" s="17"/>
    </row>
    <row x14ac:dyDescent="0.25" r="156" customHeight="1" ht="18.75" customFormat="1" s="1">
      <c r="A156" s="6"/>
      <c r="B156" s="17"/>
      <c r="C156" s="6"/>
      <c r="D156" s="17"/>
    </row>
    <row x14ac:dyDescent="0.25" r="157" customHeight="1" ht="18.75" customFormat="1" s="1">
      <c r="A157" s="6"/>
      <c r="B157" s="17"/>
      <c r="C157" s="6"/>
      <c r="D157" s="17"/>
    </row>
    <row x14ac:dyDescent="0.25" r="158" customHeight="1" ht="18.75" customFormat="1" s="1">
      <c r="A158" s="6"/>
      <c r="B158" s="17"/>
      <c r="C158" s="6"/>
      <c r="D158" s="17"/>
    </row>
    <row x14ac:dyDescent="0.25" r="159" customHeight="1" ht="18.75" customFormat="1" s="1">
      <c r="A159" s="6"/>
      <c r="B159" s="17"/>
      <c r="C159" s="6"/>
      <c r="D159" s="17"/>
    </row>
    <row x14ac:dyDescent="0.25" r="160" customHeight="1" ht="18.75" customFormat="1" s="1">
      <c r="A160" s="6"/>
      <c r="B160" s="17"/>
      <c r="C160" s="6"/>
      <c r="D160" s="17"/>
    </row>
    <row x14ac:dyDescent="0.25" r="161" customHeight="1" ht="18.75" customFormat="1" s="1">
      <c r="A161" s="6"/>
      <c r="B161" s="17"/>
      <c r="C161" s="6"/>
      <c r="D161" s="17"/>
    </row>
    <row x14ac:dyDescent="0.25" r="162" customHeight="1" ht="18.75" customFormat="1" s="1">
      <c r="A162" s="6"/>
      <c r="B162" s="17"/>
      <c r="C162" s="6"/>
      <c r="D162" s="17"/>
    </row>
    <row x14ac:dyDescent="0.25" r="163" customHeight="1" ht="18.75" customFormat="1" s="1">
      <c r="A163" s="6"/>
      <c r="B163" s="17"/>
      <c r="C163" s="6"/>
      <c r="D163" s="17"/>
    </row>
    <row x14ac:dyDescent="0.25" r="164" customHeight="1" ht="18.75" customFormat="1" s="1">
      <c r="A164" s="6"/>
      <c r="B164" s="17"/>
      <c r="C164" s="6"/>
      <c r="D164" s="17"/>
    </row>
    <row x14ac:dyDescent="0.25" r="165" customHeight="1" ht="18.75" customFormat="1" s="1">
      <c r="A165" s="6"/>
      <c r="B165" s="17"/>
      <c r="C165" s="6"/>
      <c r="D165" s="17"/>
    </row>
    <row x14ac:dyDescent="0.25" r="166" customHeight="1" ht="18.75" customFormat="1" s="1">
      <c r="A166" s="6"/>
      <c r="B166" s="17"/>
      <c r="C166" s="6"/>
      <c r="D166" s="17"/>
    </row>
    <row x14ac:dyDescent="0.25" r="167" customHeight="1" ht="18.75" customFormat="1" s="1">
      <c r="A167" s="6"/>
      <c r="B167" s="17"/>
      <c r="C167" s="6"/>
      <c r="D167" s="17"/>
    </row>
    <row x14ac:dyDescent="0.25" r="168" customHeight="1" ht="18.75" customFormat="1" s="1">
      <c r="A168" s="6"/>
      <c r="B168" s="17"/>
      <c r="C168" s="6"/>
      <c r="D168" s="17"/>
    </row>
    <row x14ac:dyDescent="0.25" r="169" customHeight="1" ht="18.75" customFormat="1" s="1">
      <c r="A169" s="6"/>
      <c r="B169" s="17"/>
      <c r="C169" s="6"/>
      <c r="D169" s="17"/>
    </row>
    <row x14ac:dyDescent="0.25" r="170" customHeight="1" ht="18.75" customFormat="1" s="1">
      <c r="A170" s="6"/>
      <c r="B170" s="17"/>
      <c r="C170" s="6"/>
      <c r="D170" s="17"/>
    </row>
    <row x14ac:dyDescent="0.25" r="171" customHeight="1" ht="18.75" customFormat="1" s="1">
      <c r="A171" s="6"/>
      <c r="B171" s="17"/>
      <c r="C171" s="6"/>
      <c r="D171" s="17"/>
    </row>
    <row x14ac:dyDescent="0.25" r="172" customHeight="1" ht="18.75" customFormat="1" s="1">
      <c r="A172" s="6"/>
      <c r="B172" s="17"/>
      <c r="C172" s="6"/>
      <c r="D172" s="17"/>
    </row>
    <row x14ac:dyDescent="0.25" r="173" customHeight="1" ht="18.75" customFormat="1" s="1">
      <c r="A173" s="6"/>
      <c r="B173" s="17"/>
      <c r="C173" s="6"/>
      <c r="D173" s="17"/>
    </row>
    <row x14ac:dyDescent="0.25" r="174" customHeight="1" ht="18.75" customFormat="1" s="1">
      <c r="A174" s="6"/>
      <c r="B174" s="17"/>
      <c r="C174" s="6"/>
      <c r="D174" s="17"/>
    </row>
    <row x14ac:dyDescent="0.25" r="175" customHeight="1" ht="18.75" customFormat="1" s="1">
      <c r="A175" s="6"/>
      <c r="B175" s="17"/>
      <c r="C175" s="6"/>
      <c r="D175" s="17"/>
    </row>
    <row x14ac:dyDescent="0.25" r="176" customHeight="1" ht="18.75" customFormat="1" s="1">
      <c r="A176" s="6"/>
      <c r="B176" s="17"/>
      <c r="C176" s="6"/>
      <c r="D176" s="17"/>
    </row>
    <row x14ac:dyDescent="0.25" r="177" customHeight="1" ht="18.75" customFormat="1" s="1">
      <c r="A177" s="6"/>
      <c r="B177" s="17"/>
      <c r="C177" s="6"/>
      <c r="D177" s="17"/>
    </row>
    <row x14ac:dyDescent="0.25" r="178" customHeight="1" ht="18.75" customFormat="1" s="1">
      <c r="A178" s="6"/>
      <c r="B178" s="17"/>
      <c r="C178" s="6"/>
      <c r="D178" s="17"/>
    </row>
    <row x14ac:dyDescent="0.25" r="179" customHeight="1" ht="18.75" customFormat="1" s="1">
      <c r="A179" s="6"/>
      <c r="B179" s="17"/>
      <c r="C179" s="6"/>
      <c r="D179" s="17"/>
    </row>
    <row x14ac:dyDescent="0.25" r="180" customHeight="1" ht="18.75" customFormat="1" s="1">
      <c r="A180" s="6"/>
      <c r="B180" s="17"/>
      <c r="C180" s="6"/>
      <c r="D180" s="17"/>
    </row>
    <row x14ac:dyDescent="0.25" r="181" customHeight="1" ht="18.75" customFormat="1" s="1">
      <c r="A181" s="6"/>
      <c r="B181" s="17"/>
      <c r="C181" s="6"/>
      <c r="D181" s="17"/>
    </row>
    <row x14ac:dyDescent="0.25" r="182" customHeight="1" ht="18.75" customFormat="1" s="1">
      <c r="A182" s="6"/>
      <c r="B182" s="17"/>
      <c r="C182" s="6"/>
      <c r="D182" s="17"/>
    </row>
    <row x14ac:dyDescent="0.25" r="183" customHeight="1" ht="18.75" customFormat="1" s="1">
      <c r="A183" s="6"/>
      <c r="B183" s="17"/>
      <c r="C183" s="6"/>
      <c r="D183" s="17"/>
    </row>
    <row x14ac:dyDescent="0.25" r="184" customHeight="1" ht="18.75" customFormat="1" s="1">
      <c r="A184" s="6"/>
      <c r="B184" s="17"/>
      <c r="C184" s="6"/>
      <c r="D184" s="17"/>
    </row>
    <row x14ac:dyDescent="0.25" r="185" customHeight="1" ht="18.75" customFormat="1" s="1">
      <c r="A185" s="6"/>
      <c r="B185" s="17"/>
      <c r="C185" s="6"/>
      <c r="D185" s="17"/>
    </row>
    <row x14ac:dyDescent="0.25" r="186" customHeight="1" ht="18.75" customFormat="1" s="1">
      <c r="A186" s="6"/>
      <c r="B186" s="17"/>
      <c r="C186" s="6"/>
      <c r="D186" s="17"/>
    </row>
    <row x14ac:dyDescent="0.25" r="187" customHeight="1" ht="18.75" customFormat="1" s="1">
      <c r="A187" s="6"/>
      <c r="B187" s="17"/>
      <c r="C187" s="6"/>
      <c r="D187" s="17"/>
    </row>
    <row x14ac:dyDescent="0.25" r="188" customHeight="1" ht="18.75" customFormat="1" s="1">
      <c r="A188" s="6"/>
      <c r="B188" s="17"/>
      <c r="C188" s="6"/>
      <c r="D188" s="17"/>
    </row>
    <row x14ac:dyDescent="0.25" r="189" customHeight="1" ht="18.75" customFormat="1" s="1">
      <c r="A189" s="6"/>
      <c r="B189" s="17"/>
      <c r="C189" s="6"/>
      <c r="D189" s="17"/>
    </row>
    <row x14ac:dyDescent="0.25" r="190" customHeight="1" ht="18.75" customFormat="1" s="1">
      <c r="A190" s="6"/>
      <c r="B190" s="17"/>
      <c r="C190" s="6"/>
      <c r="D190" s="17"/>
    </row>
    <row x14ac:dyDescent="0.25" r="191" customHeight="1" ht="18.75" customFormat="1" s="1">
      <c r="A191" s="6"/>
      <c r="B191" s="17"/>
      <c r="C191" s="6"/>
      <c r="D191" s="17"/>
    </row>
    <row x14ac:dyDescent="0.25" r="192" customHeight="1" ht="18.75" customFormat="1" s="1">
      <c r="A192" s="6"/>
      <c r="B192" s="17"/>
      <c r="C192" s="6"/>
      <c r="D192" s="17"/>
    </row>
    <row x14ac:dyDescent="0.25" r="193" customHeight="1" ht="18.75" customFormat="1" s="1">
      <c r="A193" s="6"/>
      <c r="B193" s="17"/>
      <c r="C193" s="6"/>
      <c r="D193" s="17"/>
    </row>
    <row x14ac:dyDescent="0.25" r="194" customHeight="1" ht="18.75" customFormat="1" s="1">
      <c r="A194" s="6"/>
      <c r="B194" s="17"/>
      <c r="C194" s="6"/>
      <c r="D194" s="17"/>
    </row>
    <row x14ac:dyDescent="0.25" r="195" customHeight="1" ht="18.75" customFormat="1" s="1">
      <c r="A195" s="6"/>
      <c r="B195" s="17"/>
      <c r="C195" s="6"/>
      <c r="D195" s="17"/>
    </row>
    <row x14ac:dyDescent="0.25" r="196" customHeight="1" ht="18.75" customFormat="1" s="1">
      <c r="A196" s="6"/>
      <c r="B196" s="17"/>
      <c r="C196" s="6"/>
      <c r="D196" s="17"/>
    </row>
    <row x14ac:dyDescent="0.25" r="197" customHeight="1" ht="18.75" customFormat="1" s="1">
      <c r="A197" s="6"/>
      <c r="B197" s="17"/>
      <c r="C197" s="6"/>
      <c r="D197" s="17"/>
    </row>
    <row x14ac:dyDescent="0.25" r="198" customHeight="1" ht="18.75" customFormat="1" s="1">
      <c r="A198" s="6"/>
      <c r="B198" s="17"/>
      <c r="C198" s="6"/>
      <c r="D198" s="17"/>
    </row>
    <row x14ac:dyDescent="0.25" r="199" customHeight="1" ht="18.75" customFormat="1" s="1">
      <c r="A199" s="6"/>
      <c r="B199" s="17"/>
      <c r="C199" s="6"/>
      <c r="D199" s="17"/>
    </row>
    <row x14ac:dyDescent="0.25" r="200" customHeight="1" ht="18.75" customFormat="1" s="1">
      <c r="A200" s="6"/>
      <c r="B200" s="17"/>
      <c r="C200" s="6"/>
      <c r="D200" s="17"/>
    </row>
    <row x14ac:dyDescent="0.25" r="201" customHeight="1" ht="18.75" customFormat="1" s="1">
      <c r="A201" s="6"/>
      <c r="B201" s="17"/>
      <c r="C201" s="6"/>
      <c r="D201" s="17"/>
    </row>
    <row x14ac:dyDescent="0.25" r="202" customHeight="1" ht="18.75" customFormat="1" s="1">
      <c r="A202" s="6"/>
      <c r="B202" s="17"/>
      <c r="C202" s="6"/>
      <c r="D202" s="17"/>
    </row>
    <row x14ac:dyDescent="0.25" r="203" customHeight="1" ht="18.75" customFormat="1" s="1">
      <c r="A203" s="6"/>
      <c r="B203" s="17"/>
      <c r="C203" s="6"/>
      <c r="D203" s="17"/>
    </row>
    <row x14ac:dyDescent="0.25" r="204" customHeight="1" ht="18.75" customFormat="1" s="1">
      <c r="A204" s="6"/>
      <c r="B204" s="17"/>
      <c r="C204" s="6"/>
      <c r="D204" s="17"/>
    </row>
    <row x14ac:dyDescent="0.25" r="205" customHeight="1" ht="18.75" customFormat="1" s="1">
      <c r="A205" s="6"/>
      <c r="B205" s="17"/>
      <c r="C205" s="6"/>
      <c r="D205" s="17"/>
    </row>
    <row x14ac:dyDescent="0.25" r="206" customHeight="1" ht="18.75" customFormat="1" s="1">
      <c r="A206" s="6"/>
      <c r="B206" s="17"/>
      <c r="C206" s="6"/>
      <c r="D206" s="17"/>
    </row>
    <row x14ac:dyDescent="0.25" r="207" customHeight="1" ht="18.75" customFormat="1" s="1">
      <c r="A207" s="6"/>
      <c r="B207" s="17"/>
      <c r="C207" s="6"/>
      <c r="D207" s="17"/>
    </row>
    <row x14ac:dyDescent="0.25" r="208" customHeight="1" ht="18.75" customFormat="1" s="1">
      <c r="A208" s="6"/>
      <c r="B208" s="17"/>
      <c r="C208" s="6"/>
      <c r="D208" s="17"/>
    </row>
    <row x14ac:dyDescent="0.25" r="209" customHeight="1" ht="18.75" customFormat="1" s="1">
      <c r="A209" s="6"/>
      <c r="B209" s="17"/>
      <c r="C209" s="6"/>
      <c r="D209" s="17"/>
    </row>
    <row x14ac:dyDescent="0.25" r="210" customHeight="1" ht="18.75" customFormat="1" s="1">
      <c r="A210" s="6"/>
      <c r="B210" s="17"/>
      <c r="C210" s="6"/>
      <c r="D210" s="17"/>
    </row>
    <row x14ac:dyDescent="0.25" r="211" customHeight="1" ht="18.75" customFormat="1" s="1">
      <c r="A211" s="6"/>
      <c r="B211" s="17"/>
      <c r="C211" s="6"/>
      <c r="D211" s="17"/>
    </row>
    <row x14ac:dyDescent="0.25" r="212" customHeight="1" ht="18.75" customFormat="1" s="1">
      <c r="A212" s="6"/>
      <c r="B212" s="17"/>
      <c r="C212" s="6"/>
      <c r="D212" s="17"/>
    </row>
    <row x14ac:dyDescent="0.25" r="213" customHeight="1" ht="18.75" customFormat="1" s="1">
      <c r="A213" s="6"/>
      <c r="B213" s="17"/>
      <c r="C213" s="6"/>
      <c r="D213" s="17"/>
    </row>
    <row x14ac:dyDescent="0.25" r="214" customHeight="1" ht="18.75" customFormat="1" s="1">
      <c r="A214" s="6"/>
      <c r="B214" s="17"/>
      <c r="C214" s="6"/>
      <c r="D214" s="17"/>
    </row>
    <row x14ac:dyDescent="0.25" r="215" customHeight="1" ht="18.75" customFormat="1" s="1">
      <c r="A215" s="6"/>
      <c r="B215" s="17"/>
      <c r="C215" s="6"/>
      <c r="D215" s="17"/>
    </row>
    <row x14ac:dyDescent="0.25" r="216" customHeight="1" ht="18.75" customFormat="1" s="1">
      <c r="A216" s="6"/>
      <c r="B216" s="17"/>
      <c r="C216" s="6"/>
      <c r="D216" s="17"/>
    </row>
    <row x14ac:dyDescent="0.25" r="217" customHeight="1" ht="18.75" customFormat="1" s="1">
      <c r="A217" s="6"/>
      <c r="B217" s="17"/>
      <c r="C217" s="6"/>
      <c r="D217" s="17"/>
    </row>
    <row x14ac:dyDescent="0.25" r="218" customHeight="1" ht="18.75" customFormat="1" s="1">
      <c r="A218" s="6"/>
      <c r="B218" s="17"/>
      <c r="C218" s="6"/>
      <c r="D218" s="17"/>
    </row>
    <row x14ac:dyDescent="0.25" r="219" customHeight="1" ht="18.75" customFormat="1" s="1">
      <c r="A219" s="6"/>
      <c r="B219" s="17"/>
      <c r="C219" s="6"/>
      <c r="D219" s="17"/>
    </row>
    <row x14ac:dyDescent="0.25" r="220" customHeight="1" ht="18.75" customFormat="1" s="1">
      <c r="A220" s="6"/>
      <c r="B220" s="17"/>
      <c r="C220" s="6"/>
      <c r="D220" s="17"/>
    </row>
    <row x14ac:dyDescent="0.25" r="221" customHeight="1" ht="18.75" customFormat="1" s="1">
      <c r="A221" s="6"/>
      <c r="B221" s="17"/>
      <c r="C221" s="6"/>
      <c r="D221" s="17"/>
    </row>
    <row x14ac:dyDescent="0.25" r="222" customHeight="1" ht="18.75" customFormat="1" s="1">
      <c r="A222" s="6"/>
      <c r="B222" s="17"/>
      <c r="C222" s="6"/>
      <c r="D222" s="17"/>
    </row>
    <row x14ac:dyDescent="0.25" r="223" customHeight="1" ht="18.75" customFormat="1" s="1">
      <c r="A223" s="6"/>
      <c r="B223" s="17"/>
      <c r="C223" s="6"/>
      <c r="D223" s="17"/>
    </row>
    <row x14ac:dyDescent="0.25" r="224" customHeight="1" ht="18.75" customFormat="1" s="1">
      <c r="A224" s="6"/>
      <c r="B224" s="17"/>
      <c r="C224" s="6"/>
      <c r="D224" s="17"/>
    </row>
    <row x14ac:dyDescent="0.25" r="225" customHeight="1" ht="18.75" customFormat="1" s="1">
      <c r="A225" s="6"/>
      <c r="B225" s="17"/>
      <c r="C225" s="6"/>
      <c r="D225" s="17"/>
    </row>
    <row x14ac:dyDescent="0.25" r="226" customHeight="1" ht="18.75" customFormat="1" s="1">
      <c r="A226" s="6"/>
      <c r="B226" s="17"/>
      <c r="C226" s="6"/>
      <c r="D226" s="17"/>
    </row>
    <row x14ac:dyDescent="0.25" r="227" customHeight="1" ht="18.75" customFormat="1" s="1">
      <c r="A227" s="6"/>
      <c r="B227" s="17"/>
      <c r="C227" s="6"/>
      <c r="D227" s="17"/>
    </row>
    <row x14ac:dyDescent="0.25" r="228" customHeight="1" ht="18.75" customFormat="1" s="1">
      <c r="A228" s="6"/>
      <c r="B228" s="17"/>
      <c r="C228" s="6"/>
      <c r="D228" s="17"/>
    </row>
    <row x14ac:dyDescent="0.25" r="229" customHeight="1" ht="18.75" customFormat="1" s="1">
      <c r="A229" s="6"/>
      <c r="B229" s="17"/>
      <c r="C229" s="6"/>
      <c r="D229" s="17"/>
    </row>
    <row x14ac:dyDescent="0.25" r="230" customHeight="1" ht="18.75" customFormat="1" s="1">
      <c r="A230" s="6"/>
      <c r="B230" s="17"/>
      <c r="C230" s="6"/>
      <c r="D230" s="17"/>
    </row>
    <row x14ac:dyDescent="0.25" r="231" customHeight="1" ht="18.75" customFormat="1" s="1">
      <c r="A231" s="6"/>
      <c r="B231" s="17"/>
      <c r="C231" s="6"/>
      <c r="D231" s="17"/>
    </row>
    <row x14ac:dyDescent="0.25" r="232" customHeight="1" ht="18.75" customFormat="1" s="1">
      <c r="A232" s="6"/>
      <c r="B232" s="17"/>
      <c r="C232" s="6"/>
      <c r="D232" s="17"/>
    </row>
    <row x14ac:dyDescent="0.25" r="233" customHeight="1" ht="18.75" customFormat="1" s="1">
      <c r="A233" s="6"/>
      <c r="B233" s="17"/>
      <c r="C233" s="6"/>
      <c r="D233" s="17"/>
    </row>
    <row x14ac:dyDescent="0.25" r="234" customHeight="1" ht="18.75" customFormat="1" s="1">
      <c r="A234" s="6"/>
      <c r="B234" s="17"/>
      <c r="C234" s="6"/>
      <c r="D234" s="17"/>
    </row>
    <row x14ac:dyDescent="0.25" r="235" customHeight="1" ht="18.75" customFormat="1" s="1">
      <c r="A235" s="6"/>
      <c r="B235" s="17"/>
      <c r="C235" s="6"/>
      <c r="D235" s="17"/>
    </row>
    <row x14ac:dyDescent="0.25" r="236" customHeight="1" ht="18.75" customFormat="1" s="1">
      <c r="A236" s="6"/>
      <c r="B236" s="17"/>
      <c r="C236" s="6"/>
      <c r="D236" s="17"/>
    </row>
    <row x14ac:dyDescent="0.25" r="237" customHeight="1" ht="18.75" customFormat="1" s="1">
      <c r="A237" s="6"/>
      <c r="B237" s="17"/>
      <c r="C237" s="6"/>
      <c r="D237" s="17"/>
    </row>
    <row x14ac:dyDescent="0.25" r="238" customHeight="1" ht="18.75" customFormat="1" s="1">
      <c r="A238" s="6"/>
      <c r="B238" s="17"/>
      <c r="C238" s="6"/>
      <c r="D238" s="17"/>
    </row>
    <row x14ac:dyDescent="0.25" r="239" customHeight="1" ht="18.75" customFormat="1" s="1">
      <c r="A239" s="6"/>
      <c r="B239" s="17"/>
      <c r="C239" s="6"/>
      <c r="D239" s="17"/>
    </row>
    <row x14ac:dyDescent="0.25" r="240" customHeight="1" ht="18.75" customFormat="1" s="1">
      <c r="A240" s="6"/>
      <c r="B240" s="17"/>
      <c r="C240" s="6"/>
      <c r="D240" s="17"/>
    </row>
    <row x14ac:dyDescent="0.25" r="241" customHeight="1" ht="18.75" customFormat="1" s="1">
      <c r="A241" s="6"/>
      <c r="B241" s="17"/>
      <c r="C241" s="6"/>
      <c r="D241" s="17"/>
    </row>
    <row x14ac:dyDescent="0.25" r="242" customHeight="1" ht="18.75" customFormat="1" s="1">
      <c r="A242" s="6"/>
      <c r="B242" s="17"/>
      <c r="C242" s="6"/>
      <c r="D242" s="17"/>
    </row>
    <row x14ac:dyDescent="0.25" r="243" customHeight="1" ht="18.75" customFormat="1" s="1">
      <c r="A243" s="6"/>
      <c r="B243" s="17"/>
      <c r="C243" s="6"/>
      <c r="D243" s="17"/>
    </row>
    <row x14ac:dyDescent="0.25" r="244" customHeight="1" ht="18.75" customFormat="1" s="1">
      <c r="A244" s="6"/>
      <c r="B244" s="17"/>
      <c r="C244" s="6"/>
      <c r="D244" s="17"/>
    </row>
    <row x14ac:dyDescent="0.25" r="245" customHeight="1" ht="18.75" customFormat="1" s="1">
      <c r="A245" s="6"/>
      <c r="B245" s="17"/>
      <c r="C245" s="6"/>
      <c r="D245" s="17"/>
    </row>
    <row x14ac:dyDescent="0.25" r="246" customHeight="1" ht="18.75" customFormat="1" s="1">
      <c r="A246" s="6"/>
      <c r="B246" s="17"/>
      <c r="C246" s="6"/>
      <c r="D246" s="17"/>
    </row>
    <row x14ac:dyDescent="0.25" r="247" customHeight="1" ht="18.75" customFormat="1" s="1">
      <c r="A247" s="6"/>
      <c r="B247" s="17"/>
      <c r="C247" s="6"/>
      <c r="D247" s="17"/>
    </row>
    <row x14ac:dyDescent="0.25" r="248" customHeight="1" ht="18.75" customFormat="1" s="1">
      <c r="A248" s="6"/>
      <c r="B248" s="17"/>
      <c r="C248" s="6"/>
      <c r="D248" s="17"/>
    </row>
    <row x14ac:dyDescent="0.25" r="249" customHeight="1" ht="18.75" customFormat="1" s="1">
      <c r="A249" s="6"/>
      <c r="B249" s="17"/>
      <c r="C249" s="6"/>
      <c r="D249" s="17"/>
    </row>
    <row x14ac:dyDescent="0.25" r="250" customHeight="1" ht="18.75" customFormat="1" s="1">
      <c r="A250" s="6"/>
      <c r="B250" s="17"/>
      <c r="C250" s="6"/>
      <c r="D250" s="17"/>
    </row>
    <row x14ac:dyDescent="0.25" r="251" customHeight="1" ht="18.75" customFormat="1" s="1">
      <c r="A251" s="6"/>
      <c r="B251" s="17"/>
      <c r="C251" s="6"/>
      <c r="D251" s="17"/>
    </row>
    <row x14ac:dyDescent="0.25" r="252" customHeight="1" ht="18.75" customFormat="1" s="1">
      <c r="A252" s="6"/>
      <c r="B252" s="17"/>
      <c r="C252" s="6"/>
      <c r="D252" s="17"/>
    </row>
    <row x14ac:dyDescent="0.25" r="253" customHeight="1" ht="18.75" customFormat="1" s="1">
      <c r="A253" s="6"/>
      <c r="B253" s="17"/>
      <c r="C253" s="6"/>
      <c r="D253" s="17"/>
    </row>
    <row x14ac:dyDescent="0.25" r="254" customHeight="1" ht="18.75" customFormat="1" s="1">
      <c r="A254" s="6"/>
      <c r="B254" s="17"/>
      <c r="C254" s="6"/>
      <c r="D254" s="17"/>
    </row>
    <row x14ac:dyDescent="0.25" r="255" customHeight="1" ht="18.75" customFormat="1" s="1">
      <c r="A255" s="6"/>
      <c r="B255" s="17"/>
      <c r="C255" s="6"/>
      <c r="D255" s="17"/>
    </row>
    <row x14ac:dyDescent="0.25" r="256" customHeight="1" ht="18.75" customFormat="1" s="1">
      <c r="A256" s="6"/>
      <c r="B256" s="17"/>
      <c r="C256" s="6"/>
      <c r="D256" s="17"/>
    </row>
    <row x14ac:dyDescent="0.25" r="257" customHeight="1" ht="18.75" customFormat="1" s="1">
      <c r="A257" s="6"/>
      <c r="B257" s="17"/>
      <c r="C257" s="6"/>
      <c r="D257" s="17"/>
    </row>
    <row x14ac:dyDescent="0.25" r="258" customHeight="1" ht="18.75" customFormat="1" s="1">
      <c r="A258" s="6"/>
      <c r="B258" s="17"/>
      <c r="C258" s="6"/>
      <c r="D258" s="17"/>
    </row>
    <row x14ac:dyDescent="0.25" r="259" customHeight="1" ht="18.75" customFormat="1" s="1">
      <c r="A259" s="6"/>
      <c r="B259" s="17"/>
      <c r="C259" s="6"/>
      <c r="D259" s="17"/>
    </row>
    <row x14ac:dyDescent="0.25" r="260" customHeight="1" ht="18.75" customFormat="1" s="1">
      <c r="A260" s="6"/>
      <c r="B260" s="17"/>
      <c r="C260" s="6"/>
      <c r="D260" s="17"/>
    </row>
    <row x14ac:dyDescent="0.25" r="261" customHeight="1" ht="18.75" customFormat="1" s="1">
      <c r="A261" s="6"/>
      <c r="B261" s="17"/>
      <c r="C261" s="6"/>
      <c r="D261" s="17"/>
    </row>
    <row x14ac:dyDescent="0.25" r="262" customHeight="1" ht="18.75" customFormat="1" s="1">
      <c r="A262" s="6"/>
      <c r="B262" s="17"/>
      <c r="C262" s="6"/>
      <c r="D262" s="17"/>
    </row>
    <row x14ac:dyDescent="0.25" r="263" customHeight="1" ht="18.75" customFormat="1" s="1">
      <c r="A263" s="6"/>
      <c r="B263" s="17"/>
      <c r="C263" s="6"/>
      <c r="D263" s="17"/>
    </row>
    <row x14ac:dyDescent="0.25" r="264" customHeight="1" ht="18.75" customFormat="1" s="1">
      <c r="A264" s="6"/>
      <c r="B264" s="17"/>
      <c r="C264" s="6"/>
      <c r="D264" s="17"/>
    </row>
    <row x14ac:dyDescent="0.25" r="265" customHeight="1" ht="18.75" customFormat="1" s="1">
      <c r="A265" s="6"/>
      <c r="B265" s="17"/>
      <c r="C265" s="6"/>
      <c r="D265" s="17"/>
    </row>
    <row x14ac:dyDescent="0.25" r="266" customHeight="1" ht="18.75" customFormat="1" s="1">
      <c r="A266" s="6"/>
      <c r="B266" s="17"/>
      <c r="C266" s="6"/>
      <c r="D266" s="17"/>
    </row>
    <row x14ac:dyDescent="0.25" r="267" customHeight="1" ht="18.75" customFormat="1" s="1">
      <c r="A267" s="6"/>
      <c r="B267" s="17"/>
      <c r="C267" s="6"/>
      <c r="D267" s="17"/>
    </row>
    <row x14ac:dyDescent="0.25" r="268" customHeight="1" ht="18.75" customFormat="1" s="1">
      <c r="A268" s="6"/>
      <c r="B268" s="17"/>
      <c r="C268" s="6"/>
      <c r="D268" s="17"/>
    </row>
    <row x14ac:dyDescent="0.25" r="269" customHeight="1" ht="18.75" customFormat="1" s="1">
      <c r="A269" s="6"/>
      <c r="B269" s="17"/>
      <c r="C269" s="6"/>
      <c r="D269" s="17"/>
    </row>
    <row x14ac:dyDescent="0.25" r="270" customHeight="1" ht="18.75" customFormat="1" s="1">
      <c r="A270" s="6"/>
      <c r="B270" s="17"/>
      <c r="C270" s="6"/>
      <c r="D270" s="17"/>
    </row>
    <row x14ac:dyDescent="0.25" r="271" customHeight="1" ht="18.75" customFormat="1" s="1">
      <c r="A271" s="6"/>
      <c r="B271" s="17"/>
      <c r="C271" s="6"/>
      <c r="D271" s="17"/>
    </row>
    <row x14ac:dyDescent="0.25" r="272" customHeight="1" ht="18.75" customFormat="1" s="1">
      <c r="A272" s="6"/>
      <c r="B272" s="17"/>
      <c r="C272" s="6"/>
      <c r="D272" s="17"/>
    </row>
    <row x14ac:dyDescent="0.25" r="273" customHeight="1" ht="18.75" customFormat="1" s="1">
      <c r="A273" s="6"/>
      <c r="B273" s="17"/>
      <c r="C273" s="6"/>
      <c r="D273" s="17"/>
    </row>
    <row x14ac:dyDescent="0.25" r="274" customHeight="1" ht="18.75" customFormat="1" s="1">
      <c r="A274" s="6"/>
      <c r="B274" s="17"/>
      <c r="C274" s="6"/>
      <c r="D274" s="17"/>
    </row>
    <row x14ac:dyDescent="0.25" r="275" customHeight="1" ht="18.75" customFormat="1" s="1">
      <c r="A275" s="6"/>
      <c r="B275" s="17"/>
      <c r="C275" s="6"/>
      <c r="D275" s="17"/>
    </row>
    <row x14ac:dyDescent="0.25" r="276" customHeight="1" ht="18.75" customFormat="1" s="1">
      <c r="A276" s="6"/>
      <c r="B276" s="17"/>
      <c r="C276" s="6"/>
      <c r="D276" s="17"/>
    </row>
    <row x14ac:dyDescent="0.25" r="277" customHeight="1" ht="18.75" customFormat="1" s="1">
      <c r="A277" s="6"/>
      <c r="B277" s="17"/>
      <c r="C277" s="6"/>
      <c r="D277" s="17"/>
    </row>
    <row x14ac:dyDescent="0.25" r="278" customHeight="1" ht="18.75" customFormat="1" s="1">
      <c r="A278" s="6"/>
      <c r="B278" s="17"/>
      <c r="C278" s="6"/>
      <c r="D278" s="17"/>
    </row>
    <row x14ac:dyDescent="0.25" r="279" customHeight="1" ht="18.75" customFormat="1" s="1">
      <c r="A279" s="6"/>
      <c r="B279" s="17"/>
      <c r="C279" s="6"/>
      <c r="D279" s="17"/>
    </row>
    <row x14ac:dyDescent="0.25" r="280" customHeight="1" ht="18.75" customFormat="1" s="1">
      <c r="A280" s="6"/>
      <c r="B280" s="17"/>
      <c r="C280" s="6"/>
      <c r="D280" s="17"/>
    </row>
    <row x14ac:dyDescent="0.25" r="281" customHeight="1" ht="18.75" customFormat="1" s="1">
      <c r="A281" s="6"/>
      <c r="B281" s="17"/>
      <c r="C281" s="6"/>
      <c r="D281" s="17"/>
    </row>
    <row x14ac:dyDescent="0.25" r="282" customHeight="1" ht="18.75" customFormat="1" s="1">
      <c r="A282" s="6"/>
      <c r="B282" s="17"/>
      <c r="C282" s="6"/>
      <c r="D282" s="17"/>
    </row>
    <row x14ac:dyDescent="0.25" r="283" customHeight="1" ht="18.75" customFormat="1" s="1">
      <c r="A283" s="6"/>
      <c r="B283" s="17"/>
      <c r="C283" s="6"/>
      <c r="D283" s="17"/>
    </row>
    <row x14ac:dyDescent="0.25" r="284" customHeight="1" ht="18.75" customFormat="1" s="1">
      <c r="A284" s="6"/>
      <c r="B284" s="17"/>
      <c r="C284" s="6"/>
      <c r="D284" s="17"/>
    </row>
    <row x14ac:dyDescent="0.25" r="285" customHeight="1" ht="18.75" customFormat="1" s="1">
      <c r="A285" s="6"/>
      <c r="B285" s="17"/>
      <c r="C285" s="6"/>
      <c r="D285" s="17"/>
    </row>
    <row x14ac:dyDescent="0.25" r="286" customHeight="1" ht="18.75" customFormat="1" s="1">
      <c r="A286" s="6"/>
      <c r="B286" s="17"/>
      <c r="C286" s="6"/>
      <c r="D286" s="17"/>
    </row>
    <row x14ac:dyDescent="0.25" r="287" customHeight="1" ht="18.75" customFormat="1" s="1">
      <c r="A287" s="6"/>
      <c r="B287" s="17"/>
      <c r="C287" s="6"/>
      <c r="D287" s="17"/>
    </row>
    <row x14ac:dyDescent="0.25" r="288" customHeight="1" ht="18.75" customFormat="1" s="1">
      <c r="A288" s="6"/>
      <c r="B288" s="17"/>
      <c r="C288" s="6"/>
      <c r="D288" s="17"/>
    </row>
    <row x14ac:dyDescent="0.25" r="289" customHeight="1" ht="18.75" customFormat="1" s="1">
      <c r="A289" s="6"/>
      <c r="B289" s="17"/>
      <c r="C289" s="6"/>
      <c r="D289" s="17"/>
    </row>
    <row x14ac:dyDescent="0.25" r="290" customHeight="1" ht="18.75" customFormat="1" s="1">
      <c r="A290" s="6"/>
      <c r="B290" s="17"/>
      <c r="C290" s="6"/>
      <c r="D290" s="17"/>
    </row>
    <row x14ac:dyDescent="0.25" r="291" customHeight="1" ht="18.75" customFormat="1" s="1">
      <c r="A291" s="6"/>
      <c r="B291" s="17"/>
      <c r="C291" s="6"/>
      <c r="D291" s="17"/>
    </row>
    <row x14ac:dyDescent="0.25" r="292" customHeight="1" ht="18.75" customFormat="1" s="1">
      <c r="A292" s="6"/>
      <c r="B292" s="17"/>
      <c r="C292" s="6"/>
      <c r="D292" s="17"/>
    </row>
    <row x14ac:dyDescent="0.25" r="293" customHeight="1" ht="18.75" customFormat="1" s="1">
      <c r="A293" s="6"/>
      <c r="B293" s="17"/>
      <c r="C293" s="6"/>
      <c r="D293" s="17"/>
    </row>
    <row x14ac:dyDescent="0.25" r="294" customHeight="1" ht="18.75" customFormat="1" s="1">
      <c r="A294" s="6"/>
      <c r="B294" s="17"/>
      <c r="C294" s="6"/>
      <c r="D294" s="17"/>
    </row>
    <row x14ac:dyDescent="0.25" r="295" customHeight="1" ht="18.75" customFormat="1" s="1">
      <c r="A295" s="6"/>
      <c r="B295" s="17"/>
      <c r="C295" s="6"/>
      <c r="D295" s="17"/>
    </row>
    <row x14ac:dyDescent="0.25" r="296" customHeight="1" ht="18.75" customFormat="1" s="1">
      <c r="A296" s="6"/>
      <c r="B296" s="17"/>
      <c r="C296" s="6"/>
      <c r="D296" s="17"/>
    </row>
    <row x14ac:dyDescent="0.25" r="297" customHeight="1" ht="18.75" customFormat="1" s="1">
      <c r="A297" s="6"/>
      <c r="B297" s="17"/>
      <c r="C297" s="6"/>
      <c r="D297" s="17"/>
    </row>
    <row x14ac:dyDescent="0.25" r="298" customHeight="1" ht="18.75" customFormat="1" s="1">
      <c r="A298" s="6"/>
      <c r="B298" s="17"/>
      <c r="C298" s="6"/>
      <c r="D298" s="17"/>
    </row>
    <row x14ac:dyDescent="0.25" r="299" customHeight="1" ht="18.75" customFormat="1" s="1">
      <c r="A299" s="6"/>
      <c r="B299" s="17"/>
      <c r="C299" s="6"/>
      <c r="D299" s="17"/>
    </row>
    <row x14ac:dyDescent="0.25" r="300" customHeight="1" ht="18.75" customFormat="1" s="1">
      <c r="A300" s="6"/>
      <c r="B300" s="17"/>
      <c r="C300" s="6"/>
      <c r="D300" s="17"/>
    </row>
    <row x14ac:dyDescent="0.25" r="301" customHeight="1" ht="18.75" customFormat="1" s="1">
      <c r="A301" s="6"/>
      <c r="B301" s="17"/>
      <c r="C301" s="6"/>
      <c r="D301" s="17"/>
    </row>
    <row x14ac:dyDescent="0.25" r="302" customHeight="1" ht="18.75" customFormat="1" s="1">
      <c r="A302" s="6"/>
      <c r="B302" s="17"/>
      <c r="C302" s="6"/>
      <c r="D302" s="17"/>
    </row>
    <row x14ac:dyDescent="0.25" r="303" customHeight="1" ht="18.75" customFormat="1" s="1">
      <c r="A303" s="6"/>
      <c r="B303" s="17"/>
      <c r="C303" s="6"/>
      <c r="D303" s="17"/>
    </row>
    <row x14ac:dyDescent="0.25" r="304" customHeight="1" ht="18.75" customFormat="1" s="1">
      <c r="A304" s="6"/>
      <c r="B304" s="17"/>
      <c r="C304" s="6"/>
      <c r="D304" s="17"/>
    </row>
    <row x14ac:dyDescent="0.25" r="305" customHeight="1" ht="18.75" customFormat="1" s="1">
      <c r="A305" s="6"/>
      <c r="B305" s="17"/>
      <c r="C305" s="6"/>
      <c r="D305" s="17"/>
    </row>
    <row x14ac:dyDescent="0.25" r="306" customHeight="1" ht="18.75" customFormat="1" s="1">
      <c r="A306" s="6"/>
      <c r="B306" s="17"/>
      <c r="C306" s="6"/>
      <c r="D306" s="17"/>
    </row>
    <row x14ac:dyDescent="0.25" r="307" customHeight="1" ht="18.75" customFormat="1" s="1">
      <c r="A307" s="6"/>
      <c r="B307" s="17"/>
      <c r="C307" s="6"/>
      <c r="D307" s="17"/>
    </row>
    <row x14ac:dyDescent="0.25" r="308" customHeight="1" ht="18.75" customFormat="1" s="1">
      <c r="A308" s="6"/>
      <c r="B308" s="17"/>
      <c r="C308" s="6"/>
      <c r="D308" s="17"/>
    </row>
    <row x14ac:dyDescent="0.25" r="309" customHeight="1" ht="18.75" customFormat="1" s="1">
      <c r="A309" s="6"/>
      <c r="B309" s="17"/>
      <c r="C309" s="6"/>
      <c r="D309" s="17"/>
    </row>
    <row x14ac:dyDescent="0.25" r="310" customHeight="1" ht="18.75" customFormat="1" s="1">
      <c r="A310" s="6"/>
      <c r="B310" s="17"/>
      <c r="C310" s="6"/>
      <c r="D310" s="17"/>
    </row>
    <row x14ac:dyDescent="0.25" r="311" customHeight="1" ht="18.75" customFormat="1" s="1">
      <c r="A311" s="6"/>
      <c r="B311" s="17"/>
      <c r="C311" s="6"/>
      <c r="D311" s="17"/>
    </row>
    <row x14ac:dyDescent="0.25" r="312" customHeight="1" ht="18.75" customFormat="1" s="1">
      <c r="A312" s="6"/>
      <c r="B312" s="17"/>
      <c r="C312" s="6"/>
      <c r="D312" s="17"/>
    </row>
    <row x14ac:dyDescent="0.25" r="313" customHeight="1" ht="18.75" customFormat="1" s="1">
      <c r="A313" s="6"/>
      <c r="B313" s="17"/>
      <c r="C313" s="6"/>
      <c r="D313" s="17"/>
    </row>
    <row x14ac:dyDescent="0.25" r="314" customHeight="1" ht="18.75" customFormat="1" s="1">
      <c r="A314" s="6"/>
      <c r="B314" s="17"/>
      <c r="C314" s="6"/>
      <c r="D314" s="17"/>
    </row>
    <row x14ac:dyDescent="0.25" r="315" customHeight="1" ht="18.75" customFormat="1" s="1">
      <c r="A315" s="6"/>
      <c r="B315" s="17"/>
      <c r="C315" s="6"/>
      <c r="D315" s="17"/>
    </row>
    <row x14ac:dyDescent="0.25" r="316" customHeight="1" ht="18.75" customFormat="1" s="1">
      <c r="A316" s="6"/>
      <c r="B316" s="17"/>
      <c r="C316" s="6"/>
      <c r="D316" s="17"/>
    </row>
    <row x14ac:dyDescent="0.25" r="317" customHeight="1" ht="18.75" customFormat="1" s="1">
      <c r="A317" s="6"/>
      <c r="B317" s="17"/>
      <c r="C317" s="6"/>
      <c r="D317" s="17"/>
    </row>
    <row x14ac:dyDescent="0.25" r="318" customHeight="1" ht="18.75" customFormat="1" s="1">
      <c r="A318" s="6"/>
      <c r="B318" s="17"/>
      <c r="C318" s="6"/>
      <c r="D318" s="17"/>
    </row>
    <row x14ac:dyDescent="0.25" r="319" customHeight="1" ht="18.75" customFormat="1" s="1">
      <c r="A319" s="6"/>
      <c r="B319" s="17"/>
      <c r="C319" s="6"/>
      <c r="D319" s="17"/>
    </row>
    <row x14ac:dyDescent="0.25" r="320" customHeight="1" ht="18.75" customFormat="1" s="1">
      <c r="A320" s="6"/>
      <c r="B320" s="17"/>
      <c r="C320" s="6"/>
      <c r="D320" s="17"/>
    </row>
    <row x14ac:dyDescent="0.25" r="321" customHeight="1" ht="18.75" customFormat="1" s="1">
      <c r="A321" s="6"/>
      <c r="B321" s="17"/>
      <c r="C321" s="6"/>
      <c r="D321" s="17"/>
    </row>
    <row x14ac:dyDescent="0.25" r="322" customHeight="1" ht="18.75" customFormat="1" s="1">
      <c r="A322" s="6"/>
      <c r="B322" s="17"/>
      <c r="C322" s="6"/>
      <c r="D322" s="17"/>
    </row>
    <row x14ac:dyDescent="0.25" r="323" customHeight="1" ht="18.75" customFormat="1" s="1">
      <c r="A323" s="6"/>
      <c r="B323" s="17"/>
      <c r="C323" s="6"/>
      <c r="D323" s="17"/>
    </row>
    <row x14ac:dyDescent="0.25" r="324" customHeight="1" ht="18.75" customFormat="1" s="1">
      <c r="A324" s="6"/>
      <c r="B324" s="17"/>
      <c r="C324" s="6"/>
      <c r="D324" s="17"/>
    </row>
    <row x14ac:dyDescent="0.25" r="325" customHeight="1" ht="18.75" customFormat="1" s="1">
      <c r="A325" s="6"/>
      <c r="B325" s="17"/>
      <c r="C325" s="6"/>
      <c r="D325" s="17"/>
    </row>
    <row x14ac:dyDescent="0.25" r="326" customHeight="1" ht="18.75" customFormat="1" s="1">
      <c r="A326" s="6"/>
      <c r="B326" s="17"/>
      <c r="C326" s="6"/>
      <c r="D326" s="17"/>
    </row>
    <row x14ac:dyDescent="0.25" r="327" customHeight="1" ht="18.75" customFormat="1" s="1">
      <c r="A327" s="6"/>
      <c r="B327" s="17"/>
      <c r="C327" s="6"/>
      <c r="D327" s="17"/>
    </row>
    <row x14ac:dyDescent="0.25" r="328" customHeight="1" ht="18.75" customFormat="1" s="1">
      <c r="A328" s="6"/>
      <c r="B328" s="17"/>
      <c r="C328" s="6"/>
      <c r="D328" s="17"/>
    </row>
    <row x14ac:dyDescent="0.25" r="329" customHeight="1" ht="18.75" customFormat="1" s="1">
      <c r="A329" s="6"/>
      <c r="B329" s="17"/>
      <c r="C329" s="6"/>
      <c r="D329" s="17"/>
    </row>
    <row x14ac:dyDescent="0.25" r="330" customHeight="1" ht="18.75" customFormat="1" s="1">
      <c r="A330" s="6"/>
      <c r="B330" s="17"/>
      <c r="C330" s="6"/>
      <c r="D330" s="17"/>
    </row>
    <row x14ac:dyDescent="0.25" r="331" customHeight="1" ht="18.75" customFormat="1" s="1">
      <c r="A331" s="6"/>
      <c r="B331" s="17"/>
      <c r="C331" s="6"/>
      <c r="D331" s="17"/>
    </row>
    <row x14ac:dyDescent="0.25" r="332" customHeight="1" ht="18.75" customFormat="1" s="1">
      <c r="A332" s="6"/>
      <c r="B332" s="17"/>
      <c r="C332" s="6"/>
      <c r="D332" s="17"/>
    </row>
    <row x14ac:dyDescent="0.25" r="333" customHeight="1" ht="18.75" customFormat="1" s="1">
      <c r="A333" s="6"/>
      <c r="B333" s="17"/>
      <c r="C333" s="6"/>
      <c r="D333" s="17"/>
    </row>
    <row x14ac:dyDescent="0.25" r="334" customHeight="1" ht="18.75" customFormat="1" s="1">
      <c r="A334" s="6"/>
      <c r="B334" s="17"/>
      <c r="C334" s="6"/>
      <c r="D334" s="17"/>
    </row>
    <row x14ac:dyDescent="0.25" r="335" customHeight="1" ht="18.75" customFormat="1" s="1">
      <c r="A335" s="6"/>
      <c r="B335" s="17"/>
      <c r="C335" s="6"/>
      <c r="D335" s="17"/>
    </row>
    <row x14ac:dyDescent="0.25" r="336" customHeight="1" ht="18.75" customFormat="1" s="1">
      <c r="A336" s="6"/>
      <c r="B336" s="17"/>
      <c r="C336" s="6"/>
      <c r="D336" s="17"/>
    </row>
    <row x14ac:dyDescent="0.25" r="337" customHeight="1" ht="18.75" customFormat="1" s="1">
      <c r="A337" s="6"/>
      <c r="B337" s="17"/>
      <c r="C337" s="6"/>
      <c r="D337" s="17"/>
    </row>
    <row x14ac:dyDescent="0.25" r="338" customHeight="1" ht="18.75" customFormat="1" s="1">
      <c r="A338" s="6"/>
      <c r="B338" s="17"/>
      <c r="C338" s="6"/>
      <c r="D338" s="17"/>
    </row>
    <row x14ac:dyDescent="0.25" r="339" customHeight="1" ht="18.75" customFormat="1" s="1">
      <c r="A339" s="6"/>
      <c r="B339" s="17"/>
      <c r="C339" s="6"/>
      <c r="D339" s="17"/>
    </row>
    <row x14ac:dyDescent="0.25" r="340" customHeight="1" ht="18.75" customFormat="1" s="1">
      <c r="A340" s="6"/>
      <c r="B340" s="17"/>
      <c r="C340" s="6"/>
      <c r="D340" s="17"/>
    </row>
    <row x14ac:dyDescent="0.25" r="341" customHeight="1" ht="18.75" customFormat="1" s="1">
      <c r="A341" s="6"/>
      <c r="B341" s="17"/>
      <c r="C341" s="6"/>
      <c r="D341" s="17"/>
    </row>
    <row x14ac:dyDescent="0.25" r="342" customHeight="1" ht="18.75" customFormat="1" s="1">
      <c r="A342" s="6"/>
      <c r="B342" s="17"/>
      <c r="C342" s="6"/>
      <c r="D342" s="17"/>
    </row>
    <row x14ac:dyDescent="0.25" r="343" customHeight="1" ht="18.75" customFormat="1" s="1">
      <c r="A343" s="6"/>
      <c r="B343" s="17"/>
      <c r="C343" s="6"/>
      <c r="D343" s="17"/>
    </row>
    <row x14ac:dyDescent="0.25" r="344" customHeight="1" ht="18.75" customFormat="1" s="1">
      <c r="A344" s="6"/>
      <c r="B344" s="17"/>
      <c r="C344" s="6"/>
      <c r="D344" s="17"/>
    </row>
    <row x14ac:dyDescent="0.25" r="345" customHeight="1" ht="18.75" customFormat="1" s="1">
      <c r="A345" s="6"/>
      <c r="B345" s="17"/>
      <c r="C345" s="6"/>
      <c r="D345" s="17"/>
    </row>
    <row x14ac:dyDescent="0.25" r="346" customHeight="1" ht="18.75" customFormat="1" s="1">
      <c r="A346" s="6"/>
      <c r="B346" s="17"/>
      <c r="C346" s="6"/>
      <c r="D346" s="17"/>
    </row>
    <row x14ac:dyDescent="0.25" r="347" customHeight="1" ht="18.75" customFormat="1" s="1">
      <c r="A347" s="6"/>
      <c r="B347" s="17"/>
      <c r="C347" s="6"/>
      <c r="D347" s="17"/>
    </row>
    <row x14ac:dyDescent="0.25" r="348" customHeight="1" ht="18.75" customFormat="1" s="1">
      <c r="A348" s="6"/>
      <c r="B348" s="17"/>
      <c r="C348" s="6"/>
      <c r="D348" s="17"/>
    </row>
    <row x14ac:dyDescent="0.25" r="349" customHeight="1" ht="18.75" customFormat="1" s="1">
      <c r="A349" s="6"/>
      <c r="B349" s="17"/>
      <c r="C349" s="6"/>
      <c r="D349" s="17"/>
    </row>
    <row x14ac:dyDescent="0.25" r="350" customHeight="1" ht="18.75" customFormat="1" s="1">
      <c r="A350" s="6"/>
      <c r="B350" s="17"/>
      <c r="C350" s="6"/>
      <c r="D350" s="17"/>
    </row>
    <row x14ac:dyDescent="0.25" r="351" customHeight="1" ht="18.75" customFormat="1" s="1">
      <c r="A351" s="6"/>
      <c r="B351" s="17"/>
      <c r="C351" s="6"/>
      <c r="D351" s="17"/>
    </row>
    <row x14ac:dyDescent="0.25" r="352" customHeight="1" ht="18.75" customFormat="1" s="1">
      <c r="A352" s="6"/>
      <c r="B352" s="17"/>
      <c r="C352" s="6"/>
      <c r="D352" s="17"/>
    </row>
    <row x14ac:dyDescent="0.25" r="353" customHeight="1" ht="18.75" customFormat="1" s="1">
      <c r="A353" s="6"/>
      <c r="B353" s="17"/>
      <c r="C353" s="6"/>
      <c r="D353" s="17"/>
    </row>
    <row x14ac:dyDescent="0.25" r="354" customHeight="1" ht="18.75" customFormat="1" s="1">
      <c r="A354" s="6"/>
      <c r="B354" s="17"/>
      <c r="C354" s="6"/>
      <c r="D354" s="17"/>
    </row>
    <row x14ac:dyDescent="0.25" r="355" customHeight="1" ht="18.75" customFormat="1" s="1">
      <c r="A355" s="6"/>
      <c r="B355" s="17"/>
      <c r="C355" s="6"/>
      <c r="D355" s="17"/>
    </row>
    <row x14ac:dyDescent="0.25" r="356" customHeight="1" ht="18.75" customFormat="1" s="1">
      <c r="A356" s="6"/>
      <c r="B356" s="17"/>
      <c r="C356" s="6"/>
      <c r="D356" s="17"/>
    </row>
    <row x14ac:dyDescent="0.25" r="357" customHeight="1" ht="18.75" customFormat="1" s="1">
      <c r="A357" s="6"/>
      <c r="B357" s="17"/>
      <c r="C357" s="6"/>
      <c r="D357" s="17"/>
    </row>
    <row x14ac:dyDescent="0.25" r="358" customHeight="1" ht="18.75" customFormat="1" s="1">
      <c r="A358" s="6"/>
      <c r="B358" s="17"/>
      <c r="C358" s="6"/>
      <c r="D358" s="17"/>
    </row>
    <row x14ac:dyDescent="0.25" r="359" customHeight="1" ht="18.75" customFormat="1" s="1">
      <c r="A359" s="6"/>
      <c r="B359" s="17"/>
      <c r="C359" s="6"/>
      <c r="D359" s="17"/>
    </row>
    <row x14ac:dyDescent="0.25" r="360" customHeight="1" ht="18.75" customFormat="1" s="1">
      <c r="A360" s="6"/>
      <c r="B360" s="17"/>
      <c r="C360" s="6"/>
      <c r="D360" s="17"/>
    </row>
    <row x14ac:dyDescent="0.25" r="361" customHeight="1" ht="18.75" customFormat="1" s="1">
      <c r="A361" s="6"/>
      <c r="B361" s="17"/>
      <c r="C361" s="6"/>
      <c r="D361" s="17"/>
    </row>
    <row x14ac:dyDescent="0.25" r="362" customHeight="1" ht="18.75" customFormat="1" s="1">
      <c r="A362" s="6"/>
      <c r="B362" s="17"/>
      <c r="C362" s="6"/>
      <c r="D362" s="17"/>
    </row>
    <row x14ac:dyDescent="0.25" r="363" customHeight="1" ht="18.75" customFormat="1" s="1">
      <c r="A363" s="6"/>
      <c r="B363" s="17"/>
      <c r="C363" s="6"/>
      <c r="D363" s="17"/>
    </row>
    <row x14ac:dyDescent="0.25" r="364" customHeight="1" ht="18.75" customFormat="1" s="1">
      <c r="A364" s="6"/>
      <c r="B364" s="17"/>
      <c r="C364" s="6"/>
      <c r="D364" s="17"/>
    </row>
    <row x14ac:dyDescent="0.25" r="365" customHeight="1" ht="18.75" customFormat="1" s="1">
      <c r="A365" s="6"/>
      <c r="B365" s="17"/>
      <c r="C365" s="6"/>
      <c r="D365" s="17"/>
    </row>
    <row x14ac:dyDescent="0.25" r="366" customHeight="1" ht="18.75" customFormat="1" s="1">
      <c r="A366" s="6"/>
      <c r="B366" s="17"/>
      <c r="C366" s="6"/>
      <c r="D366" s="17"/>
    </row>
    <row x14ac:dyDescent="0.25" r="367" customHeight="1" ht="18.75" customFormat="1" s="1">
      <c r="A367" s="6"/>
      <c r="B367" s="17"/>
      <c r="C367" s="6"/>
      <c r="D367" s="17"/>
    </row>
    <row x14ac:dyDescent="0.25" r="368" customHeight="1" ht="18.75" customFormat="1" s="1">
      <c r="A368" s="6"/>
      <c r="B368" s="17"/>
      <c r="C368" s="6"/>
      <c r="D368" s="17"/>
    </row>
    <row x14ac:dyDescent="0.25" r="369" customHeight="1" ht="18.75" customFormat="1" s="1">
      <c r="A369" s="6"/>
      <c r="B369" s="17"/>
      <c r="C369" s="6"/>
      <c r="D369" s="17"/>
    </row>
    <row x14ac:dyDescent="0.25" r="370" customHeight="1" ht="18.75" customFormat="1" s="1">
      <c r="A370" s="6"/>
      <c r="B370" s="17"/>
      <c r="C370" s="6"/>
      <c r="D370" s="17"/>
    </row>
    <row x14ac:dyDescent="0.25" r="371" customHeight="1" ht="18.75" customFormat="1" s="1">
      <c r="A371" s="6"/>
      <c r="B371" s="17"/>
      <c r="C371" s="6"/>
      <c r="D371" s="17"/>
    </row>
    <row x14ac:dyDescent="0.25" r="372" customHeight="1" ht="18.75" customFormat="1" s="1">
      <c r="A372" s="6"/>
      <c r="B372" s="17"/>
      <c r="C372" s="6"/>
      <c r="D372" s="17"/>
    </row>
    <row x14ac:dyDescent="0.25" r="373" customHeight="1" ht="18.75" customFormat="1" s="1">
      <c r="A373" s="6"/>
      <c r="B373" s="17"/>
      <c r="C373" s="6"/>
      <c r="D373" s="17"/>
    </row>
    <row x14ac:dyDescent="0.25" r="374" customHeight="1" ht="18.75" customFormat="1" s="1">
      <c r="A374" s="6"/>
      <c r="B374" s="17"/>
      <c r="C374" s="6"/>
      <c r="D374" s="17"/>
    </row>
    <row x14ac:dyDescent="0.25" r="375" customHeight="1" ht="18.75" customFormat="1" s="1">
      <c r="A375" s="6"/>
      <c r="B375" s="17"/>
      <c r="C375" s="6"/>
      <c r="D375" s="17"/>
    </row>
    <row x14ac:dyDescent="0.25" r="376" customHeight="1" ht="18.75" customFormat="1" s="1">
      <c r="A376" s="6"/>
      <c r="B376" s="17"/>
      <c r="C376" s="6"/>
      <c r="D376" s="17"/>
    </row>
    <row x14ac:dyDescent="0.25" r="377" customHeight="1" ht="18.75" customFormat="1" s="1">
      <c r="A377" s="6"/>
      <c r="B377" s="17"/>
      <c r="C377" s="6"/>
      <c r="D377" s="17"/>
    </row>
    <row x14ac:dyDescent="0.25" r="378" customHeight="1" ht="18.75" customFormat="1" s="1">
      <c r="A378" s="6"/>
      <c r="B378" s="17"/>
      <c r="C378" s="6"/>
      <c r="D378" s="17"/>
    </row>
    <row x14ac:dyDescent="0.25" r="379" customHeight="1" ht="18.75" customFormat="1" s="1">
      <c r="A379" s="6"/>
      <c r="B379" s="17"/>
      <c r="C379" s="6"/>
      <c r="D379" s="17"/>
    </row>
    <row x14ac:dyDescent="0.25" r="380" customHeight="1" ht="18.75" customFormat="1" s="1">
      <c r="A380" s="6"/>
      <c r="B380" s="17"/>
      <c r="C380" s="6"/>
      <c r="D380" s="17"/>
    </row>
    <row x14ac:dyDescent="0.25" r="381" customHeight="1" ht="18.75" customFormat="1" s="1">
      <c r="A381" s="6"/>
      <c r="B381" s="17"/>
      <c r="C381" s="6"/>
      <c r="D381" s="17"/>
    </row>
    <row x14ac:dyDescent="0.25" r="382" customHeight="1" ht="18.75" customFormat="1" s="1">
      <c r="A382" s="6"/>
      <c r="B382" s="17"/>
      <c r="C382" s="6"/>
      <c r="D382" s="17"/>
    </row>
    <row x14ac:dyDescent="0.25" r="383" customHeight="1" ht="18.75" customFormat="1" s="1">
      <c r="A383" s="6"/>
      <c r="B383" s="17"/>
      <c r="C383" s="6"/>
      <c r="D383" s="17"/>
    </row>
    <row x14ac:dyDescent="0.25" r="384" customHeight="1" ht="18.75" customFormat="1" s="1">
      <c r="A384" s="6"/>
      <c r="B384" s="17"/>
      <c r="C384" s="6"/>
      <c r="D384" s="17"/>
    </row>
    <row x14ac:dyDescent="0.25" r="385" customHeight="1" ht="18.75" customFormat="1" s="1">
      <c r="A385" s="6"/>
      <c r="B385" s="17"/>
      <c r="C385" s="6"/>
      <c r="D385" s="17"/>
    </row>
    <row x14ac:dyDescent="0.25" r="386" customHeight="1" ht="18.75" customFormat="1" s="1">
      <c r="A386" s="6"/>
      <c r="B386" s="17"/>
      <c r="C386" s="6"/>
      <c r="D386" s="17"/>
    </row>
    <row x14ac:dyDescent="0.25" r="387" customHeight="1" ht="18.75" customFormat="1" s="1">
      <c r="A387" s="6"/>
      <c r="B387" s="17"/>
      <c r="C387" s="6"/>
      <c r="D387" s="17"/>
    </row>
    <row x14ac:dyDescent="0.25" r="388" customHeight="1" ht="18.75" customFormat="1" s="1">
      <c r="A388" s="6"/>
      <c r="B388" s="17"/>
      <c r="C388" s="6"/>
      <c r="D388" s="17"/>
    </row>
    <row x14ac:dyDescent="0.25" r="389" customHeight="1" ht="18.75" customFormat="1" s="1">
      <c r="A389" s="6"/>
      <c r="B389" s="17"/>
      <c r="C389" s="6"/>
      <c r="D389" s="17"/>
    </row>
    <row x14ac:dyDescent="0.25" r="390" customHeight="1" ht="18.75" customFormat="1" s="1">
      <c r="A390" s="6"/>
      <c r="B390" s="17"/>
      <c r="C390" s="6"/>
      <c r="D390" s="17"/>
    </row>
    <row x14ac:dyDescent="0.25" r="391" customHeight="1" ht="18.75" customFormat="1" s="1">
      <c r="A391" s="6"/>
      <c r="B391" s="17"/>
      <c r="C391" s="6"/>
      <c r="D391" s="17"/>
    </row>
    <row x14ac:dyDescent="0.25" r="392" customHeight="1" ht="18.75" customFormat="1" s="1">
      <c r="A392" s="6"/>
      <c r="B392" s="17"/>
      <c r="C392" s="6"/>
      <c r="D392" s="17"/>
    </row>
    <row x14ac:dyDescent="0.25" r="393" customHeight="1" ht="18.75" customFormat="1" s="1">
      <c r="A393" s="6"/>
      <c r="B393" s="17"/>
      <c r="C393" s="6"/>
      <c r="D393" s="17"/>
    </row>
    <row x14ac:dyDescent="0.25" r="394" customHeight="1" ht="18.75" customFormat="1" s="1">
      <c r="A394" s="6"/>
      <c r="B394" s="17"/>
      <c r="C394" s="6"/>
      <c r="D394" s="17"/>
    </row>
    <row x14ac:dyDescent="0.25" r="395" customHeight="1" ht="18.75" customFormat="1" s="1">
      <c r="A395" s="6"/>
      <c r="B395" s="17"/>
      <c r="C395" s="6"/>
      <c r="D395" s="17"/>
    </row>
    <row x14ac:dyDescent="0.25" r="396" customHeight="1" ht="18.75" customFormat="1" s="1">
      <c r="A396" s="6"/>
      <c r="B396" s="17"/>
      <c r="C396" s="6"/>
      <c r="D396" s="17"/>
    </row>
    <row x14ac:dyDescent="0.25" r="397" customHeight="1" ht="18.75" customFormat="1" s="1">
      <c r="A397" s="6"/>
      <c r="B397" s="17"/>
      <c r="C397" s="6"/>
      <c r="D397" s="17"/>
    </row>
    <row x14ac:dyDescent="0.25" r="398" customHeight="1" ht="18.75" customFormat="1" s="1">
      <c r="A398" s="6"/>
      <c r="B398" s="17"/>
      <c r="C398" s="6"/>
      <c r="D398" s="17"/>
    </row>
    <row x14ac:dyDescent="0.25" r="399" customHeight="1" ht="18.75" customFormat="1" s="1">
      <c r="A399" s="6"/>
      <c r="B399" s="17"/>
      <c r="C399" s="6"/>
      <c r="D399" s="17"/>
    </row>
    <row x14ac:dyDescent="0.25" r="400" customHeight="1" ht="18.75" customFormat="1" s="1">
      <c r="A400" s="6"/>
      <c r="B400" s="17"/>
      <c r="C400" s="6"/>
      <c r="D400" s="17"/>
    </row>
    <row x14ac:dyDescent="0.25" r="401" customHeight="1" ht="18.75" customFormat="1" s="1">
      <c r="A401" s="6"/>
      <c r="B401" s="17"/>
      <c r="C401" s="6"/>
      <c r="D401" s="17"/>
    </row>
    <row x14ac:dyDescent="0.25" r="402" customHeight="1" ht="18.75" customFormat="1" s="1">
      <c r="A402" s="6"/>
      <c r="B402" s="17"/>
      <c r="C402" s="6"/>
      <c r="D402" s="17"/>
    </row>
    <row x14ac:dyDescent="0.25" r="403" customHeight="1" ht="18.75" customFormat="1" s="1">
      <c r="A403" s="6"/>
      <c r="B403" s="17"/>
      <c r="C403" s="6"/>
      <c r="D403" s="17"/>
    </row>
    <row x14ac:dyDescent="0.25" r="404" customHeight="1" ht="18.75" customFormat="1" s="1">
      <c r="A404" s="6"/>
      <c r="B404" s="17"/>
      <c r="C404" s="6"/>
      <c r="D404" s="17"/>
    </row>
    <row x14ac:dyDescent="0.25" r="405" customHeight="1" ht="18.75" customFormat="1" s="1">
      <c r="A405" s="6"/>
      <c r="B405" s="17"/>
      <c r="C405" s="6"/>
      <c r="D405" s="17"/>
    </row>
    <row x14ac:dyDescent="0.25" r="406" customHeight="1" ht="18.75" customFormat="1" s="1">
      <c r="A406" s="6"/>
      <c r="B406" s="17"/>
      <c r="C406" s="6"/>
      <c r="D406" s="17"/>
    </row>
    <row x14ac:dyDescent="0.25" r="407" customHeight="1" ht="18.75" customFormat="1" s="1">
      <c r="A407" s="6"/>
      <c r="B407" s="17"/>
      <c r="C407" s="6"/>
      <c r="D407" s="17"/>
    </row>
    <row x14ac:dyDescent="0.25" r="408" customHeight="1" ht="18.75" customFormat="1" s="1">
      <c r="A408" s="6"/>
      <c r="B408" s="17"/>
      <c r="C408" s="6"/>
      <c r="D408" s="17"/>
    </row>
    <row x14ac:dyDescent="0.25" r="409" customHeight="1" ht="18.75" customFormat="1" s="1">
      <c r="A409" s="6"/>
      <c r="B409" s="17"/>
      <c r="C409" s="6"/>
      <c r="D409" s="17"/>
    </row>
    <row x14ac:dyDescent="0.25" r="410" customHeight="1" ht="18.75" customFormat="1" s="1">
      <c r="A410" s="6"/>
      <c r="B410" s="17"/>
      <c r="C410" s="6"/>
      <c r="D410" s="17"/>
    </row>
    <row x14ac:dyDescent="0.25" r="411" customHeight="1" ht="18.75" customFormat="1" s="1">
      <c r="A411" s="6"/>
      <c r="B411" s="17"/>
      <c r="C411" s="6"/>
      <c r="D411" s="17"/>
    </row>
    <row x14ac:dyDescent="0.25" r="412" customHeight="1" ht="18.75" customFormat="1" s="1">
      <c r="A412" s="6"/>
      <c r="B412" s="17"/>
      <c r="C412" s="6"/>
      <c r="D412" s="17"/>
    </row>
    <row x14ac:dyDescent="0.25" r="413" customHeight="1" ht="18.75" customFormat="1" s="1">
      <c r="A413" s="6"/>
      <c r="B413" s="17"/>
      <c r="C413" s="6"/>
      <c r="D413" s="17"/>
    </row>
    <row x14ac:dyDescent="0.25" r="414" customHeight="1" ht="18.75" customFormat="1" s="1">
      <c r="A414" s="6"/>
      <c r="B414" s="17"/>
      <c r="C414" s="6"/>
      <c r="D414" s="17"/>
    </row>
    <row x14ac:dyDescent="0.25" r="415" customHeight="1" ht="18.75" customFormat="1" s="1">
      <c r="A415" s="6"/>
      <c r="B415" s="17"/>
      <c r="C415" s="6"/>
      <c r="D415" s="17"/>
    </row>
    <row x14ac:dyDescent="0.25" r="416" customHeight="1" ht="18.75" customFormat="1" s="1">
      <c r="A416" s="6"/>
      <c r="B416" s="17"/>
      <c r="C416" s="6"/>
      <c r="D416" s="17"/>
    </row>
    <row x14ac:dyDescent="0.25" r="417" customHeight="1" ht="18.75" customFormat="1" s="1">
      <c r="A417" s="6"/>
      <c r="B417" s="17"/>
      <c r="C417" s="6"/>
      <c r="D417" s="17"/>
    </row>
    <row x14ac:dyDescent="0.25" r="418" customHeight="1" ht="18.75" customFormat="1" s="1">
      <c r="A418" s="6"/>
      <c r="B418" s="17"/>
      <c r="C418" s="6"/>
      <c r="D418" s="17"/>
    </row>
    <row x14ac:dyDescent="0.25" r="419" customHeight="1" ht="18.75" customFormat="1" s="1">
      <c r="A419" s="6"/>
      <c r="B419" s="17"/>
      <c r="C419" s="6"/>
      <c r="D419" s="17"/>
    </row>
    <row x14ac:dyDescent="0.25" r="420" customHeight="1" ht="18.75" customFormat="1" s="1">
      <c r="A420" s="6"/>
      <c r="B420" s="17"/>
      <c r="C420" s="6"/>
      <c r="D420" s="17"/>
    </row>
    <row x14ac:dyDescent="0.25" r="421" customHeight="1" ht="18.75" customFormat="1" s="1">
      <c r="A421" s="6"/>
      <c r="B421" s="17"/>
      <c r="C421" s="6"/>
      <c r="D421" s="17"/>
    </row>
    <row x14ac:dyDescent="0.25" r="422" customHeight="1" ht="18.75" customFormat="1" s="1">
      <c r="A422" s="6"/>
      <c r="B422" s="17"/>
      <c r="C422" s="6"/>
      <c r="D422" s="17"/>
    </row>
    <row x14ac:dyDescent="0.25" r="423" customHeight="1" ht="18.75" customFormat="1" s="1">
      <c r="A423" s="6"/>
      <c r="B423" s="17"/>
      <c r="C423" s="6"/>
      <c r="D423" s="17"/>
    </row>
    <row x14ac:dyDescent="0.25" r="424" customHeight="1" ht="18.75" customFormat="1" s="1">
      <c r="A424" s="6"/>
      <c r="B424" s="17"/>
      <c r="C424" s="6"/>
      <c r="D424" s="17"/>
    </row>
    <row x14ac:dyDescent="0.25" r="425" customHeight="1" ht="18.75" customFormat="1" s="1">
      <c r="A425" s="6"/>
      <c r="B425" s="17"/>
      <c r="C425" s="6"/>
      <c r="D425" s="17"/>
    </row>
    <row x14ac:dyDescent="0.25" r="426" customHeight="1" ht="18.75" customFormat="1" s="1">
      <c r="A426" s="6"/>
      <c r="B426" s="17"/>
      <c r="C426" s="6"/>
      <c r="D426" s="17"/>
    </row>
    <row x14ac:dyDescent="0.25" r="427" customHeight="1" ht="18.75" customFormat="1" s="1">
      <c r="A427" s="6"/>
      <c r="B427" s="17"/>
      <c r="C427" s="6"/>
      <c r="D427" s="17"/>
    </row>
    <row x14ac:dyDescent="0.25" r="428" customHeight="1" ht="18.75" customFormat="1" s="1">
      <c r="A428" s="6"/>
      <c r="B428" s="17"/>
      <c r="C428" s="6"/>
      <c r="D428" s="17"/>
    </row>
    <row x14ac:dyDescent="0.25" r="429" customHeight="1" ht="18.75" customFormat="1" s="1">
      <c r="A429" s="6"/>
      <c r="B429" s="17"/>
      <c r="C429" s="6"/>
      <c r="D429" s="17"/>
    </row>
    <row x14ac:dyDescent="0.25" r="430" customHeight="1" ht="18.75" customFormat="1" s="1">
      <c r="A430" s="6"/>
      <c r="B430" s="17"/>
      <c r="C430" s="6"/>
      <c r="D430" s="17"/>
    </row>
    <row x14ac:dyDescent="0.25" r="431" customHeight="1" ht="18.75" customFormat="1" s="1">
      <c r="A431" s="6"/>
      <c r="B431" s="17"/>
      <c r="C431" s="6"/>
      <c r="D431" s="17"/>
    </row>
    <row x14ac:dyDescent="0.25" r="432" customHeight="1" ht="18.75" customFormat="1" s="1">
      <c r="A432" s="6"/>
      <c r="B432" s="17"/>
      <c r="C432" s="6"/>
      <c r="D432" s="17"/>
    </row>
    <row x14ac:dyDescent="0.25" r="433" customHeight="1" ht="18.75" customFormat="1" s="1">
      <c r="A433" s="6"/>
      <c r="B433" s="17"/>
      <c r="C433" s="6"/>
      <c r="D433" s="17"/>
    </row>
    <row x14ac:dyDescent="0.25" r="434" customHeight="1" ht="18.75" customFormat="1" s="1">
      <c r="A434" s="6"/>
      <c r="B434" s="17"/>
      <c r="C434" s="6"/>
      <c r="D434" s="17"/>
    </row>
    <row x14ac:dyDescent="0.25" r="435" customHeight="1" ht="18.75" customFormat="1" s="1">
      <c r="A435" s="6"/>
      <c r="B435" s="17"/>
      <c r="C435" s="6"/>
      <c r="D435" s="17"/>
    </row>
    <row x14ac:dyDescent="0.25" r="436" customHeight="1" ht="18.75" customFormat="1" s="1">
      <c r="A436" s="6"/>
      <c r="B436" s="17"/>
      <c r="C436" s="6"/>
      <c r="D436" s="17"/>
    </row>
    <row x14ac:dyDescent="0.25" r="437" customHeight="1" ht="18.75" customFormat="1" s="1">
      <c r="A437" s="6"/>
      <c r="B437" s="17"/>
      <c r="C437" s="6"/>
      <c r="D437" s="17"/>
    </row>
    <row x14ac:dyDescent="0.25" r="438" customHeight="1" ht="18.75" customFormat="1" s="1">
      <c r="A438" s="6"/>
      <c r="B438" s="17"/>
      <c r="C438" s="6"/>
      <c r="D438" s="17"/>
    </row>
    <row x14ac:dyDescent="0.25" r="439" customHeight="1" ht="18.75" customFormat="1" s="1">
      <c r="A439" s="6"/>
      <c r="B439" s="17"/>
      <c r="C439" s="6"/>
      <c r="D439" s="17"/>
    </row>
    <row x14ac:dyDescent="0.25" r="440" customHeight="1" ht="18.75" customFormat="1" s="1">
      <c r="A440" s="6"/>
      <c r="B440" s="17"/>
      <c r="C440" s="6"/>
      <c r="D440" s="17"/>
    </row>
    <row x14ac:dyDescent="0.25" r="441" customHeight="1" ht="18.75" customFormat="1" s="1">
      <c r="A441" s="6"/>
      <c r="B441" s="17"/>
      <c r="C441" s="6"/>
      <c r="D441" s="17"/>
    </row>
    <row x14ac:dyDescent="0.25" r="442" customHeight="1" ht="18.75" customFormat="1" s="1">
      <c r="A442" s="6"/>
      <c r="B442" s="17"/>
      <c r="C442" s="6"/>
      <c r="D442" s="17"/>
    </row>
    <row x14ac:dyDescent="0.25" r="443" customHeight="1" ht="18.75" customFormat="1" s="1">
      <c r="A443" s="6"/>
      <c r="B443" s="17"/>
      <c r="C443" s="6"/>
      <c r="D443" s="17"/>
    </row>
    <row x14ac:dyDescent="0.25" r="444" customHeight="1" ht="18.75" customFormat="1" s="1">
      <c r="A444" s="6"/>
      <c r="B444" s="17"/>
      <c r="C444" s="6"/>
      <c r="D444" s="17"/>
    </row>
    <row x14ac:dyDescent="0.25" r="445" customHeight="1" ht="18.75" customFormat="1" s="1">
      <c r="A445" s="6"/>
      <c r="B445" s="17"/>
      <c r="C445" s="6"/>
      <c r="D445" s="17"/>
    </row>
    <row x14ac:dyDescent="0.25" r="446" customHeight="1" ht="18.75" customFormat="1" s="1">
      <c r="A446" s="6"/>
      <c r="B446" s="17"/>
      <c r="C446" s="6"/>
      <c r="D446" s="17"/>
    </row>
    <row x14ac:dyDescent="0.25" r="447" customHeight="1" ht="18.75" customFormat="1" s="1">
      <c r="A447" s="6"/>
      <c r="B447" s="17"/>
      <c r="C447" s="6"/>
      <c r="D447" s="17"/>
    </row>
    <row x14ac:dyDescent="0.25" r="448" customHeight="1" ht="18.75" customFormat="1" s="1">
      <c r="A448" s="6"/>
      <c r="B448" s="17"/>
      <c r="C448" s="6"/>
      <c r="D448" s="17"/>
    </row>
    <row x14ac:dyDescent="0.25" r="449" customHeight="1" ht="18.75" customFormat="1" s="1">
      <c r="A449" s="6"/>
      <c r="B449" s="17"/>
      <c r="C449" s="6"/>
      <c r="D449" s="17"/>
    </row>
    <row x14ac:dyDescent="0.25" r="450" customHeight="1" ht="18.75" customFormat="1" s="1">
      <c r="A450" s="6"/>
      <c r="B450" s="17"/>
      <c r="C450" s="6"/>
      <c r="D450" s="17"/>
    </row>
    <row x14ac:dyDescent="0.25" r="451" customHeight="1" ht="18.75" customFormat="1" s="1">
      <c r="A451" s="6"/>
      <c r="B451" s="17"/>
      <c r="C451" s="6"/>
      <c r="D451" s="17"/>
    </row>
    <row x14ac:dyDescent="0.25" r="452" customHeight="1" ht="18.75" customFormat="1" s="1">
      <c r="A452" s="6"/>
      <c r="B452" s="17"/>
      <c r="C452" s="6"/>
      <c r="D452" s="17"/>
    </row>
    <row x14ac:dyDescent="0.25" r="453" customHeight="1" ht="18.75" customFormat="1" s="1">
      <c r="A453" s="6"/>
      <c r="B453" s="17"/>
      <c r="C453" s="6"/>
      <c r="D453" s="17"/>
    </row>
    <row x14ac:dyDescent="0.25" r="454" customHeight="1" ht="18.75" customFormat="1" s="1">
      <c r="A454" s="6"/>
      <c r="B454" s="17"/>
      <c r="C454" s="6"/>
      <c r="D454" s="17"/>
    </row>
    <row x14ac:dyDescent="0.25" r="455" customHeight="1" ht="18.75" customFormat="1" s="1">
      <c r="A455" s="6"/>
      <c r="B455" s="17"/>
      <c r="C455" s="6"/>
      <c r="D455" s="17"/>
    </row>
    <row x14ac:dyDescent="0.25" r="456" customHeight="1" ht="18.75" customFormat="1" s="1">
      <c r="A456" s="6"/>
      <c r="B456" s="17"/>
      <c r="C456" s="6"/>
      <c r="D456" s="17"/>
    </row>
    <row x14ac:dyDescent="0.25" r="457" customHeight="1" ht="18.75" customFormat="1" s="1">
      <c r="A457" s="6"/>
      <c r="B457" s="17"/>
      <c r="C457" s="6"/>
      <c r="D457" s="17"/>
    </row>
    <row x14ac:dyDescent="0.25" r="458" customHeight="1" ht="18.75" customFormat="1" s="1">
      <c r="A458" s="6"/>
      <c r="B458" s="17"/>
      <c r="C458" s="6"/>
      <c r="D458" s="17"/>
    </row>
    <row x14ac:dyDescent="0.25" r="459" customHeight="1" ht="18.75" customFormat="1" s="1">
      <c r="A459" s="6"/>
      <c r="B459" s="17"/>
      <c r="C459" s="6"/>
      <c r="D459" s="17"/>
    </row>
    <row x14ac:dyDescent="0.25" r="460" customHeight="1" ht="18.75" customFormat="1" s="1">
      <c r="A460" s="6"/>
      <c r="B460" s="17"/>
      <c r="C460" s="6"/>
      <c r="D460" s="17"/>
    </row>
    <row x14ac:dyDescent="0.25" r="461" customHeight="1" ht="18.75" customFormat="1" s="1">
      <c r="A461" s="6"/>
      <c r="B461" s="17"/>
      <c r="C461" s="6"/>
      <c r="D461" s="17"/>
    </row>
    <row x14ac:dyDescent="0.25" r="462" customHeight="1" ht="18.75" customFormat="1" s="1">
      <c r="A462" s="6"/>
      <c r="B462" s="17"/>
      <c r="C462" s="6"/>
      <c r="D462" s="17"/>
    </row>
    <row x14ac:dyDescent="0.25" r="463" customHeight="1" ht="18.75" customFormat="1" s="1">
      <c r="A463" s="6"/>
      <c r="B463" s="17"/>
      <c r="C463" s="6"/>
      <c r="D463" s="17"/>
    </row>
    <row x14ac:dyDescent="0.25" r="464" customHeight="1" ht="18.75" customFormat="1" s="1">
      <c r="A464" s="6"/>
      <c r="B464" s="17"/>
      <c r="C464" s="6"/>
      <c r="D464" s="17"/>
    </row>
    <row x14ac:dyDescent="0.25" r="465" customHeight="1" ht="18.75" customFormat="1" s="1">
      <c r="A465" s="6"/>
      <c r="B465" s="17"/>
      <c r="C465" s="6"/>
      <c r="D465" s="17"/>
    </row>
    <row x14ac:dyDescent="0.25" r="466" customHeight="1" ht="18.75" customFormat="1" s="1">
      <c r="A466" s="6"/>
      <c r="B466" s="17"/>
      <c r="C466" s="6"/>
      <c r="D466" s="17"/>
    </row>
    <row x14ac:dyDescent="0.25" r="467" customHeight="1" ht="18.75" customFormat="1" s="1">
      <c r="A467" s="6"/>
      <c r="B467" s="17"/>
      <c r="C467" s="6"/>
      <c r="D467" s="17"/>
    </row>
    <row x14ac:dyDescent="0.25" r="468" customHeight="1" ht="18.75" customFormat="1" s="1">
      <c r="A468" s="6"/>
      <c r="B468" s="17"/>
      <c r="C468" s="6"/>
      <c r="D468" s="17"/>
    </row>
    <row x14ac:dyDescent="0.25" r="469" customHeight="1" ht="18.75" customFormat="1" s="1">
      <c r="A469" s="6"/>
      <c r="B469" s="17"/>
      <c r="C469" s="6"/>
      <c r="D469" s="17"/>
    </row>
    <row x14ac:dyDescent="0.25" r="470" customHeight="1" ht="18.75" customFormat="1" s="1">
      <c r="A470" s="6"/>
      <c r="B470" s="17"/>
      <c r="C470" s="6"/>
      <c r="D470" s="17"/>
    </row>
    <row x14ac:dyDescent="0.25" r="471" customHeight="1" ht="18.75" customFormat="1" s="1">
      <c r="A471" s="6"/>
      <c r="B471" s="17"/>
      <c r="C471" s="6"/>
      <c r="D471" s="17"/>
    </row>
    <row x14ac:dyDescent="0.25" r="472" customHeight="1" ht="18.75" customFormat="1" s="1">
      <c r="A472" s="6"/>
      <c r="B472" s="17"/>
      <c r="C472" s="6"/>
      <c r="D472" s="17"/>
    </row>
    <row x14ac:dyDescent="0.25" r="473" customHeight="1" ht="18.75" customFormat="1" s="1">
      <c r="A473" s="6"/>
      <c r="B473" s="17"/>
      <c r="C473" s="6"/>
      <c r="D473" s="17"/>
    </row>
    <row x14ac:dyDescent="0.25" r="474" customHeight="1" ht="18.75" customFormat="1" s="1">
      <c r="A474" s="6"/>
      <c r="B474" s="17"/>
      <c r="C474" s="6"/>
      <c r="D474" s="17"/>
    </row>
    <row x14ac:dyDescent="0.25" r="475" customHeight="1" ht="18.75" customFormat="1" s="1">
      <c r="A475" s="6"/>
      <c r="B475" s="17"/>
      <c r="C475" s="6"/>
      <c r="D475" s="17"/>
    </row>
    <row x14ac:dyDescent="0.25" r="476" customHeight="1" ht="18.75" customFormat="1" s="1">
      <c r="A476" s="6"/>
      <c r="B476" s="17"/>
      <c r="C476" s="6"/>
      <c r="D476" s="17"/>
    </row>
    <row x14ac:dyDescent="0.25" r="477" customHeight="1" ht="18.75" customFormat="1" s="1">
      <c r="A477" s="6"/>
      <c r="B477" s="17"/>
      <c r="C477" s="6"/>
      <c r="D477" s="17"/>
    </row>
    <row x14ac:dyDescent="0.25" r="478" customHeight="1" ht="18.75" customFormat="1" s="1">
      <c r="A478" s="6"/>
      <c r="B478" s="17"/>
      <c r="C478" s="6"/>
      <c r="D478" s="17"/>
    </row>
    <row x14ac:dyDescent="0.25" r="479" customHeight="1" ht="18.75" customFormat="1" s="1">
      <c r="A479" s="6"/>
      <c r="B479" s="17"/>
      <c r="C479" s="6"/>
      <c r="D479" s="17"/>
    </row>
    <row x14ac:dyDescent="0.25" r="480" customHeight="1" ht="18.75" customFormat="1" s="1">
      <c r="A480" s="6"/>
      <c r="B480" s="17"/>
      <c r="C480" s="6"/>
      <c r="D480" s="17"/>
    </row>
    <row x14ac:dyDescent="0.25" r="481" customHeight="1" ht="18.75" customFormat="1" s="1">
      <c r="A481" s="6"/>
      <c r="B481" s="17"/>
      <c r="C481" s="6"/>
      <c r="D481" s="17"/>
    </row>
    <row x14ac:dyDescent="0.25" r="482" customHeight="1" ht="18.75" customFormat="1" s="1">
      <c r="A482" s="6"/>
      <c r="B482" s="17"/>
      <c r="C482" s="6"/>
      <c r="D482" s="17"/>
    </row>
    <row x14ac:dyDescent="0.25" r="483" customHeight="1" ht="18.75" customFormat="1" s="1">
      <c r="A483" s="6"/>
      <c r="B483" s="17"/>
      <c r="C483" s="6"/>
      <c r="D483" s="17"/>
    </row>
    <row x14ac:dyDescent="0.25" r="484" customHeight="1" ht="18.75" customFormat="1" s="1">
      <c r="A484" s="6"/>
      <c r="B484" s="17"/>
      <c r="C484" s="6"/>
      <c r="D484" s="17"/>
    </row>
    <row x14ac:dyDescent="0.25" r="485" customHeight="1" ht="18.75" customFormat="1" s="1">
      <c r="A485" s="6"/>
      <c r="B485" s="17"/>
      <c r="C485" s="6"/>
      <c r="D485" s="17"/>
    </row>
    <row x14ac:dyDescent="0.25" r="486" customHeight="1" ht="18.75" customFormat="1" s="1">
      <c r="A486" s="6"/>
      <c r="B486" s="17"/>
      <c r="C486" s="6"/>
      <c r="D486" s="17"/>
    </row>
    <row x14ac:dyDescent="0.25" r="487" customHeight="1" ht="18.75" customFormat="1" s="1">
      <c r="A487" s="6"/>
      <c r="B487" s="17"/>
      <c r="C487" s="6"/>
      <c r="D487" s="17"/>
    </row>
    <row x14ac:dyDescent="0.25" r="488" customHeight="1" ht="18.75" customFormat="1" s="1">
      <c r="A488" s="6"/>
      <c r="B488" s="17"/>
      <c r="C488" s="6"/>
      <c r="D488" s="17"/>
    </row>
    <row x14ac:dyDescent="0.25" r="489" customHeight="1" ht="18.75" customFormat="1" s="1">
      <c r="A489" s="6"/>
      <c r="B489" s="17"/>
      <c r="C489" s="6"/>
      <c r="D489" s="17"/>
    </row>
    <row x14ac:dyDescent="0.25" r="490" customHeight="1" ht="18.75" customFormat="1" s="1">
      <c r="A490" s="6"/>
      <c r="B490" s="17"/>
      <c r="C490" s="6"/>
      <c r="D490" s="17"/>
    </row>
    <row x14ac:dyDescent="0.25" r="491" customHeight="1" ht="18.75" customFormat="1" s="1">
      <c r="A491" s="6"/>
      <c r="B491" s="17"/>
      <c r="C491" s="6"/>
      <c r="D491" s="17"/>
    </row>
    <row x14ac:dyDescent="0.25" r="492" customHeight="1" ht="18.75" customFormat="1" s="1">
      <c r="A492" s="6"/>
      <c r="B492" s="17"/>
      <c r="C492" s="6"/>
      <c r="D492" s="17"/>
    </row>
    <row x14ac:dyDescent="0.25" r="493" customHeight="1" ht="18.75" customFormat="1" s="1">
      <c r="A493" s="6"/>
      <c r="B493" s="17"/>
      <c r="C493" s="6"/>
      <c r="D493" s="17"/>
    </row>
    <row x14ac:dyDescent="0.25" r="494" customHeight="1" ht="18.75" customFormat="1" s="1">
      <c r="A494" s="6"/>
      <c r="B494" s="17"/>
      <c r="C494" s="6"/>
      <c r="D494" s="17"/>
    </row>
    <row x14ac:dyDescent="0.25" r="495" customHeight="1" ht="18.75" customFormat="1" s="1">
      <c r="A495" s="6"/>
      <c r="B495" s="17"/>
      <c r="C495" s="6"/>
      <c r="D495" s="17"/>
    </row>
    <row x14ac:dyDescent="0.25" r="496" customHeight="1" ht="18.75" customFormat="1" s="1">
      <c r="A496" s="6"/>
      <c r="B496" s="17"/>
      <c r="C496" s="6"/>
      <c r="D496" s="17"/>
    </row>
    <row x14ac:dyDescent="0.25" r="497" customHeight="1" ht="18.75" customFormat="1" s="1">
      <c r="A497" s="6"/>
      <c r="B497" s="17"/>
      <c r="C497" s="6"/>
      <c r="D497" s="17"/>
    </row>
    <row x14ac:dyDescent="0.25" r="498" customHeight="1" ht="18.75" customFormat="1" s="1">
      <c r="A498" s="6"/>
      <c r="B498" s="17"/>
      <c r="C498" s="6"/>
      <c r="D498" s="17"/>
    </row>
    <row x14ac:dyDescent="0.25" r="499" customHeight="1" ht="18.75" customFormat="1" s="1">
      <c r="A499" s="6"/>
      <c r="B499" s="17"/>
      <c r="C499" s="6"/>
      <c r="D499" s="17"/>
    </row>
    <row x14ac:dyDescent="0.25" r="500" customHeight="1" ht="18.75" customFormat="1" s="1">
      <c r="A500" s="6"/>
      <c r="B500" s="17"/>
      <c r="C500" s="6"/>
      <c r="D500" s="17"/>
    </row>
    <row x14ac:dyDescent="0.25" r="501" customHeight="1" ht="18.75" customFormat="1" s="1">
      <c r="A501" s="6"/>
      <c r="B501" s="17"/>
      <c r="C501" s="6"/>
      <c r="D501" s="17"/>
    </row>
    <row x14ac:dyDescent="0.25" r="502" customHeight="1" ht="18.75" customFormat="1" s="1">
      <c r="A502" s="6"/>
      <c r="B502" s="17"/>
      <c r="C502" s="6"/>
      <c r="D502" s="17"/>
    </row>
    <row x14ac:dyDescent="0.25" r="503" customHeight="1" ht="18.75" customFormat="1" s="1">
      <c r="A503" s="6"/>
      <c r="B503" s="17"/>
      <c r="C503" s="6"/>
      <c r="D503" s="17"/>
    </row>
    <row x14ac:dyDescent="0.25" r="504" customHeight="1" ht="18.75" customFormat="1" s="1">
      <c r="A504" s="6"/>
      <c r="B504" s="17"/>
      <c r="C504" s="6"/>
      <c r="D504" s="17"/>
    </row>
    <row x14ac:dyDescent="0.25" r="505" customHeight="1" ht="18.75" customFormat="1" s="1">
      <c r="A505" s="6"/>
      <c r="B505" s="17"/>
      <c r="C505" s="6"/>
      <c r="D505" s="17"/>
    </row>
    <row x14ac:dyDescent="0.25" r="506" customHeight="1" ht="18.75" customFormat="1" s="1">
      <c r="A506" s="6"/>
      <c r="B506" s="17"/>
      <c r="C506" s="6"/>
      <c r="D506" s="17"/>
    </row>
    <row x14ac:dyDescent="0.25" r="507" customHeight="1" ht="18.75" customFormat="1" s="1">
      <c r="A507" s="6"/>
      <c r="B507" s="17"/>
      <c r="C507" s="6"/>
      <c r="D507" s="17"/>
    </row>
    <row x14ac:dyDescent="0.25" r="508" customHeight="1" ht="18.75" customFormat="1" s="1">
      <c r="A508" s="6"/>
      <c r="B508" s="17"/>
      <c r="C508" s="6"/>
      <c r="D508" s="17"/>
    </row>
    <row x14ac:dyDescent="0.25" r="509" customHeight="1" ht="18.75" customFormat="1" s="1">
      <c r="A509" s="6"/>
      <c r="B509" s="17"/>
      <c r="C509" s="6"/>
      <c r="D509" s="17"/>
    </row>
    <row x14ac:dyDescent="0.25" r="510" customHeight="1" ht="18.75" customFormat="1" s="1">
      <c r="A510" s="6"/>
      <c r="B510" s="17"/>
      <c r="C510" s="6"/>
      <c r="D510" s="17"/>
    </row>
    <row x14ac:dyDescent="0.25" r="511" customHeight="1" ht="18.75" customFormat="1" s="1">
      <c r="A511" s="6"/>
      <c r="B511" s="17"/>
      <c r="C511" s="6"/>
      <c r="D511" s="17"/>
    </row>
    <row x14ac:dyDescent="0.25" r="512" customHeight="1" ht="18.75" customFormat="1" s="1">
      <c r="A512" s="6"/>
      <c r="B512" s="17"/>
      <c r="C512" s="6"/>
      <c r="D512" s="17"/>
    </row>
    <row x14ac:dyDescent="0.25" r="513" customHeight="1" ht="18.75" customFormat="1" s="1">
      <c r="A513" s="6"/>
      <c r="B513" s="17"/>
      <c r="C513" s="6"/>
      <c r="D513" s="17"/>
    </row>
    <row x14ac:dyDescent="0.25" r="514" customHeight="1" ht="18.75" customFormat="1" s="1">
      <c r="A514" s="6"/>
      <c r="B514" s="17"/>
      <c r="C514" s="6"/>
      <c r="D514" s="17"/>
    </row>
    <row x14ac:dyDescent="0.25" r="515" customHeight="1" ht="18.75" customFormat="1" s="1">
      <c r="A515" s="6"/>
      <c r="B515" s="17"/>
      <c r="C515" s="6"/>
      <c r="D515" s="17"/>
    </row>
    <row x14ac:dyDescent="0.25" r="516" customHeight="1" ht="18.75" customFormat="1" s="1">
      <c r="A516" s="6"/>
      <c r="B516" s="17"/>
      <c r="C516" s="6"/>
      <c r="D516" s="17"/>
    </row>
    <row x14ac:dyDescent="0.25" r="517" customHeight="1" ht="18.75" customFormat="1" s="1">
      <c r="A517" s="6"/>
      <c r="B517" s="17"/>
      <c r="C517" s="6"/>
      <c r="D517" s="17"/>
    </row>
    <row x14ac:dyDescent="0.25" r="518" customHeight="1" ht="18.75" customFormat="1" s="1">
      <c r="A518" s="6"/>
      <c r="B518" s="17"/>
      <c r="C518" s="6"/>
      <c r="D518" s="17"/>
    </row>
    <row x14ac:dyDescent="0.25" r="519" customHeight="1" ht="18.75" customFormat="1" s="1">
      <c r="A519" s="6"/>
      <c r="B519" s="17"/>
      <c r="C519" s="6"/>
      <c r="D519" s="17"/>
    </row>
    <row x14ac:dyDescent="0.25" r="520" customHeight="1" ht="18.75" customFormat="1" s="1">
      <c r="A520" s="6"/>
      <c r="B520" s="17"/>
      <c r="C520" s="6"/>
      <c r="D520" s="17"/>
    </row>
    <row x14ac:dyDescent="0.25" r="521" customHeight="1" ht="18.75" customFormat="1" s="1">
      <c r="A521" s="6"/>
      <c r="B521" s="17"/>
      <c r="C521" s="6"/>
      <c r="D521" s="17"/>
    </row>
    <row x14ac:dyDescent="0.25" r="522" customHeight="1" ht="18.75" customFormat="1" s="1">
      <c r="A522" s="6"/>
      <c r="B522" s="17"/>
      <c r="C522" s="6"/>
      <c r="D522" s="17"/>
    </row>
    <row x14ac:dyDescent="0.25" r="523" customHeight="1" ht="18.75" customFormat="1" s="1">
      <c r="A523" s="6"/>
      <c r="B523" s="17"/>
      <c r="C523" s="6"/>
      <c r="D523" s="17"/>
    </row>
    <row x14ac:dyDescent="0.25" r="524" customHeight="1" ht="18.75" customFormat="1" s="1">
      <c r="A524" s="6"/>
      <c r="B524" s="17"/>
      <c r="C524" s="6"/>
      <c r="D524" s="17"/>
    </row>
    <row x14ac:dyDescent="0.25" r="525" customHeight="1" ht="18.75" customFormat="1" s="1">
      <c r="A525" s="6"/>
      <c r="B525" s="17"/>
      <c r="C525" s="6"/>
      <c r="D525" s="17"/>
    </row>
    <row x14ac:dyDescent="0.25" r="526" customHeight="1" ht="18.75" customFormat="1" s="1">
      <c r="A526" s="6"/>
      <c r="B526" s="17"/>
      <c r="C526" s="6"/>
      <c r="D526" s="17"/>
    </row>
    <row x14ac:dyDescent="0.25" r="527" customHeight="1" ht="18.75" customFormat="1" s="1">
      <c r="A527" s="6"/>
      <c r="B527" s="17"/>
      <c r="C527" s="6"/>
      <c r="D527" s="17"/>
    </row>
    <row x14ac:dyDescent="0.25" r="528" customHeight="1" ht="18.75" customFormat="1" s="1">
      <c r="A528" s="6"/>
      <c r="B528" s="17"/>
      <c r="C528" s="6"/>
      <c r="D528" s="17"/>
    </row>
    <row x14ac:dyDescent="0.25" r="529" customHeight="1" ht="18.75" customFormat="1" s="1">
      <c r="A529" s="6"/>
      <c r="B529" s="17"/>
      <c r="C529" s="6"/>
      <c r="D529" s="17"/>
    </row>
    <row x14ac:dyDescent="0.25" r="530" customHeight="1" ht="18.75" customFormat="1" s="1">
      <c r="A530" s="6"/>
      <c r="B530" s="17"/>
      <c r="C530" s="6"/>
      <c r="D530" s="17"/>
    </row>
    <row x14ac:dyDescent="0.25" r="531" customHeight="1" ht="18.75" customFormat="1" s="1">
      <c r="A531" s="6"/>
      <c r="B531" s="17"/>
      <c r="C531" s="6"/>
      <c r="D531" s="17"/>
    </row>
    <row x14ac:dyDescent="0.25" r="532" customHeight="1" ht="18.75" customFormat="1" s="1">
      <c r="A532" s="6"/>
      <c r="B532" s="17"/>
      <c r="C532" s="6"/>
      <c r="D532" s="17"/>
    </row>
    <row x14ac:dyDescent="0.25" r="533" customHeight="1" ht="18.75" customFormat="1" s="1">
      <c r="A533" s="6"/>
      <c r="B533" s="17"/>
      <c r="C533" s="6"/>
      <c r="D533" s="17"/>
    </row>
    <row x14ac:dyDescent="0.25" r="534" customHeight="1" ht="18.75" customFormat="1" s="1">
      <c r="A534" s="6"/>
      <c r="B534" s="17"/>
      <c r="C534" s="6"/>
      <c r="D534" s="17"/>
    </row>
    <row x14ac:dyDescent="0.25" r="535" customHeight="1" ht="18.75" customFormat="1" s="1">
      <c r="A535" s="6"/>
      <c r="B535" s="17"/>
      <c r="C535" s="6"/>
      <c r="D535" s="17"/>
    </row>
    <row x14ac:dyDescent="0.25" r="536" customHeight="1" ht="18.75" customFormat="1" s="1">
      <c r="A536" s="6"/>
      <c r="B536" s="17"/>
      <c r="C536" s="6"/>
      <c r="D536" s="17"/>
    </row>
    <row x14ac:dyDescent="0.25" r="537" customHeight="1" ht="18.75" customFormat="1" s="1">
      <c r="A537" s="6"/>
      <c r="B537" s="17"/>
      <c r="C537" s="6"/>
      <c r="D537" s="17"/>
    </row>
    <row x14ac:dyDescent="0.25" r="538" customHeight="1" ht="18.75" customFormat="1" s="1">
      <c r="A538" s="6"/>
      <c r="B538" s="17"/>
      <c r="C538" s="6"/>
      <c r="D538" s="17"/>
    </row>
    <row x14ac:dyDescent="0.25" r="539" customHeight="1" ht="18.75" customFormat="1" s="1">
      <c r="A539" s="6"/>
      <c r="B539" s="17"/>
      <c r="C539" s="6"/>
      <c r="D539" s="17"/>
    </row>
    <row x14ac:dyDescent="0.25" r="540" customHeight="1" ht="18.75" customFormat="1" s="1">
      <c r="A540" s="6"/>
      <c r="B540" s="17"/>
      <c r="C540" s="6"/>
      <c r="D540" s="17"/>
    </row>
    <row x14ac:dyDescent="0.25" r="541" customHeight="1" ht="18.75" customFormat="1" s="1">
      <c r="A541" s="6"/>
      <c r="B541" s="17"/>
      <c r="C541" s="6"/>
      <c r="D541" s="17"/>
    </row>
    <row x14ac:dyDescent="0.25" r="542" customHeight="1" ht="18.75" customFormat="1" s="1">
      <c r="A542" s="6"/>
      <c r="B542" s="17"/>
      <c r="C542" s="6"/>
      <c r="D542" s="17"/>
    </row>
    <row x14ac:dyDescent="0.25" r="543" customHeight="1" ht="18.75" customFormat="1" s="1">
      <c r="A543" s="6"/>
      <c r="B543" s="17"/>
      <c r="C543" s="6"/>
      <c r="D543" s="17"/>
    </row>
    <row x14ac:dyDescent="0.25" r="544" customHeight="1" ht="18.75" customFormat="1" s="1">
      <c r="A544" s="6"/>
      <c r="B544" s="17"/>
      <c r="C544" s="6"/>
      <c r="D544" s="17"/>
    </row>
    <row x14ac:dyDescent="0.25" r="545" customHeight="1" ht="18.75" customFormat="1" s="1">
      <c r="A545" s="6"/>
      <c r="B545" s="17"/>
      <c r="C545" s="6"/>
      <c r="D545" s="17"/>
    </row>
    <row x14ac:dyDescent="0.25" r="546" customHeight="1" ht="18.75" customFormat="1" s="1">
      <c r="A546" s="6"/>
      <c r="B546" s="17"/>
      <c r="C546" s="6"/>
      <c r="D546" s="17"/>
    </row>
    <row x14ac:dyDescent="0.25" r="547" customHeight="1" ht="18.75" customFormat="1" s="1">
      <c r="A547" s="6"/>
      <c r="B547" s="17"/>
      <c r="C547" s="6"/>
      <c r="D547" s="17"/>
    </row>
    <row x14ac:dyDescent="0.25" r="548" customHeight="1" ht="18.75" customFormat="1" s="1">
      <c r="A548" s="6"/>
      <c r="B548" s="17"/>
      <c r="C548" s="6"/>
      <c r="D548" s="17"/>
    </row>
    <row x14ac:dyDescent="0.25" r="549" customHeight="1" ht="18.75" customFormat="1" s="1">
      <c r="A549" s="6"/>
      <c r="B549" s="17"/>
      <c r="C549" s="6"/>
      <c r="D549" s="17"/>
    </row>
    <row x14ac:dyDescent="0.25" r="550" customHeight="1" ht="18.75" customFormat="1" s="1">
      <c r="A550" s="6"/>
      <c r="B550" s="17"/>
      <c r="C550" s="6"/>
      <c r="D550" s="17"/>
    </row>
    <row x14ac:dyDescent="0.25" r="551" customHeight="1" ht="18.75" customFormat="1" s="1">
      <c r="A551" s="6"/>
      <c r="B551" s="17"/>
      <c r="C551" s="6"/>
      <c r="D551" s="17"/>
    </row>
    <row x14ac:dyDescent="0.25" r="552" customHeight="1" ht="18.75" customFormat="1" s="1">
      <c r="A552" s="6"/>
      <c r="B552" s="17"/>
      <c r="C552" s="6"/>
      <c r="D552" s="17"/>
    </row>
    <row x14ac:dyDescent="0.25" r="553" customHeight="1" ht="18.75" customFormat="1" s="1">
      <c r="A553" s="6"/>
      <c r="B553" s="17"/>
      <c r="C553" s="6"/>
      <c r="D553" s="17"/>
    </row>
    <row x14ac:dyDescent="0.25" r="554" customHeight="1" ht="18.75" customFormat="1" s="1">
      <c r="A554" s="6"/>
      <c r="B554" s="17"/>
      <c r="C554" s="6"/>
      <c r="D554" s="17"/>
    </row>
    <row x14ac:dyDescent="0.25" r="555" customHeight="1" ht="18.75" customFormat="1" s="1">
      <c r="A555" s="6"/>
      <c r="B555" s="17"/>
      <c r="C555" s="6"/>
      <c r="D555" s="17"/>
    </row>
    <row x14ac:dyDescent="0.25" r="556" customHeight="1" ht="18.75" customFormat="1" s="1">
      <c r="A556" s="6"/>
      <c r="B556" s="17"/>
      <c r="C556" s="6"/>
      <c r="D556" s="17"/>
    </row>
    <row x14ac:dyDescent="0.25" r="557" customHeight="1" ht="18.75" customFormat="1" s="1">
      <c r="A557" s="6"/>
      <c r="B557" s="17"/>
      <c r="C557" s="6"/>
      <c r="D557" s="17"/>
    </row>
    <row x14ac:dyDescent="0.25" r="558" customHeight="1" ht="18.75" customFormat="1" s="1">
      <c r="A558" s="6"/>
      <c r="B558" s="17"/>
      <c r="C558" s="6"/>
      <c r="D558" s="17"/>
    </row>
    <row x14ac:dyDescent="0.25" r="559" customHeight="1" ht="18.75" customFormat="1" s="1">
      <c r="A559" s="6"/>
      <c r="B559" s="17"/>
      <c r="C559" s="6"/>
      <c r="D559" s="17"/>
    </row>
    <row x14ac:dyDescent="0.25" r="560" customHeight="1" ht="18.75" customFormat="1" s="1">
      <c r="A560" s="6"/>
      <c r="B560" s="17"/>
      <c r="C560" s="6"/>
      <c r="D560" s="17"/>
    </row>
    <row x14ac:dyDescent="0.25" r="561" customHeight="1" ht="18.75" customFormat="1" s="1">
      <c r="A561" s="6"/>
      <c r="B561" s="17"/>
      <c r="C561" s="6"/>
      <c r="D561" s="17"/>
    </row>
    <row x14ac:dyDescent="0.25" r="562" customHeight="1" ht="18.75" customFormat="1" s="1">
      <c r="A562" s="6"/>
      <c r="B562" s="17"/>
      <c r="C562" s="6"/>
      <c r="D562" s="17"/>
    </row>
    <row x14ac:dyDescent="0.25" r="563" customHeight="1" ht="18.75" customFormat="1" s="1">
      <c r="A563" s="6"/>
      <c r="B563" s="17"/>
      <c r="C563" s="6"/>
      <c r="D563" s="17"/>
    </row>
    <row x14ac:dyDescent="0.25" r="564" customHeight="1" ht="18.75" customFormat="1" s="1">
      <c r="A564" s="6"/>
      <c r="B564" s="17"/>
      <c r="C564" s="6"/>
      <c r="D564" s="17"/>
    </row>
    <row x14ac:dyDescent="0.25" r="565" customHeight="1" ht="18.75" customFormat="1" s="1">
      <c r="A565" s="6"/>
      <c r="B565" s="17"/>
      <c r="C565" s="6"/>
      <c r="D565" s="17"/>
    </row>
    <row x14ac:dyDescent="0.25" r="566" customHeight="1" ht="18.75" customFormat="1" s="1">
      <c r="A566" s="6"/>
      <c r="B566" s="17"/>
      <c r="C566" s="6"/>
      <c r="D566" s="17"/>
    </row>
    <row x14ac:dyDescent="0.25" r="567" customHeight="1" ht="18.75" customFormat="1" s="1">
      <c r="A567" s="6"/>
      <c r="B567" s="17"/>
      <c r="C567" s="6"/>
      <c r="D567" s="17"/>
    </row>
    <row x14ac:dyDescent="0.25" r="568" customHeight="1" ht="18.75" customFormat="1" s="1">
      <c r="A568" s="6"/>
      <c r="B568" s="17"/>
      <c r="C568" s="6"/>
      <c r="D568" s="17"/>
    </row>
    <row x14ac:dyDescent="0.25" r="569" customHeight="1" ht="18.75" customFormat="1" s="1">
      <c r="A569" s="6"/>
      <c r="B569" s="17"/>
      <c r="C569" s="6"/>
      <c r="D569" s="17"/>
    </row>
    <row x14ac:dyDescent="0.25" r="570" customHeight="1" ht="18.75" customFormat="1" s="1">
      <c r="A570" s="6"/>
      <c r="B570" s="17"/>
      <c r="C570" s="6"/>
      <c r="D570" s="17"/>
    </row>
    <row x14ac:dyDescent="0.25" r="571" customHeight="1" ht="18.75" customFormat="1" s="1">
      <c r="A571" s="6"/>
      <c r="B571" s="17"/>
      <c r="C571" s="6"/>
      <c r="D571" s="17"/>
    </row>
    <row x14ac:dyDescent="0.25" r="572" customHeight="1" ht="18.75" customFormat="1" s="1">
      <c r="A572" s="6"/>
      <c r="B572" s="17"/>
      <c r="C572" s="6"/>
      <c r="D572" s="17"/>
    </row>
    <row x14ac:dyDescent="0.25" r="573" customHeight="1" ht="18.75" customFormat="1" s="1">
      <c r="A573" s="6"/>
      <c r="B573" s="17"/>
      <c r="C573" s="6"/>
      <c r="D573" s="17"/>
    </row>
    <row x14ac:dyDescent="0.25" r="574" customHeight="1" ht="18.75" customFormat="1" s="1">
      <c r="A574" s="6"/>
      <c r="B574" s="17"/>
      <c r="C574" s="6"/>
      <c r="D574" s="17"/>
    </row>
    <row x14ac:dyDescent="0.25" r="575" customHeight="1" ht="18.75" customFormat="1" s="1">
      <c r="A575" s="6"/>
      <c r="B575" s="17"/>
      <c r="C575" s="6"/>
      <c r="D575" s="17"/>
    </row>
    <row x14ac:dyDescent="0.25" r="576" customHeight="1" ht="18.75" customFormat="1" s="1">
      <c r="A576" s="6"/>
      <c r="B576" s="17"/>
      <c r="C576" s="6"/>
      <c r="D576" s="17"/>
    </row>
    <row x14ac:dyDescent="0.25" r="577" customHeight="1" ht="18.75" customFormat="1" s="1">
      <c r="A577" s="6"/>
      <c r="B577" s="17"/>
      <c r="C577" s="6"/>
      <c r="D577" s="17"/>
    </row>
    <row x14ac:dyDescent="0.25" r="578" customHeight="1" ht="18.75" customFormat="1" s="1">
      <c r="A578" s="6"/>
      <c r="B578" s="17"/>
      <c r="C578" s="6"/>
      <c r="D578" s="17"/>
    </row>
    <row x14ac:dyDescent="0.25" r="579" customHeight="1" ht="18.75" customFormat="1" s="1">
      <c r="A579" s="6"/>
      <c r="B579" s="17"/>
      <c r="C579" s="6"/>
      <c r="D579" s="17"/>
    </row>
    <row x14ac:dyDescent="0.25" r="580" customHeight="1" ht="18.75" customFormat="1" s="1">
      <c r="A580" s="6"/>
      <c r="B580" s="17"/>
      <c r="C580" s="6"/>
      <c r="D580" s="17"/>
    </row>
    <row x14ac:dyDescent="0.25" r="581" customHeight="1" ht="18.75" customFormat="1" s="1">
      <c r="A581" s="6"/>
      <c r="B581" s="17"/>
      <c r="C581" s="6"/>
      <c r="D581" s="17"/>
    </row>
    <row x14ac:dyDescent="0.25" r="582" customHeight="1" ht="18.75" customFormat="1" s="1">
      <c r="A582" s="6"/>
      <c r="B582" s="17"/>
      <c r="C582" s="6"/>
      <c r="D582" s="17"/>
    </row>
    <row x14ac:dyDescent="0.25" r="583" customHeight="1" ht="18.75" customFormat="1" s="1">
      <c r="A583" s="6"/>
      <c r="B583" s="17"/>
      <c r="C583" s="6"/>
      <c r="D583" s="17"/>
    </row>
    <row x14ac:dyDescent="0.25" r="584" customHeight="1" ht="18.75" customFormat="1" s="1">
      <c r="A584" s="6"/>
      <c r="B584" s="17"/>
      <c r="C584" s="6"/>
      <c r="D584" s="17"/>
    </row>
    <row x14ac:dyDescent="0.25" r="585" customHeight="1" ht="18.75" customFormat="1" s="1">
      <c r="A585" s="6"/>
      <c r="B585" s="17"/>
      <c r="C585" s="6"/>
      <c r="D585" s="17"/>
    </row>
    <row x14ac:dyDescent="0.25" r="586" customHeight="1" ht="18.75" customFormat="1" s="1">
      <c r="A586" s="6"/>
      <c r="B586" s="17"/>
      <c r="C586" s="6"/>
      <c r="D586" s="17"/>
    </row>
    <row x14ac:dyDescent="0.25" r="587" customHeight="1" ht="18.75" customFormat="1" s="1">
      <c r="A587" s="6"/>
      <c r="B587" s="17"/>
      <c r="C587" s="6"/>
      <c r="D587" s="17"/>
    </row>
    <row x14ac:dyDescent="0.25" r="588" customHeight="1" ht="18.75" customFormat="1" s="1">
      <c r="A588" s="6"/>
      <c r="B588" s="17"/>
      <c r="C588" s="6"/>
      <c r="D588" s="17"/>
    </row>
    <row x14ac:dyDescent="0.25" r="589" customHeight="1" ht="18.75" customFormat="1" s="1">
      <c r="A589" s="6"/>
      <c r="B589" s="17"/>
      <c r="C589" s="6"/>
      <c r="D589" s="17"/>
    </row>
    <row x14ac:dyDescent="0.25" r="590" customHeight="1" ht="18.75" customFormat="1" s="1">
      <c r="A590" s="6"/>
      <c r="B590" s="17"/>
      <c r="C590" s="6"/>
      <c r="D590" s="17"/>
    </row>
    <row x14ac:dyDescent="0.25" r="591" customHeight="1" ht="18.75" customFormat="1" s="1">
      <c r="A591" s="6"/>
      <c r="B591" s="17"/>
      <c r="C591" s="6"/>
      <c r="D591" s="17"/>
    </row>
    <row x14ac:dyDescent="0.25" r="592" customHeight="1" ht="18.75" customFormat="1" s="1">
      <c r="A592" s="6"/>
      <c r="B592" s="17"/>
      <c r="C592" s="6"/>
      <c r="D592" s="17"/>
    </row>
    <row x14ac:dyDescent="0.25" r="593" customHeight="1" ht="18.75" customFormat="1" s="1">
      <c r="A593" s="6"/>
      <c r="B593" s="17"/>
      <c r="C593" s="6"/>
      <c r="D593" s="17"/>
    </row>
    <row x14ac:dyDescent="0.25" r="594" customHeight="1" ht="18.75" customFormat="1" s="1">
      <c r="A594" s="6"/>
      <c r="B594" s="17"/>
      <c r="C594" s="6"/>
      <c r="D594" s="17"/>
    </row>
    <row x14ac:dyDescent="0.25" r="595" customHeight="1" ht="18.75" customFormat="1" s="1">
      <c r="A595" s="6"/>
      <c r="B595" s="17"/>
      <c r="C595" s="6"/>
      <c r="D595" s="17"/>
    </row>
    <row x14ac:dyDescent="0.25" r="596" customHeight="1" ht="18.75" customFormat="1" s="1">
      <c r="A596" s="6"/>
      <c r="B596" s="17"/>
      <c r="C596" s="6"/>
      <c r="D596" s="17"/>
    </row>
    <row x14ac:dyDescent="0.25" r="597" customHeight="1" ht="18.75" customFormat="1" s="1">
      <c r="A597" s="6"/>
      <c r="B597" s="17"/>
      <c r="C597" s="6"/>
      <c r="D597" s="17"/>
    </row>
    <row x14ac:dyDescent="0.25" r="598" customHeight="1" ht="18.75" customFormat="1" s="1">
      <c r="A598" s="6"/>
      <c r="B598" s="17"/>
      <c r="C598" s="6"/>
      <c r="D598" s="17"/>
    </row>
    <row x14ac:dyDescent="0.25" r="599" customHeight="1" ht="18.75" customFormat="1" s="1">
      <c r="A599" s="6"/>
      <c r="B599" s="17"/>
      <c r="C599" s="6"/>
      <c r="D599" s="17"/>
    </row>
    <row x14ac:dyDescent="0.25" r="600" customHeight="1" ht="18.75" customFormat="1" s="1">
      <c r="A600" s="6"/>
      <c r="B600" s="17"/>
      <c r="C600" s="6"/>
      <c r="D600" s="17"/>
    </row>
    <row x14ac:dyDescent="0.25" r="601" customHeight="1" ht="18.75" customFormat="1" s="1">
      <c r="A601" s="6"/>
      <c r="B601" s="17"/>
      <c r="C601" s="6"/>
      <c r="D601" s="17"/>
    </row>
    <row x14ac:dyDescent="0.25" r="602" customHeight="1" ht="18.75" customFormat="1" s="1">
      <c r="A602" s="6"/>
      <c r="B602" s="17"/>
      <c r="C602" s="6"/>
      <c r="D602" s="17"/>
    </row>
    <row x14ac:dyDescent="0.25" r="603" customHeight="1" ht="18.75" customFormat="1" s="1">
      <c r="A603" s="6"/>
      <c r="B603" s="17"/>
      <c r="C603" s="6"/>
      <c r="D603" s="17"/>
    </row>
    <row x14ac:dyDescent="0.25" r="604" customHeight="1" ht="18.75" customFormat="1" s="1">
      <c r="A604" s="6"/>
      <c r="B604" s="17"/>
      <c r="C604" s="6"/>
      <c r="D604" s="17"/>
    </row>
    <row x14ac:dyDescent="0.25" r="605" customHeight="1" ht="18.75" customFormat="1" s="1">
      <c r="A605" s="6"/>
      <c r="B605" s="17"/>
      <c r="C605" s="6"/>
      <c r="D605" s="17"/>
    </row>
    <row x14ac:dyDescent="0.25" r="606" customHeight="1" ht="18.75" customFormat="1" s="1">
      <c r="A606" s="6"/>
      <c r="B606" s="17"/>
      <c r="C606" s="6"/>
      <c r="D606" s="17"/>
    </row>
    <row x14ac:dyDescent="0.25" r="607" customHeight="1" ht="18.75" customFormat="1" s="1">
      <c r="A607" s="6"/>
      <c r="B607" s="17"/>
      <c r="C607" s="6"/>
      <c r="D607" s="17"/>
    </row>
    <row x14ac:dyDescent="0.25" r="608" customHeight="1" ht="18.75" customFormat="1" s="1">
      <c r="A608" s="6"/>
      <c r="B608" s="17"/>
      <c r="C608" s="6"/>
      <c r="D608" s="17"/>
    </row>
    <row x14ac:dyDescent="0.25" r="609" customHeight="1" ht="18.75" customFormat="1" s="1">
      <c r="A609" s="6"/>
      <c r="B609" s="17"/>
      <c r="C609" s="6"/>
      <c r="D609" s="17"/>
    </row>
    <row x14ac:dyDescent="0.25" r="610" customHeight="1" ht="18.75" customFormat="1" s="1">
      <c r="A610" s="6"/>
      <c r="B610" s="17"/>
      <c r="C610" s="6"/>
      <c r="D610" s="17"/>
    </row>
    <row x14ac:dyDescent="0.25" r="611" customHeight="1" ht="18.75" customFormat="1" s="1">
      <c r="A611" s="6"/>
      <c r="B611" s="17"/>
      <c r="C611" s="6"/>
      <c r="D611" s="17"/>
    </row>
    <row x14ac:dyDescent="0.25" r="612" customHeight="1" ht="18.75" customFormat="1" s="1">
      <c r="A612" s="6"/>
      <c r="B612" s="17"/>
      <c r="C612" s="6"/>
      <c r="D612" s="17"/>
    </row>
    <row x14ac:dyDescent="0.25" r="613" customHeight="1" ht="18.75" customFormat="1" s="1">
      <c r="A613" s="6"/>
      <c r="B613" s="17"/>
      <c r="C613" s="6"/>
      <c r="D613" s="17"/>
    </row>
    <row x14ac:dyDescent="0.25" r="614" customHeight="1" ht="18.75" customFormat="1" s="1">
      <c r="A614" s="6"/>
      <c r="B614" s="17"/>
      <c r="C614" s="6"/>
      <c r="D614" s="17"/>
    </row>
    <row x14ac:dyDescent="0.25" r="615" customHeight="1" ht="18.75" customFormat="1" s="1">
      <c r="A615" s="6"/>
      <c r="B615" s="17"/>
      <c r="C615" s="6"/>
      <c r="D615" s="17"/>
    </row>
    <row x14ac:dyDescent="0.25" r="616" customHeight="1" ht="18.75" customFormat="1" s="1">
      <c r="A616" s="6"/>
      <c r="B616" s="17"/>
      <c r="C616" s="6"/>
      <c r="D616" s="17"/>
    </row>
    <row x14ac:dyDescent="0.25" r="617" customHeight="1" ht="18.75" customFormat="1" s="1">
      <c r="A617" s="6"/>
      <c r="B617" s="17"/>
      <c r="C617" s="6"/>
      <c r="D617" s="17"/>
    </row>
    <row x14ac:dyDescent="0.25" r="618" customHeight="1" ht="18.75" customFormat="1" s="1">
      <c r="A618" s="6"/>
      <c r="B618" s="17"/>
      <c r="C618" s="6"/>
      <c r="D618" s="17"/>
    </row>
    <row x14ac:dyDescent="0.25" r="619" customHeight="1" ht="18.75" customFormat="1" s="1">
      <c r="A619" s="6"/>
      <c r="B619" s="17"/>
      <c r="C619" s="6"/>
      <c r="D619" s="17"/>
    </row>
    <row x14ac:dyDescent="0.25" r="620" customHeight="1" ht="18.75" customFormat="1" s="1">
      <c r="A620" s="6"/>
      <c r="B620" s="17"/>
      <c r="C620" s="6"/>
      <c r="D620" s="17"/>
    </row>
    <row x14ac:dyDescent="0.25" r="621" customHeight="1" ht="18.75" customFormat="1" s="1">
      <c r="A621" s="6"/>
      <c r="B621" s="17"/>
      <c r="C621" s="6"/>
      <c r="D621" s="17"/>
    </row>
    <row x14ac:dyDescent="0.25" r="622" customHeight="1" ht="18.75" customFormat="1" s="1">
      <c r="A622" s="6"/>
      <c r="B622" s="17"/>
      <c r="C622" s="6"/>
      <c r="D622" s="17"/>
    </row>
    <row x14ac:dyDescent="0.25" r="623" customHeight="1" ht="18.75" customFormat="1" s="1">
      <c r="A623" s="6"/>
      <c r="B623" s="17"/>
      <c r="C623" s="6"/>
      <c r="D623" s="17"/>
    </row>
    <row x14ac:dyDescent="0.25" r="624" customHeight="1" ht="18.75" customFormat="1" s="1">
      <c r="A624" s="6"/>
      <c r="B624" s="17"/>
      <c r="C624" s="6"/>
      <c r="D624" s="17"/>
    </row>
    <row x14ac:dyDescent="0.25" r="625" customHeight="1" ht="18.75" customFormat="1" s="1">
      <c r="A625" s="6"/>
      <c r="B625" s="17"/>
      <c r="C625" s="6"/>
      <c r="D625" s="17"/>
    </row>
    <row x14ac:dyDescent="0.25" r="626" customHeight="1" ht="18.75" customFormat="1" s="1">
      <c r="A626" s="6"/>
      <c r="B626" s="17"/>
      <c r="C626" s="6"/>
      <c r="D626" s="17"/>
    </row>
    <row x14ac:dyDescent="0.25" r="627" customHeight="1" ht="18.75" customFormat="1" s="1">
      <c r="A627" s="6"/>
      <c r="B627" s="17"/>
      <c r="C627" s="6"/>
      <c r="D627" s="17"/>
    </row>
    <row x14ac:dyDescent="0.25" r="628" customHeight="1" ht="18.75" customFormat="1" s="1">
      <c r="A628" s="6"/>
      <c r="B628" s="17"/>
      <c r="C628" s="6"/>
      <c r="D628" s="17"/>
    </row>
    <row x14ac:dyDescent="0.25" r="629" customHeight="1" ht="18.75" customFormat="1" s="1">
      <c r="A629" s="6"/>
      <c r="B629" s="17"/>
      <c r="C629" s="6"/>
      <c r="D629" s="17"/>
    </row>
    <row x14ac:dyDescent="0.25" r="630" customHeight="1" ht="18.75" customFormat="1" s="1">
      <c r="A630" s="6"/>
      <c r="B630" s="17"/>
      <c r="C630" s="6"/>
      <c r="D630" s="17"/>
    </row>
    <row x14ac:dyDescent="0.25" r="631" customHeight="1" ht="18.75" customFormat="1" s="1">
      <c r="A631" s="6"/>
      <c r="B631" s="17"/>
      <c r="C631" s="6"/>
      <c r="D631" s="17"/>
    </row>
    <row x14ac:dyDescent="0.25" r="632" customHeight="1" ht="18.75" customFormat="1" s="1">
      <c r="A632" s="6"/>
      <c r="B632" s="17"/>
      <c r="C632" s="6"/>
      <c r="D632" s="17"/>
    </row>
    <row x14ac:dyDescent="0.25" r="633" customHeight="1" ht="18.75" customFormat="1" s="1">
      <c r="A633" s="6"/>
      <c r="B633" s="17"/>
      <c r="C633" s="6"/>
      <c r="D633" s="17"/>
    </row>
    <row x14ac:dyDescent="0.25" r="634" customHeight="1" ht="18.75" customFormat="1" s="1">
      <c r="A634" s="6"/>
      <c r="B634" s="17"/>
      <c r="C634" s="6"/>
      <c r="D634" s="17"/>
    </row>
    <row x14ac:dyDescent="0.25" r="635" customHeight="1" ht="18.75" customFormat="1" s="1">
      <c r="A635" s="6"/>
      <c r="B635" s="17"/>
      <c r="C635" s="6"/>
      <c r="D635" s="17"/>
    </row>
    <row x14ac:dyDescent="0.25" r="636" customHeight="1" ht="18.75" customFormat="1" s="1">
      <c r="A636" s="6"/>
      <c r="B636" s="17"/>
      <c r="C636" s="6"/>
      <c r="D636" s="17"/>
    </row>
    <row x14ac:dyDescent="0.25" r="637" customHeight="1" ht="18.75" customFormat="1" s="1">
      <c r="A637" s="6"/>
      <c r="B637" s="17"/>
      <c r="C637" s="6"/>
      <c r="D637" s="17"/>
    </row>
    <row x14ac:dyDescent="0.25" r="638" customHeight="1" ht="18.75" customFormat="1" s="1">
      <c r="A638" s="6"/>
      <c r="B638" s="17"/>
      <c r="C638" s="6"/>
      <c r="D638" s="17"/>
    </row>
    <row x14ac:dyDescent="0.25" r="639" customHeight="1" ht="18.75" customFormat="1" s="1">
      <c r="A639" s="6"/>
      <c r="B639" s="17"/>
      <c r="C639" s="6"/>
      <c r="D639" s="17"/>
    </row>
    <row x14ac:dyDescent="0.25" r="640" customHeight="1" ht="18.75" customFormat="1" s="1">
      <c r="A640" s="6"/>
      <c r="B640" s="17"/>
      <c r="C640" s="6"/>
      <c r="D640" s="17"/>
    </row>
    <row x14ac:dyDescent="0.25" r="641" customHeight="1" ht="18.75" customFormat="1" s="1">
      <c r="A641" s="6"/>
      <c r="B641" s="17"/>
      <c r="C641" s="6"/>
      <c r="D641" s="17"/>
    </row>
    <row x14ac:dyDescent="0.25" r="642" customHeight="1" ht="18.75" customFormat="1" s="1">
      <c r="A642" s="6"/>
      <c r="B642" s="17"/>
      <c r="C642" s="6"/>
      <c r="D642" s="17"/>
    </row>
    <row x14ac:dyDescent="0.25" r="643" customHeight="1" ht="18.75" customFormat="1" s="1">
      <c r="A643" s="6"/>
      <c r="B643" s="17"/>
      <c r="C643" s="6"/>
      <c r="D643" s="17"/>
    </row>
    <row x14ac:dyDescent="0.25" r="644" customHeight="1" ht="18.75" customFormat="1" s="1">
      <c r="A644" s="6"/>
      <c r="B644" s="17"/>
      <c r="C644" s="6"/>
      <c r="D644" s="17"/>
    </row>
    <row x14ac:dyDescent="0.25" r="645" customHeight="1" ht="18.75" customFormat="1" s="1">
      <c r="A645" s="6"/>
      <c r="B645" s="17"/>
      <c r="C645" s="6"/>
      <c r="D645" s="17"/>
    </row>
    <row x14ac:dyDescent="0.25" r="646" customHeight="1" ht="18.75" customFormat="1" s="1">
      <c r="A646" s="6"/>
      <c r="B646" s="17"/>
      <c r="C646" s="6"/>
      <c r="D646" s="17"/>
    </row>
    <row x14ac:dyDescent="0.25" r="647" customHeight="1" ht="18.75" customFormat="1" s="1">
      <c r="A647" s="6"/>
      <c r="B647" s="17"/>
      <c r="C647" s="6"/>
      <c r="D647" s="17"/>
    </row>
    <row x14ac:dyDescent="0.25" r="648" customHeight="1" ht="18.75" customFormat="1" s="1">
      <c r="A648" s="6"/>
      <c r="B648" s="17"/>
      <c r="C648" s="6"/>
      <c r="D648" s="17"/>
    </row>
    <row x14ac:dyDescent="0.25" r="649" customHeight="1" ht="18.75" customFormat="1" s="1">
      <c r="A649" s="6"/>
      <c r="B649" s="17"/>
      <c r="C649" s="6"/>
      <c r="D649" s="17"/>
    </row>
    <row x14ac:dyDescent="0.25" r="650" customHeight="1" ht="18.75" customFormat="1" s="1">
      <c r="A650" s="6"/>
      <c r="B650" s="17"/>
      <c r="C650" s="6"/>
      <c r="D650" s="17"/>
    </row>
    <row x14ac:dyDescent="0.25" r="651" customHeight="1" ht="18.75" customFormat="1" s="1">
      <c r="A651" s="6"/>
      <c r="B651" s="17"/>
      <c r="C651" s="6"/>
      <c r="D651" s="17"/>
    </row>
    <row x14ac:dyDescent="0.25" r="652" customHeight="1" ht="18.75" customFormat="1" s="1">
      <c r="A652" s="6"/>
      <c r="B652" s="17"/>
      <c r="C652" s="6"/>
      <c r="D652" s="17"/>
    </row>
    <row x14ac:dyDescent="0.25" r="653" customHeight="1" ht="18.75" customFormat="1" s="1">
      <c r="A653" s="6"/>
      <c r="B653" s="17"/>
      <c r="C653" s="6"/>
      <c r="D653" s="17"/>
    </row>
    <row x14ac:dyDescent="0.25" r="654" customHeight="1" ht="18.75" customFormat="1" s="1">
      <c r="A654" s="6"/>
      <c r="B654" s="17"/>
      <c r="C654" s="6"/>
      <c r="D654" s="17"/>
    </row>
    <row x14ac:dyDescent="0.25" r="655" customHeight="1" ht="18.75" customFormat="1" s="1">
      <c r="A655" s="6"/>
      <c r="B655" s="17"/>
      <c r="C655" s="6"/>
      <c r="D655" s="17"/>
    </row>
    <row x14ac:dyDescent="0.25" r="656" customHeight="1" ht="18.75" customFormat="1" s="1">
      <c r="A656" s="6"/>
      <c r="B656" s="17"/>
      <c r="C656" s="6"/>
      <c r="D656" s="17"/>
    </row>
    <row x14ac:dyDescent="0.25" r="657" customHeight="1" ht="18.75" customFormat="1" s="1">
      <c r="A657" s="6"/>
      <c r="B657" s="17"/>
      <c r="C657" s="6"/>
      <c r="D657" s="17"/>
    </row>
    <row x14ac:dyDescent="0.25" r="658" customHeight="1" ht="18.75" customFormat="1" s="1">
      <c r="A658" s="6"/>
      <c r="B658" s="17"/>
      <c r="C658" s="6"/>
      <c r="D658" s="17"/>
    </row>
    <row x14ac:dyDescent="0.25" r="659" customHeight="1" ht="18.75" customFormat="1" s="1">
      <c r="A659" s="6"/>
      <c r="B659" s="17"/>
      <c r="C659" s="6"/>
      <c r="D659" s="17"/>
    </row>
    <row x14ac:dyDescent="0.25" r="660" customHeight="1" ht="18.75" customFormat="1" s="1">
      <c r="A660" s="6"/>
      <c r="B660" s="17"/>
      <c r="C660" s="6"/>
      <c r="D660" s="17"/>
    </row>
    <row x14ac:dyDescent="0.25" r="661" customHeight="1" ht="18.75" customFormat="1" s="1">
      <c r="A661" s="6"/>
      <c r="B661" s="17"/>
      <c r="C661" s="6"/>
      <c r="D661" s="17"/>
    </row>
    <row x14ac:dyDescent="0.25" r="662" customHeight="1" ht="18.75" customFormat="1" s="1">
      <c r="A662" s="6"/>
      <c r="B662" s="17"/>
      <c r="C662" s="6"/>
      <c r="D662" s="17"/>
    </row>
    <row x14ac:dyDescent="0.25" r="663" customHeight="1" ht="18.75" customFormat="1" s="1">
      <c r="A663" s="6"/>
      <c r="B663" s="17"/>
      <c r="C663" s="6"/>
      <c r="D663" s="17"/>
    </row>
    <row x14ac:dyDescent="0.25" r="664" customHeight="1" ht="18.75" customFormat="1" s="1">
      <c r="A664" s="6"/>
      <c r="B664" s="17"/>
      <c r="C664" s="6"/>
      <c r="D664" s="17"/>
    </row>
    <row x14ac:dyDescent="0.25" r="665" customHeight="1" ht="18.75" customFormat="1" s="1">
      <c r="A665" s="6"/>
      <c r="B665" s="17"/>
      <c r="C665" s="6"/>
      <c r="D665" s="17"/>
    </row>
    <row x14ac:dyDescent="0.25" r="666" customHeight="1" ht="18.75" customFormat="1" s="1">
      <c r="A666" s="6"/>
      <c r="B666" s="17"/>
      <c r="C666" s="6"/>
      <c r="D666" s="17"/>
    </row>
    <row x14ac:dyDescent="0.25" r="667" customHeight="1" ht="18.75" customFormat="1" s="1">
      <c r="A667" s="6"/>
      <c r="B667" s="17"/>
      <c r="C667" s="6"/>
      <c r="D667" s="17"/>
    </row>
    <row x14ac:dyDescent="0.25" r="668" customHeight="1" ht="18.75" customFormat="1" s="1">
      <c r="A668" s="6"/>
      <c r="B668" s="17"/>
      <c r="C668" s="6"/>
      <c r="D668" s="17"/>
    </row>
    <row x14ac:dyDescent="0.25" r="669" customHeight="1" ht="18.75" customFormat="1" s="1">
      <c r="A669" s="6"/>
      <c r="B669" s="17"/>
      <c r="C669" s="6"/>
      <c r="D669" s="17"/>
    </row>
    <row x14ac:dyDescent="0.25" r="670" customHeight="1" ht="18.75" customFormat="1" s="1">
      <c r="A670" s="6"/>
      <c r="B670" s="17"/>
      <c r="C670" s="6"/>
      <c r="D670" s="17"/>
    </row>
    <row x14ac:dyDescent="0.25" r="671" customHeight="1" ht="18.75" customFormat="1" s="1">
      <c r="A671" s="6"/>
      <c r="B671" s="17"/>
      <c r="C671" s="6"/>
      <c r="D671" s="17"/>
    </row>
    <row x14ac:dyDescent="0.25" r="672" customHeight="1" ht="18.75" customFormat="1" s="1">
      <c r="A672" s="6"/>
      <c r="B672" s="17"/>
      <c r="C672" s="6"/>
      <c r="D672" s="17"/>
    </row>
    <row x14ac:dyDescent="0.25" r="673" customHeight="1" ht="18.75" customFormat="1" s="1">
      <c r="A673" s="6"/>
      <c r="B673" s="17"/>
      <c r="C673" s="6"/>
      <c r="D673" s="17"/>
    </row>
    <row x14ac:dyDescent="0.25" r="674" customHeight="1" ht="18.75" customFormat="1" s="1">
      <c r="A674" s="6"/>
      <c r="B674" s="17"/>
      <c r="C674" s="6"/>
      <c r="D674" s="17"/>
    </row>
    <row x14ac:dyDescent="0.25" r="675" customHeight="1" ht="18.75" customFormat="1" s="1">
      <c r="A675" s="6"/>
      <c r="B675" s="17"/>
      <c r="C675" s="6"/>
      <c r="D675" s="17"/>
    </row>
    <row x14ac:dyDescent="0.25" r="676" customHeight="1" ht="18.75" customFormat="1" s="1">
      <c r="A676" s="6"/>
      <c r="B676" s="17"/>
      <c r="C676" s="6"/>
      <c r="D676" s="17"/>
    </row>
    <row x14ac:dyDescent="0.25" r="677" customHeight="1" ht="18.75" customFormat="1" s="1">
      <c r="A677" s="6"/>
      <c r="B677" s="17"/>
      <c r="C677" s="6"/>
      <c r="D677" s="17"/>
    </row>
    <row x14ac:dyDescent="0.25" r="678" customHeight="1" ht="18.75" customFormat="1" s="1">
      <c r="A678" s="6"/>
      <c r="B678" s="17"/>
      <c r="C678" s="6"/>
      <c r="D678" s="17"/>
    </row>
    <row x14ac:dyDescent="0.25" r="679" customHeight="1" ht="18.75" customFormat="1" s="1">
      <c r="A679" s="6"/>
      <c r="B679" s="17"/>
      <c r="C679" s="6"/>
      <c r="D679" s="17"/>
    </row>
    <row x14ac:dyDescent="0.25" r="680" customHeight="1" ht="18.75" customFormat="1" s="1">
      <c r="A680" s="6"/>
      <c r="B680" s="17"/>
      <c r="C680" s="6"/>
      <c r="D680" s="17"/>
    </row>
    <row x14ac:dyDescent="0.25" r="681" customHeight="1" ht="18.75" customFormat="1" s="1">
      <c r="A681" s="6"/>
      <c r="B681" s="17"/>
      <c r="C681" s="6"/>
      <c r="D681" s="17"/>
    </row>
    <row x14ac:dyDescent="0.25" r="682" customHeight="1" ht="18.75" customFormat="1" s="1">
      <c r="A682" s="6"/>
      <c r="B682" s="17"/>
      <c r="C682" s="6"/>
      <c r="D682" s="17"/>
    </row>
    <row x14ac:dyDescent="0.25" r="683" customHeight="1" ht="18.75" customFormat="1" s="1">
      <c r="A683" s="6"/>
      <c r="B683" s="17"/>
      <c r="C683" s="6"/>
      <c r="D683" s="17"/>
    </row>
    <row x14ac:dyDescent="0.25" r="684" customHeight="1" ht="18.75" customFormat="1" s="1">
      <c r="A684" s="6"/>
      <c r="B684" s="17"/>
      <c r="C684" s="6"/>
      <c r="D684" s="17"/>
    </row>
    <row x14ac:dyDescent="0.25" r="685" customHeight="1" ht="18.75" customFormat="1" s="1">
      <c r="A685" s="6"/>
      <c r="B685" s="17"/>
      <c r="C685" s="6"/>
      <c r="D685" s="17"/>
    </row>
    <row x14ac:dyDescent="0.25" r="686" customHeight="1" ht="18.75" customFormat="1" s="1">
      <c r="A686" s="6"/>
      <c r="B686" s="17"/>
      <c r="C686" s="6"/>
      <c r="D686" s="17"/>
    </row>
    <row x14ac:dyDescent="0.25" r="687" customHeight="1" ht="18.75" customFormat="1" s="1">
      <c r="A687" s="6"/>
      <c r="B687" s="17"/>
      <c r="C687" s="6"/>
      <c r="D687" s="17"/>
    </row>
    <row x14ac:dyDescent="0.25" r="688" customHeight="1" ht="18.75" customFormat="1" s="1">
      <c r="A688" s="6"/>
      <c r="B688" s="17"/>
      <c r="C688" s="6"/>
      <c r="D688" s="17"/>
    </row>
    <row x14ac:dyDescent="0.25" r="689" customHeight="1" ht="18.75" customFormat="1" s="1">
      <c r="A689" s="6"/>
      <c r="B689" s="17"/>
      <c r="C689" s="6"/>
      <c r="D689" s="17"/>
    </row>
    <row x14ac:dyDescent="0.25" r="690" customHeight="1" ht="18.75" customFormat="1" s="1">
      <c r="A690" s="6"/>
      <c r="B690" s="17"/>
      <c r="C690" s="6"/>
      <c r="D690" s="17"/>
    </row>
    <row x14ac:dyDescent="0.25" r="691" customHeight="1" ht="18.75" customFormat="1" s="1">
      <c r="A691" s="6"/>
      <c r="B691" s="17"/>
      <c r="C691" s="6"/>
      <c r="D691" s="17"/>
    </row>
    <row x14ac:dyDescent="0.25" r="692" customHeight="1" ht="18.75" customFormat="1" s="1">
      <c r="A692" s="6"/>
      <c r="B692" s="17"/>
      <c r="C692" s="6"/>
      <c r="D692" s="17"/>
    </row>
    <row x14ac:dyDescent="0.25" r="693" customHeight="1" ht="18.75" customFormat="1" s="1">
      <c r="A693" s="6"/>
      <c r="B693" s="17"/>
      <c r="C693" s="6"/>
      <c r="D693" s="17"/>
    </row>
    <row x14ac:dyDescent="0.25" r="694" customHeight="1" ht="18.75" customFormat="1" s="1">
      <c r="A694" s="6"/>
      <c r="B694" s="17"/>
      <c r="C694" s="6"/>
      <c r="D694" s="17"/>
    </row>
    <row x14ac:dyDescent="0.25" r="695" customHeight="1" ht="18.75" customFormat="1" s="1">
      <c r="A695" s="6"/>
      <c r="B695" s="17"/>
      <c r="C695" s="6"/>
      <c r="D695" s="17"/>
    </row>
    <row x14ac:dyDescent="0.25" r="696" customHeight="1" ht="18.75" customFormat="1" s="1">
      <c r="A696" s="6"/>
      <c r="B696" s="17"/>
      <c r="C696" s="6"/>
      <c r="D696" s="17"/>
    </row>
    <row x14ac:dyDescent="0.25" r="697" customHeight="1" ht="18.75" customFormat="1" s="1">
      <c r="A697" s="6"/>
      <c r="B697" s="17"/>
      <c r="C697" s="6"/>
      <c r="D697" s="17"/>
    </row>
    <row x14ac:dyDescent="0.25" r="698" customHeight="1" ht="18.75" customFormat="1" s="1">
      <c r="A698" s="6"/>
      <c r="B698" s="17"/>
      <c r="C698" s="6"/>
      <c r="D698" s="17"/>
    </row>
    <row x14ac:dyDescent="0.25" r="699" customHeight="1" ht="18.75" customFormat="1" s="1">
      <c r="A699" s="6"/>
      <c r="B699" s="17"/>
      <c r="C699" s="6"/>
      <c r="D699" s="17"/>
    </row>
    <row x14ac:dyDescent="0.25" r="700" customHeight="1" ht="18.75" customFormat="1" s="1">
      <c r="A700" s="6"/>
      <c r="B700" s="17"/>
      <c r="C700" s="6"/>
      <c r="D700" s="17"/>
    </row>
    <row x14ac:dyDescent="0.25" r="701" customHeight="1" ht="18.75" customFormat="1" s="1">
      <c r="A701" s="6"/>
      <c r="B701" s="17"/>
      <c r="C701" s="6"/>
      <c r="D701" s="17"/>
    </row>
    <row x14ac:dyDescent="0.25" r="702" customHeight="1" ht="18.75" customFormat="1" s="1">
      <c r="A702" s="6"/>
      <c r="B702" s="17"/>
      <c r="C702" s="6"/>
      <c r="D702" s="17"/>
    </row>
    <row x14ac:dyDescent="0.25" r="703" customHeight="1" ht="18.75" customFormat="1" s="1">
      <c r="A703" s="6"/>
      <c r="B703" s="17"/>
      <c r="C703" s="6"/>
      <c r="D703" s="17"/>
    </row>
    <row x14ac:dyDescent="0.25" r="704" customHeight="1" ht="18.75" customFormat="1" s="1">
      <c r="A704" s="6"/>
      <c r="B704" s="17"/>
      <c r="C704" s="6"/>
      <c r="D704" s="17"/>
    </row>
    <row x14ac:dyDescent="0.25" r="705" customHeight="1" ht="18.75" customFormat="1" s="1">
      <c r="A705" s="6"/>
      <c r="B705" s="17"/>
      <c r="C705" s="6"/>
      <c r="D705" s="17"/>
    </row>
    <row x14ac:dyDescent="0.25" r="706" customHeight="1" ht="18.75" customFormat="1" s="1">
      <c r="A706" s="6"/>
      <c r="B706" s="17"/>
      <c r="C706" s="6"/>
      <c r="D706" s="17"/>
    </row>
    <row x14ac:dyDescent="0.25" r="707" customHeight="1" ht="18.75" customFormat="1" s="1">
      <c r="A707" s="6"/>
      <c r="B707" s="17"/>
      <c r="C707" s="6"/>
      <c r="D707" s="17"/>
    </row>
    <row x14ac:dyDescent="0.25" r="708" customHeight="1" ht="18.75" customFormat="1" s="1">
      <c r="A708" s="6"/>
      <c r="B708" s="17"/>
      <c r="C708" s="6"/>
      <c r="D708" s="17"/>
    </row>
    <row x14ac:dyDescent="0.25" r="709" customHeight="1" ht="18.75" customFormat="1" s="1">
      <c r="A709" s="6"/>
      <c r="B709" s="17"/>
      <c r="C709" s="6"/>
      <c r="D709" s="17"/>
    </row>
    <row x14ac:dyDescent="0.25" r="710" customHeight="1" ht="18.75" customFormat="1" s="1">
      <c r="A710" s="6"/>
      <c r="B710" s="17"/>
      <c r="C710" s="6"/>
      <c r="D710" s="17"/>
    </row>
    <row x14ac:dyDescent="0.25" r="711" customHeight="1" ht="18.75" customFormat="1" s="1">
      <c r="A711" s="6"/>
      <c r="B711" s="17"/>
      <c r="C711" s="6"/>
      <c r="D711" s="17"/>
    </row>
    <row x14ac:dyDescent="0.25" r="712" customHeight="1" ht="18.75" customFormat="1" s="1">
      <c r="A712" s="6"/>
      <c r="B712" s="17"/>
      <c r="C712" s="6"/>
      <c r="D712" s="17"/>
    </row>
    <row x14ac:dyDescent="0.25" r="713" customHeight="1" ht="18.75" customFormat="1" s="1">
      <c r="A713" s="6"/>
      <c r="B713" s="17"/>
      <c r="C713" s="6"/>
      <c r="D713" s="17"/>
    </row>
    <row x14ac:dyDescent="0.25" r="714" customHeight="1" ht="18.75" customFormat="1" s="1">
      <c r="A714" s="6"/>
      <c r="B714" s="17"/>
      <c r="C714" s="6"/>
      <c r="D714" s="17"/>
    </row>
    <row x14ac:dyDescent="0.25" r="715" customHeight="1" ht="18.75" customFormat="1" s="1">
      <c r="A715" s="6"/>
      <c r="B715" s="17"/>
      <c r="C715" s="6"/>
      <c r="D715" s="17"/>
    </row>
    <row x14ac:dyDescent="0.25" r="716" customHeight="1" ht="18.75" customFormat="1" s="1">
      <c r="A716" s="6"/>
      <c r="B716" s="17"/>
      <c r="C716" s="6"/>
      <c r="D716" s="17"/>
    </row>
    <row x14ac:dyDescent="0.25" r="717" customHeight="1" ht="18.75" customFormat="1" s="1">
      <c r="A717" s="6"/>
      <c r="B717" s="17"/>
      <c r="C717" s="6"/>
      <c r="D717" s="17"/>
    </row>
    <row x14ac:dyDescent="0.25" r="718" customHeight="1" ht="18.75" customFormat="1" s="1">
      <c r="A718" s="6"/>
      <c r="B718" s="17"/>
      <c r="C718" s="6"/>
      <c r="D718" s="17"/>
    </row>
    <row x14ac:dyDescent="0.25" r="719" customHeight="1" ht="18.75" customFormat="1" s="1">
      <c r="A719" s="6"/>
      <c r="B719" s="17"/>
      <c r="C719" s="6"/>
      <c r="D719" s="17"/>
    </row>
    <row x14ac:dyDescent="0.25" r="720" customHeight="1" ht="18.75" customFormat="1" s="1">
      <c r="A720" s="6"/>
      <c r="B720" s="17"/>
      <c r="C720" s="6"/>
      <c r="D720" s="17"/>
    </row>
    <row x14ac:dyDescent="0.25" r="721" customHeight="1" ht="18.75" customFormat="1" s="1">
      <c r="A721" s="6"/>
      <c r="B721" s="17"/>
      <c r="C721" s="6"/>
      <c r="D721" s="17"/>
    </row>
    <row x14ac:dyDescent="0.25" r="722" customHeight="1" ht="18.75" customFormat="1" s="1">
      <c r="A722" s="6"/>
      <c r="B722" s="17"/>
      <c r="C722" s="6"/>
      <c r="D722" s="17"/>
    </row>
    <row x14ac:dyDescent="0.25" r="723" customHeight="1" ht="18.75" customFormat="1" s="1">
      <c r="A723" s="6"/>
      <c r="B723" s="17"/>
      <c r="C723" s="6"/>
      <c r="D723" s="17"/>
    </row>
    <row x14ac:dyDescent="0.25" r="724" customHeight="1" ht="18.75" customFormat="1" s="1">
      <c r="A724" s="6"/>
      <c r="B724" s="17"/>
      <c r="C724" s="6"/>
      <c r="D724" s="17"/>
    </row>
    <row x14ac:dyDescent="0.25" r="725" customHeight="1" ht="18.75" customFormat="1" s="1">
      <c r="A725" s="6"/>
      <c r="B725" s="17"/>
      <c r="C725" s="6"/>
      <c r="D725" s="17"/>
    </row>
    <row x14ac:dyDescent="0.25" r="726" customHeight="1" ht="18.75" customFormat="1" s="1">
      <c r="A726" s="6"/>
      <c r="B726" s="17"/>
      <c r="C726" s="6"/>
      <c r="D726" s="17"/>
    </row>
    <row x14ac:dyDescent="0.25" r="727" customHeight="1" ht="18.75" customFormat="1" s="1">
      <c r="A727" s="6"/>
      <c r="B727" s="17"/>
      <c r="C727" s="6"/>
      <c r="D727" s="17"/>
    </row>
    <row x14ac:dyDescent="0.25" r="728" customHeight="1" ht="18.75" customFormat="1" s="1">
      <c r="A728" s="6"/>
      <c r="B728" s="17"/>
      <c r="C728" s="6"/>
      <c r="D728" s="17"/>
    </row>
    <row x14ac:dyDescent="0.25" r="729" customHeight="1" ht="18.75" customFormat="1" s="1">
      <c r="A729" s="6"/>
      <c r="B729" s="17"/>
      <c r="C729" s="6"/>
      <c r="D729" s="17"/>
    </row>
    <row x14ac:dyDescent="0.25" r="730" customHeight="1" ht="18.75" customFormat="1" s="1">
      <c r="A730" s="6"/>
      <c r="B730" s="17"/>
      <c r="C730" s="6"/>
      <c r="D730" s="17"/>
    </row>
    <row x14ac:dyDescent="0.25" r="731" customHeight="1" ht="18.75" customFormat="1" s="1">
      <c r="A731" s="6"/>
      <c r="B731" s="17"/>
      <c r="C731" s="6"/>
      <c r="D731" s="17"/>
    </row>
    <row x14ac:dyDescent="0.25" r="732" customHeight="1" ht="18.75" customFormat="1" s="1">
      <c r="A732" s="6"/>
      <c r="B732" s="17"/>
      <c r="C732" s="6"/>
      <c r="D732" s="17"/>
    </row>
    <row x14ac:dyDescent="0.25" r="733" customHeight="1" ht="18.75" customFormat="1" s="1">
      <c r="A733" s="6"/>
      <c r="B733" s="17"/>
      <c r="C733" s="6"/>
      <c r="D733" s="17"/>
    </row>
    <row x14ac:dyDescent="0.25" r="734" customHeight="1" ht="18.75" customFormat="1" s="1">
      <c r="A734" s="6"/>
      <c r="B734" s="17"/>
      <c r="C734" s="6"/>
      <c r="D734" s="17"/>
    </row>
    <row x14ac:dyDescent="0.25" r="735" customHeight="1" ht="18.75" customFormat="1" s="1">
      <c r="A735" s="6"/>
      <c r="B735" s="17"/>
      <c r="C735" s="6"/>
      <c r="D735" s="17"/>
    </row>
    <row x14ac:dyDescent="0.25" r="736" customHeight="1" ht="18.75" customFormat="1" s="1">
      <c r="A736" s="6"/>
      <c r="B736" s="17"/>
      <c r="C736" s="6"/>
      <c r="D736" s="17"/>
    </row>
    <row x14ac:dyDescent="0.25" r="737" customHeight="1" ht="18.75" customFormat="1" s="1">
      <c r="A737" s="6"/>
      <c r="B737" s="17"/>
      <c r="C737" s="6"/>
      <c r="D737" s="17"/>
    </row>
    <row x14ac:dyDescent="0.25" r="738" customHeight="1" ht="18.75" customFormat="1" s="1">
      <c r="A738" s="6"/>
      <c r="B738" s="17"/>
      <c r="C738" s="6"/>
      <c r="D738" s="17"/>
    </row>
    <row x14ac:dyDescent="0.25" r="739" customHeight="1" ht="18.75" customFormat="1" s="1">
      <c r="A739" s="6"/>
      <c r="B739" s="17"/>
      <c r="C739" s="6"/>
      <c r="D739" s="17"/>
    </row>
    <row x14ac:dyDescent="0.25" r="740" customHeight="1" ht="18.75" customFormat="1" s="1">
      <c r="A740" s="6"/>
      <c r="B740" s="17"/>
      <c r="C740" s="6"/>
      <c r="D740" s="17"/>
    </row>
    <row x14ac:dyDescent="0.25" r="741" customHeight="1" ht="18.75" customFormat="1" s="1">
      <c r="A741" s="6"/>
      <c r="B741" s="17"/>
      <c r="C741" s="6"/>
      <c r="D741" s="17"/>
    </row>
    <row x14ac:dyDescent="0.25" r="742" customHeight="1" ht="18.75" customFormat="1" s="1">
      <c r="A742" s="6"/>
      <c r="B742" s="17"/>
      <c r="C742" s="6"/>
      <c r="D742" s="17"/>
    </row>
    <row x14ac:dyDescent="0.25" r="743" customHeight="1" ht="18.75" customFormat="1" s="1">
      <c r="A743" s="6"/>
      <c r="B743" s="17"/>
      <c r="C743" s="6"/>
      <c r="D743" s="17"/>
    </row>
    <row x14ac:dyDescent="0.25" r="744" customHeight="1" ht="18.75" customFormat="1" s="1">
      <c r="A744" s="6"/>
      <c r="B744" s="17"/>
      <c r="C744" s="6"/>
      <c r="D744" s="17"/>
    </row>
    <row x14ac:dyDescent="0.25" r="745" customHeight="1" ht="18.75" customFormat="1" s="1">
      <c r="A745" s="6"/>
      <c r="B745" s="17"/>
      <c r="C745" s="6"/>
      <c r="D745" s="17"/>
    </row>
    <row x14ac:dyDescent="0.25" r="746" customHeight="1" ht="18.75" customFormat="1" s="1">
      <c r="A746" s="6"/>
      <c r="B746" s="17"/>
      <c r="C746" s="6"/>
      <c r="D746" s="17"/>
    </row>
    <row x14ac:dyDescent="0.25" r="747" customHeight="1" ht="18.75" customFormat="1" s="1">
      <c r="A747" s="6"/>
      <c r="B747" s="17"/>
      <c r="C747" s="6"/>
      <c r="D747" s="17"/>
    </row>
    <row x14ac:dyDescent="0.25" r="748" customHeight="1" ht="18.75" customFormat="1" s="1">
      <c r="A748" s="6"/>
      <c r="B748" s="17"/>
      <c r="C748" s="6"/>
      <c r="D748" s="17"/>
    </row>
    <row x14ac:dyDescent="0.25" r="749" customHeight="1" ht="18.75" customFormat="1" s="1">
      <c r="A749" s="6"/>
      <c r="B749" s="17"/>
      <c r="C749" s="6"/>
      <c r="D749" s="17"/>
    </row>
    <row x14ac:dyDescent="0.25" r="750" customHeight="1" ht="18.75" customFormat="1" s="1">
      <c r="A750" s="6"/>
      <c r="B750" s="17"/>
      <c r="C750" s="6"/>
      <c r="D750" s="17"/>
    </row>
    <row x14ac:dyDescent="0.25" r="751" customHeight="1" ht="18.75" customFormat="1" s="1">
      <c r="A751" s="6"/>
      <c r="B751" s="17"/>
      <c r="C751" s="6"/>
      <c r="D751" s="17"/>
    </row>
    <row x14ac:dyDescent="0.25" r="752" customHeight="1" ht="18.75" customFormat="1" s="1">
      <c r="A752" s="6"/>
      <c r="B752" s="17"/>
      <c r="C752" s="6"/>
      <c r="D752" s="17"/>
    </row>
    <row x14ac:dyDescent="0.25" r="753" customHeight="1" ht="18.75" customFormat="1" s="1">
      <c r="A753" s="6"/>
      <c r="B753" s="17"/>
      <c r="C753" s="6"/>
      <c r="D753" s="17"/>
    </row>
    <row x14ac:dyDescent="0.25" r="754" customHeight="1" ht="18.75" customFormat="1" s="1">
      <c r="A754" s="6"/>
      <c r="B754" s="17"/>
      <c r="C754" s="6"/>
      <c r="D754" s="17"/>
    </row>
    <row x14ac:dyDescent="0.25" r="755" customHeight="1" ht="18.75" customFormat="1" s="1">
      <c r="A755" s="6"/>
      <c r="B755" s="17"/>
      <c r="C755" s="6"/>
      <c r="D755" s="17"/>
    </row>
    <row x14ac:dyDescent="0.25" r="756" customHeight="1" ht="18.75" customFormat="1" s="1">
      <c r="A756" s="6"/>
      <c r="B756" s="17"/>
      <c r="C756" s="6"/>
      <c r="D756" s="17"/>
    </row>
    <row x14ac:dyDescent="0.25" r="757" customHeight="1" ht="18.75" customFormat="1" s="1">
      <c r="A757" s="6"/>
      <c r="B757" s="17"/>
      <c r="C757" s="6"/>
      <c r="D757" s="17"/>
    </row>
    <row x14ac:dyDescent="0.25" r="758" customHeight="1" ht="18.75" customFormat="1" s="1">
      <c r="A758" s="6"/>
      <c r="B758" s="17"/>
      <c r="C758" s="6"/>
      <c r="D758" s="17"/>
    </row>
    <row x14ac:dyDescent="0.25" r="759" customHeight="1" ht="18.75" customFormat="1" s="1">
      <c r="A759" s="6"/>
      <c r="B759" s="17"/>
      <c r="C759" s="6"/>
      <c r="D759" s="17"/>
    </row>
    <row x14ac:dyDescent="0.25" r="760" customHeight="1" ht="18.75" customFormat="1" s="1">
      <c r="A760" s="6"/>
      <c r="B760" s="17"/>
      <c r="C760" s="6"/>
      <c r="D760" s="17"/>
    </row>
    <row x14ac:dyDescent="0.25" r="761" customHeight="1" ht="18.75" customFormat="1" s="1">
      <c r="A761" s="6"/>
      <c r="B761" s="17"/>
      <c r="C761" s="6"/>
      <c r="D761" s="17"/>
    </row>
    <row x14ac:dyDescent="0.25" r="762" customHeight="1" ht="18.75" customFormat="1" s="1">
      <c r="A762" s="6"/>
      <c r="B762" s="17"/>
      <c r="C762" s="6"/>
      <c r="D762" s="17"/>
    </row>
    <row x14ac:dyDescent="0.25" r="763" customHeight="1" ht="18.75" customFormat="1" s="1">
      <c r="A763" s="6"/>
      <c r="B763" s="17"/>
      <c r="C763" s="6"/>
      <c r="D763" s="17"/>
    </row>
    <row x14ac:dyDescent="0.25" r="764" customHeight="1" ht="18.75" customFormat="1" s="1">
      <c r="A764" s="6"/>
      <c r="B764" s="17"/>
      <c r="C764" s="6"/>
      <c r="D764" s="17"/>
    </row>
    <row x14ac:dyDescent="0.25" r="765" customHeight="1" ht="18.75" customFormat="1" s="1">
      <c r="A765" s="6"/>
      <c r="B765" s="17"/>
      <c r="C765" s="6"/>
      <c r="D765" s="17"/>
    </row>
    <row x14ac:dyDescent="0.25" r="766" customHeight="1" ht="18.75" customFormat="1" s="1">
      <c r="A766" s="6"/>
      <c r="B766" s="17"/>
      <c r="C766" s="6"/>
      <c r="D766" s="17"/>
    </row>
    <row x14ac:dyDescent="0.25" r="767" customHeight="1" ht="18.75" customFormat="1" s="1">
      <c r="A767" s="6"/>
      <c r="B767" s="17"/>
      <c r="C767" s="6"/>
      <c r="D767" s="17"/>
    </row>
    <row x14ac:dyDescent="0.25" r="768" customHeight="1" ht="18.75" customFormat="1" s="1">
      <c r="A768" s="6"/>
      <c r="B768" s="17"/>
      <c r="C768" s="6"/>
      <c r="D768" s="17"/>
    </row>
    <row x14ac:dyDescent="0.25" r="769" customHeight="1" ht="18.75" customFormat="1" s="1">
      <c r="A769" s="6"/>
      <c r="B769" s="17"/>
      <c r="C769" s="6"/>
      <c r="D769" s="17"/>
    </row>
    <row x14ac:dyDescent="0.25" r="770" customHeight="1" ht="18.75" customFormat="1" s="1">
      <c r="A770" s="6"/>
      <c r="B770" s="17"/>
      <c r="C770" s="6"/>
      <c r="D770" s="17"/>
    </row>
    <row x14ac:dyDescent="0.25" r="771" customHeight="1" ht="18.75" customFormat="1" s="1">
      <c r="A771" s="6"/>
      <c r="B771" s="17"/>
      <c r="C771" s="6"/>
      <c r="D771" s="17"/>
    </row>
    <row x14ac:dyDescent="0.25" r="772" customHeight="1" ht="18.75" customFormat="1" s="1">
      <c r="A772" s="6"/>
      <c r="B772" s="17"/>
      <c r="C772" s="6"/>
      <c r="D772" s="17"/>
    </row>
    <row x14ac:dyDescent="0.25" r="773" customHeight="1" ht="18.75" customFormat="1" s="1">
      <c r="A773" s="6"/>
      <c r="B773" s="17"/>
      <c r="C773" s="6"/>
      <c r="D773" s="17"/>
    </row>
    <row x14ac:dyDescent="0.25" r="774" customHeight="1" ht="18.75" customFormat="1" s="1">
      <c r="A774" s="6"/>
      <c r="B774" s="17"/>
      <c r="C774" s="6"/>
      <c r="D774" s="17"/>
    </row>
    <row x14ac:dyDescent="0.25" r="775" customHeight="1" ht="18.75" customFormat="1" s="1">
      <c r="A775" s="6"/>
      <c r="B775" s="17"/>
      <c r="C775" s="6"/>
      <c r="D775" s="17"/>
    </row>
    <row x14ac:dyDescent="0.25" r="776" customHeight="1" ht="18.75" customFormat="1" s="1">
      <c r="A776" s="6"/>
      <c r="B776" s="17"/>
      <c r="C776" s="6"/>
      <c r="D776" s="17"/>
    </row>
    <row x14ac:dyDescent="0.25" r="777" customHeight="1" ht="18.75" customFormat="1" s="1">
      <c r="A777" s="6"/>
      <c r="B777" s="17"/>
      <c r="C777" s="6"/>
      <c r="D777" s="17"/>
    </row>
    <row x14ac:dyDescent="0.25" r="778" customHeight="1" ht="18.75" customFormat="1" s="1">
      <c r="A778" s="6"/>
      <c r="B778" s="17"/>
      <c r="C778" s="6"/>
      <c r="D778" s="17"/>
    </row>
    <row x14ac:dyDescent="0.25" r="779" customHeight="1" ht="18.75" customFormat="1" s="1">
      <c r="A779" s="6"/>
      <c r="B779" s="17"/>
      <c r="C779" s="6"/>
      <c r="D779" s="17"/>
    </row>
    <row x14ac:dyDescent="0.25" r="780" customHeight="1" ht="18.75" customFormat="1" s="1">
      <c r="A780" s="6"/>
      <c r="B780" s="17"/>
      <c r="C780" s="6"/>
      <c r="D780" s="17"/>
    </row>
    <row x14ac:dyDescent="0.25" r="781" customHeight="1" ht="18.75" customFormat="1" s="1">
      <c r="A781" s="6"/>
      <c r="B781" s="17"/>
      <c r="C781" s="6"/>
      <c r="D781" s="17"/>
    </row>
    <row x14ac:dyDescent="0.25" r="782" customHeight="1" ht="18.75" customFormat="1" s="1">
      <c r="A782" s="6"/>
      <c r="B782" s="17"/>
      <c r="C782" s="6"/>
      <c r="D782" s="17"/>
    </row>
    <row x14ac:dyDescent="0.25" r="783" customHeight="1" ht="18.75" customFormat="1" s="1">
      <c r="A783" s="6"/>
      <c r="B783" s="17"/>
      <c r="C783" s="6"/>
      <c r="D783" s="17"/>
    </row>
    <row x14ac:dyDescent="0.25" r="784" customHeight="1" ht="18.75" customFormat="1" s="1">
      <c r="A784" s="6"/>
      <c r="B784" s="17"/>
      <c r="C784" s="6"/>
      <c r="D784" s="17"/>
    </row>
    <row x14ac:dyDescent="0.25" r="785" customHeight="1" ht="18.75" customFormat="1" s="1">
      <c r="A785" s="6"/>
      <c r="B785" s="17"/>
      <c r="C785" s="6"/>
      <c r="D785" s="17"/>
    </row>
    <row x14ac:dyDescent="0.25" r="786" customHeight="1" ht="18.75" customFormat="1" s="1">
      <c r="A786" s="6"/>
      <c r="B786" s="17"/>
      <c r="C786" s="6"/>
      <c r="D786" s="17"/>
    </row>
    <row x14ac:dyDescent="0.25" r="787" customHeight="1" ht="18.75" customFormat="1" s="1">
      <c r="A787" s="6"/>
      <c r="B787" s="17"/>
      <c r="C787" s="6"/>
      <c r="D787" s="17"/>
    </row>
    <row x14ac:dyDescent="0.25" r="788" customHeight="1" ht="18.75" customFormat="1" s="1">
      <c r="A788" s="6"/>
      <c r="B788" s="17"/>
      <c r="C788" s="6"/>
      <c r="D788" s="17"/>
    </row>
    <row x14ac:dyDescent="0.25" r="789" customHeight="1" ht="18.75" customFormat="1" s="1">
      <c r="A789" s="6"/>
      <c r="B789" s="17"/>
      <c r="C789" s="6"/>
      <c r="D789" s="17"/>
    </row>
    <row x14ac:dyDescent="0.25" r="790" customHeight="1" ht="18.75" customFormat="1" s="1">
      <c r="A790" s="6"/>
      <c r="B790" s="17"/>
      <c r="C790" s="6"/>
      <c r="D790" s="17"/>
    </row>
    <row x14ac:dyDescent="0.25" r="791" customHeight="1" ht="18.75" customFormat="1" s="1">
      <c r="A791" s="6"/>
      <c r="B791" s="17"/>
      <c r="C791" s="6"/>
      <c r="D791" s="17"/>
    </row>
    <row x14ac:dyDescent="0.25" r="792" customHeight="1" ht="18.75" customFormat="1" s="1">
      <c r="A792" s="6"/>
      <c r="B792" s="17"/>
      <c r="C792" s="6"/>
      <c r="D792" s="17"/>
    </row>
    <row x14ac:dyDescent="0.25" r="793" customHeight="1" ht="18.75" customFormat="1" s="1">
      <c r="A793" s="6"/>
      <c r="B793" s="17"/>
      <c r="C793" s="6"/>
      <c r="D793" s="17"/>
    </row>
    <row x14ac:dyDescent="0.25" r="794" customHeight="1" ht="18.75" customFormat="1" s="1">
      <c r="A794" s="6"/>
      <c r="B794" s="17"/>
      <c r="C794" s="6"/>
      <c r="D794" s="17"/>
    </row>
    <row x14ac:dyDescent="0.25" r="795" customHeight="1" ht="18.75" customFormat="1" s="1">
      <c r="A795" s="6"/>
      <c r="B795" s="17"/>
      <c r="C795" s="6"/>
      <c r="D795" s="17"/>
    </row>
    <row x14ac:dyDescent="0.25" r="796" customHeight="1" ht="18.75" customFormat="1" s="1">
      <c r="A796" s="6"/>
      <c r="B796" s="17"/>
      <c r="C796" s="6"/>
      <c r="D796" s="17"/>
    </row>
    <row x14ac:dyDescent="0.25" r="797" customHeight="1" ht="18.75" customFormat="1" s="1">
      <c r="A797" s="6"/>
      <c r="B797" s="17"/>
      <c r="C797" s="6"/>
      <c r="D797" s="17"/>
    </row>
    <row x14ac:dyDescent="0.25" r="798" customHeight="1" ht="18.75" customFormat="1" s="1">
      <c r="A798" s="6"/>
      <c r="B798" s="17"/>
      <c r="C798" s="6"/>
      <c r="D798" s="17"/>
    </row>
    <row x14ac:dyDescent="0.25" r="799" customHeight="1" ht="18.75" customFormat="1" s="1">
      <c r="A799" s="6"/>
      <c r="B799" s="17"/>
      <c r="C799" s="6"/>
      <c r="D799" s="17"/>
    </row>
    <row x14ac:dyDescent="0.25" r="800" customHeight="1" ht="18.75" customFormat="1" s="1">
      <c r="A800" s="6"/>
      <c r="B800" s="17"/>
      <c r="C800" s="6"/>
      <c r="D800" s="17"/>
    </row>
    <row x14ac:dyDescent="0.25" r="801" customHeight="1" ht="18.75" customFormat="1" s="1">
      <c r="A801" s="6"/>
      <c r="B801" s="17"/>
      <c r="C801" s="6"/>
      <c r="D801" s="17"/>
    </row>
    <row x14ac:dyDescent="0.25" r="802" customHeight="1" ht="18.75" customFormat="1" s="1">
      <c r="A802" s="6"/>
      <c r="B802" s="17"/>
      <c r="C802" s="6"/>
      <c r="D802" s="17"/>
    </row>
    <row x14ac:dyDescent="0.25" r="803" customHeight="1" ht="18.75" customFormat="1" s="1">
      <c r="A803" s="6"/>
      <c r="B803" s="17"/>
      <c r="C803" s="6"/>
      <c r="D803" s="17"/>
    </row>
    <row x14ac:dyDescent="0.25" r="804" customHeight="1" ht="18.75" customFormat="1" s="1">
      <c r="A804" s="6"/>
      <c r="B804" s="17"/>
      <c r="C804" s="6"/>
      <c r="D804" s="17"/>
    </row>
    <row x14ac:dyDescent="0.25" r="805" customHeight="1" ht="18.75" customFormat="1" s="1">
      <c r="A805" s="6"/>
      <c r="B805" s="17"/>
      <c r="C805" s="6"/>
      <c r="D805" s="17"/>
    </row>
    <row x14ac:dyDescent="0.25" r="806" customHeight="1" ht="18.75" customFormat="1" s="1">
      <c r="A806" s="6"/>
      <c r="B806" s="17"/>
      <c r="C806" s="6"/>
      <c r="D806" s="17"/>
    </row>
    <row x14ac:dyDescent="0.25" r="807" customHeight="1" ht="18.75" customFormat="1" s="1">
      <c r="A807" s="6"/>
      <c r="B807" s="17"/>
      <c r="C807" s="6"/>
      <c r="D807" s="17"/>
    </row>
    <row x14ac:dyDescent="0.25" r="808" customHeight="1" ht="18.75" customFormat="1" s="1">
      <c r="A808" s="6"/>
      <c r="B808" s="17"/>
      <c r="C808" s="6"/>
      <c r="D808" s="17"/>
    </row>
    <row x14ac:dyDescent="0.25" r="809" customHeight="1" ht="18.75" customFormat="1" s="1">
      <c r="A809" s="6"/>
      <c r="B809" s="17"/>
      <c r="C809" s="6"/>
      <c r="D809" s="17"/>
    </row>
    <row x14ac:dyDescent="0.25" r="810" customHeight="1" ht="18.75" customFormat="1" s="1">
      <c r="A810" s="6"/>
      <c r="B810" s="17"/>
      <c r="C810" s="6"/>
      <c r="D810" s="17"/>
    </row>
    <row x14ac:dyDescent="0.25" r="811" customHeight="1" ht="18.75" customFormat="1" s="1">
      <c r="A811" s="6"/>
      <c r="B811" s="17"/>
      <c r="C811" s="6"/>
      <c r="D811" s="17"/>
    </row>
    <row x14ac:dyDescent="0.25" r="812" customHeight="1" ht="18.75" customFormat="1" s="1">
      <c r="A812" s="6"/>
      <c r="B812" s="17"/>
      <c r="C812" s="6"/>
      <c r="D812" s="17"/>
    </row>
    <row x14ac:dyDescent="0.25" r="813" customHeight="1" ht="18.75" customFormat="1" s="1">
      <c r="A813" s="6"/>
      <c r="B813" s="17"/>
      <c r="C813" s="6"/>
      <c r="D813" s="17"/>
    </row>
    <row x14ac:dyDescent="0.25" r="814" customHeight="1" ht="18.75" customFormat="1" s="1">
      <c r="A814" s="6"/>
      <c r="B814" s="17"/>
      <c r="C814" s="6"/>
      <c r="D814" s="17"/>
    </row>
    <row x14ac:dyDescent="0.25" r="815" customHeight="1" ht="18.75" customFormat="1" s="1">
      <c r="A815" s="6"/>
      <c r="B815" s="17"/>
      <c r="C815" s="6"/>
      <c r="D815" s="17"/>
    </row>
    <row x14ac:dyDescent="0.25" r="816" customHeight="1" ht="18.75" customFormat="1" s="1">
      <c r="A816" s="6"/>
      <c r="B816" s="17"/>
      <c r="C816" s="6"/>
      <c r="D816" s="17"/>
    </row>
    <row x14ac:dyDescent="0.25" r="817" customHeight="1" ht="18.75" customFormat="1" s="1">
      <c r="A817" s="6"/>
      <c r="B817" s="17"/>
      <c r="C817" s="6"/>
      <c r="D817" s="17"/>
    </row>
    <row x14ac:dyDescent="0.25" r="818" customHeight="1" ht="18.75" customFormat="1" s="1">
      <c r="A818" s="6"/>
      <c r="B818" s="17"/>
      <c r="C818" s="6"/>
      <c r="D818" s="17"/>
    </row>
    <row x14ac:dyDescent="0.25" r="819" customHeight="1" ht="18.75" customFormat="1" s="1">
      <c r="A819" s="6"/>
      <c r="B819" s="17"/>
      <c r="C819" s="6"/>
      <c r="D819" s="17"/>
    </row>
    <row x14ac:dyDescent="0.25" r="820" customHeight="1" ht="18.75" customFormat="1" s="1">
      <c r="A820" s="6"/>
      <c r="B820" s="17"/>
      <c r="C820" s="6"/>
      <c r="D820" s="17"/>
    </row>
    <row x14ac:dyDescent="0.25" r="821" customHeight="1" ht="18.75" customFormat="1" s="1">
      <c r="A821" s="6"/>
      <c r="B821" s="17"/>
      <c r="C821" s="6"/>
      <c r="D821" s="17"/>
    </row>
    <row x14ac:dyDescent="0.25" r="822" customHeight="1" ht="18.75" customFormat="1" s="1">
      <c r="A822" s="6"/>
      <c r="B822" s="17"/>
      <c r="C822" s="6"/>
      <c r="D822" s="17"/>
    </row>
    <row x14ac:dyDescent="0.25" r="823" customHeight="1" ht="18.75" customFormat="1" s="1">
      <c r="A823" s="6"/>
      <c r="B823" s="17"/>
      <c r="C823" s="6"/>
      <c r="D823" s="17"/>
    </row>
    <row x14ac:dyDescent="0.25" r="824" customHeight="1" ht="18.75" customFormat="1" s="1">
      <c r="A824" s="6"/>
      <c r="B824" s="17"/>
      <c r="C824" s="6"/>
      <c r="D824" s="17"/>
    </row>
    <row x14ac:dyDescent="0.25" r="825" customHeight="1" ht="18.75" customFormat="1" s="1">
      <c r="A825" s="6"/>
      <c r="B825" s="17"/>
      <c r="C825" s="6"/>
      <c r="D825" s="17"/>
    </row>
    <row x14ac:dyDescent="0.25" r="826" customHeight="1" ht="18.75" customFormat="1" s="1">
      <c r="A826" s="6"/>
      <c r="B826" s="17"/>
      <c r="C826" s="6"/>
      <c r="D826" s="17"/>
    </row>
    <row x14ac:dyDescent="0.25" r="827" customHeight="1" ht="18.75" customFormat="1" s="1">
      <c r="A827" s="6"/>
      <c r="B827" s="17"/>
      <c r="C827" s="6"/>
      <c r="D827" s="17"/>
    </row>
    <row x14ac:dyDescent="0.25" r="828" customHeight="1" ht="18.75" customFormat="1" s="1">
      <c r="A828" s="6"/>
      <c r="B828" s="17"/>
      <c r="C828" s="6"/>
      <c r="D828" s="17"/>
    </row>
    <row x14ac:dyDescent="0.25" r="829" customHeight="1" ht="18.75" customFormat="1" s="1">
      <c r="A829" s="6"/>
      <c r="B829" s="17"/>
      <c r="C829" s="6"/>
      <c r="D829" s="17"/>
    </row>
    <row x14ac:dyDescent="0.25" r="830" customHeight="1" ht="18.75" customFormat="1" s="1">
      <c r="A830" s="6"/>
      <c r="B830" s="17"/>
      <c r="C830" s="6"/>
      <c r="D830" s="17"/>
    </row>
    <row x14ac:dyDescent="0.25" r="831" customHeight="1" ht="18.75" customFormat="1" s="1">
      <c r="A831" s="6"/>
      <c r="B831" s="17"/>
      <c r="C831" s="6"/>
      <c r="D831" s="17"/>
    </row>
    <row x14ac:dyDescent="0.25" r="832" customHeight="1" ht="18.75" customFormat="1" s="1">
      <c r="A832" s="6"/>
      <c r="B832" s="17"/>
      <c r="C832" s="6"/>
      <c r="D832" s="17"/>
    </row>
    <row x14ac:dyDescent="0.25" r="833" customHeight="1" ht="18.75" customFormat="1" s="1">
      <c r="A833" s="6"/>
      <c r="B833" s="17"/>
      <c r="C833" s="6"/>
      <c r="D833" s="17"/>
    </row>
    <row x14ac:dyDescent="0.25" r="834" customHeight="1" ht="18.75" customFormat="1" s="1">
      <c r="A834" s="6"/>
      <c r="B834" s="17"/>
      <c r="C834" s="6"/>
      <c r="D834" s="17"/>
    </row>
    <row x14ac:dyDescent="0.25" r="835" customHeight="1" ht="18.75" customFormat="1" s="1">
      <c r="A835" s="6"/>
      <c r="B835" s="17"/>
      <c r="C835" s="6"/>
      <c r="D835" s="17"/>
    </row>
    <row x14ac:dyDescent="0.25" r="836" customHeight="1" ht="18.75" customFormat="1" s="1">
      <c r="A836" s="6"/>
      <c r="B836" s="17"/>
      <c r="C836" s="6"/>
      <c r="D836" s="17"/>
    </row>
    <row x14ac:dyDescent="0.25" r="837" customHeight="1" ht="18.75" customFormat="1" s="1">
      <c r="A837" s="6"/>
      <c r="B837" s="17"/>
      <c r="C837" s="6"/>
      <c r="D837" s="17"/>
    </row>
    <row x14ac:dyDescent="0.25" r="838" customHeight="1" ht="18.75" customFormat="1" s="1">
      <c r="A838" s="6"/>
      <c r="B838" s="17"/>
      <c r="C838" s="6"/>
      <c r="D838" s="17"/>
    </row>
    <row x14ac:dyDescent="0.25" r="839" customHeight="1" ht="18.75" customFormat="1" s="1">
      <c r="A839" s="6"/>
      <c r="B839" s="17"/>
      <c r="C839" s="6"/>
      <c r="D839" s="17"/>
    </row>
    <row x14ac:dyDescent="0.25" r="840" customHeight="1" ht="18.75" customFormat="1" s="1">
      <c r="A840" s="6"/>
      <c r="B840" s="17"/>
      <c r="C840" s="6"/>
      <c r="D840" s="17"/>
    </row>
    <row x14ac:dyDescent="0.25" r="841" customHeight="1" ht="18.75" customFormat="1" s="1">
      <c r="A841" s="6"/>
      <c r="B841" s="17"/>
      <c r="C841" s="6"/>
      <c r="D841" s="17"/>
    </row>
    <row x14ac:dyDescent="0.25" r="842" customHeight="1" ht="18.75" customFormat="1" s="1">
      <c r="A842" s="6"/>
      <c r="B842" s="17"/>
      <c r="C842" s="6"/>
      <c r="D842" s="17"/>
    </row>
    <row x14ac:dyDescent="0.25" r="843" customHeight="1" ht="18.75" customFormat="1" s="1">
      <c r="A843" s="6"/>
      <c r="B843" s="17"/>
      <c r="C843" s="6"/>
      <c r="D843" s="17"/>
    </row>
    <row x14ac:dyDescent="0.25" r="844" customHeight="1" ht="18.75" customFormat="1" s="1">
      <c r="A844" s="6"/>
      <c r="B844" s="17"/>
      <c r="C844" s="6"/>
      <c r="D844" s="17"/>
    </row>
    <row x14ac:dyDescent="0.25" r="845" customHeight="1" ht="18.75" customFormat="1" s="1">
      <c r="A845" s="6"/>
      <c r="B845" s="17"/>
      <c r="C845" s="6"/>
      <c r="D845" s="17"/>
    </row>
    <row x14ac:dyDescent="0.25" r="846" customHeight="1" ht="18.75" customFormat="1" s="1">
      <c r="A846" s="6"/>
      <c r="B846" s="17"/>
      <c r="C846" s="6"/>
      <c r="D846" s="17"/>
    </row>
    <row x14ac:dyDescent="0.25" r="847" customHeight="1" ht="18.75" customFormat="1" s="1">
      <c r="A847" s="6"/>
      <c r="B847" s="17"/>
      <c r="C847" s="6"/>
      <c r="D847" s="17"/>
    </row>
    <row x14ac:dyDescent="0.25" r="848" customHeight="1" ht="18.75" customFormat="1" s="1">
      <c r="A848" s="6"/>
      <c r="B848" s="17"/>
      <c r="C848" s="6"/>
      <c r="D848" s="17"/>
    </row>
    <row x14ac:dyDescent="0.25" r="849" customHeight="1" ht="18.75" customFormat="1" s="1">
      <c r="A849" s="6"/>
      <c r="B849" s="17"/>
      <c r="C849" s="6"/>
      <c r="D849" s="17"/>
    </row>
    <row x14ac:dyDescent="0.25" r="850" customHeight="1" ht="18.75" customFormat="1" s="1">
      <c r="A850" s="6"/>
      <c r="B850" s="17"/>
      <c r="C850" s="6"/>
      <c r="D850" s="17"/>
    </row>
    <row x14ac:dyDescent="0.25" r="851" customHeight="1" ht="18.75" customFormat="1" s="1">
      <c r="A851" s="6"/>
      <c r="B851" s="17"/>
      <c r="C851" s="6"/>
      <c r="D851" s="17"/>
    </row>
    <row x14ac:dyDescent="0.25" r="852" customHeight="1" ht="18.75" customFormat="1" s="1">
      <c r="A852" s="6"/>
      <c r="B852" s="17"/>
      <c r="C852" s="6"/>
      <c r="D852" s="17"/>
    </row>
    <row x14ac:dyDescent="0.25" r="853" customHeight="1" ht="18.75" customFormat="1" s="1">
      <c r="A853" s="6"/>
      <c r="B853" s="17"/>
      <c r="C853" s="6"/>
      <c r="D853" s="17"/>
    </row>
    <row x14ac:dyDescent="0.25" r="854" customHeight="1" ht="18.75" customFormat="1" s="1">
      <c r="A854" s="6"/>
      <c r="B854" s="17"/>
      <c r="C854" s="6"/>
      <c r="D854" s="17"/>
    </row>
    <row x14ac:dyDescent="0.25" r="855" customHeight="1" ht="18.75" customFormat="1" s="1">
      <c r="A855" s="6"/>
      <c r="B855" s="17"/>
      <c r="C855" s="6"/>
      <c r="D855" s="17"/>
    </row>
    <row x14ac:dyDescent="0.25" r="856" customHeight="1" ht="18.75" customFormat="1" s="1">
      <c r="A856" s="6"/>
      <c r="B856" s="17"/>
      <c r="C856" s="6"/>
      <c r="D856" s="17"/>
    </row>
    <row x14ac:dyDescent="0.25" r="857" customHeight="1" ht="18.75" customFormat="1" s="1">
      <c r="A857" s="6"/>
      <c r="B857" s="17"/>
      <c r="C857" s="6"/>
      <c r="D857" s="17"/>
    </row>
    <row x14ac:dyDescent="0.25" r="858" customHeight="1" ht="18.75" customFormat="1" s="1">
      <c r="A858" s="6"/>
      <c r="B858" s="17"/>
      <c r="C858" s="6"/>
      <c r="D858" s="17"/>
    </row>
    <row x14ac:dyDescent="0.25" r="859" customHeight="1" ht="18.75" customFormat="1" s="1">
      <c r="A859" s="6"/>
      <c r="B859" s="17"/>
      <c r="C859" s="6"/>
      <c r="D859" s="17"/>
    </row>
    <row x14ac:dyDescent="0.25" r="860" customHeight="1" ht="18.75" customFormat="1" s="1">
      <c r="A860" s="6"/>
      <c r="B860" s="17"/>
      <c r="C860" s="6"/>
      <c r="D860" s="17"/>
    </row>
    <row x14ac:dyDescent="0.25" r="861" customHeight="1" ht="18.75" customFormat="1" s="1">
      <c r="A861" s="6"/>
      <c r="B861" s="17"/>
      <c r="C861" s="6"/>
      <c r="D861" s="17"/>
    </row>
    <row x14ac:dyDescent="0.25" r="862" customHeight="1" ht="18.75" customFormat="1" s="1">
      <c r="A862" s="6"/>
      <c r="B862" s="17"/>
      <c r="C862" s="6"/>
      <c r="D862" s="17"/>
    </row>
    <row x14ac:dyDescent="0.25" r="863" customHeight="1" ht="18.75" customFormat="1" s="1">
      <c r="A863" s="6"/>
      <c r="B863" s="17"/>
      <c r="C863" s="6"/>
      <c r="D863" s="17"/>
    </row>
    <row x14ac:dyDescent="0.25" r="864" customHeight="1" ht="18.75" customFormat="1" s="1">
      <c r="A864" s="6"/>
      <c r="B864" s="17"/>
      <c r="C864" s="6"/>
      <c r="D864" s="17"/>
    </row>
    <row x14ac:dyDescent="0.25" r="865" customHeight="1" ht="18.75" customFormat="1" s="1">
      <c r="A865" s="6"/>
      <c r="B865" s="17"/>
      <c r="C865" s="6"/>
      <c r="D865" s="17"/>
    </row>
    <row x14ac:dyDescent="0.25" r="866" customHeight="1" ht="18.75" customFormat="1" s="1">
      <c r="A866" s="6"/>
      <c r="B866" s="17"/>
      <c r="C866" s="6"/>
      <c r="D866" s="17"/>
    </row>
    <row x14ac:dyDescent="0.25" r="867" customHeight="1" ht="18.75" customFormat="1" s="1">
      <c r="A867" s="6"/>
      <c r="B867" s="17"/>
      <c r="C867" s="6"/>
      <c r="D867" s="17"/>
    </row>
    <row x14ac:dyDescent="0.25" r="868" customHeight="1" ht="18.75" customFormat="1" s="1">
      <c r="A868" s="6"/>
      <c r="B868" s="17"/>
      <c r="C868" s="6"/>
      <c r="D868" s="17"/>
    </row>
    <row x14ac:dyDescent="0.25" r="869" customHeight="1" ht="18.75" customFormat="1" s="1">
      <c r="A869" s="6"/>
      <c r="B869" s="17"/>
      <c r="C869" s="6"/>
      <c r="D869" s="17"/>
    </row>
    <row x14ac:dyDescent="0.25" r="870" customHeight="1" ht="18.75" customFormat="1" s="1">
      <c r="A870" s="6"/>
      <c r="B870" s="17"/>
      <c r="C870" s="6"/>
      <c r="D870" s="17"/>
    </row>
    <row x14ac:dyDescent="0.25" r="871" customHeight="1" ht="18.75" customFormat="1" s="1">
      <c r="A871" s="6"/>
      <c r="B871" s="17"/>
      <c r="C871" s="6"/>
      <c r="D871" s="17"/>
    </row>
    <row x14ac:dyDescent="0.25" r="872" customHeight="1" ht="18.75" customFormat="1" s="1">
      <c r="A872" s="6"/>
      <c r="B872" s="17"/>
      <c r="C872" s="6"/>
      <c r="D872" s="17"/>
    </row>
    <row x14ac:dyDescent="0.25" r="873" customHeight="1" ht="18.75" customFormat="1" s="1">
      <c r="A873" s="6"/>
      <c r="B873" s="17"/>
      <c r="C873" s="6"/>
      <c r="D873" s="17"/>
    </row>
    <row x14ac:dyDescent="0.25" r="874" customHeight="1" ht="18.75" customFormat="1" s="1">
      <c r="A874" s="6"/>
      <c r="B874" s="17"/>
      <c r="C874" s="6"/>
      <c r="D874" s="17"/>
    </row>
    <row x14ac:dyDescent="0.25" r="875" customHeight="1" ht="18.75" customFormat="1" s="1">
      <c r="A875" s="6"/>
      <c r="B875" s="17"/>
      <c r="C875" s="6"/>
      <c r="D875" s="17"/>
    </row>
    <row x14ac:dyDescent="0.25" r="876" customHeight="1" ht="18.75" customFormat="1" s="1">
      <c r="A876" s="6"/>
      <c r="B876" s="17"/>
      <c r="C876" s="6"/>
      <c r="D876" s="17"/>
    </row>
    <row x14ac:dyDescent="0.25" r="877" customHeight="1" ht="18.75" customFormat="1" s="1">
      <c r="A877" s="6"/>
      <c r="B877" s="17"/>
      <c r="C877" s="6"/>
      <c r="D877" s="17"/>
    </row>
    <row x14ac:dyDescent="0.25" r="878" customHeight="1" ht="18.75" customFormat="1" s="1">
      <c r="A878" s="6"/>
      <c r="B878" s="17"/>
      <c r="C878" s="6"/>
      <c r="D878" s="17"/>
    </row>
    <row x14ac:dyDescent="0.25" r="879" customHeight="1" ht="18.75" customFormat="1" s="1">
      <c r="A879" s="6"/>
      <c r="B879" s="17"/>
      <c r="C879" s="6"/>
      <c r="D879" s="17"/>
    </row>
    <row x14ac:dyDescent="0.25" r="880" customHeight="1" ht="18.75" customFormat="1" s="1">
      <c r="A880" s="6"/>
      <c r="B880" s="17"/>
      <c r="C880" s="6"/>
      <c r="D880" s="17"/>
    </row>
    <row x14ac:dyDescent="0.25" r="881" customHeight="1" ht="18.75" customFormat="1" s="1">
      <c r="A881" s="6"/>
      <c r="B881" s="17"/>
      <c r="C881" s="6"/>
      <c r="D881" s="17"/>
    </row>
    <row x14ac:dyDescent="0.25" r="882" customHeight="1" ht="18.75" customFormat="1" s="1">
      <c r="A882" s="6"/>
      <c r="B882" s="17"/>
      <c r="C882" s="6"/>
      <c r="D882" s="17"/>
    </row>
    <row x14ac:dyDescent="0.25" r="883" customHeight="1" ht="18.75" customFormat="1" s="1">
      <c r="A883" s="6"/>
      <c r="B883" s="17"/>
      <c r="C883" s="6"/>
      <c r="D883" s="17"/>
    </row>
    <row x14ac:dyDescent="0.25" r="884" customHeight="1" ht="18.75" customFormat="1" s="1">
      <c r="A884" s="6"/>
      <c r="B884" s="17"/>
      <c r="C884" s="6"/>
      <c r="D884" s="17"/>
    </row>
    <row x14ac:dyDescent="0.25" r="885" customHeight="1" ht="18.75" customFormat="1" s="1">
      <c r="A885" s="6"/>
      <c r="B885" s="17"/>
      <c r="C885" s="6"/>
      <c r="D885" s="17"/>
    </row>
    <row x14ac:dyDescent="0.25" r="886" customHeight="1" ht="18.75" customFormat="1" s="1">
      <c r="A886" s="6"/>
      <c r="B886" s="17"/>
      <c r="C886" s="6"/>
      <c r="D886" s="17"/>
    </row>
    <row x14ac:dyDescent="0.25" r="887" customHeight="1" ht="18.75" customFormat="1" s="1">
      <c r="A887" s="6"/>
      <c r="B887" s="17"/>
      <c r="C887" s="6"/>
      <c r="D887" s="17"/>
    </row>
    <row x14ac:dyDescent="0.25" r="888" customHeight="1" ht="18.75" customFormat="1" s="1">
      <c r="A888" s="6"/>
      <c r="B888" s="17"/>
      <c r="C888" s="6"/>
      <c r="D888" s="17"/>
    </row>
    <row x14ac:dyDescent="0.25" r="889" customHeight="1" ht="18.75" customFormat="1" s="1">
      <c r="A889" s="6"/>
      <c r="B889" s="17"/>
      <c r="C889" s="6"/>
      <c r="D889" s="17"/>
    </row>
    <row x14ac:dyDescent="0.25" r="890" customHeight="1" ht="18.75" customFormat="1" s="1">
      <c r="A890" s="6"/>
      <c r="B890" s="17"/>
      <c r="C890" s="6"/>
      <c r="D890" s="17"/>
    </row>
    <row x14ac:dyDescent="0.25" r="891" customHeight="1" ht="18.75" customFormat="1" s="1">
      <c r="A891" s="6"/>
      <c r="B891" s="17"/>
      <c r="C891" s="6"/>
      <c r="D891" s="17"/>
    </row>
    <row x14ac:dyDescent="0.25" r="892" customHeight="1" ht="18.75" customFormat="1" s="1">
      <c r="A892" s="6"/>
      <c r="B892" s="17"/>
      <c r="C892" s="6"/>
      <c r="D892" s="17"/>
    </row>
    <row x14ac:dyDescent="0.25" r="893" customHeight="1" ht="18.75" customFormat="1" s="1">
      <c r="A893" s="6"/>
      <c r="B893" s="17"/>
      <c r="C893" s="6"/>
      <c r="D893" s="17"/>
    </row>
    <row x14ac:dyDescent="0.25" r="894" customHeight="1" ht="18.75" customFormat="1" s="1">
      <c r="A894" s="6"/>
      <c r="B894" s="17"/>
      <c r="C894" s="6"/>
      <c r="D894" s="17"/>
    </row>
    <row x14ac:dyDescent="0.25" r="895" customHeight="1" ht="18.75" customFormat="1" s="1">
      <c r="A895" s="6"/>
      <c r="B895" s="17"/>
      <c r="C895" s="6"/>
      <c r="D895" s="17"/>
    </row>
    <row x14ac:dyDescent="0.25" r="896" customHeight="1" ht="18.75" customFormat="1" s="1">
      <c r="A896" s="6"/>
      <c r="B896" s="17"/>
      <c r="C896" s="6"/>
      <c r="D896" s="17"/>
    </row>
    <row x14ac:dyDescent="0.25" r="897" customHeight="1" ht="18.75" customFormat="1" s="1">
      <c r="A897" s="6"/>
      <c r="B897" s="17"/>
      <c r="C897" s="6"/>
      <c r="D897" s="17"/>
    </row>
    <row x14ac:dyDescent="0.25" r="898" customHeight="1" ht="18.75" customFormat="1" s="1">
      <c r="A898" s="6"/>
      <c r="B898" s="17"/>
      <c r="C898" s="6"/>
      <c r="D898" s="17"/>
    </row>
    <row x14ac:dyDescent="0.25" r="899" customHeight="1" ht="18.75" customFormat="1" s="1">
      <c r="A899" s="6"/>
      <c r="B899" s="17"/>
      <c r="C899" s="6"/>
      <c r="D899" s="17"/>
    </row>
    <row x14ac:dyDescent="0.25" r="900" customHeight="1" ht="18.75" customFormat="1" s="1">
      <c r="A900" s="6"/>
      <c r="B900" s="17"/>
      <c r="C900" s="6"/>
      <c r="D900" s="17"/>
    </row>
    <row x14ac:dyDescent="0.25" r="901" customHeight="1" ht="18.75" customFormat="1" s="1">
      <c r="A901" s="6"/>
      <c r="B901" s="17"/>
      <c r="C901" s="6"/>
      <c r="D901" s="17"/>
    </row>
    <row x14ac:dyDescent="0.25" r="902" customHeight="1" ht="18.75" customFormat="1" s="1">
      <c r="A902" s="6"/>
      <c r="B902" s="17"/>
      <c r="C902" s="6"/>
      <c r="D902" s="17"/>
    </row>
    <row x14ac:dyDescent="0.25" r="903" customHeight="1" ht="18.75" customFormat="1" s="1">
      <c r="A903" s="6"/>
      <c r="B903" s="17"/>
      <c r="C903" s="6"/>
      <c r="D903" s="17"/>
    </row>
    <row x14ac:dyDescent="0.25" r="904" customHeight="1" ht="18.75" customFormat="1" s="1">
      <c r="A904" s="6"/>
      <c r="B904" s="17"/>
      <c r="C904" s="6"/>
      <c r="D904" s="17"/>
    </row>
    <row x14ac:dyDescent="0.25" r="905" customHeight="1" ht="18.75" customFormat="1" s="1">
      <c r="A905" s="6"/>
      <c r="B905" s="17"/>
      <c r="C905" s="6"/>
      <c r="D905" s="17"/>
    </row>
    <row x14ac:dyDescent="0.25" r="906" customHeight="1" ht="18.75" customFormat="1" s="1">
      <c r="A906" s="6"/>
      <c r="B906" s="17"/>
      <c r="C906" s="6"/>
      <c r="D906" s="17"/>
    </row>
    <row x14ac:dyDescent="0.25" r="907" customHeight="1" ht="18.75" customFormat="1" s="1">
      <c r="A907" s="6"/>
      <c r="B907" s="17"/>
      <c r="C907" s="6"/>
      <c r="D907" s="17"/>
    </row>
    <row x14ac:dyDescent="0.25" r="908" customHeight="1" ht="18.75" customFormat="1" s="1">
      <c r="A908" s="6"/>
      <c r="B908" s="17"/>
      <c r="C908" s="6"/>
      <c r="D908" s="17"/>
    </row>
    <row x14ac:dyDescent="0.25" r="909" customHeight="1" ht="18.75" customFormat="1" s="1">
      <c r="A909" s="6"/>
      <c r="B909" s="17"/>
      <c r="C909" s="6"/>
      <c r="D909" s="17"/>
    </row>
    <row x14ac:dyDescent="0.25" r="910" customHeight="1" ht="18.75" customFormat="1" s="1">
      <c r="A910" s="6"/>
      <c r="B910" s="17"/>
      <c r="C910" s="6"/>
      <c r="D910" s="17"/>
    </row>
    <row x14ac:dyDescent="0.25" r="911" customHeight="1" ht="18.75" customFormat="1" s="1">
      <c r="A911" s="6"/>
      <c r="B911" s="17"/>
      <c r="C911" s="6"/>
      <c r="D911" s="17"/>
    </row>
    <row x14ac:dyDescent="0.25" r="912" customHeight="1" ht="18.75" customFormat="1" s="1">
      <c r="A912" s="6"/>
      <c r="B912" s="17"/>
      <c r="C912" s="6"/>
      <c r="D912" s="17"/>
    </row>
    <row x14ac:dyDescent="0.25" r="913" customHeight="1" ht="18.75" customFormat="1" s="1">
      <c r="A913" s="6"/>
      <c r="B913" s="17"/>
      <c r="C913" s="6"/>
      <c r="D913" s="17"/>
    </row>
    <row x14ac:dyDescent="0.25" r="914" customHeight="1" ht="18.75" customFormat="1" s="1">
      <c r="A914" s="6"/>
      <c r="B914" s="17"/>
      <c r="C914" s="6"/>
      <c r="D914" s="17"/>
    </row>
    <row x14ac:dyDescent="0.25" r="915" customHeight="1" ht="18.75" customFormat="1" s="1">
      <c r="A915" s="6"/>
      <c r="B915" s="17"/>
      <c r="C915" s="6"/>
      <c r="D915" s="17"/>
    </row>
    <row x14ac:dyDescent="0.25" r="916" customHeight="1" ht="18.75" customFormat="1" s="1">
      <c r="A916" s="6"/>
      <c r="B916" s="17"/>
      <c r="C916" s="6"/>
      <c r="D916" s="17"/>
    </row>
    <row x14ac:dyDescent="0.25" r="917" customHeight="1" ht="18.75" customFormat="1" s="1">
      <c r="A917" s="6"/>
      <c r="B917" s="17"/>
      <c r="C917" s="6"/>
      <c r="D917" s="17"/>
    </row>
    <row x14ac:dyDescent="0.25" r="918" customHeight="1" ht="18.75" customFormat="1" s="1">
      <c r="A918" s="6"/>
      <c r="B918" s="17"/>
      <c r="C918" s="6"/>
      <c r="D918" s="17"/>
    </row>
    <row x14ac:dyDescent="0.25" r="919" customHeight="1" ht="18.75" customFormat="1" s="1">
      <c r="A919" s="6"/>
      <c r="B919" s="17"/>
      <c r="C919" s="6"/>
      <c r="D919" s="17"/>
    </row>
    <row x14ac:dyDescent="0.25" r="920" customHeight="1" ht="18.75" customFormat="1" s="1">
      <c r="A920" s="6"/>
      <c r="B920" s="17"/>
      <c r="C920" s="6"/>
      <c r="D920" s="17"/>
    </row>
    <row x14ac:dyDescent="0.25" r="921" customHeight="1" ht="18.75" customFormat="1" s="1">
      <c r="A921" s="6"/>
      <c r="B921" s="17"/>
      <c r="C921" s="6"/>
      <c r="D921" s="17"/>
    </row>
    <row x14ac:dyDescent="0.25" r="922" customHeight="1" ht="18.75" customFormat="1" s="1">
      <c r="A922" s="6"/>
      <c r="B922" s="17"/>
      <c r="C922" s="6"/>
      <c r="D922" s="17"/>
    </row>
    <row x14ac:dyDescent="0.25" r="923" customHeight="1" ht="18.75" customFormat="1" s="1">
      <c r="A923" s="6"/>
      <c r="B923" s="17"/>
      <c r="C923" s="6"/>
      <c r="D923" s="17"/>
    </row>
    <row x14ac:dyDescent="0.25" r="924" customHeight="1" ht="18.75" customFormat="1" s="1">
      <c r="A924" s="6"/>
      <c r="B924" s="17"/>
      <c r="C924" s="6"/>
      <c r="D924" s="17"/>
    </row>
    <row x14ac:dyDescent="0.25" r="925" customHeight="1" ht="18.75" customFormat="1" s="1">
      <c r="A925" s="6"/>
      <c r="B925" s="17"/>
      <c r="C925" s="6"/>
      <c r="D925" s="17"/>
    </row>
    <row x14ac:dyDescent="0.25" r="926" customHeight="1" ht="18.75" customFormat="1" s="1">
      <c r="A926" s="6"/>
      <c r="B926" s="17"/>
      <c r="C926" s="6"/>
      <c r="D926" s="17"/>
    </row>
    <row x14ac:dyDescent="0.25" r="927" customHeight="1" ht="18.75" customFormat="1" s="1">
      <c r="A927" s="6"/>
      <c r="B927" s="17"/>
      <c r="C927" s="6"/>
      <c r="D927" s="17"/>
    </row>
    <row x14ac:dyDescent="0.25" r="928" customHeight="1" ht="18.75" customFormat="1" s="1">
      <c r="A928" s="6"/>
      <c r="B928" s="17"/>
      <c r="C928" s="6"/>
      <c r="D928" s="17"/>
    </row>
    <row x14ac:dyDescent="0.25" r="929" customHeight="1" ht="18.75" customFormat="1" s="1">
      <c r="A929" s="6"/>
      <c r="B929" s="17"/>
      <c r="C929" s="6"/>
      <c r="D929" s="17"/>
    </row>
    <row x14ac:dyDescent="0.25" r="930" customHeight="1" ht="18.75" customFormat="1" s="1">
      <c r="A930" s="6"/>
      <c r="B930" s="17"/>
      <c r="C930" s="6"/>
      <c r="D930" s="17"/>
    </row>
    <row x14ac:dyDescent="0.25" r="931" customHeight="1" ht="18.75" customFormat="1" s="1">
      <c r="A931" s="6"/>
      <c r="B931" s="17"/>
      <c r="C931" s="6"/>
      <c r="D931" s="17"/>
    </row>
    <row x14ac:dyDescent="0.25" r="932" customHeight="1" ht="18.75" customFormat="1" s="1">
      <c r="A932" s="6"/>
      <c r="B932" s="17"/>
      <c r="C932" s="6"/>
      <c r="D932" s="17"/>
    </row>
    <row x14ac:dyDescent="0.25" r="933" customHeight="1" ht="18.75" customFormat="1" s="1">
      <c r="A933" s="6"/>
      <c r="B933" s="17"/>
      <c r="C933" s="6"/>
      <c r="D933" s="17"/>
    </row>
    <row x14ac:dyDescent="0.25" r="934" customHeight="1" ht="18.75" customFormat="1" s="1">
      <c r="A934" s="6"/>
      <c r="B934" s="17"/>
      <c r="C934" s="6"/>
      <c r="D934" s="17"/>
    </row>
    <row x14ac:dyDescent="0.25" r="935" customHeight="1" ht="18.75" customFormat="1" s="1">
      <c r="A935" s="6"/>
      <c r="B935" s="17"/>
      <c r="C935" s="6"/>
      <c r="D935" s="17"/>
    </row>
    <row x14ac:dyDescent="0.25" r="936" customHeight="1" ht="18.75" customFormat="1" s="1">
      <c r="A936" s="6"/>
      <c r="B936" s="17"/>
      <c r="C936" s="6"/>
      <c r="D936" s="17"/>
    </row>
    <row x14ac:dyDescent="0.25" r="937" customHeight="1" ht="18.75" customFormat="1" s="1">
      <c r="A937" s="6"/>
      <c r="B937" s="17"/>
      <c r="C937" s="6"/>
      <c r="D937" s="17"/>
    </row>
    <row x14ac:dyDescent="0.25" r="938" customHeight="1" ht="18.75" customFormat="1" s="1">
      <c r="A938" s="6"/>
      <c r="B938" s="17"/>
      <c r="C938" s="6"/>
      <c r="D938" s="17"/>
    </row>
    <row x14ac:dyDescent="0.25" r="939" customHeight="1" ht="18.75" customFormat="1" s="1">
      <c r="A939" s="6"/>
      <c r="B939" s="17"/>
      <c r="C939" s="6"/>
      <c r="D939" s="17"/>
    </row>
    <row x14ac:dyDescent="0.25" r="940" customHeight="1" ht="18.75" customFormat="1" s="1">
      <c r="A940" s="6"/>
      <c r="B940" s="17"/>
      <c r="C940" s="6"/>
      <c r="D940" s="17"/>
    </row>
    <row x14ac:dyDescent="0.25" r="941" customHeight="1" ht="18.75" customFormat="1" s="1">
      <c r="A941" s="6"/>
      <c r="B941" s="17"/>
      <c r="C941" s="6"/>
      <c r="D941" s="17"/>
    </row>
    <row x14ac:dyDescent="0.25" r="942" customHeight="1" ht="18.75" customFormat="1" s="1">
      <c r="A942" s="6"/>
      <c r="B942" s="17"/>
      <c r="C942" s="6"/>
      <c r="D942" s="17"/>
    </row>
    <row x14ac:dyDescent="0.25" r="943" customHeight="1" ht="18.75" customFormat="1" s="1">
      <c r="A943" s="6"/>
      <c r="B943" s="17"/>
      <c r="C943" s="6"/>
      <c r="D943" s="17"/>
    </row>
    <row x14ac:dyDescent="0.25" r="944" customHeight="1" ht="18.75" customFormat="1" s="1">
      <c r="A944" s="6"/>
      <c r="B944" s="17"/>
      <c r="C944" s="6"/>
      <c r="D944" s="17"/>
    </row>
    <row x14ac:dyDescent="0.25" r="945" customHeight="1" ht="18.75" customFormat="1" s="1">
      <c r="A945" s="6"/>
      <c r="B945" s="17"/>
      <c r="C945" s="6"/>
      <c r="D945" s="17"/>
    </row>
    <row x14ac:dyDescent="0.25" r="946" customHeight="1" ht="18.75" customFormat="1" s="1">
      <c r="A946" s="6"/>
      <c r="B946" s="17"/>
      <c r="C946" s="6"/>
      <c r="D946" s="17"/>
    </row>
    <row x14ac:dyDescent="0.25" r="947" customHeight="1" ht="18.75" customFormat="1" s="1">
      <c r="A947" s="6"/>
      <c r="B947" s="17"/>
      <c r="C947" s="6"/>
      <c r="D947" s="17"/>
    </row>
    <row x14ac:dyDescent="0.25" r="948" customHeight="1" ht="18.75" customFormat="1" s="1">
      <c r="A948" s="6"/>
      <c r="B948" s="17"/>
      <c r="C948" s="6"/>
      <c r="D948" s="17"/>
    </row>
    <row x14ac:dyDescent="0.25" r="949" customHeight="1" ht="18.75" customFormat="1" s="1">
      <c r="A949" s="6"/>
      <c r="B949" s="17"/>
      <c r="C949" s="6"/>
      <c r="D949" s="17"/>
    </row>
    <row x14ac:dyDescent="0.25" r="950" customHeight="1" ht="18.75" customFormat="1" s="1">
      <c r="A950" s="6"/>
      <c r="B950" s="17"/>
      <c r="C950" s="6"/>
      <c r="D950" s="17"/>
    </row>
    <row x14ac:dyDescent="0.25" r="951" customHeight="1" ht="18.75" customFormat="1" s="1">
      <c r="A951" s="6"/>
      <c r="B951" s="17"/>
      <c r="C951" s="6"/>
      <c r="D951" s="17"/>
    </row>
    <row x14ac:dyDescent="0.25" r="952" customHeight="1" ht="18.75" customFormat="1" s="1">
      <c r="A952" s="6"/>
      <c r="B952" s="17"/>
      <c r="C952" s="6"/>
      <c r="D952" s="17"/>
    </row>
    <row x14ac:dyDescent="0.25" r="953" customHeight="1" ht="18.75" customFormat="1" s="1">
      <c r="A953" s="6"/>
      <c r="B953" s="17"/>
      <c r="C953" s="6"/>
      <c r="D953" s="17"/>
    </row>
    <row x14ac:dyDescent="0.25" r="954" customHeight="1" ht="18.75" customFormat="1" s="1">
      <c r="A954" s="6"/>
      <c r="B954" s="17"/>
      <c r="C954" s="6"/>
      <c r="D954" s="17"/>
    </row>
    <row x14ac:dyDescent="0.25" r="955" customHeight="1" ht="18.75" customFormat="1" s="1">
      <c r="A955" s="6"/>
      <c r="B955" s="17"/>
      <c r="C955" s="6"/>
      <c r="D955" s="17"/>
    </row>
    <row x14ac:dyDescent="0.25" r="956" customHeight="1" ht="18.75" customFormat="1" s="1">
      <c r="A956" s="6"/>
      <c r="B956" s="17"/>
      <c r="C956" s="6"/>
      <c r="D956" s="17"/>
    </row>
    <row x14ac:dyDescent="0.25" r="957" customHeight="1" ht="18.75" customFormat="1" s="1">
      <c r="A957" s="6"/>
      <c r="B957" s="17"/>
      <c r="C957" s="6"/>
      <c r="D957" s="17"/>
    </row>
    <row x14ac:dyDescent="0.25" r="958" customHeight="1" ht="18.75" customFormat="1" s="1">
      <c r="A958" s="6"/>
      <c r="B958" s="17"/>
      <c r="C958" s="6"/>
      <c r="D958" s="17"/>
    </row>
    <row x14ac:dyDescent="0.25" r="959" customHeight="1" ht="18.75" customFormat="1" s="1">
      <c r="A959" s="6"/>
      <c r="B959" s="17"/>
      <c r="C959" s="6"/>
      <c r="D959" s="17"/>
    </row>
    <row x14ac:dyDescent="0.25" r="960" customHeight="1" ht="18.75" customFormat="1" s="1">
      <c r="A960" s="6"/>
      <c r="B960" s="17"/>
      <c r="C960" s="6"/>
      <c r="D960" s="17"/>
    </row>
    <row x14ac:dyDescent="0.25" r="961" customHeight="1" ht="18.75" customFormat="1" s="1">
      <c r="A961" s="6"/>
      <c r="B961" s="17"/>
      <c r="C961" s="6"/>
      <c r="D961" s="17"/>
    </row>
    <row x14ac:dyDescent="0.25" r="962" customHeight="1" ht="18.75" customFormat="1" s="1">
      <c r="A962" s="6"/>
      <c r="B962" s="17"/>
      <c r="C962" s="6"/>
      <c r="D962" s="17"/>
    </row>
    <row x14ac:dyDescent="0.25" r="963" customHeight="1" ht="18.75" customFormat="1" s="1">
      <c r="A963" s="6"/>
      <c r="B963" s="17"/>
      <c r="C963" s="6"/>
      <c r="D963" s="17"/>
    </row>
    <row x14ac:dyDescent="0.25" r="964" customHeight="1" ht="18.75" customFormat="1" s="1">
      <c r="A964" s="6"/>
      <c r="B964" s="17"/>
      <c r="C964" s="6"/>
      <c r="D964" s="17"/>
    </row>
    <row x14ac:dyDescent="0.25" r="965" customHeight="1" ht="18.75" customFormat="1" s="1">
      <c r="A965" s="6"/>
      <c r="B965" s="17"/>
      <c r="C965" s="6"/>
      <c r="D965" s="17"/>
    </row>
    <row x14ac:dyDescent="0.25" r="966" customHeight="1" ht="18.75" customFormat="1" s="1">
      <c r="A966" s="6"/>
      <c r="B966" s="17"/>
      <c r="C966" s="6"/>
      <c r="D966" s="17"/>
    </row>
    <row x14ac:dyDescent="0.25" r="967" customHeight="1" ht="18.75" customFormat="1" s="1">
      <c r="A967" s="6"/>
      <c r="B967" s="17"/>
      <c r="C967" s="6"/>
      <c r="D967" s="17"/>
    </row>
    <row x14ac:dyDescent="0.25" r="968" customHeight="1" ht="18.75" customFormat="1" s="1">
      <c r="A968" s="6"/>
      <c r="B968" s="17"/>
      <c r="C968" s="6"/>
      <c r="D968" s="17"/>
    </row>
    <row x14ac:dyDescent="0.25" r="969" customHeight="1" ht="18.75" customFormat="1" s="1">
      <c r="A969" s="6"/>
      <c r="B969" s="17"/>
      <c r="C969" s="6"/>
      <c r="D969" s="17"/>
    </row>
    <row x14ac:dyDescent="0.25" r="970" customHeight="1" ht="18.75" customFormat="1" s="1">
      <c r="A970" s="6"/>
      <c r="B970" s="17"/>
      <c r="C970" s="6"/>
      <c r="D970" s="17"/>
    </row>
    <row x14ac:dyDescent="0.25" r="971" customHeight="1" ht="18.75" customFormat="1" s="1">
      <c r="A971" s="6"/>
      <c r="B971" s="17"/>
      <c r="C971" s="6"/>
      <c r="D971" s="17"/>
    </row>
    <row x14ac:dyDescent="0.25" r="972" customHeight="1" ht="18.75" customFormat="1" s="1">
      <c r="A972" s="6"/>
      <c r="B972" s="17"/>
      <c r="C972" s="6"/>
      <c r="D972" s="17"/>
    </row>
    <row x14ac:dyDescent="0.25" r="973" customHeight="1" ht="18.75" customFormat="1" s="1">
      <c r="A973" s="6"/>
      <c r="B973" s="17"/>
      <c r="C973" s="6"/>
      <c r="D973" s="17"/>
    </row>
    <row x14ac:dyDescent="0.25" r="974" customHeight="1" ht="18.75" customFormat="1" s="1">
      <c r="A974" s="6"/>
      <c r="B974" s="17"/>
      <c r="C974" s="6"/>
      <c r="D974" s="17"/>
    </row>
    <row x14ac:dyDescent="0.25" r="975" customHeight="1" ht="18.75" customFormat="1" s="1">
      <c r="A975" s="6"/>
      <c r="B975" s="17"/>
      <c r="C975" s="6"/>
      <c r="D975" s="17"/>
    </row>
    <row x14ac:dyDescent="0.25" r="976" customHeight="1" ht="18.75" customFormat="1" s="1">
      <c r="A976" s="6"/>
      <c r="B976" s="17"/>
      <c r="C976" s="6"/>
      <c r="D976" s="17"/>
    </row>
    <row x14ac:dyDescent="0.25" r="977" customHeight="1" ht="18.75" customFormat="1" s="1">
      <c r="A977" s="6"/>
      <c r="B977" s="17"/>
      <c r="C977" s="6"/>
      <c r="D977" s="17"/>
    </row>
    <row x14ac:dyDescent="0.25" r="978" customHeight="1" ht="18.75" customFormat="1" s="1">
      <c r="A978" s="6"/>
      <c r="B978" s="17"/>
      <c r="C978" s="6"/>
      <c r="D978" s="17"/>
    </row>
    <row x14ac:dyDescent="0.25" r="979" customHeight="1" ht="18.75" customFormat="1" s="1">
      <c r="A979" s="6"/>
      <c r="B979" s="17"/>
      <c r="C979" s="6"/>
      <c r="D979" s="17"/>
    </row>
    <row x14ac:dyDescent="0.25" r="980" customHeight="1" ht="18.75" customFormat="1" s="1">
      <c r="A980" s="6"/>
      <c r="B980" s="17"/>
      <c r="C980" s="6"/>
      <c r="D980" s="17"/>
    </row>
    <row x14ac:dyDescent="0.25" r="981" customHeight="1" ht="18.75" customFormat="1" s="1">
      <c r="A981" s="6"/>
      <c r="B981" s="17"/>
      <c r="C981" s="6"/>
      <c r="D981" s="17"/>
    </row>
    <row x14ac:dyDescent="0.25" r="982" customHeight="1" ht="18.75" customFormat="1" s="1">
      <c r="A982" s="6"/>
      <c r="B982" s="17"/>
      <c r="C982" s="6"/>
      <c r="D982" s="17"/>
    </row>
    <row x14ac:dyDescent="0.25" r="983" customHeight="1" ht="18.75" customFormat="1" s="1">
      <c r="A983" s="6"/>
      <c r="B983" s="17"/>
      <c r="C983" s="6"/>
      <c r="D983" s="17"/>
    </row>
    <row x14ac:dyDescent="0.25" r="984" customHeight="1" ht="18.75" customFormat="1" s="1">
      <c r="A984" s="6"/>
      <c r="B984" s="17"/>
      <c r="C984" s="6"/>
      <c r="D984" s="17"/>
    </row>
    <row x14ac:dyDescent="0.25" r="985" customHeight="1" ht="18.75" customFormat="1" s="1">
      <c r="A985" s="6"/>
      <c r="B985" s="17"/>
      <c r="C985" s="6"/>
      <c r="D985" s="17"/>
    </row>
    <row x14ac:dyDescent="0.25" r="986" customHeight="1" ht="18.75" customFormat="1" s="1">
      <c r="A986" s="6"/>
      <c r="B986" s="17"/>
      <c r="C986" s="6"/>
      <c r="D986" s="17"/>
    </row>
    <row x14ac:dyDescent="0.25" r="987" customHeight="1" ht="18.75" customFormat="1" s="1">
      <c r="A987" s="6"/>
      <c r="B987" s="17"/>
      <c r="C987" s="6"/>
      <c r="D987" s="17"/>
    </row>
    <row x14ac:dyDescent="0.25" r="988" customHeight="1" ht="18.75" customFormat="1" s="1">
      <c r="A988" s="6"/>
      <c r="B988" s="17"/>
      <c r="C988" s="6"/>
      <c r="D988" s="17"/>
    </row>
    <row x14ac:dyDescent="0.25" r="989" customHeight="1" ht="18.75" customFormat="1" s="1">
      <c r="A989" s="6"/>
      <c r="B989" s="17"/>
      <c r="C989" s="6"/>
      <c r="D989" s="17"/>
    </row>
    <row x14ac:dyDescent="0.25" r="990" customHeight="1" ht="18.75" customFormat="1" s="1">
      <c r="A990" s="6"/>
      <c r="B990" s="17"/>
      <c r="C990" s="6"/>
      <c r="D990" s="17"/>
    </row>
    <row x14ac:dyDescent="0.25" r="991" customHeight="1" ht="18.75" customFormat="1" s="1">
      <c r="A991" s="6"/>
      <c r="B991" s="17"/>
      <c r="C991" s="6"/>
      <c r="D991" s="17"/>
    </row>
    <row x14ac:dyDescent="0.25" r="992" customHeight="1" ht="18.75" customFormat="1" s="1">
      <c r="A992" s="6"/>
      <c r="B992" s="17"/>
      <c r="C992" s="6"/>
      <c r="D992" s="17"/>
    </row>
    <row x14ac:dyDescent="0.25" r="993" customHeight="1" ht="18.75" customFormat="1" s="1">
      <c r="A993" s="6"/>
      <c r="B993" s="17"/>
      <c r="C993" s="6"/>
      <c r="D993" s="17"/>
    </row>
    <row x14ac:dyDescent="0.25" r="994" customHeight="1" ht="18.75" customFormat="1" s="1">
      <c r="A994" s="6"/>
      <c r="B994" s="17"/>
      <c r="C994" s="6"/>
      <c r="D994" s="17"/>
    </row>
    <row x14ac:dyDescent="0.25" r="995" customHeight="1" ht="18.75" customFormat="1" s="1">
      <c r="A995" s="6"/>
      <c r="B995" s="17"/>
      <c r="C995" s="6"/>
      <c r="D995" s="17"/>
    </row>
    <row x14ac:dyDescent="0.25" r="996" customHeight="1" ht="18.75" customFormat="1" s="1">
      <c r="A996" s="6"/>
      <c r="B996" s="17"/>
      <c r="C996" s="6"/>
      <c r="D996" s="17"/>
    </row>
    <row x14ac:dyDescent="0.25" r="997" customHeight="1" ht="18.75" customFormat="1" s="1">
      <c r="A997" s="6"/>
      <c r="B997" s="17"/>
      <c r="C997" s="6"/>
      <c r="D997" s="17"/>
    </row>
    <row x14ac:dyDescent="0.25" r="998" customHeight="1" ht="18.75" customFormat="1" s="1">
      <c r="A998" s="6"/>
      <c r="B998" s="17"/>
      <c r="C998" s="6"/>
      <c r="D998" s="17"/>
    </row>
    <row x14ac:dyDescent="0.25" r="999" customHeight="1" ht="18.75" customFormat="1" s="1">
      <c r="A999" s="6"/>
      <c r="B999" s="17"/>
      <c r="C999" s="6"/>
      <c r="D999" s="17"/>
    </row>
    <row x14ac:dyDescent="0.25" r="1000" customHeight="1" ht="18.75" customFormat="1" s="1">
      <c r="A1000" s="6"/>
      <c r="B1000" s="17"/>
      <c r="C1000" s="6"/>
      <c r="D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6"/>
  <sheetViews>
    <sheetView workbookViewId="0"/>
  </sheetViews>
  <sheetFormatPr defaultRowHeight="15" x14ac:dyDescent="0.25"/>
  <cols>
    <col min="1" max="1" style="4" width="44.71928571428572" customWidth="1" bestFit="1"/>
    <col min="2" max="2" style="15" width="18.14785714285714" customWidth="1" bestFit="1"/>
    <col min="3" max="3" style="15" width="21.862142857142857" customWidth="1" bestFit="1"/>
    <col min="4" max="4" style="15" width="24.576428571428572" customWidth="1" bestFit="1"/>
  </cols>
  <sheetData>
    <row x14ac:dyDescent="0.25" r="1" customHeight="1" ht="18.75">
      <c r="A1" s="36" t="s">
        <v>20</v>
      </c>
      <c r="B1" s="37" t="s">
        <v>297</v>
      </c>
      <c r="C1" s="36" t="s">
        <v>70</v>
      </c>
      <c r="D1" s="36" t="s">
        <v>89</v>
      </c>
    </row>
    <row x14ac:dyDescent="0.25" r="2" customHeight="1" ht="18.75">
      <c r="A2" s="13" t="s">
        <v>22</v>
      </c>
      <c r="B2" s="13" t="s">
        <v>298</v>
      </c>
      <c r="C2" s="13" t="s">
        <v>72</v>
      </c>
      <c r="D2" s="13" t="s">
        <v>92</v>
      </c>
    </row>
    <row x14ac:dyDescent="0.25" r="3" customHeight="1" ht="18.75">
      <c r="A3" s="13" t="s">
        <v>24</v>
      </c>
      <c r="B3" s="13"/>
      <c r="C3" s="13" t="s">
        <v>74</v>
      </c>
      <c r="D3" s="13" t="s">
        <v>95</v>
      </c>
    </row>
    <row x14ac:dyDescent="0.25" r="4" customHeight="1" ht="18.75">
      <c r="A4" s="13" t="s">
        <v>26</v>
      </c>
      <c r="B4" s="13"/>
      <c r="C4" s="13" t="s">
        <v>76</v>
      </c>
      <c r="D4" s="13" t="s">
        <v>98</v>
      </c>
    </row>
    <row x14ac:dyDescent="0.25" r="5" customHeight="1" ht="18.75">
      <c r="A5" s="13" t="s">
        <v>28</v>
      </c>
      <c r="B5" s="13"/>
      <c r="C5" s="13"/>
      <c r="D5" s="13" t="s">
        <v>101</v>
      </c>
    </row>
    <row x14ac:dyDescent="0.25" r="6" customHeight="1" ht="18.75">
      <c r="A6" s="13" t="s">
        <v>29</v>
      </c>
      <c r="B6" s="13"/>
      <c r="C6" s="13"/>
      <c r="D6" s="13" t="s">
        <v>104</v>
      </c>
    </row>
    <row x14ac:dyDescent="0.25" r="7" customHeight="1" ht="18.75">
      <c r="A7" s="13" t="s">
        <v>30</v>
      </c>
      <c r="B7" s="13"/>
      <c r="C7" s="13"/>
      <c r="D7" s="13" t="s">
        <v>107</v>
      </c>
    </row>
    <row x14ac:dyDescent="0.25" r="8" customHeight="1" ht="18.75">
      <c r="A8" s="13" t="s">
        <v>32</v>
      </c>
      <c r="B8" s="13"/>
      <c r="C8" s="13"/>
      <c r="D8" s="13" t="s">
        <v>110</v>
      </c>
    </row>
    <row x14ac:dyDescent="0.25" r="9" customHeight="1" ht="18.75">
      <c r="A9" s="13" t="s">
        <v>34</v>
      </c>
      <c r="B9" s="13"/>
      <c r="C9" s="13"/>
      <c r="D9" s="13" t="s">
        <v>113</v>
      </c>
    </row>
    <row x14ac:dyDescent="0.25" r="10" customHeight="1" ht="18.75">
      <c r="A10" s="13" t="s">
        <v>75</v>
      </c>
      <c r="B10" s="13"/>
      <c r="C10" s="13"/>
      <c r="D10" s="13" t="s">
        <v>116</v>
      </c>
    </row>
    <row x14ac:dyDescent="0.25" r="11" customHeight="1" ht="18.75">
      <c r="A11" s="13" t="s">
        <v>36</v>
      </c>
      <c r="B11" s="13"/>
      <c r="C11" s="13"/>
      <c r="D11" s="13" t="s">
        <v>119</v>
      </c>
    </row>
    <row x14ac:dyDescent="0.25" r="12" customHeight="1" ht="18.75">
      <c r="A12" s="13" t="s">
        <v>38</v>
      </c>
      <c r="B12" s="13"/>
      <c r="C12" s="13"/>
      <c r="D12" s="13" t="s">
        <v>122</v>
      </c>
    </row>
    <row x14ac:dyDescent="0.25" r="13" customHeight="1" ht="18.75">
      <c r="A13" s="13" t="s">
        <v>40</v>
      </c>
      <c r="B13" s="13"/>
      <c r="C13" s="13"/>
      <c r="D13" s="13" t="s">
        <v>125</v>
      </c>
    </row>
    <row x14ac:dyDescent="0.25" r="14" customHeight="1" ht="18.75">
      <c r="A14" s="38" t="s">
        <v>299</v>
      </c>
      <c r="B14" s="13"/>
      <c r="C14" s="13"/>
      <c r="D14" s="13" t="s">
        <v>128</v>
      </c>
    </row>
    <row x14ac:dyDescent="0.25" r="15" customHeight="1" ht="18.75">
      <c r="A15" s="13" t="s">
        <v>42</v>
      </c>
      <c r="B15" s="13"/>
      <c r="C15" s="13"/>
      <c r="D15" s="9"/>
    </row>
    <row x14ac:dyDescent="0.25" r="16" customHeight="1" ht="18.75">
      <c r="A16" s="38" t="s">
        <v>300</v>
      </c>
      <c r="B16" s="13"/>
      <c r="C16" s="13"/>
      <c r="D16" s="9"/>
    </row>
    <row x14ac:dyDescent="0.25" r="17" customHeight="1" ht="18.75">
      <c r="A17" s="13" t="s">
        <v>44</v>
      </c>
      <c r="B17" s="13"/>
      <c r="C17" s="13"/>
      <c r="D17" s="9"/>
    </row>
    <row x14ac:dyDescent="0.25" r="18" customHeight="1" ht="18.75">
      <c r="A18" s="13" t="s">
        <v>46</v>
      </c>
      <c r="B18" s="13"/>
      <c r="C18" s="13"/>
      <c r="D18" s="9"/>
    </row>
    <row x14ac:dyDescent="0.25" r="19" customHeight="1" ht="18.75">
      <c r="A19" s="13" t="s">
        <v>48</v>
      </c>
      <c r="B19" s="13"/>
      <c r="C19" s="13"/>
      <c r="D19" s="9"/>
    </row>
    <row x14ac:dyDescent="0.25" r="20" customHeight="1" ht="18.75">
      <c r="A20" s="13" t="s">
        <v>49</v>
      </c>
      <c r="B20" s="13"/>
      <c r="C20" s="13"/>
      <c r="D20" s="9"/>
    </row>
    <row x14ac:dyDescent="0.25" r="21" customHeight="1" ht="18.75">
      <c r="A21" s="13" t="s">
        <v>50</v>
      </c>
      <c r="B21" s="13"/>
      <c r="C21" s="13"/>
      <c r="D21" s="9"/>
    </row>
    <row x14ac:dyDescent="0.25" r="22" customHeight="1" ht="18.75">
      <c r="A22" s="13" t="s">
        <v>51</v>
      </c>
      <c r="B22" s="13"/>
      <c r="C22" s="13"/>
      <c r="D22" s="9"/>
    </row>
    <row x14ac:dyDescent="0.25" r="23" customHeight="1" ht="18.75">
      <c r="A23" s="13" t="s">
        <v>53</v>
      </c>
      <c r="B23" s="13"/>
      <c r="C23" s="13"/>
      <c r="D23" s="9"/>
    </row>
    <row x14ac:dyDescent="0.25" r="24" customHeight="1" ht="18.75">
      <c r="A24" s="13" t="s">
        <v>55</v>
      </c>
      <c r="B24" s="13"/>
      <c r="C24" s="13"/>
      <c r="D24" s="9"/>
    </row>
    <row x14ac:dyDescent="0.25" r="25" customHeight="1" ht="18.75">
      <c r="A25" s="13" t="s">
        <v>57</v>
      </c>
      <c r="B25" s="13"/>
      <c r="C25" s="13"/>
      <c r="D25" s="9"/>
    </row>
    <row x14ac:dyDescent="0.25" r="26" customHeight="1" ht="18.75">
      <c r="A26" s="13" t="s">
        <v>59</v>
      </c>
      <c r="B26" s="13"/>
      <c r="C26" s="13"/>
      <c r="D26" s="9"/>
    </row>
    <row x14ac:dyDescent="0.25" r="27" customHeight="1" ht="18.75">
      <c r="A27" s="13" t="s">
        <v>61</v>
      </c>
      <c r="B27" s="13"/>
      <c r="C27" s="13"/>
      <c r="D27" s="9"/>
    </row>
    <row x14ac:dyDescent="0.25" r="28" customHeight="1" ht="18.75">
      <c r="A28" s="13" t="s">
        <v>63</v>
      </c>
      <c r="B28" s="13"/>
      <c r="C28" s="13"/>
      <c r="D28" s="9"/>
    </row>
    <row x14ac:dyDescent="0.25" r="29" customHeight="1" ht="18.75">
      <c r="A29" s="13" t="s">
        <v>65</v>
      </c>
      <c r="B29" s="13"/>
      <c r="C29" s="13"/>
      <c r="D29" s="9"/>
    </row>
    <row x14ac:dyDescent="0.25" r="30" customHeight="1" ht="18.75">
      <c r="A30" s="13" t="s">
        <v>67</v>
      </c>
      <c r="B30" s="13"/>
      <c r="C30" s="13"/>
      <c r="D30" s="9"/>
    </row>
    <row x14ac:dyDescent="0.25" r="31" customHeight="1" ht="18.75">
      <c r="A31" s="38" t="s">
        <v>301</v>
      </c>
      <c r="B31" s="13"/>
      <c r="C31" s="13"/>
      <c r="D31" s="9"/>
    </row>
    <row x14ac:dyDescent="0.25" r="32" customHeight="1" ht="18.75">
      <c r="A32" s="13" t="s">
        <v>68</v>
      </c>
      <c r="B32" s="13"/>
      <c r="C32" s="13"/>
      <c r="D32" s="9"/>
    </row>
    <row x14ac:dyDescent="0.25" r="33" customHeight="1" ht="18.75">
      <c r="A33" s="13" t="s">
        <v>69</v>
      </c>
      <c r="B33" s="13"/>
      <c r="C33" s="13"/>
      <c r="D33" s="9"/>
    </row>
    <row x14ac:dyDescent="0.25" r="34" customHeight="1" ht="18.75">
      <c r="A34" s="13" t="s">
        <v>71</v>
      </c>
      <c r="B34" s="9"/>
      <c r="C34" s="9"/>
      <c r="D34" s="9"/>
    </row>
    <row x14ac:dyDescent="0.25" r="35" customHeight="1" ht="18.75">
      <c r="A35" s="13" t="s">
        <v>73</v>
      </c>
      <c r="B35" s="9"/>
      <c r="C35" s="9"/>
      <c r="D35" s="9"/>
    </row>
    <row x14ac:dyDescent="0.25" r="36" customHeight="1" ht="18.75">
      <c r="A36" s="13" t="s">
        <v>19</v>
      </c>
      <c r="B36" s="9"/>
      <c r="C36" s="9"/>
      <c r="D3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3"/>
  <sheetViews>
    <sheetView workbookViewId="0"/>
  </sheetViews>
  <sheetFormatPr defaultRowHeight="15" x14ac:dyDescent="0.25"/>
  <cols>
    <col min="1" max="1" style="4" width="41.57642857142857" customWidth="1" bestFit="1"/>
    <col min="2" max="2" style="34" width="13.576428571428572" customWidth="1" bestFit="1"/>
    <col min="3" max="3" style="15" width="42.57642857142857" customWidth="1" bestFit="1"/>
    <col min="4" max="4" style="15" width="13.576428571428572" customWidth="1" bestFit="1"/>
    <col min="5" max="5" style="15" width="13.576428571428572" customWidth="1" bestFit="1"/>
    <col min="6" max="6" style="15" width="24.14785714285714" customWidth="1" bestFit="1"/>
    <col min="7" max="7" style="35" width="13.576428571428572" customWidth="1" bestFit="1"/>
    <col min="8" max="8" style="15" width="13.576428571428572" customWidth="1" bestFit="1"/>
    <col min="9" max="9" style="15" width="13.576428571428572" customWidth="1" bestFit="1"/>
  </cols>
  <sheetData>
    <row x14ac:dyDescent="0.25" r="1" customHeight="1" ht="18.75">
      <c r="A1" s="17"/>
      <c r="B1" s="18"/>
      <c r="C1" s="9"/>
      <c r="D1" s="9"/>
      <c r="E1" s="9"/>
      <c r="F1" s="13"/>
      <c r="G1" s="19"/>
      <c r="H1" s="9"/>
      <c r="I1" s="9"/>
    </row>
    <row x14ac:dyDescent="0.25" r="2" customHeight="1" ht="18.75">
      <c r="A2" s="20" t="s">
        <v>287</v>
      </c>
      <c r="B2" s="21">
        <f>counta(#REF!)</f>
      </c>
      <c r="C2" s="9"/>
      <c r="D2" s="9"/>
      <c r="E2" s="9"/>
      <c r="F2" s="20" t="s">
        <v>89</v>
      </c>
      <c r="G2" s="21" t="s">
        <v>288</v>
      </c>
      <c r="H2" s="9"/>
      <c r="I2" s="9"/>
    </row>
    <row x14ac:dyDescent="0.25" r="3" customHeight="1" ht="18.75">
      <c r="A3" s="22" t="s">
        <v>289</v>
      </c>
      <c r="B3" s="23">
        <f>COUNTIF(#REF!, "yes")</f>
      </c>
      <c r="C3" s="9"/>
      <c r="D3" s="9"/>
      <c r="E3" s="9"/>
      <c r="F3" s="3" t="s">
        <v>104</v>
      </c>
      <c r="G3" s="24">
        <f>COUNTIF(#REF!, "Newfoundland and Labrador")</f>
      </c>
      <c r="H3" s="9"/>
      <c r="I3" s="9"/>
    </row>
    <row x14ac:dyDescent="0.25" r="4" customHeight="1" ht="18.75">
      <c r="A4" s="22" t="s">
        <v>290</v>
      </c>
      <c r="B4" s="23">
        <f>COUNTIF(#REF!, "yes")</f>
      </c>
      <c r="C4" s="9"/>
      <c r="D4" s="9"/>
      <c r="E4" s="9"/>
      <c r="F4" s="3" t="s">
        <v>107</v>
      </c>
      <c r="G4" s="24">
        <f>COUNTIF(#REF!, "Northwest Territories")</f>
      </c>
      <c r="H4" s="9"/>
      <c r="I4" s="9"/>
    </row>
    <row x14ac:dyDescent="0.25" r="5" customHeight="1" ht="18.75">
      <c r="A5" s="3" t="s">
        <v>291</v>
      </c>
      <c r="B5" s="23">
        <f>COUNTIFS(#REF!, "no", #REF!, "no")</f>
      </c>
      <c r="C5" s="9"/>
      <c r="D5" s="9"/>
      <c r="E5" s="9"/>
      <c r="F5" s="3" t="s">
        <v>119</v>
      </c>
      <c r="G5" s="24">
        <f>COUNTIF(#REF!, "Prince Edward Island")</f>
      </c>
      <c r="H5" s="9"/>
      <c r="I5" s="9"/>
    </row>
    <row x14ac:dyDescent="0.25" r="6" customHeight="1" ht="18.75">
      <c r="A6" s="3" t="s">
        <v>292</v>
      </c>
      <c r="B6" s="23">
        <f>COUNTIFS(#REF!, "yes", #REF!, "yes")</f>
      </c>
      <c r="C6" s="9"/>
      <c r="D6" s="9"/>
      <c r="E6" s="9"/>
      <c r="F6" s="3" t="s">
        <v>113</v>
      </c>
      <c r="G6" s="24">
        <f>COUNTIF(#REF!, "Nunavut")</f>
      </c>
      <c r="H6" s="9"/>
      <c r="I6" s="9"/>
    </row>
    <row x14ac:dyDescent="0.25" r="7" customHeight="1" ht="18.75">
      <c r="A7" s="25" t="s">
        <v>293</v>
      </c>
      <c r="B7" s="26">
        <f>B3+B4+B5-B6</f>
      </c>
      <c r="C7" s="9"/>
      <c r="D7" s="9"/>
      <c r="E7" s="9"/>
      <c r="F7" s="3" t="s">
        <v>101</v>
      </c>
      <c r="G7" s="24">
        <f>COUNTIF(#REF!, "New Brunswick")</f>
      </c>
      <c r="H7" s="9"/>
      <c r="I7" s="9"/>
    </row>
    <row x14ac:dyDescent="0.25" r="8" customHeight="1" ht="18.75">
      <c r="A8" s="10"/>
      <c r="B8" s="27"/>
      <c r="C8" s="9"/>
      <c r="D8" s="9"/>
      <c r="E8" s="9"/>
      <c r="F8" s="3" t="s">
        <v>128</v>
      </c>
      <c r="G8" s="24">
        <f>COUNTIF(#REF!, "yukon")</f>
      </c>
      <c r="H8" s="9"/>
      <c r="I8" s="9"/>
    </row>
    <row x14ac:dyDescent="0.25" r="9" customHeight="1" ht="18.75">
      <c r="A9" s="10"/>
      <c r="B9" s="27"/>
      <c r="C9" s="9"/>
      <c r="D9" s="9"/>
      <c r="E9" s="9"/>
      <c r="F9" s="3" t="s">
        <v>125</v>
      </c>
      <c r="G9" s="24">
        <f>COUNTIF(#REF!, "Saskatchewan")</f>
      </c>
      <c r="H9" s="9"/>
      <c r="I9" s="9"/>
    </row>
    <row x14ac:dyDescent="0.25" r="10" customHeight="1" ht="18.75">
      <c r="A10" s="5" t="s">
        <v>20</v>
      </c>
      <c r="B10" s="28"/>
      <c r="C10" s="9"/>
      <c r="D10" s="9"/>
      <c r="E10" s="9"/>
      <c r="F10" s="3" t="s">
        <v>110</v>
      </c>
      <c r="G10" s="24">
        <f>COUNTIF(#REF!, "Nova Scotia")</f>
      </c>
      <c r="H10" s="9"/>
      <c r="I10" s="9"/>
    </row>
    <row x14ac:dyDescent="0.25" r="11" customHeight="1" ht="18.75">
      <c r="A11" s="14" t="s">
        <v>50</v>
      </c>
      <c r="B11" s="29">
        <f>COUNTIF(Charites!A:A, "*" &amp; A11 &amp; "*")</f>
      </c>
      <c r="C11" s="13"/>
      <c r="D11" s="9"/>
      <c r="E11" s="9"/>
      <c r="F11" s="3" t="s">
        <v>122</v>
      </c>
      <c r="G11" s="24">
        <f>COUNTIF(#REF!, "quebec")</f>
      </c>
      <c r="H11" s="9"/>
      <c r="I11" s="9"/>
    </row>
    <row x14ac:dyDescent="0.25" r="12" customHeight="1" ht="18.75">
      <c r="A12" s="30" t="s">
        <v>75</v>
      </c>
      <c r="B12" s="31">
        <f>COUNTIF(Charites!A:A, "*" &amp; A12 &amp; "*")</f>
      </c>
      <c r="C12" s="13"/>
      <c r="D12" s="9"/>
      <c r="E12" s="9"/>
      <c r="F12" s="3" t="s">
        <v>98</v>
      </c>
      <c r="G12" s="24">
        <f>COUNTIF(#REF!, "Manitoba")</f>
      </c>
      <c r="H12" s="9"/>
      <c r="I12" s="9"/>
    </row>
    <row x14ac:dyDescent="0.25" r="13" customHeight="1" ht="18.75">
      <c r="A13" s="30" t="s">
        <v>43</v>
      </c>
      <c r="B13" s="31">
        <f>COUNTIF(Charites!A:A, "*" &amp; A13 &amp; "*")</f>
      </c>
      <c r="C13" s="13"/>
      <c r="D13" s="9"/>
      <c r="E13" s="9"/>
      <c r="F13" s="3" t="s">
        <v>95</v>
      </c>
      <c r="G13" s="24">
        <f>COUNTIF(#REF!, "British Columbia")</f>
      </c>
      <c r="H13" s="9"/>
      <c r="I13" s="9"/>
    </row>
    <row x14ac:dyDescent="0.25" r="14" customHeight="1" ht="18.75">
      <c r="A14" s="30" t="s">
        <v>294</v>
      </c>
      <c r="B14" s="31">
        <f>COUNTIF(Charites!A:A, "*" &amp; A14 &amp; "*")</f>
      </c>
      <c r="C14" s="13"/>
      <c r="D14" s="9"/>
      <c r="E14" s="9"/>
      <c r="F14" s="3" t="s">
        <v>92</v>
      </c>
      <c r="G14" s="24">
        <f>COUNTIF(#REF!, "Alberta")</f>
      </c>
      <c r="H14" s="9"/>
      <c r="I14" s="9"/>
    </row>
    <row x14ac:dyDescent="0.25" r="15" customHeight="1" ht="18.75">
      <c r="A15" s="30" t="s">
        <v>57</v>
      </c>
      <c r="B15" s="31">
        <f>COUNTIF(Charites!A:A, "*" &amp; A15 &amp; "*")</f>
      </c>
      <c r="C15" s="13"/>
      <c r="D15" s="9"/>
      <c r="E15" s="9"/>
      <c r="F15" s="3" t="s">
        <v>116</v>
      </c>
      <c r="G15" s="24">
        <f>COUNTIF(#REF!, "ontario")</f>
      </c>
      <c r="H15" s="9"/>
      <c r="I15" s="9" t="s">
        <v>295</v>
      </c>
    </row>
    <row x14ac:dyDescent="0.25" r="16" customHeight="1" ht="18.75">
      <c r="A16" s="30" t="s">
        <v>30</v>
      </c>
      <c r="B16" s="31">
        <f>COUNTIF(Charites!A:A, "*" &amp; A16 &amp; "*")</f>
      </c>
      <c r="C16" s="13"/>
      <c r="D16" s="9"/>
      <c r="E16" s="9"/>
      <c r="F16" s="25" t="s">
        <v>293</v>
      </c>
      <c r="G16" s="32">
        <f>SUM(G3:G15)</f>
      </c>
      <c r="H16" s="9"/>
      <c r="I16" s="9"/>
    </row>
    <row x14ac:dyDescent="0.25" r="17" customHeight="1" ht="18.75">
      <c r="A17" s="30" t="s">
        <v>61</v>
      </c>
      <c r="B17" s="31">
        <f>COUNTIF(Charites!A:A, "*" &amp; A17 &amp; "*")</f>
      </c>
      <c r="C17" s="13"/>
      <c r="D17" s="9"/>
      <c r="E17" s="9"/>
      <c r="F17" s="9"/>
      <c r="G17" s="33"/>
      <c r="H17" s="9"/>
      <c r="I17" s="9"/>
    </row>
    <row x14ac:dyDescent="0.25" r="18" customHeight="1" ht="18.75">
      <c r="A18" s="30" t="s">
        <v>65</v>
      </c>
      <c r="B18" s="31">
        <f>COUNTIF(Charites!A:A, "*" &amp; A18 &amp; "*")</f>
      </c>
      <c r="C18" s="13"/>
      <c r="D18" s="9"/>
      <c r="E18" s="9"/>
      <c r="F18" s="9"/>
      <c r="G18" s="33"/>
      <c r="H18" s="9"/>
      <c r="I18" s="9"/>
    </row>
    <row x14ac:dyDescent="0.25" r="19" customHeight="1" ht="18.75">
      <c r="A19" s="30" t="s">
        <v>68</v>
      </c>
      <c r="B19" s="31">
        <f>COUNTIF(Charites!A:A, "*" &amp; A19 &amp; "*")</f>
      </c>
      <c r="C19" s="13"/>
      <c r="D19" s="9"/>
      <c r="E19" s="9"/>
      <c r="F19" s="5" t="s">
        <v>296</v>
      </c>
      <c r="G19" s="28"/>
      <c r="H19" s="9"/>
      <c r="I19" s="9"/>
    </row>
    <row x14ac:dyDescent="0.25" r="20" customHeight="1" ht="18.75">
      <c r="A20" s="30" t="s">
        <v>44</v>
      </c>
      <c r="B20" s="31">
        <f>COUNTIF(Charites!A:A, "*" &amp; A20 &amp; "*")</f>
      </c>
      <c r="C20" s="13"/>
      <c r="D20" s="9"/>
      <c r="E20" s="9"/>
      <c r="F20" s="3" t="s">
        <v>72</v>
      </c>
      <c r="G20" s="24">
        <f>COUNTIF(#REF!, "*" &amp; F20 &amp; "*")</f>
      </c>
      <c r="H20" s="9"/>
      <c r="I20" s="9"/>
    </row>
    <row x14ac:dyDescent="0.25" r="21" customHeight="1" ht="18.75">
      <c r="A21" s="30" t="s">
        <v>55</v>
      </c>
      <c r="B21" s="31">
        <f>COUNTIF(Charites!A:A, "*" &amp; A21 &amp; "*")</f>
      </c>
      <c r="C21" s="13"/>
      <c r="D21" s="9"/>
      <c r="E21" s="9"/>
      <c r="F21" s="3" t="s">
        <v>74</v>
      </c>
      <c r="G21" s="24">
        <f>COUNTIF(#REF!, "*" &amp; F21 &amp; "*")</f>
      </c>
      <c r="H21" s="9"/>
      <c r="I21" s="9"/>
    </row>
    <row x14ac:dyDescent="0.25" r="22" customHeight="1" ht="18.75">
      <c r="A22" s="30" t="s">
        <v>63</v>
      </c>
      <c r="B22" s="31">
        <f>COUNTIF(Charites!A:A, "*" &amp; A22 &amp; "*")</f>
      </c>
      <c r="C22" s="13"/>
      <c r="D22" s="9"/>
      <c r="E22" s="9"/>
      <c r="F22" s="25" t="s">
        <v>293</v>
      </c>
      <c r="G22" s="32">
        <f>G20+G21</f>
      </c>
      <c r="H22" s="9"/>
      <c r="I22" s="9"/>
    </row>
    <row x14ac:dyDescent="0.25" r="23" customHeight="1" ht="18.75">
      <c r="A23" s="30" t="s">
        <v>67</v>
      </c>
      <c r="B23" s="31">
        <f>COUNTIF(Charites!A:A, "*" &amp; A23 &amp; "*")</f>
      </c>
      <c r="C23" s="13"/>
      <c r="D23" s="9"/>
      <c r="E23" s="9"/>
      <c r="F23" s="9"/>
      <c r="G23" s="33"/>
      <c r="H23" s="9"/>
      <c r="I23" s="9"/>
    </row>
    <row x14ac:dyDescent="0.25" r="24" customHeight="1" ht="18.75">
      <c r="A24" s="30" t="s">
        <v>24</v>
      </c>
      <c r="B24" s="31">
        <f>COUNTIF(Charites!A:A, "*" &amp; A24 &amp; "*")</f>
      </c>
      <c r="C24" s="13"/>
      <c r="D24" s="9"/>
      <c r="E24" s="9"/>
      <c r="F24" s="9"/>
      <c r="G24" s="33"/>
      <c r="H24" s="9"/>
      <c r="I24" s="9"/>
    </row>
    <row x14ac:dyDescent="0.25" r="25" customHeight="1" ht="18.75">
      <c r="A25" s="30" t="s">
        <v>32</v>
      </c>
      <c r="B25" s="31">
        <f>COUNTIF(Charites!A:A, "*" &amp; A25 &amp; "*")</f>
      </c>
      <c r="C25" s="13"/>
      <c r="D25" s="9"/>
      <c r="E25" s="9"/>
      <c r="F25" s="9"/>
      <c r="G25" s="33"/>
      <c r="H25" s="9"/>
      <c r="I25" s="9"/>
    </row>
    <row x14ac:dyDescent="0.25" r="26" customHeight="1" ht="18.75">
      <c r="A26" s="30" t="s">
        <v>22</v>
      </c>
      <c r="B26" s="31">
        <f>COUNTIF(Charites!A:A, "*" &amp; A26 &amp; "*")</f>
      </c>
      <c r="C26" s="13"/>
      <c r="D26" s="9"/>
      <c r="E26" s="9"/>
      <c r="F26" s="9"/>
      <c r="G26" s="33"/>
      <c r="H26" s="9"/>
      <c r="I26" s="9"/>
    </row>
    <row x14ac:dyDescent="0.25" r="27" customHeight="1" ht="18.75">
      <c r="A27" s="30" t="s">
        <v>26</v>
      </c>
      <c r="B27" s="31">
        <f>COUNTIF(Charites!A:A, "*" &amp; A27 &amp; "*")</f>
      </c>
      <c r="C27" s="17"/>
      <c r="D27" s="9"/>
      <c r="E27" s="9"/>
      <c r="F27" s="9"/>
      <c r="G27" s="33"/>
      <c r="H27" s="9"/>
      <c r="I27" s="9"/>
    </row>
    <row x14ac:dyDescent="0.25" r="28" customHeight="1" ht="18.75">
      <c r="A28" s="30" t="s">
        <v>36</v>
      </c>
      <c r="B28" s="31">
        <f>COUNTIF(Charites!A:A, "*" &amp; A28 &amp; "*")</f>
      </c>
      <c r="C28" s="13"/>
      <c r="D28" s="9"/>
      <c r="E28" s="9"/>
      <c r="F28" s="9"/>
      <c r="G28" s="33"/>
      <c r="H28" s="9"/>
      <c r="I28" s="9"/>
    </row>
    <row x14ac:dyDescent="0.25" r="29" customHeight="1" ht="18.75">
      <c r="A29" s="30" t="s">
        <v>28</v>
      </c>
      <c r="B29" s="31">
        <f>COUNTIF(Charites!A:A, "*" &amp; A29 &amp; "*")</f>
      </c>
      <c r="C29" s="13"/>
      <c r="D29" s="9"/>
      <c r="E29" s="9"/>
      <c r="F29" s="9"/>
      <c r="G29" s="33"/>
      <c r="H29" s="9"/>
      <c r="I29" s="9"/>
    </row>
    <row x14ac:dyDescent="0.25" r="30" customHeight="1" ht="18.75">
      <c r="A30" s="3" t="s">
        <v>59</v>
      </c>
      <c r="B30" s="23">
        <f>COUNTIF(Charites!A:A, "*" &amp; A30 &amp; "*")</f>
      </c>
      <c r="C30" s="13"/>
      <c r="D30" s="9"/>
      <c r="E30" s="9"/>
      <c r="F30" s="9"/>
      <c r="G30" s="33"/>
      <c r="H30" s="9"/>
      <c r="I30" s="9"/>
    </row>
    <row x14ac:dyDescent="0.25" r="31" customHeight="1" ht="18.75">
      <c r="A31" s="3" t="s">
        <v>38</v>
      </c>
      <c r="B31" s="23">
        <f>COUNTIF(Charites!A:A, "*" &amp; A31 &amp; "*")</f>
      </c>
      <c r="C31" s="13"/>
      <c r="D31" s="9"/>
      <c r="E31" s="9"/>
      <c r="F31" s="9"/>
      <c r="G31" s="33"/>
      <c r="H31" s="9"/>
      <c r="I31" s="9"/>
    </row>
    <row x14ac:dyDescent="0.25" r="32" customHeight="1" ht="18.75">
      <c r="A32" s="3" t="s">
        <v>69</v>
      </c>
      <c r="B32" s="23">
        <f>COUNTIF(Charites!A:A, "*" &amp; A32 &amp; "*")</f>
      </c>
      <c r="C32" s="13"/>
      <c r="D32" s="9"/>
      <c r="E32" s="9"/>
      <c r="F32" s="9"/>
      <c r="G32" s="33"/>
      <c r="H32" s="9"/>
      <c r="I32" s="9"/>
    </row>
    <row x14ac:dyDescent="0.25" r="33" customHeight="1" ht="18.75">
      <c r="A33" s="3" t="s">
        <v>29</v>
      </c>
      <c r="B33" s="23">
        <f>COUNTIF(Charites!A:A, "*" &amp; A33 &amp; "*")</f>
      </c>
      <c r="C33" s="13"/>
      <c r="D33" s="9"/>
      <c r="E33" s="9"/>
      <c r="F33" s="9"/>
      <c r="G33" s="33"/>
      <c r="H33" s="9"/>
      <c r="I33" s="9"/>
    </row>
    <row x14ac:dyDescent="0.25" r="34" customHeight="1" ht="18.75">
      <c r="A34" s="3" t="s">
        <v>40</v>
      </c>
      <c r="B34" s="23">
        <f>COUNTIF(Charites!A:A, "*" &amp; A34 &amp; "*")</f>
      </c>
      <c r="C34" s="13"/>
      <c r="D34" s="9"/>
      <c r="E34" s="9"/>
      <c r="F34" s="9"/>
      <c r="G34" s="33"/>
      <c r="H34" s="9"/>
      <c r="I34" s="9"/>
    </row>
    <row x14ac:dyDescent="0.25" r="35" customHeight="1" ht="18.75">
      <c r="A35" s="3" t="s">
        <v>46</v>
      </c>
      <c r="B35" s="23">
        <f>COUNTIF(Charites!A:A, "*" &amp; A35 &amp; "*")</f>
      </c>
      <c r="C35" s="13"/>
      <c r="D35" s="9"/>
      <c r="E35" s="9"/>
      <c r="F35" s="9"/>
      <c r="G35" s="33"/>
      <c r="H35" s="9"/>
      <c r="I35" s="9"/>
    </row>
    <row x14ac:dyDescent="0.25" r="36" customHeight="1" ht="18.75">
      <c r="A36" s="3" t="s">
        <v>73</v>
      </c>
      <c r="B36" s="23">
        <f>COUNTIF(Charites!A:A, "*" &amp; A36 &amp; "*")</f>
      </c>
      <c r="C36" s="13"/>
      <c r="D36" s="9"/>
      <c r="E36" s="9"/>
      <c r="F36" s="9"/>
      <c r="G36" s="33"/>
      <c r="H36" s="9"/>
      <c r="I36" s="9"/>
    </row>
    <row x14ac:dyDescent="0.25" r="37" customHeight="1" ht="18.75">
      <c r="A37" s="3" t="s">
        <v>49</v>
      </c>
      <c r="B37" s="23">
        <f>COUNTIF(Charites!A:A, "*" &amp; A37 &amp; "*")</f>
      </c>
      <c r="C37" s="13"/>
      <c r="D37" s="9"/>
      <c r="E37" s="9"/>
      <c r="F37" s="9"/>
      <c r="G37" s="33"/>
      <c r="H37" s="9"/>
      <c r="I37" s="9"/>
    </row>
    <row x14ac:dyDescent="0.25" r="38" customHeight="1" ht="18.75">
      <c r="A38" s="3" t="s">
        <v>51</v>
      </c>
      <c r="B38" s="23">
        <f>COUNTIF(Charites!A:A, "*" &amp; A38 &amp; "*")</f>
      </c>
      <c r="C38" s="13"/>
      <c r="D38" s="9"/>
      <c r="E38" s="9"/>
      <c r="F38" s="9"/>
      <c r="G38" s="33"/>
      <c r="H38" s="9"/>
      <c r="I38" s="9"/>
    </row>
    <row x14ac:dyDescent="0.25" r="39" customHeight="1" ht="18.75">
      <c r="A39" s="3" t="s">
        <v>48</v>
      </c>
      <c r="B39" s="23">
        <f>COUNTIF(Charites!A:A, "*" &amp; A39 &amp; "*")</f>
      </c>
      <c r="C39" s="13"/>
      <c r="D39" s="9"/>
      <c r="E39" s="9"/>
      <c r="F39" s="9"/>
      <c r="G39" s="33"/>
      <c r="H39" s="9"/>
      <c r="I39" s="9"/>
    </row>
    <row x14ac:dyDescent="0.25" r="40" customHeight="1" ht="18.75">
      <c r="A40" s="3" t="s">
        <v>42</v>
      </c>
      <c r="B40" s="23">
        <f>COUNTIF(Charites!A:A, "*" &amp; A40 &amp; "*")</f>
      </c>
      <c r="C40" s="13"/>
      <c r="D40" s="9"/>
      <c r="E40" s="9"/>
      <c r="F40" s="9"/>
      <c r="G40" s="33"/>
      <c r="H40" s="9"/>
      <c r="I40" s="9"/>
    </row>
    <row x14ac:dyDescent="0.25" r="41" customHeight="1" ht="18.75">
      <c r="A41" s="3" t="s">
        <v>71</v>
      </c>
      <c r="B41" s="23">
        <f>COUNTIF(Charites!A:A, "*" &amp; A41 &amp; "*")</f>
      </c>
      <c r="C41" s="9"/>
      <c r="D41" s="9"/>
      <c r="E41" s="9"/>
      <c r="F41" s="9"/>
      <c r="G41" s="33"/>
      <c r="H41" s="9"/>
      <c r="I41" s="9"/>
    </row>
    <row x14ac:dyDescent="0.25" r="42" customHeight="1" ht="18.75">
      <c r="A42" s="3" t="s">
        <v>34</v>
      </c>
      <c r="B42" s="23">
        <f>COUNTIF(Charites!A:A, "*" &amp; A42 &amp; "*")</f>
      </c>
      <c r="C42" s="13"/>
      <c r="D42" s="9"/>
      <c r="E42" s="9"/>
      <c r="F42" s="9"/>
      <c r="G42" s="33"/>
      <c r="H42" s="9"/>
      <c r="I42" s="9"/>
    </row>
    <row x14ac:dyDescent="0.25" r="43" customHeight="1" ht="18.75">
      <c r="A43" s="25" t="s">
        <v>293</v>
      </c>
      <c r="B43" s="26">
        <f>SUM(B11:B42)</f>
      </c>
      <c r="C43" s="9"/>
      <c r="D43" s="9"/>
      <c r="E43" s="9"/>
      <c r="F43" s="9"/>
      <c r="G43" s="33"/>
      <c r="H43" s="9"/>
      <c r="I43" s="9"/>
    </row>
  </sheetData>
  <mergeCells count="2">
    <mergeCell ref="A10:B10"/>
    <mergeCell ref="F19:Y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0"/>
  <sheetViews>
    <sheetView workbookViewId="0"/>
  </sheetViews>
  <sheetFormatPr defaultRowHeight="15" x14ac:dyDescent="0.25"/>
  <cols>
    <col min="1" max="1" style="4" width="13.576428571428572" customWidth="1" bestFit="1"/>
    <col min="2" max="2" style="15" width="13.719285714285713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</cols>
  <sheetData>
    <row x14ac:dyDescent="0.25" r="1" customHeight="1" ht="18.75">
      <c r="A1" s="11" t="s">
        <v>255</v>
      </c>
      <c r="B1" s="9"/>
      <c r="C1" s="9"/>
      <c r="D1" s="9"/>
      <c r="E1" s="9"/>
      <c r="F1" s="9"/>
    </row>
    <row x14ac:dyDescent="0.25" r="2" customHeight="1" ht="18.75">
      <c r="A2" s="13" t="s">
        <v>256</v>
      </c>
      <c r="B2" s="9"/>
      <c r="C2" s="9"/>
      <c r="D2" s="9"/>
      <c r="E2" s="9"/>
      <c r="F2" s="9"/>
    </row>
    <row x14ac:dyDescent="0.25" r="3" customHeight="1" ht="18.75">
      <c r="A3" s="13" t="s">
        <v>257</v>
      </c>
      <c r="B3" s="9"/>
      <c r="C3" s="9"/>
      <c r="D3" s="9"/>
      <c r="E3" s="9"/>
      <c r="F3" s="13"/>
    </row>
    <row x14ac:dyDescent="0.25" r="4" customHeight="1" ht="18.75">
      <c r="A4" s="13" t="s">
        <v>258</v>
      </c>
      <c r="B4" s="9"/>
      <c r="C4" s="9"/>
      <c r="D4" s="9"/>
      <c r="E4" s="9"/>
      <c r="F4" s="13"/>
    </row>
    <row x14ac:dyDescent="0.25" r="5" customHeight="1" ht="18.75">
      <c r="A5" s="13" t="s">
        <v>259</v>
      </c>
      <c r="B5" s="9"/>
      <c r="C5" s="9"/>
      <c r="D5" s="9"/>
      <c r="E5" s="9"/>
      <c r="F5" s="13"/>
    </row>
    <row x14ac:dyDescent="0.25" r="6" customHeight="1" ht="18.75">
      <c r="A6" s="11" t="s">
        <v>260</v>
      </c>
      <c r="B6" s="9"/>
      <c r="C6" s="9"/>
      <c r="D6" s="9"/>
      <c r="E6" s="9"/>
      <c r="F6" s="13"/>
    </row>
    <row x14ac:dyDescent="0.25" r="7" customHeight="1" ht="18.75">
      <c r="A7" s="13" t="s">
        <v>261</v>
      </c>
      <c r="B7" s="9"/>
      <c r="C7" s="9"/>
      <c r="D7" s="9"/>
      <c r="E7" s="9"/>
      <c r="F7" s="9"/>
    </row>
    <row x14ac:dyDescent="0.25" r="8" customHeight="1" ht="18.75">
      <c r="A8" s="13" t="s">
        <v>262</v>
      </c>
      <c r="B8" s="9"/>
      <c r="C8" s="9"/>
      <c r="D8" s="9"/>
      <c r="E8" s="9"/>
      <c r="F8" s="13"/>
    </row>
    <row x14ac:dyDescent="0.25" r="9" customHeight="1" ht="18.75">
      <c r="A9" s="13" t="s">
        <v>263</v>
      </c>
      <c r="B9" s="9"/>
      <c r="C9" s="9"/>
      <c r="D9" s="9"/>
      <c r="E9" s="9"/>
      <c r="F9" s="13"/>
    </row>
    <row x14ac:dyDescent="0.25" r="10" customHeight="1" ht="18.75">
      <c r="A10" s="13" t="s">
        <v>264</v>
      </c>
      <c r="B10" s="9"/>
      <c r="C10" s="9"/>
      <c r="D10" s="9"/>
      <c r="E10" s="9"/>
      <c r="F10" s="13"/>
    </row>
    <row x14ac:dyDescent="0.25" r="11" customHeight="1" ht="18.75">
      <c r="A11" s="13" t="s">
        <v>265</v>
      </c>
      <c r="B11" s="9"/>
      <c r="C11" s="9"/>
      <c r="D11" s="9"/>
      <c r="E11" s="9"/>
      <c r="F11" s="13"/>
    </row>
    <row x14ac:dyDescent="0.25" r="12" customHeight="1" ht="18.75">
      <c r="A12" s="13" t="s">
        <v>266</v>
      </c>
      <c r="B12" s="9"/>
      <c r="C12" s="9"/>
      <c r="D12" s="9"/>
      <c r="E12" s="9"/>
      <c r="F12" s="13"/>
    </row>
    <row x14ac:dyDescent="0.25" r="13" customHeight="1" ht="18.75">
      <c r="A13" s="11" t="s">
        <v>267</v>
      </c>
      <c r="B13" s="9"/>
      <c r="C13" s="9"/>
      <c r="D13" s="9"/>
      <c r="E13" s="9"/>
      <c r="F13" s="13"/>
    </row>
    <row x14ac:dyDescent="0.25" r="14" customHeight="1" ht="18.75">
      <c r="A14" s="13" t="s">
        <v>268</v>
      </c>
      <c r="B14" s="9"/>
      <c r="C14" s="9"/>
      <c r="D14" s="9"/>
      <c r="E14" s="9"/>
      <c r="F14" s="13"/>
    </row>
    <row x14ac:dyDescent="0.25" r="15" customHeight="1" ht="18.75">
      <c r="A15" s="13" t="s">
        <v>269</v>
      </c>
      <c r="B15" s="9"/>
      <c r="C15" s="9"/>
      <c r="D15" s="9"/>
      <c r="E15" s="9"/>
      <c r="F15" s="13"/>
    </row>
    <row x14ac:dyDescent="0.25" r="16" customHeight="1" ht="18.75">
      <c r="A16" s="13" t="s">
        <v>270</v>
      </c>
      <c r="B16" s="9"/>
      <c r="C16" s="9"/>
      <c r="D16" s="9"/>
      <c r="E16" s="9"/>
      <c r="F16" s="9"/>
    </row>
    <row x14ac:dyDescent="0.25" r="17" customHeight="1" ht="18.75">
      <c r="A17" s="13" t="s">
        <v>271</v>
      </c>
      <c r="B17" s="9"/>
      <c r="C17" s="9"/>
      <c r="D17" s="9"/>
      <c r="E17" s="9"/>
      <c r="F17" s="9"/>
    </row>
    <row x14ac:dyDescent="0.25" r="18" customHeight="1" ht="18.75">
      <c r="A18" s="11" t="s">
        <v>272</v>
      </c>
      <c r="B18" s="9"/>
      <c r="C18" s="9"/>
      <c r="D18" s="9"/>
      <c r="E18" s="9"/>
      <c r="F18" s="9"/>
    </row>
    <row x14ac:dyDescent="0.25" r="19" customHeight="1" ht="18.75">
      <c r="A19" s="13" t="s">
        <v>273</v>
      </c>
      <c r="B19" s="9"/>
      <c r="C19" s="9"/>
      <c r="D19" s="9"/>
      <c r="E19" s="9"/>
      <c r="F19" s="9"/>
    </row>
    <row x14ac:dyDescent="0.25" r="20" customHeight="1" ht="18.75">
      <c r="A20" s="13" t="s">
        <v>274</v>
      </c>
      <c r="B20" s="9"/>
      <c r="C20" s="9"/>
      <c r="D20" s="9"/>
      <c r="E20" s="9"/>
      <c r="F20" s="9"/>
    </row>
    <row x14ac:dyDescent="0.25" r="21" customHeight="1" ht="18.75">
      <c r="A21" s="13" t="s">
        <v>275</v>
      </c>
      <c r="B21" s="9"/>
      <c r="C21" s="9"/>
      <c r="D21" s="9"/>
      <c r="E21" s="9"/>
      <c r="F21" s="9"/>
    </row>
    <row x14ac:dyDescent="0.25" r="22" customHeight="1" ht="18.75">
      <c r="A22" s="13" t="s">
        <v>276</v>
      </c>
      <c r="B22" s="9"/>
      <c r="C22" s="9"/>
      <c r="D22" s="9"/>
      <c r="E22" s="9"/>
      <c r="F22" s="9"/>
    </row>
    <row x14ac:dyDescent="0.25" r="23" customHeight="1" ht="18.75">
      <c r="A23" s="11" t="s">
        <v>277</v>
      </c>
      <c r="B23" s="9"/>
      <c r="C23" s="9"/>
      <c r="D23" s="9"/>
      <c r="E23" s="9"/>
      <c r="F23" s="9"/>
    </row>
    <row x14ac:dyDescent="0.25" r="24" customHeight="1" ht="18.75">
      <c r="A24" s="13" t="s">
        <v>278</v>
      </c>
      <c r="B24" s="9"/>
      <c r="C24" s="9"/>
      <c r="D24" s="9"/>
      <c r="E24" s="9"/>
      <c r="F24" s="13"/>
    </row>
    <row x14ac:dyDescent="0.25" r="25" customHeight="1" ht="18.75">
      <c r="A25" s="13" t="s">
        <v>279</v>
      </c>
      <c r="B25" s="9"/>
      <c r="C25" s="9"/>
      <c r="D25" s="9"/>
      <c r="E25" s="9"/>
      <c r="F25" s="9"/>
    </row>
    <row x14ac:dyDescent="0.25" r="26" customHeight="1" ht="18.75">
      <c r="A26" s="13" t="s">
        <v>280</v>
      </c>
      <c r="B26" s="9"/>
      <c r="C26" s="9"/>
      <c r="D26" s="9"/>
      <c r="E26" s="9"/>
      <c r="F26" s="9"/>
    </row>
    <row x14ac:dyDescent="0.25" r="27" customHeight="1" ht="18.75">
      <c r="A27" s="13" t="s">
        <v>281</v>
      </c>
      <c r="B27" s="9"/>
      <c r="C27" s="9"/>
      <c r="D27" s="9"/>
      <c r="E27" s="9"/>
      <c r="F27" s="9"/>
    </row>
    <row x14ac:dyDescent="0.25" r="28" customHeight="1" ht="18.75">
      <c r="A28" s="11" t="s">
        <v>282</v>
      </c>
      <c r="B28" s="9"/>
      <c r="C28" s="9"/>
      <c r="D28" s="9"/>
      <c r="E28" s="9"/>
      <c r="F28" s="9"/>
    </row>
    <row x14ac:dyDescent="0.25" r="29" customHeight="1" ht="18.75">
      <c r="A29" s="13" t="s">
        <v>283</v>
      </c>
      <c r="B29" s="9"/>
      <c r="C29" s="9"/>
      <c r="D29" s="9"/>
      <c r="E29" s="9"/>
      <c r="F29" s="9"/>
    </row>
    <row x14ac:dyDescent="0.25" r="30" customHeight="1" ht="18.75">
      <c r="A30" s="13" t="s">
        <v>284</v>
      </c>
      <c r="B30" s="9"/>
      <c r="C30" s="9"/>
      <c r="D30" s="9"/>
      <c r="E30" s="9"/>
      <c r="F30" s="13"/>
    </row>
    <row x14ac:dyDescent="0.25" r="31" customHeight="1" ht="18.75">
      <c r="A31" s="13" t="s">
        <v>285</v>
      </c>
      <c r="B31" s="9"/>
      <c r="C31" s="9"/>
      <c r="D31" s="9"/>
      <c r="E31" s="9"/>
      <c r="F31" s="9"/>
    </row>
    <row x14ac:dyDescent="0.25" r="32" customHeight="1" ht="18.75">
      <c r="A32" s="13" t="s">
        <v>286</v>
      </c>
      <c r="B32" s="9"/>
      <c r="C32" s="9"/>
      <c r="D32" s="9"/>
      <c r="E32" s="9"/>
      <c r="F32" s="13"/>
    </row>
    <row x14ac:dyDescent="0.25" r="33" customHeight="1" ht="18.75">
      <c r="A33" s="13"/>
      <c r="B33" s="9"/>
      <c r="C33" s="9"/>
      <c r="D33" s="9"/>
      <c r="E33" s="9"/>
      <c r="F33" s="13"/>
    </row>
    <row x14ac:dyDescent="0.25" r="34" customHeight="1" ht="18.75">
      <c r="A34" s="13"/>
      <c r="B34" s="9"/>
      <c r="C34" s="9"/>
      <c r="D34" s="9"/>
      <c r="E34" s="9"/>
      <c r="F34" s="13"/>
    </row>
    <row x14ac:dyDescent="0.25" r="35" customHeight="1" ht="18.75">
      <c r="A35" s="13"/>
      <c r="B35" s="9"/>
      <c r="C35" s="9"/>
      <c r="D35" s="9"/>
      <c r="E35" s="9"/>
      <c r="F35" s="13"/>
    </row>
    <row x14ac:dyDescent="0.25" r="36" customHeight="1" ht="18.75">
      <c r="A36" s="13"/>
      <c r="B36" s="9"/>
      <c r="C36" s="9"/>
      <c r="D36" s="9"/>
      <c r="E36" s="9"/>
      <c r="F36" s="13"/>
    </row>
    <row x14ac:dyDescent="0.25" r="37" customHeight="1" ht="18.75">
      <c r="A37" s="13"/>
      <c r="B37" s="9"/>
      <c r="C37" s="9"/>
      <c r="D37" s="9"/>
      <c r="E37" s="9"/>
      <c r="F37" s="9"/>
    </row>
    <row x14ac:dyDescent="0.25" r="38" customHeight="1" ht="18.75">
      <c r="A38" s="13"/>
      <c r="B38" s="9"/>
      <c r="C38" s="9"/>
      <c r="D38" s="9"/>
      <c r="E38" s="9"/>
      <c r="F38" s="9"/>
    </row>
    <row x14ac:dyDescent="0.25" r="39" customHeight="1" ht="18.75">
      <c r="A39" s="13"/>
      <c r="B39" s="9"/>
      <c r="C39" s="9"/>
      <c r="D39" s="9"/>
      <c r="E39" s="9"/>
      <c r="F39" s="9"/>
    </row>
    <row x14ac:dyDescent="0.25" r="40" customHeight="1" ht="18.75">
      <c r="A40" s="13"/>
      <c r="B40" s="9"/>
      <c r="C40" s="9"/>
      <c r="D40" s="9"/>
      <c r="E40" s="9"/>
      <c r="F4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12"/>
  <sheetViews>
    <sheetView workbookViewId="0"/>
  </sheetViews>
  <sheetFormatPr defaultRowHeight="15" x14ac:dyDescent="0.25"/>
  <cols>
    <col min="1" max="1" style="15" width="44.57642857142857" customWidth="1" bestFit="1"/>
    <col min="2" max="2" style="16" width="13.576428571428572" customWidth="1" bestFit="1"/>
    <col min="3" max="3" style="16" width="13.576428571428572" customWidth="1" bestFit="1"/>
    <col min="4" max="4" style="15" width="33.71928571428572" customWidth="1" bestFit="1"/>
    <col min="5" max="5" style="15" width="13.576428571428572" customWidth="1" bestFit="1"/>
    <col min="6" max="6" style="4" width="13.576428571428572" customWidth="1" bestFit="1"/>
    <col min="7" max="7" style="4" width="13.576428571428572" customWidth="1" bestFit="1"/>
  </cols>
  <sheetData>
    <row x14ac:dyDescent="0.25" r="1" customHeight="1" ht="18.75" customFormat="1" s="1">
      <c r="A1" s="5" t="s">
        <v>20</v>
      </c>
      <c r="B1" s="6"/>
      <c r="C1" s="6"/>
      <c r="D1" s="5" t="s">
        <v>21</v>
      </c>
      <c r="E1" s="7"/>
      <c r="F1" s="6"/>
      <c r="G1" s="6"/>
    </row>
    <row x14ac:dyDescent="0.25" r="2" customHeight="1" ht="18.75">
      <c r="A2" s="3" t="s">
        <v>22</v>
      </c>
      <c r="B2" s="8"/>
      <c r="C2" s="8"/>
      <c r="D2" s="3" t="s">
        <v>23</v>
      </c>
      <c r="E2" s="9"/>
      <c r="F2" s="10"/>
      <c r="G2" s="10"/>
    </row>
    <row x14ac:dyDescent="0.25" r="3" customHeight="1" ht="18.75">
      <c r="A3" s="3" t="s">
        <v>24</v>
      </c>
      <c r="B3" s="8"/>
      <c r="C3" s="8"/>
      <c r="D3" s="3" t="s">
        <v>25</v>
      </c>
      <c r="E3" s="9"/>
      <c r="F3" s="10"/>
      <c r="G3" s="10"/>
    </row>
    <row x14ac:dyDescent="0.25" r="4" customHeight="1" ht="18.75">
      <c r="A4" s="3" t="s">
        <v>26</v>
      </c>
      <c r="B4" s="8"/>
      <c r="C4" s="8"/>
      <c r="D4" s="3" t="s">
        <v>27</v>
      </c>
      <c r="E4" s="9"/>
      <c r="F4" s="10"/>
      <c r="G4" s="10"/>
    </row>
    <row x14ac:dyDescent="0.25" r="5" customHeight="1" ht="18.75">
      <c r="A5" s="3" t="s">
        <v>28</v>
      </c>
      <c r="B5" s="8"/>
      <c r="C5" s="8"/>
      <c r="D5" s="9"/>
      <c r="E5" s="9"/>
      <c r="F5" s="10"/>
      <c r="G5" s="10"/>
    </row>
    <row x14ac:dyDescent="0.25" r="6" customHeight="1" ht="18.75">
      <c r="A6" s="3" t="s">
        <v>29</v>
      </c>
      <c r="B6" s="8"/>
      <c r="C6" s="8"/>
      <c r="D6" s="9"/>
      <c r="E6" s="9"/>
      <c r="F6" s="10"/>
      <c r="G6" s="10"/>
    </row>
    <row x14ac:dyDescent="0.25" r="7" customHeight="1" ht="18.75">
      <c r="A7" s="3" t="s">
        <v>30</v>
      </c>
      <c r="B7" s="8"/>
      <c r="C7" s="8"/>
      <c r="D7" s="5" t="s">
        <v>31</v>
      </c>
      <c r="E7" s="9"/>
      <c r="F7" s="10"/>
      <c r="G7" s="10"/>
    </row>
    <row x14ac:dyDescent="0.25" r="8" customHeight="1" ht="18.75">
      <c r="A8" s="3" t="s">
        <v>32</v>
      </c>
      <c r="B8" s="8"/>
      <c r="C8" s="8"/>
      <c r="D8" s="3" t="s">
        <v>33</v>
      </c>
      <c r="E8" s="9"/>
      <c r="F8" s="10"/>
      <c r="G8" s="10"/>
    </row>
    <row x14ac:dyDescent="0.25" r="9" customHeight="1" ht="18.75">
      <c r="A9" s="3" t="s">
        <v>34</v>
      </c>
      <c r="B9" s="8"/>
      <c r="C9" s="8"/>
      <c r="D9" s="3" t="s">
        <v>35</v>
      </c>
      <c r="E9" s="9"/>
      <c r="F9" s="10"/>
      <c r="G9" s="10"/>
    </row>
    <row x14ac:dyDescent="0.25" r="10" customHeight="1" ht="18.75">
      <c r="A10" s="3" t="s">
        <v>36</v>
      </c>
      <c r="B10" s="8"/>
      <c r="C10" s="8"/>
      <c r="D10" s="3" t="s">
        <v>37</v>
      </c>
      <c r="E10" s="9"/>
      <c r="F10" s="10"/>
      <c r="G10" s="10"/>
    </row>
    <row x14ac:dyDescent="0.25" r="11" customHeight="1" ht="18.75">
      <c r="A11" s="3" t="s">
        <v>38</v>
      </c>
      <c r="B11" s="8"/>
      <c r="C11" s="8"/>
      <c r="D11" s="3" t="s">
        <v>39</v>
      </c>
      <c r="E11" s="9"/>
      <c r="F11" s="10"/>
      <c r="G11" s="10"/>
    </row>
    <row x14ac:dyDescent="0.25" r="12" customHeight="1" ht="18.75">
      <c r="A12" s="3" t="s">
        <v>40</v>
      </c>
      <c r="B12" s="8"/>
      <c r="C12" s="8"/>
      <c r="D12" s="3" t="s">
        <v>41</v>
      </c>
      <c r="E12" s="9"/>
      <c r="F12" s="10"/>
      <c r="G12" s="10"/>
    </row>
    <row x14ac:dyDescent="0.25" r="13" customHeight="1" ht="18.75">
      <c r="A13" s="3" t="s">
        <v>42</v>
      </c>
      <c r="B13" s="8"/>
      <c r="C13" s="8"/>
      <c r="D13" s="9"/>
      <c r="E13" s="9"/>
      <c r="F13" s="10"/>
      <c r="G13" s="10"/>
    </row>
    <row x14ac:dyDescent="0.25" r="14" customHeight="1" ht="18.75">
      <c r="A14" s="3" t="s">
        <v>43</v>
      </c>
      <c r="B14" s="8"/>
      <c r="C14" s="8"/>
      <c r="D14" s="9"/>
      <c r="E14" s="9"/>
      <c r="F14" s="10"/>
      <c r="G14" s="10"/>
    </row>
    <row x14ac:dyDescent="0.25" r="15" customHeight="1" ht="18.75">
      <c r="A15" s="3" t="s">
        <v>44</v>
      </c>
      <c r="B15" s="8"/>
      <c r="C15" s="8"/>
      <c r="D15" s="5" t="s">
        <v>45</v>
      </c>
      <c r="E15" s="9"/>
      <c r="F15" s="10"/>
      <c r="G15" s="10"/>
    </row>
    <row x14ac:dyDescent="0.25" r="16" customHeight="1" ht="18.75">
      <c r="A16" s="3" t="s">
        <v>46</v>
      </c>
      <c r="B16" s="8"/>
      <c r="C16" s="8"/>
      <c r="D16" s="3" t="s">
        <v>47</v>
      </c>
      <c r="E16" s="9"/>
      <c r="F16" s="10"/>
      <c r="G16" s="10"/>
    </row>
    <row x14ac:dyDescent="0.25" r="17" customHeight="1" ht="18.75">
      <c r="A17" s="3" t="s">
        <v>48</v>
      </c>
      <c r="B17" s="8"/>
      <c r="C17" s="8"/>
      <c r="D17" s="3" t="s">
        <v>23</v>
      </c>
      <c r="E17" s="9"/>
      <c r="F17" s="10"/>
      <c r="G17" s="10"/>
    </row>
    <row x14ac:dyDescent="0.25" r="18" customHeight="1" ht="18.75">
      <c r="A18" s="3" t="s">
        <v>49</v>
      </c>
      <c r="B18" s="8"/>
      <c r="C18" s="8"/>
      <c r="D18" s="9"/>
      <c r="E18" s="9"/>
      <c r="F18" s="10"/>
      <c r="G18" s="10"/>
    </row>
    <row x14ac:dyDescent="0.25" r="19" customHeight="1" ht="18.75">
      <c r="A19" s="3" t="s">
        <v>50</v>
      </c>
      <c r="B19" s="8"/>
      <c r="C19" s="8"/>
      <c r="D19" s="9"/>
      <c r="E19" s="9"/>
      <c r="F19" s="10"/>
      <c r="G19" s="10"/>
    </row>
    <row x14ac:dyDescent="0.25" r="20" customHeight="1" ht="18.75">
      <c r="A20" s="3" t="s">
        <v>51</v>
      </c>
      <c r="B20" s="8"/>
      <c r="C20" s="8"/>
      <c r="D20" s="2" t="s">
        <v>52</v>
      </c>
      <c r="E20" s="9"/>
      <c r="F20" s="10"/>
      <c r="G20" s="10"/>
    </row>
    <row x14ac:dyDescent="0.25" r="21" customHeight="1" ht="18.75">
      <c r="A21" s="3" t="s">
        <v>53</v>
      </c>
      <c r="B21" s="8"/>
      <c r="C21" s="8"/>
      <c r="D21" s="3" t="s">
        <v>54</v>
      </c>
      <c r="E21" s="9"/>
      <c r="F21" s="10"/>
      <c r="G21" s="10"/>
    </row>
    <row x14ac:dyDescent="0.25" r="22" customHeight="1" ht="18.75">
      <c r="A22" s="3" t="s">
        <v>55</v>
      </c>
      <c r="B22" s="8"/>
      <c r="C22" s="8"/>
      <c r="D22" s="3" t="s">
        <v>56</v>
      </c>
      <c r="E22" s="9"/>
      <c r="F22" s="10"/>
      <c r="G22" s="10"/>
    </row>
    <row x14ac:dyDescent="0.25" r="23" customHeight="1" ht="18.75">
      <c r="A23" s="3" t="s">
        <v>57</v>
      </c>
      <c r="B23" s="8"/>
      <c r="C23" s="8"/>
      <c r="D23" s="3" t="s">
        <v>58</v>
      </c>
      <c r="E23" s="9"/>
      <c r="F23" s="10"/>
      <c r="G23" s="10"/>
    </row>
    <row x14ac:dyDescent="0.25" r="24" customHeight="1" ht="18.75">
      <c r="A24" s="3" t="s">
        <v>59</v>
      </c>
      <c r="B24" s="8"/>
      <c r="C24" s="8"/>
      <c r="D24" s="3" t="s">
        <v>60</v>
      </c>
      <c r="E24" s="9"/>
      <c r="F24" s="10"/>
      <c r="G24" s="10"/>
    </row>
    <row x14ac:dyDescent="0.25" r="25" customHeight="1" ht="18.75">
      <c r="A25" s="3" t="s">
        <v>61</v>
      </c>
      <c r="B25" s="8"/>
      <c r="C25" s="8"/>
      <c r="D25" s="3" t="s">
        <v>62</v>
      </c>
      <c r="E25" s="9"/>
      <c r="F25" s="10"/>
      <c r="G25" s="10"/>
    </row>
    <row x14ac:dyDescent="0.25" r="26" customHeight="1" ht="18.75">
      <c r="A26" s="3" t="s">
        <v>63</v>
      </c>
      <c r="B26" s="8"/>
      <c r="C26" s="8"/>
      <c r="D26" s="3" t="s">
        <v>64</v>
      </c>
      <c r="E26" s="9"/>
      <c r="F26" s="10"/>
      <c r="G26" s="10"/>
    </row>
    <row x14ac:dyDescent="0.25" r="27" customHeight="1" ht="18.75">
      <c r="A27" s="3" t="s">
        <v>65</v>
      </c>
      <c r="B27" s="8"/>
      <c r="C27" s="8"/>
      <c r="D27" s="3" t="s">
        <v>66</v>
      </c>
      <c r="E27" s="9"/>
      <c r="F27" s="10"/>
      <c r="G27" s="10"/>
    </row>
    <row x14ac:dyDescent="0.25" r="28" customHeight="1" ht="18.75">
      <c r="A28" s="3" t="s">
        <v>67</v>
      </c>
      <c r="B28" s="8"/>
      <c r="C28" s="8"/>
      <c r="D28" s="9"/>
      <c r="E28" s="9"/>
      <c r="F28" s="10"/>
      <c r="G28" s="10"/>
    </row>
    <row x14ac:dyDescent="0.25" r="29" customHeight="1" ht="18.75">
      <c r="A29" s="3" t="s">
        <v>68</v>
      </c>
      <c r="B29" s="8"/>
      <c r="C29" s="8"/>
      <c r="D29" s="9"/>
      <c r="E29" s="9"/>
      <c r="F29" s="10"/>
      <c r="G29" s="10"/>
    </row>
    <row x14ac:dyDescent="0.25" r="30" customHeight="1" ht="18.75">
      <c r="A30" s="3" t="s">
        <v>69</v>
      </c>
      <c r="B30" s="8"/>
      <c r="C30" s="8"/>
      <c r="D30" s="2" t="s">
        <v>70</v>
      </c>
      <c r="E30" s="9"/>
      <c r="F30" s="10"/>
      <c r="G30" s="10"/>
    </row>
    <row x14ac:dyDescent="0.25" r="31" customHeight="1" ht="18.75">
      <c r="A31" s="3" t="s">
        <v>71</v>
      </c>
      <c r="B31" s="8"/>
      <c r="C31" s="8"/>
      <c r="D31" s="3" t="s">
        <v>72</v>
      </c>
      <c r="E31" s="9"/>
      <c r="F31" s="10"/>
      <c r="G31" s="10"/>
    </row>
    <row x14ac:dyDescent="0.25" r="32" customHeight="1" ht="18.75">
      <c r="A32" s="3" t="s">
        <v>73</v>
      </c>
      <c r="B32" s="8"/>
      <c r="C32" s="8"/>
      <c r="D32" s="3" t="s">
        <v>74</v>
      </c>
      <c r="E32" s="9"/>
      <c r="F32" s="10"/>
      <c r="G32" s="10"/>
    </row>
    <row x14ac:dyDescent="0.25" r="33" customHeight="1" ht="18.75">
      <c r="A33" s="3" t="s">
        <v>75</v>
      </c>
      <c r="B33" s="8"/>
      <c r="C33" s="8"/>
      <c r="D33" s="3" t="s">
        <v>76</v>
      </c>
      <c r="E33" s="9"/>
      <c r="F33" s="10"/>
      <c r="G33" s="10"/>
    </row>
    <row x14ac:dyDescent="0.25" r="34" customHeight="1" ht="18.75">
      <c r="A34" s="11"/>
      <c r="B34" s="8"/>
      <c r="C34" s="8"/>
      <c r="D34" s="9"/>
      <c r="E34" s="9"/>
      <c r="F34" s="10"/>
      <c r="G34" s="10"/>
    </row>
    <row x14ac:dyDescent="0.25" r="35" customHeight="1" ht="18.75">
      <c r="A35" s="9"/>
      <c r="B35" s="8"/>
      <c r="C35" s="8"/>
      <c r="D35" s="9"/>
      <c r="E35" s="9"/>
      <c r="F35" s="10"/>
      <c r="G35" s="10"/>
    </row>
    <row x14ac:dyDescent="0.25" r="36" customHeight="1" ht="18.75" customFormat="1" s="1">
      <c r="A36" s="6"/>
      <c r="B36" s="6"/>
      <c r="C36" s="6"/>
      <c r="D36" s="2" t="s">
        <v>77</v>
      </c>
      <c r="E36" s="6"/>
      <c r="F36" s="6"/>
      <c r="G36" s="6"/>
    </row>
    <row x14ac:dyDescent="0.25" r="37" customHeight="1" ht="18.75">
      <c r="A37" s="2" t="s">
        <v>78</v>
      </c>
      <c r="B37" s="8"/>
      <c r="C37" s="8"/>
      <c r="D37" s="3" t="s">
        <v>79</v>
      </c>
      <c r="E37" s="9"/>
      <c r="F37" s="10"/>
      <c r="G37" s="10"/>
    </row>
    <row x14ac:dyDescent="0.25" r="38" customHeight="1" ht="18.75">
      <c r="A38" s="3" t="s">
        <v>80</v>
      </c>
      <c r="B38" s="8"/>
      <c r="C38" s="8"/>
      <c r="D38" s="3" t="s">
        <v>81</v>
      </c>
      <c r="E38" s="9"/>
      <c r="F38" s="10"/>
      <c r="G38" s="10"/>
    </row>
    <row x14ac:dyDescent="0.25" r="39" customHeight="1" ht="18.75">
      <c r="A39" s="3" t="s">
        <v>82</v>
      </c>
      <c r="B39" s="8"/>
      <c r="C39" s="8"/>
      <c r="D39" s="3" t="s">
        <v>83</v>
      </c>
      <c r="E39" s="9"/>
      <c r="F39" s="10"/>
      <c r="G39" s="10"/>
    </row>
    <row x14ac:dyDescent="0.25" r="40" customHeight="1" ht="18.75">
      <c r="A40" s="3" t="s">
        <v>84</v>
      </c>
      <c r="B40" s="8"/>
      <c r="C40" s="8"/>
      <c r="D40" s="3" t="s">
        <v>85</v>
      </c>
      <c r="E40" s="9"/>
      <c r="F40" s="10"/>
      <c r="G40" s="10"/>
    </row>
    <row x14ac:dyDescent="0.25" r="41" customHeight="1" ht="18.75">
      <c r="A41" s="12" t="s">
        <v>86</v>
      </c>
      <c r="B41" s="8"/>
      <c r="C41" s="8"/>
      <c r="D41" s="9"/>
      <c r="E41" s="9"/>
      <c r="F41" s="10"/>
      <c r="G41" s="10"/>
    </row>
    <row x14ac:dyDescent="0.25" r="42" customHeight="1" ht="18.75">
      <c r="A42" s="3" t="s">
        <v>87</v>
      </c>
      <c r="B42" s="8"/>
      <c r="C42" s="8"/>
      <c r="D42" s="9"/>
      <c r="E42" s="9"/>
      <c r="F42" s="10"/>
      <c r="G42" s="10"/>
    </row>
    <row x14ac:dyDescent="0.25" r="43" customHeight="1" ht="18.75">
      <c r="A43" s="3" t="s">
        <v>88</v>
      </c>
      <c r="B43" s="8"/>
      <c r="C43" s="8"/>
      <c r="D43" s="2" t="s">
        <v>89</v>
      </c>
      <c r="E43" s="9"/>
      <c r="F43" s="2" t="s">
        <v>90</v>
      </c>
      <c r="G43" s="2" t="s">
        <v>89</v>
      </c>
    </row>
    <row x14ac:dyDescent="0.25" r="44" customHeight="1" ht="18.75">
      <c r="A44" s="3" t="s">
        <v>91</v>
      </c>
      <c r="B44" s="8"/>
      <c r="C44" s="8"/>
      <c r="D44" s="3" t="s">
        <v>92</v>
      </c>
      <c r="E44" s="9"/>
      <c r="F44" s="3" t="s">
        <v>93</v>
      </c>
      <c r="G44" s="3" t="s">
        <v>92</v>
      </c>
    </row>
    <row x14ac:dyDescent="0.25" r="45" customHeight="1" ht="18.75">
      <c r="A45" s="3" t="s">
        <v>94</v>
      </c>
      <c r="B45" s="8"/>
      <c r="C45" s="8"/>
      <c r="D45" s="3" t="s">
        <v>95</v>
      </c>
      <c r="E45" s="9"/>
      <c r="F45" s="3" t="s">
        <v>96</v>
      </c>
      <c r="G45" s="3" t="s">
        <v>92</v>
      </c>
    </row>
    <row x14ac:dyDescent="0.25" r="46" customHeight="1" ht="18.75">
      <c r="A46" s="3" t="s">
        <v>97</v>
      </c>
      <c r="B46" s="8"/>
      <c r="C46" s="8"/>
      <c r="D46" s="3" t="s">
        <v>98</v>
      </c>
      <c r="E46" s="9"/>
      <c r="F46" s="3" t="s">
        <v>99</v>
      </c>
      <c r="G46" s="3" t="s">
        <v>92</v>
      </c>
    </row>
    <row x14ac:dyDescent="0.25" r="47" customHeight="1" ht="18.75">
      <c r="A47" s="3" t="s">
        <v>100</v>
      </c>
      <c r="B47" s="8"/>
      <c r="C47" s="8"/>
      <c r="D47" s="3" t="s">
        <v>101</v>
      </c>
      <c r="E47" s="9"/>
      <c r="F47" s="3" t="s">
        <v>102</v>
      </c>
      <c r="G47" s="3" t="s">
        <v>92</v>
      </c>
    </row>
    <row x14ac:dyDescent="0.25" r="48" customHeight="1" ht="18.75">
      <c r="A48" s="3" t="s">
        <v>103</v>
      </c>
      <c r="B48" s="8"/>
      <c r="C48" s="8"/>
      <c r="D48" s="3" t="s">
        <v>104</v>
      </c>
      <c r="E48" s="9"/>
      <c r="F48" s="3" t="s">
        <v>105</v>
      </c>
      <c r="G48" s="3" t="s">
        <v>92</v>
      </c>
    </row>
    <row x14ac:dyDescent="0.25" r="49" customHeight="1" ht="18.75">
      <c r="A49" s="12" t="s">
        <v>106</v>
      </c>
      <c r="B49" s="8"/>
      <c r="C49" s="8"/>
      <c r="D49" s="3" t="s">
        <v>107</v>
      </c>
      <c r="E49" s="9"/>
      <c r="F49" s="3" t="s">
        <v>108</v>
      </c>
      <c r="G49" s="3" t="s">
        <v>92</v>
      </c>
    </row>
    <row x14ac:dyDescent="0.25" r="50" customHeight="1" ht="18.75">
      <c r="A50" s="3" t="s">
        <v>109</v>
      </c>
      <c r="B50" s="8"/>
      <c r="C50" s="8"/>
      <c r="D50" s="3" t="s">
        <v>110</v>
      </c>
      <c r="E50" s="9"/>
      <c r="F50" s="3" t="s">
        <v>111</v>
      </c>
      <c r="G50" s="3" t="s">
        <v>92</v>
      </c>
    </row>
    <row x14ac:dyDescent="0.25" r="51" customHeight="1" ht="18.75">
      <c r="A51" s="3" t="s">
        <v>112</v>
      </c>
      <c r="B51" s="8"/>
      <c r="C51" s="8"/>
      <c r="D51" s="3" t="s">
        <v>113</v>
      </c>
      <c r="E51" s="9"/>
      <c r="F51" s="3" t="s">
        <v>114</v>
      </c>
      <c r="G51" s="3" t="s">
        <v>95</v>
      </c>
    </row>
    <row x14ac:dyDescent="0.25" r="52" customHeight="1" ht="18.75">
      <c r="A52" s="3" t="s">
        <v>115</v>
      </c>
      <c r="B52" s="8"/>
      <c r="C52" s="8"/>
      <c r="D52" s="3" t="s">
        <v>116</v>
      </c>
      <c r="E52" s="9"/>
      <c r="F52" s="3" t="s">
        <v>117</v>
      </c>
      <c r="G52" s="3" t="s">
        <v>95</v>
      </c>
    </row>
    <row x14ac:dyDescent="0.25" r="53" customHeight="1" ht="18.75">
      <c r="A53" s="3" t="s">
        <v>118</v>
      </c>
      <c r="B53" s="8"/>
      <c r="C53" s="8"/>
      <c r="D53" s="3" t="s">
        <v>119</v>
      </c>
      <c r="E53" s="9"/>
      <c r="F53" s="3" t="s">
        <v>120</v>
      </c>
      <c r="G53" s="3" t="s">
        <v>95</v>
      </c>
    </row>
    <row x14ac:dyDescent="0.25" r="54" customHeight="1" ht="18.75">
      <c r="A54" s="3" t="s">
        <v>121</v>
      </c>
      <c r="B54" s="8"/>
      <c r="C54" s="8"/>
      <c r="D54" s="3" t="s">
        <v>122</v>
      </c>
      <c r="E54" s="9"/>
      <c r="F54" s="3" t="s">
        <v>123</v>
      </c>
      <c r="G54" s="3" t="s">
        <v>95</v>
      </c>
    </row>
    <row x14ac:dyDescent="0.25" r="55" customHeight="1" ht="18.75">
      <c r="A55" s="3" t="s">
        <v>124</v>
      </c>
      <c r="B55" s="8"/>
      <c r="C55" s="8"/>
      <c r="D55" s="3" t="s">
        <v>125</v>
      </c>
      <c r="E55" s="9"/>
      <c r="F55" s="3" t="s">
        <v>126</v>
      </c>
      <c r="G55" s="3" t="s">
        <v>95</v>
      </c>
    </row>
    <row x14ac:dyDescent="0.25" r="56" customHeight="1" ht="18.75">
      <c r="A56" s="12" t="s">
        <v>127</v>
      </c>
      <c r="B56" s="8"/>
      <c r="C56" s="8"/>
      <c r="D56" s="3" t="s">
        <v>128</v>
      </c>
      <c r="E56" s="9"/>
      <c r="F56" s="3" t="s">
        <v>129</v>
      </c>
      <c r="G56" s="3" t="s">
        <v>95</v>
      </c>
    </row>
    <row x14ac:dyDescent="0.25" r="57" customHeight="1" ht="18.75">
      <c r="A57" s="3" t="s">
        <v>130</v>
      </c>
      <c r="B57" s="8"/>
      <c r="C57" s="8"/>
      <c r="D57" s="9"/>
      <c r="E57" s="9"/>
      <c r="F57" s="3" t="s">
        <v>131</v>
      </c>
      <c r="G57" s="3" t="s">
        <v>95</v>
      </c>
    </row>
    <row x14ac:dyDescent="0.25" r="58" customHeight="1" ht="18.75">
      <c r="A58" s="3" t="s">
        <v>132</v>
      </c>
      <c r="B58" s="8"/>
      <c r="C58" s="8"/>
      <c r="D58" s="9"/>
      <c r="E58" s="9"/>
      <c r="F58" s="3" t="s">
        <v>133</v>
      </c>
      <c r="G58" s="3" t="s">
        <v>95</v>
      </c>
    </row>
    <row x14ac:dyDescent="0.25" r="59" customHeight="1" ht="18.75">
      <c r="A59" s="12" t="s">
        <v>134</v>
      </c>
      <c r="B59" s="8"/>
      <c r="C59" s="8"/>
      <c r="D59" s="2" t="s">
        <v>135</v>
      </c>
      <c r="E59" s="9"/>
      <c r="F59" s="3" t="s">
        <v>136</v>
      </c>
      <c r="G59" s="3" t="s">
        <v>95</v>
      </c>
    </row>
    <row x14ac:dyDescent="0.25" r="60" customHeight="1" ht="18.75">
      <c r="A60" s="3" t="s">
        <v>137</v>
      </c>
      <c r="B60" s="8"/>
      <c r="C60" s="8"/>
      <c r="D60" s="3" t="s">
        <v>138</v>
      </c>
      <c r="E60" s="7"/>
      <c r="F60" s="3" t="s">
        <v>139</v>
      </c>
      <c r="G60" s="3" t="s">
        <v>95</v>
      </c>
    </row>
    <row x14ac:dyDescent="0.25" r="61" customHeight="1" ht="18.75">
      <c r="A61" s="3" t="s">
        <v>140</v>
      </c>
      <c r="B61" s="8"/>
      <c r="C61" s="8"/>
      <c r="D61" s="3" t="s">
        <v>141</v>
      </c>
      <c r="E61" s="9"/>
      <c r="F61" s="3" t="s">
        <v>142</v>
      </c>
      <c r="G61" s="3" t="s">
        <v>98</v>
      </c>
    </row>
    <row x14ac:dyDescent="0.25" r="62" customHeight="1" ht="18.75">
      <c r="A62" s="3" t="s">
        <v>143</v>
      </c>
      <c r="B62" s="8"/>
      <c r="C62" s="8"/>
      <c r="D62" s="3" t="s">
        <v>144</v>
      </c>
      <c r="E62" s="9"/>
      <c r="F62" s="3" t="s">
        <v>145</v>
      </c>
      <c r="G62" s="3" t="s">
        <v>98</v>
      </c>
    </row>
    <row x14ac:dyDescent="0.25" r="63" customHeight="1" ht="18.75">
      <c r="A63" s="3" t="s">
        <v>146</v>
      </c>
      <c r="B63" s="8"/>
      <c r="C63" s="8"/>
      <c r="D63" s="3" t="s">
        <v>147</v>
      </c>
      <c r="E63" s="9"/>
      <c r="F63" s="3" t="s">
        <v>145</v>
      </c>
      <c r="G63" s="3" t="s">
        <v>98</v>
      </c>
    </row>
    <row x14ac:dyDescent="0.25" r="64" customHeight="1" ht="18.75">
      <c r="A64" s="3" t="s">
        <v>148</v>
      </c>
      <c r="B64" s="8"/>
      <c r="C64" s="8"/>
      <c r="D64" s="3" t="s">
        <v>149</v>
      </c>
      <c r="E64" s="9"/>
      <c r="F64" s="3" t="s">
        <v>150</v>
      </c>
      <c r="G64" s="3" t="s">
        <v>98</v>
      </c>
    </row>
    <row x14ac:dyDescent="0.25" r="65" customHeight="1" ht="18.75">
      <c r="A65" s="3" t="s">
        <v>151</v>
      </c>
      <c r="B65" s="8"/>
      <c r="C65" s="8"/>
      <c r="D65" s="9"/>
      <c r="E65" s="9"/>
      <c r="F65" s="3" t="s">
        <v>152</v>
      </c>
      <c r="G65" s="3" t="s">
        <v>98</v>
      </c>
    </row>
    <row x14ac:dyDescent="0.25" r="66" customHeight="1" ht="18.75">
      <c r="A66" s="3" t="s">
        <v>153</v>
      </c>
      <c r="B66" s="8"/>
      <c r="C66" s="8"/>
      <c r="D66" s="9"/>
      <c r="E66" s="9"/>
      <c r="F66" s="3" t="s">
        <v>154</v>
      </c>
      <c r="G66" s="3" t="s">
        <v>101</v>
      </c>
    </row>
    <row x14ac:dyDescent="0.25" r="67" customHeight="1" ht="18.75">
      <c r="A67" s="3" t="s">
        <v>155</v>
      </c>
      <c r="B67" s="8"/>
      <c r="C67" s="8"/>
      <c r="D67" s="2" t="s">
        <v>156</v>
      </c>
      <c r="E67" s="9"/>
      <c r="F67" s="3" t="s">
        <v>157</v>
      </c>
      <c r="G67" s="3" t="s">
        <v>101</v>
      </c>
    </row>
    <row x14ac:dyDescent="0.25" r="68" customHeight="1" ht="18.75">
      <c r="A68" s="3" t="s">
        <v>19</v>
      </c>
      <c r="B68" s="8"/>
      <c r="C68" s="8"/>
      <c r="D68" s="3" t="s">
        <v>158</v>
      </c>
      <c r="E68" s="9"/>
      <c r="F68" s="3" t="s">
        <v>159</v>
      </c>
      <c r="G68" s="3" t="s">
        <v>101</v>
      </c>
    </row>
    <row x14ac:dyDescent="0.25" r="69" customHeight="1" ht="18.75">
      <c r="A69" s="9"/>
      <c r="B69" s="8"/>
      <c r="C69" s="8"/>
      <c r="D69" s="3" t="s">
        <v>160</v>
      </c>
      <c r="E69" s="9"/>
      <c r="F69" s="3" t="s">
        <v>161</v>
      </c>
      <c r="G69" s="3" t="s">
        <v>101</v>
      </c>
    </row>
    <row x14ac:dyDescent="0.25" r="70" customHeight="1" ht="18.75">
      <c r="A70" s="9"/>
      <c r="B70" s="8"/>
      <c r="C70" s="8"/>
      <c r="D70" s="3" t="s">
        <v>162</v>
      </c>
      <c r="E70" s="9"/>
      <c r="F70" s="3" t="s">
        <v>163</v>
      </c>
      <c r="G70" s="3" t="s">
        <v>101</v>
      </c>
    </row>
    <row x14ac:dyDescent="0.25" r="71" customHeight="1" ht="18.75">
      <c r="A71" s="2" t="s">
        <v>164</v>
      </c>
      <c r="B71" s="8"/>
      <c r="C71" s="8"/>
      <c r="D71" s="9"/>
      <c r="E71" s="7"/>
      <c r="F71" s="3" t="s">
        <v>165</v>
      </c>
      <c r="G71" s="3" t="s">
        <v>101</v>
      </c>
    </row>
    <row x14ac:dyDescent="0.25" r="72" customHeight="1" ht="18.75">
      <c r="A72" s="3" t="s">
        <v>166</v>
      </c>
      <c r="B72" s="8"/>
      <c r="C72" s="8"/>
      <c r="D72" s="9"/>
      <c r="E72" s="13"/>
      <c r="F72" s="3" t="s">
        <v>167</v>
      </c>
      <c r="G72" s="3" t="s">
        <v>104</v>
      </c>
    </row>
    <row x14ac:dyDescent="0.25" r="73" customHeight="1" ht="18.75">
      <c r="A73" s="3" t="s">
        <v>168</v>
      </c>
      <c r="B73" s="8"/>
      <c r="C73" s="8"/>
      <c r="D73" s="2" t="s">
        <v>169</v>
      </c>
      <c r="E73" s="13"/>
      <c r="F73" s="3" t="s">
        <v>170</v>
      </c>
      <c r="G73" s="3" t="s">
        <v>104</v>
      </c>
    </row>
    <row x14ac:dyDescent="0.25" r="74" customHeight="1" ht="18.75">
      <c r="A74" s="3" t="s">
        <v>171</v>
      </c>
      <c r="B74" s="8"/>
      <c r="C74" s="8"/>
      <c r="D74" s="3" t="s">
        <v>172</v>
      </c>
      <c r="E74" s="13"/>
      <c r="F74" s="3" t="s">
        <v>173</v>
      </c>
      <c r="G74" s="3" t="s">
        <v>104</v>
      </c>
    </row>
    <row x14ac:dyDescent="0.25" r="75" customHeight="1" ht="18.75">
      <c r="A75" s="3" t="s">
        <v>174</v>
      </c>
      <c r="B75" s="8"/>
      <c r="C75" s="8"/>
      <c r="D75" s="3" t="s">
        <v>175</v>
      </c>
      <c r="E75" s="13"/>
      <c r="F75" s="3" t="s">
        <v>176</v>
      </c>
      <c r="G75" s="3" t="s">
        <v>104</v>
      </c>
    </row>
    <row x14ac:dyDescent="0.25" r="76" customHeight="1" ht="18.75">
      <c r="A76" s="3" t="s">
        <v>177</v>
      </c>
      <c r="B76" s="8"/>
      <c r="C76" s="8"/>
      <c r="D76" s="3" t="s">
        <v>178</v>
      </c>
      <c r="E76" s="9"/>
      <c r="F76" s="3" t="s">
        <v>179</v>
      </c>
      <c r="G76" s="3" t="s">
        <v>107</v>
      </c>
    </row>
    <row x14ac:dyDescent="0.25" r="77" customHeight="1" ht="18.75">
      <c r="A77" s="3" t="s">
        <v>180</v>
      </c>
      <c r="B77" s="8"/>
      <c r="C77" s="8"/>
      <c r="D77" s="3" t="s">
        <v>181</v>
      </c>
      <c r="E77" s="9"/>
      <c r="F77" s="3" t="s">
        <v>182</v>
      </c>
      <c r="G77" s="3" t="s">
        <v>183</v>
      </c>
    </row>
    <row x14ac:dyDescent="0.25" r="78" customHeight="1" ht="18.75">
      <c r="A78" s="3" t="s">
        <v>184</v>
      </c>
      <c r="B78" s="8"/>
      <c r="C78" s="8"/>
      <c r="D78" s="3" t="s">
        <v>185</v>
      </c>
      <c r="E78" s="7"/>
      <c r="F78" s="3" t="s">
        <v>186</v>
      </c>
      <c r="G78" s="3" t="s">
        <v>183</v>
      </c>
    </row>
    <row x14ac:dyDescent="0.25" r="79" customHeight="1" ht="18.75">
      <c r="A79" s="3" t="s">
        <v>187</v>
      </c>
      <c r="B79" s="8"/>
      <c r="C79" s="8"/>
      <c r="D79" s="3" t="s">
        <v>188</v>
      </c>
      <c r="E79" s="9"/>
      <c r="F79" s="3" t="s">
        <v>189</v>
      </c>
      <c r="G79" s="3" t="s">
        <v>183</v>
      </c>
    </row>
    <row x14ac:dyDescent="0.25" r="80" customHeight="1" ht="18.75">
      <c r="A80" s="14" t="s">
        <v>190</v>
      </c>
      <c r="B80" s="8"/>
      <c r="C80" s="8"/>
      <c r="D80" s="3" t="s">
        <v>191</v>
      </c>
      <c r="E80" s="9"/>
      <c r="F80" s="3" t="s">
        <v>192</v>
      </c>
      <c r="G80" s="3" t="s">
        <v>183</v>
      </c>
    </row>
    <row x14ac:dyDescent="0.25" r="81" customHeight="1" ht="18.75">
      <c r="A81" s="14" t="s">
        <v>193</v>
      </c>
      <c r="B81" s="8"/>
      <c r="C81" s="8"/>
      <c r="D81" s="3" t="s">
        <v>194</v>
      </c>
      <c r="E81" s="9"/>
      <c r="F81" s="3" t="s">
        <v>195</v>
      </c>
      <c r="G81" s="3" t="s">
        <v>183</v>
      </c>
    </row>
    <row x14ac:dyDescent="0.25" r="82" customHeight="1" ht="18.75">
      <c r="A82" s="14" t="s">
        <v>196</v>
      </c>
      <c r="B82" s="8"/>
      <c r="C82" s="8"/>
      <c r="D82" s="3" t="s">
        <v>197</v>
      </c>
      <c r="E82" s="9"/>
      <c r="F82" s="3" t="s">
        <v>198</v>
      </c>
      <c r="G82" s="3" t="s">
        <v>183</v>
      </c>
    </row>
    <row x14ac:dyDescent="0.25" r="83" customHeight="1" ht="18.75">
      <c r="A83" s="14" t="s">
        <v>199</v>
      </c>
      <c r="B83" s="8"/>
      <c r="C83" s="8"/>
      <c r="D83" s="3" t="s">
        <v>200</v>
      </c>
      <c r="E83" s="9"/>
      <c r="F83" s="3" t="s">
        <v>201</v>
      </c>
      <c r="G83" s="3" t="s">
        <v>183</v>
      </c>
    </row>
    <row x14ac:dyDescent="0.25" r="84" customHeight="1" ht="18.75">
      <c r="A84" s="9"/>
      <c r="B84" s="8"/>
      <c r="C84" s="8"/>
      <c r="D84" s="3" t="s">
        <v>202</v>
      </c>
      <c r="E84" s="9"/>
      <c r="F84" s="3" t="s">
        <v>203</v>
      </c>
      <c r="G84" s="3" t="s">
        <v>113</v>
      </c>
    </row>
    <row x14ac:dyDescent="0.25" r="85" customHeight="1" ht="18.75">
      <c r="A85" s="9"/>
      <c r="B85" s="8"/>
      <c r="C85" s="8"/>
      <c r="D85" s="3" t="s">
        <v>204</v>
      </c>
      <c r="E85" s="9"/>
      <c r="F85" s="3" t="s">
        <v>205</v>
      </c>
      <c r="G85" s="3" t="s">
        <v>116</v>
      </c>
    </row>
    <row x14ac:dyDescent="0.25" r="86" customHeight="1" ht="18.75">
      <c r="A86" s="9"/>
      <c r="B86" s="8"/>
      <c r="C86" s="8"/>
      <c r="D86" s="9"/>
      <c r="E86" s="9"/>
      <c r="F86" s="3" t="s">
        <v>206</v>
      </c>
      <c r="G86" s="3" t="s">
        <v>116</v>
      </c>
    </row>
    <row x14ac:dyDescent="0.25" r="87" customHeight="1" ht="18.75">
      <c r="A87" s="9"/>
      <c r="B87" s="8"/>
      <c r="C87" s="8"/>
      <c r="D87" s="9"/>
      <c r="E87" s="9"/>
      <c r="F87" s="3" t="s">
        <v>207</v>
      </c>
      <c r="G87" s="3" t="s">
        <v>116</v>
      </c>
    </row>
    <row x14ac:dyDescent="0.25" r="88" customHeight="1" ht="18.75">
      <c r="A88" s="2" t="s">
        <v>208</v>
      </c>
      <c r="B88" s="8"/>
      <c r="C88" s="8"/>
      <c r="D88" s="9"/>
      <c r="E88" s="9"/>
      <c r="F88" s="3" t="s">
        <v>209</v>
      </c>
      <c r="G88" s="3" t="s">
        <v>116</v>
      </c>
    </row>
    <row x14ac:dyDescent="0.25" r="89" customHeight="1" ht="18.75">
      <c r="A89" s="3" t="s">
        <v>210</v>
      </c>
      <c r="B89" s="8"/>
      <c r="C89" s="8"/>
      <c r="D89" s="9"/>
      <c r="E89" s="9"/>
      <c r="F89" s="3" t="s">
        <v>211</v>
      </c>
      <c r="G89" s="3" t="s">
        <v>116</v>
      </c>
    </row>
    <row x14ac:dyDescent="0.25" r="90" customHeight="1" ht="18.75">
      <c r="A90" s="3" t="s">
        <v>212</v>
      </c>
      <c r="B90" s="8"/>
      <c r="C90" s="8"/>
      <c r="D90" s="9"/>
      <c r="E90" s="9"/>
      <c r="F90" s="3" t="s">
        <v>213</v>
      </c>
      <c r="G90" s="3" t="s">
        <v>116</v>
      </c>
    </row>
    <row x14ac:dyDescent="0.25" r="91" customHeight="1" ht="18.75">
      <c r="A91" s="3" t="s">
        <v>214</v>
      </c>
      <c r="B91" s="8"/>
      <c r="C91" s="8"/>
      <c r="D91" s="7"/>
      <c r="E91" s="9"/>
      <c r="F91" s="3" t="s">
        <v>215</v>
      </c>
      <c r="G91" s="3" t="s">
        <v>116</v>
      </c>
    </row>
    <row x14ac:dyDescent="0.25" r="92" customHeight="1" ht="18.75">
      <c r="A92" s="3" t="s">
        <v>216</v>
      </c>
      <c r="B92" s="8"/>
      <c r="C92" s="8"/>
      <c r="D92" s="9"/>
      <c r="E92" s="9"/>
      <c r="F92" s="3" t="s">
        <v>217</v>
      </c>
      <c r="G92" s="3" t="s">
        <v>116</v>
      </c>
    </row>
    <row x14ac:dyDescent="0.25" r="93" customHeight="1" ht="18.75">
      <c r="A93" s="3" t="s">
        <v>218</v>
      </c>
      <c r="B93" s="8"/>
      <c r="C93" s="8"/>
      <c r="D93" s="9"/>
      <c r="E93" s="9"/>
      <c r="F93" s="3" t="s">
        <v>219</v>
      </c>
      <c r="G93" s="3" t="s">
        <v>116</v>
      </c>
    </row>
    <row x14ac:dyDescent="0.25" r="94" customHeight="1" ht="18.75">
      <c r="A94" s="3" t="s">
        <v>220</v>
      </c>
      <c r="B94" s="8"/>
      <c r="C94" s="8"/>
      <c r="D94" s="9"/>
      <c r="E94" s="9"/>
      <c r="F94" s="3" t="s">
        <v>221</v>
      </c>
      <c r="G94" s="3" t="s">
        <v>116</v>
      </c>
    </row>
    <row x14ac:dyDescent="0.25" r="95" customHeight="1" ht="18.75">
      <c r="A95" s="3" t="s">
        <v>222</v>
      </c>
      <c r="B95" s="8"/>
      <c r="C95" s="8"/>
      <c r="D95" s="9"/>
      <c r="E95" s="9"/>
      <c r="F95" s="3" t="s">
        <v>223</v>
      </c>
      <c r="G95" s="3" t="s">
        <v>116</v>
      </c>
    </row>
    <row x14ac:dyDescent="0.25" r="96" customHeight="1" ht="18.75">
      <c r="A96" s="3" t="s">
        <v>224</v>
      </c>
      <c r="B96" s="8"/>
      <c r="C96" s="8"/>
      <c r="D96" s="9"/>
      <c r="E96" s="7"/>
      <c r="F96" s="3" t="s">
        <v>225</v>
      </c>
      <c r="G96" s="3" t="s">
        <v>116</v>
      </c>
    </row>
    <row x14ac:dyDescent="0.25" r="97" customHeight="1" ht="18.75">
      <c r="A97" s="3" t="s">
        <v>226</v>
      </c>
      <c r="B97" s="8"/>
      <c r="C97" s="8"/>
      <c r="D97" s="9"/>
      <c r="E97" s="9"/>
      <c r="F97" s="3" t="s">
        <v>227</v>
      </c>
      <c r="G97" s="3" t="s">
        <v>116</v>
      </c>
    </row>
    <row x14ac:dyDescent="0.25" r="98" customHeight="1" ht="18.75">
      <c r="A98" s="3" t="s">
        <v>228</v>
      </c>
      <c r="B98" s="8"/>
      <c r="C98" s="8"/>
      <c r="D98" s="9"/>
      <c r="E98" s="9"/>
      <c r="F98" s="3" t="s">
        <v>229</v>
      </c>
      <c r="G98" s="3" t="s">
        <v>116</v>
      </c>
    </row>
    <row x14ac:dyDescent="0.25" r="99" customHeight="1" ht="18.75">
      <c r="A99" s="3" t="s">
        <v>230</v>
      </c>
      <c r="B99" s="8"/>
      <c r="C99" s="8"/>
      <c r="D99" s="9"/>
      <c r="E99" s="9"/>
      <c r="F99" s="3" t="s">
        <v>231</v>
      </c>
      <c r="G99" s="3" t="s">
        <v>119</v>
      </c>
    </row>
    <row x14ac:dyDescent="0.25" r="100" customHeight="1" ht="18.75">
      <c r="A100" s="3" t="s">
        <v>232</v>
      </c>
      <c r="B100" s="8"/>
      <c r="C100" s="8"/>
      <c r="D100" s="9"/>
      <c r="E100" s="9"/>
      <c r="F100" s="3" t="s">
        <v>233</v>
      </c>
      <c r="G100" s="3" t="s">
        <v>119</v>
      </c>
    </row>
    <row x14ac:dyDescent="0.25" r="101" customHeight="1" ht="18.75">
      <c r="A101" s="3" t="s">
        <v>234</v>
      </c>
      <c r="B101" s="8"/>
      <c r="C101" s="8"/>
      <c r="D101" s="9"/>
      <c r="E101" s="9"/>
      <c r="F101" s="3" t="s">
        <v>235</v>
      </c>
      <c r="G101" s="3" t="s">
        <v>122</v>
      </c>
    </row>
    <row x14ac:dyDescent="0.25" r="102" customHeight="1" ht="18.75">
      <c r="A102" s="3" t="s">
        <v>236</v>
      </c>
      <c r="B102" s="8"/>
      <c r="C102" s="8"/>
      <c r="D102" s="9"/>
      <c r="E102" s="9"/>
      <c r="F102" s="3" t="s">
        <v>237</v>
      </c>
      <c r="G102" s="3" t="s">
        <v>122</v>
      </c>
    </row>
    <row x14ac:dyDescent="0.25" r="103" customHeight="1" ht="18.75">
      <c r="A103" s="3" t="s">
        <v>238</v>
      </c>
      <c r="B103" s="8"/>
      <c r="C103" s="8"/>
      <c r="D103" s="9"/>
      <c r="E103" s="9"/>
      <c r="F103" s="3" t="s">
        <v>239</v>
      </c>
      <c r="G103" s="3" t="s">
        <v>122</v>
      </c>
    </row>
    <row x14ac:dyDescent="0.25" r="104" customHeight="1" ht="18.75">
      <c r="A104" s="3" t="s">
        <v>240</v>
      </c>
      <c r="B104" s="8"/>
      <c r="C104" s="8"/>
      <c r="D104" s="9"/>
      <c r="E104" s="9"/>
      <c r="F104" s="3" t="s">
        <v>241</v>
      </c>
      <c r="G104" s="3" t="s">
        <v>122</v>
      </c>
    </row>
    <row x14ac:dyDescent="0.25" r="105" customHeight="1" ht="18.75">
      <c r="A105" s="3" t="s">
        <v>242</v>
      </c>
      <c r="B105" s="8"/>
      <c r="C105" s="8"/>
      <c r="D105" s="9"/>
      <c r="E105" s="9"/>
      <c r="F105" s="3" t="s">
        <v>243</v>
      </c>
      <c r="G105" s="3" t="s">
        <v>122</v>
      </c>
    </row>
    <row x14ac:dyDescent="0.25" r="106" customHeight="1" ht="18.75">
      <c r="A106" s="3" t="s">
        <v>244</v>
      </c>
      <c r="B106" s="8"/>
      <c r="C106" s="8"/>
      <c r="D106" s="9"/>
      <c r="E106" s="9"/>
      <c r="F106" s="3" t="s">
        <v>245</v>
      </c>
      <c r="G106" s="3" t="s">
        <v>122</v>
      </c>
    </row>
    <row x14ac:dyDescent="0.25" r="107" customHeight="1" ht="18.75">
      <c r="A107" s="3" t="s">
        <v>246</v>
      </c>
      <c r="B107" s="8"/>
      <c r="C107" s="8"/>
      <c r="D107" s="9"/>
      <c r="E107" s="9"/>
      <c r="F107" s="3" t="s">
        <v>247</v>
      </c>
      <c r="G107" s="3" t="s">
        <v>122</v>
      </c>
    </row>
    <row x14ac:dyDescent="0.25" r="108" customHeight="1" ht="18.75">
      <c r="A108" s="3" t="s">
        <v>248</v>
      </c>
      <c r="B108" s="8"/>
      <c r="C108" s="8"/>
      <c r="D108" s="9"/>
      <c r="E108" s="9"/>
      <c r="F108" s="3" t="s">
        <v>249</v>
      </c>
      <c r="G108" s="3" t="s">
        <v>125</v>
      </c>
    </row>
    <row x14ac:dyDescent="0.25" r="109" customHeight="1" ht="18.75">
      <c r="A109" s="3" t="s">
        <v>250</v>
      </c>
      <c r="B109" s="8"/>
      <c r="C109" s="8"/>
      <c r="D109" s="9"/>
      <c r="E109" s="9"/>
      <c r="F109" s="3" t="s">
        <v>251</v>
      </c>
      <c r="G109" s="3" t="s">
        <v>125</v>
      </c>
    </row>
    <row x14ac:dyDescent="0.25" r="110" customHeight="1" ht="18.75">
      <c r="A110" s="3" t="s">
        <v>19</v>
      </c>
      <c r="B110" s="8"/>
      <c r="C110" s="8"/>
      <c r="D110" s="9"/>
      <c r="E110" s="9"/>
      <c r="F110" s="3" t="s">
        <v>252</v>
      </c>
      <c r="G110" s="3" t="s">
        <v>125</v>
      </c>
    </row>
    <row x14ac:dyDescent="0.25" r="111" customHeight="1" ht="18.75">
      <c r="A111" s="9"/>
      <c r="B111" s="8"/>
      <c r="C111" s="8"/>
      <c r="D111" s="9"/>
      <c r="E111" s="9"/>
      <c r="F111" s="3" t="s">
        <v>253</v>
      </c>
      <c r="G111" s="3" t="s">
        <v>125</v>
      </c>
    </row>
    <row x14ac:dyDescent="0.25" r="112" customHeight="1" ht="18.75">
      <c r="A112" s="9"/>
      <c r="B112" s="8"/>
      <c r="C112" s="8"/>
      <c r="D112" s="9"/>
      <c r="E112" s="9"/>
      <c r="F112" s="3" t="s">
        <v>254</v>
      </c>
      <c r="G112" s="3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20"/>
  <sheetViews>
    <sheetView workbookViewId="0"/>
  </sheetViews>
  <sheetFormatPr defaultRowHeight="15" x14ac:dyDescent="0.25"/>
  <cols>
    <col min="1" max="1" style="4" width="44.86214285714286" customWidth="1" bestFit="1"/>
  </cols>
  <sheetData>
    <row x14ac:dyDescent="0.25" r="1" customHeight="1" ht="18.75" customFormat="1" s="1">
      <c r="A1" s="2" t="s">
        <v>0</v>
      </c>
    </row>
    <row x14ac:dyDescent="0.25" r="2" customHeight="1" ht="18.75">
      <c r="A2" s="3" t="s">
        <v>1</v>
      </c>
    </row>
    <row x14ac:dyDescent="0.25" r="3" customHeight="1" ht="18.75">
      <c r="A3" s="3" t="s">
        <v>2</v>
      </c>
    </row>
    <row x14ac:dyDescent="0.25" r="4" customHeight="1" ht="18.75">
      <c r="A4" s="3" t="s">
        <v>3</v>
      </c>
    </row>
    <row x14ac:dyDescent="0.25" r="5" customHeight="1" ht="18.75">
      <c r="A5" s="3" t="s">
        <v>4</v>
      </c>
    </row>
    <row x14ac:dyDescent="0.25" r="6" customHeight="1" ht="18.75">
      <c r="A6" s="3" t="s">
        <v>5</v>
      </c>
    </row>
    <row x14ac:dyDescent="0.25" r="7" customHeight="1" ht="18.75">
      <c r="A7" s="3" t="s">
        <v>6</v>
      </c>
    </row>
    <row x14ac:dyDescent="0.25" r="8" customHeight="1" ht="18.75">
      <c r="A8" s="3" t="s">
        <v>7</v>
      </c>
    </row>
    <row x14ac:dyDescent="0.25" r="9" customHeight="1" ht="18.75">
      <c r="A9" s="3" t="s">
        <v>8</v>
      </c>
    </row>
    <row x14ac:dyDescent="0.25" r="10" customHeight="1" ht="18.75">
      <c r="A10" s="3" t="s">
        <v>9</v>
      </c>
    </row>
    <row x14ac:dyDescent="0.25" r="11" customHeight="1" ht="18.75">
      <c r="A11" s="3" t="s">
        <v>10</v>
      </c>
    </row>
    <row x14ac:dyDescent="0.25" r="12" customHeight="1" ht="18.75">
      <c r="A12" s="3" t="s">
        <v>11</v>
      </c>
    </row>
    <row x14ac:dyDescent="0.25" r="13" customHeight="1" ht="18.75">
      <c r="A13" s="3" t="s">
        <v>12</v>
      </c>
    </row>
    <row x14ac:dyDescent="0.25" r="14" customHeight="1" ht="18.75">
      <c r="A14" s="3" t="s">
        <v>13</v>
      </c>
    </row>
    <row x14ac:dyDescent="0.25" r="15" customHeight="1" ht="18.75">
      <c r="A15" s="3" t="s">
        <v>14</v>
      </c>
    </row>
    <row x14ac:dyDescent="0.25" r="16" customHeight="1" ht="18.75">
      <c r="A16" s="3" t="s">
        <v>15</v>
      </c>
    </row>
    <row x14ac:dyDescent="0.25" r="17" customHeight="1" ht="18.75">
      <c r="A17" s="3" t="s">
        <v>16</v>
      </c>
    </row>
    <row x14ac:dyDescent="0.25" r="18" customHeight="1" ht="18.75">
      <c r="A18" s="3" t="s">
        <v>17</v>
      </c>
    </row>
    <row x14ac:dyDescent="0.25" r="19" customHeight="1" ht="18.75">
      <c r="A19" s="3" t="s">
        <v>18</v>
      </c>
    </row>
    <row x14ac:dyDescent="0.25" r="20" customHeight="1" ht="18.75">
      <c r="A20" s="3" t="s">
        <v>19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Charites</vt:lpstr>
      <vt:lpstr>RISK</vt:lpstr>
      <vt:lpstr>Categories</vt:lpstr>
      <vt:lpstr>Stats</vt:lpstr>
      <vt:lpstr>Programs</vt:lpstr>
      <vt:lpstr>Search Filters</vt:lpstr>
      <vt:lpstr>Services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2025-02-22T12:11:38.137Z</dcterms:created>
  <dcterms:modified xsi:type="dcterms:W3CDTF">2025-02-22T12:11:38.137Z</dcterms:modified>
</cp:coreProperties>
</file>