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ck/Documents/NEW MAC/Office/Brock/MBE/ECON 5P08/PROJECT/"/>
    </mc:Choice>
  </mc:AlternateContent>
  <xr:revisionPtr revIDLastSave="0" documentId="13_ncr:1_{A8B05C20-E870-2E4B-8F14-2255424A4B80}" xr6:coauthVersionLast="45" xr6:coauthVersionMax="45" xr10:uidLastSave="{00000000-0000-0000-0000-000000000000}"/>
  <bookViews>
    <workbookView xWindow="1260" yWindow="-20060" windowWidth="28800" windowHeight="16680" xr2:uid="{00000000-000D-0000-FFFF-FFFF00000000}"/>
  </bookViews>
  <sheets>
    <sheet name="PROJECT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3" i="1" l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2" i="1"/>
  <c r="FU32" i="1" l="1"/>
  <c r="FN32" i="1"/>
  <c r="EW32" i="1"/>
  <c r="DY32" i="1"/>
  <c r="DM32" i="1"/>
  <c r="DL32" i="1"/>
  <c r="DA32" i="1"/>
  <c r="CZ32" i="1"/>
  <c r="CP32" i="1"/>
  <c r="GH32" i="1" s="1"/>
  <c r="CN32" i="1"/>
  <c r="FV32" i="1" s="1"/>
  <c r="CL32" i="1"/>
  <c r="CJ32" i="1"/>
  <c r="EV32" i="1" s="1"/>
  <c r="CH32" i="1"/>
  <c r="EK32" i="1" s="1"/>
  <c r="CF32" i="1"/>
  <c r="DX32" i="1" s="1"/>
  <c r="GH31" i="1"/>
  <c r="FN31" i="1"/>
  <c r="EJ31" i="1"/>
  <c r="DX31" i="1"/>
  <c r="DM31" i="1"/>
  <c r="DL31" i="1"/>
  <c r="DA31" i="1"/>
  <c r="CZ31" i="1"/>
  <c r="CP31" i="1"/>
  <c r="GG31" i="1" s="1"/>
  <c r="CN31" i="1"/>
  <c r="FV31" i="1" s="1"/>
  <c r="CL31" i="1"/>
  <c r="FI31" i="1" s="1"/>
  <c r="CJ31" i="1"/>
  <c r="EW31" i="1" s="1"/>
  <c r="CH31" i="1"/>
  <c r="EK31" i="1" s="1"/>
  <c r="CF31" i="1"/>
  <c r="DY31" i="1" s="1"/>
  <c r="GG30" i="1"/>
  <c r="FU30" i="1"/>
  <c r="FN30" i="1"/>
  <c r="FI30" i="1"/>
  <c r="EK30" i="1"/>
  <c r="DY30" i="1"/>
  <c r="DX30" i="1"/>
  <c r="DM30" i="1"/>
  <c r="DL30" i="1"/>
  <c r="DA30" i="1"/>
  <c r="CZ30" i="1"/>
  <c r="CP30" i="1"/>
  <c r="GH30" i="1" s="1"/>
  <c r="CN30" i="1"/>
  <c r="FV30" i="1" s="1"/>
  <c r="CL30" i="1"/>
  <c r="FH30" i="1" s="1"/>
  <c r="CJ30" i="1"/>
  <c r="EW30" i="1" s="1"/>
  <c r="CH30" i="1"/>
  <c r="EJ30" i="1" s="1"/>
  <c r="CF30" i="1"/>
  <c r="FV29" i="1"/>
  <c r="FN29" i="1"/>
  <c r="FI29" i="1"/>
  <c r="FH29" i="1"/>
  <c r="EJ29" i="1"/>
  <c r="DM29" i="1"/>
  <c r="DL29" i="1"/>
  <c r="DA29" i="1"/>
  <c r="CZ29" i="1"/>
  <c r="CP29" i="1"/>
  <c r="GH29" i="1" s="1"/>
  <c r="CN29" i="1"/>
  <c r="FU29" i="1" s="1"/>
  <c r="CL29" i="1"/>
  <c r="CJ29" i="1"/>
  <c r="EW29" i="1" s="1"/>
  <c r="CH29" i="1"/>
  <c r="EK29" i="1" s="1"/>
  <c r="CF29" i="1"/>
  <c r="FU28" i="1"/>
  <c r="FN28" i="1"/>
  <c r="EW28" i="1"/>
  <c r="DY28" i="1"/>
  <c r="DM28" i="1"/>
  <c r="DL28" i="1"/>
  <c r="DA28" i="1"/>
  <c r="CZ28" i="1"/>
  <c r="CP28" i="1"/>
  <c r="GH28" i="1" s="1"/>
  <c r="CN28" i="1"/>
  <c r="FV28" i="1" s="1"/>
  <c r="CL28" i="1"/>
  <c r="CJ28" i="1"/>
  <c r="EV28" i="1" s="1"/>
  <c r="CH28" i="1"/>
  <c r="EK28" i="1" s="1"/>
  <c r="CF28" i="1"/>
  <c r="DX28" i="1" s="1"/>
  <c r="GH27" i="1"/>
  <c r="FN27" i="1"/>
  <c r="EJ27" i="1"/>
  <c r="DX27" i="1"/>
  <c r="DM27" i="1"/>
  <c r="DL27" i="1"/>
  <c r="DA27" i="1"/>
  <c r="CZ27" i="1"/>
  <c r="CP27" i="1"/>
  <c r="GG27" i="1" s="1"/>
  <c r="CN27" i="1"/>
  <c r="FV27" i="1" s="1"/>
  <c r="CL27" i="1"/>
  <c r="FI27" i="1" s="1"/>
  <c r="CJ27" i="1"/>
  <c r="EW27" i="1" s="1"/>
  <c r="CH27" i="1"/>
  <c r="EK27" i="1" s="1"/>
  <c r="CF27" i="1"/>
  <c r="DY27" i="1" s="1"/>
  <c r="FU26" i="1"/>
  <c r="FN26" i="1"/>
  <c r="FI26" i="1"/>
  <c r="DY26" i="1"/>
  <c r="DX26" i="1"/>
  <c r="DM26" i="1"/>
  <c r="DL26" i="1"/>
  <c r="DA26" i="1"/>
  <c r="CZ26" i="1"/>
  <c r="CP26" i="1"/>
  <c r="GH26" i="1" s="1"/>
  <c r="CN26" i="1"/>
  <c r="FV26" i="1" s="1"/>
  <c r="CL26" i="1"/>
  <c r="FH26" i="1" s="1"/>
  <c r="CJ26" i="1"/>
  <c r="EW26" i="1" s="1"/>
  <c r="CH26" i="1"/>
  <c r="EJ26" i="1" s="1"/>
  <c r="CF26" i="1"/>
  <c r="FV25" i="1"/>
  <c r="FN25" i="1"/>
  <c r="FI25" i="1"/>
  <c r="FH25" i="1"/>
  <c r="EJ25" i="1"/>
  <c r="DM25" i="1"/>
  <c r="DL25" i="1"/>
  <c r="DA25" i="1"/>
  <c r="CZ25" i="1"/>
  <c r="CP25" i="1"/>
  <c r="GH25" i="1" s="1"/>
  <c r="CN25" i="1"/>
  <c r="FU25" i="1" s="1"/>
  <c r="CL25" i="1"/>
  <c r="CJ25" i="1"/>
  <c r="EW25" i="1" s="1"/>
  <c r="CH25" i="1"/>
  <c r="EK25" i="1" s="1"/>
  <c r="CF25" i="1"/>
  <c r="FU24" i="1"/>
  <c r="FN24" i="1"/>
  <c r="EW24" i="1"/>
  <c r="DY24" i="1"/>
  <c r="DM24" i="1"/>
  <c r="DL24" i="1"/>
  <c r="DA24" i="1"/>
  <c r="CZ24" i="1"/>
  <c r="CP24" i="1"/>
  <c r="GH24" i="1" s="1"/>
  <c r="CN24" i="1"/>
  <c r="FV24" i="1" s="1"/>
  <c r="CL24" i="1"/>
  <c r="CJ24" i="1"/>
  <c r="EV24" i="1" s="1"/>
  <c r="CH24" i="1"/>
  <c r="EK24" i="1" s="1"/>
  <c r="CF24" i="1"/>
  <c r="DX24" i="1" s="1"/>
  <c r="GH23" i="1"/>
  <c r="FN23" i="1"/>
  <c r="EV23" i="1"/>
  <c r="EJ23" i="1"/>
  <c r="DX23" i="1"/>
  <c r="DM23" i="1"/>
  <c r="DL23" i="1"/>
  <c r="DA23" i="1"/>
  <c r="CZ23" i="1"/>
  <c r="CP23" i="1"/>
  <c r="GG23" i="1" s="1"/>
  <c r="CN23" i="1"/>
  <c r="FV23" i="1" s="1"/>
  <c r="CL23" i="1"/>
  <c r="FI23" i="1" s="1"/>
  <c r="CJ23" i="1"/>
  <c r="EW23" i="1" s="1"/>
  <c r="CH23" i="1"/>
  <c r="EK23" i="1" s="1"/>
  <c r="CF23" i="1"/>
  <c r="DY23" i="1" s="1"/>
  <c r="GG22" i="1"/>
  <c r="FU22" i="1"/>
  <c r="FN22" i="1"/>
  <c r="FI22" i="1"/>
  <c r="EK22" i="1"/>
  <c r="DY22" i="1"/>
  <c r="DX22" i="1"/>
  <c r="DM22" i="1"/>
  <c r="DL22" i="1"/>
  <c r="DA22" i="1"/>
  <c r="CZ22" i="1"/>
  <c r="CP22" i="1"/>
  <c r="GH22" i="1" s="1"/>
  <c r="CN22" i="1"/>
  <c r="FV22" i="1" s="1"/>
  <c r="CL22" i="1"/>
  <c r="FH22" i="1" s="1"/>
  <c r="CJ22" i="1"/>
  <c r="EW22" i="1" s="1"/>
  <c r="CH22" i="1"/>
  <c r="EJ22" i="1" s="1"/>
  <c r="CF22" i="1"/>
  <c r="FN21" i="1"/>
  <c r="FI21" i="1"/>
  <c r="FH21" i="1"/>
  <c r="EJ21" i="1"/>
  <c r="DM21" i="1"/>
  <c r="DL21" i="1"/>
  <c r="DA21" i="1"/>
  <c r="CZ21" i="1"/>
  <c r="CP21" i="1"/>
  <c r="GH21" i="1" s="1"/>
  <c r="CN21" i="1"/>
  <c r="FU21" i="1" s="1"/>
  <c r="CL21" i="1"/>
  <c r="CJ21" i="1"/>
  <c r="EW21" i="1" s="1"/>
  <c r="CH21" i="1"/>
  <c r="EK21" i="1" s="1"/>
  <c r="CF21" i="1"/>
  <c r="HD20" i="1"/>
  <c r="HC20" i="1"/>
  <c r="HB20" i="1"/>
  <c r="HA20" i="1"/>
  <c r="GZ20" i="1"/>
  <c r="GY20" i="1"/>
  <c r="GX20" i="1"/>
  <c r="GH20" i="1"/>
  <c r="FN20" i="1"/>
  <c r="EJ20" i="1"/>
  <c r="DX20" i="1"/>
  <c r="DM20" i="1"/>
  <c r="DL20" i="1"/>
  <c r="DA20" i="1"/>
  <c r="CZ20" i="1"/>
  <c r="CP20" i="1"/>
  <c r="GG20" i="1" s="1"/>
  <c r="CN20" i="1"/>
  <c r="FV20" i="1" s="1"/>
  <c r="CL20" i="1"/>
  <c r="FI20" i="1" s="1"/>
  <c r="CJ20" i="1"/>
  <c r="EW20" i="1" s="1"/>
  <c r="CH20" i="1"/>
  <c r="EK20" i="1" s="1"/>
  <c r="CF20" i="1"/>
  <c r="DY20" i="1" s="1"/>
  <c r="GG19" i="1"/>
  <c r="FU19" i="1"/>
  <c r="FN19" i="1"/>
  <c r="FI19" i="1"/>
  <c r="EK19" i="1"/>
  <c r="DY19" i="1"/>
  <c r="DX19" i="1"/>
  <c r="DM19" i="1"/>
  <c r="DL19" i="1"/>
  <c r="DA19" i="1"/>
  <c r="CZ19" i="1"/>
  <c r="CP19" i="1"/>
  <c r="GH19" i="1" s="1"/>
  <c r="CN19" i="1"/>
  <c r="FV19" i="1" s="1"/>
  <c r="CL19" i="1"/>
  <c r="FH19" i="1" s="1"/>
  <c r="CJ19" i="1"/>
  <c r="EW19" i="1" s="1"/>
  <c r="CH19" i="1"/>
  <c r="EJ19" i="1" s="1"/>
  <c r="CF19" i="1"/>
  <c r="FV18" i="1"/>
  <c r="FN18" i="1"/>
  <c r="FI18" i="1"/>
  <c r="FH18" i="1"/>
  <c r="EJ18" i="1"/>
  <c r="DM18" i="1"/>
  <c r="DL18" i="1"/>
  <c r="DA18" i="1"/>
  <c r="CZ18" i="1"/>
  <c r="CP18" i="1"/>
  <c r="GH18" i="1" s="1"/>
  <c r="CN18" i="1"/>
  <c r="FU18" i="1" s="1"/>
  <c r="CL18" i="1"/>
  <c r="CJ18" i="1"/>
  <c r="EW18" i="1" s="1"/>
  <c r="CH18" i="1"/>
  <c r="EK18" i="1" s="1"/>
  <c r="CF18" i="1"/>
  <c r="FU17" i="1"/>
  <c r="FN17" i="1"/>
  <c r="EW17" i="1"/>
  <c r="DY17" i="1"/>
  <c r="DM17" i="1"/>
  <c r="DL17" i="1"/>
  <c r="DA17" i="1"/>
  <c r="CZ17" i="1"/>
  <c r="CP17" i="1"/>
  <c r="GH17" i="1" s="1"/>
  <c r="CN17" i="1"/>
  <c r="FV17" i="1" s="1"/>
  <c r="CL17" i="1"/>
  <c r="CJ17" i="1"/>
  <c r="EV17" i="1" s="1"/>
  <c r="CH17" i="1"/>
  <c r="EK17" i="1" s="1"/>
  <c r="CF17" i="1"/>
  <c r="DX17" i="1" s="1"/>
  <c r="GH16" i="1"/>
  <c r="FN16" i="1"/>
  <c r="EJ16" i="1"/>
  <c r="DX16" i="1"/>
  <c r="DM16" i="1"/>
  <c r="DL16" i="1"/>
  <c r="DA16" i="1"/>
  <c r="CZ16" i="1"/>
  <c r="CP16" i="1"/>
  <c r="GG16" i="1" s="1"/>
  <c r="CN16" i="1"/>
  <c r="FV16" i="1" s="1"/>
  <c r="CL16" i="1"/>
  <c r="FI16" i="1" s="1"/>
  <c r="CJ16" i="1"/>
  <c r="EW16" i="1" s="1"/>
  <c r="CH16" i="1"/>
  <c r="EK16" i="1" s="1"/>
  <c r="CF16" i="1"/>
  <c r="DY16" i="1" s="1"/>
  <c r="GG15" i="1"/>
  <c r="FU15" i="1"/>
  <c r="FN15" i="1"/>
  <c r="FI15" i="1"/>
  <c r="DY15" i="1"/>
  <c r="DX15" i="1"/>
  <c r="DM15" i="1"/>
  <c r="DL15" i="1"/>
  <c r="DA15" i="1"/>
  <c r="CZ15" i="1"/>
  <c r="CP15" i="1"/>
  <c r="GH15" i="1" s="1"/>
  <c r="CN15" i="1"/>
  <c r="FV15" i="1" s="1"/>
  <c r="CL15" i="1"/>
  <c r="FH15" i="1" s="1"/>
  <c r="CJ15" i="1"/>
  <c r="EW15" i="1" s="1"/>
  <c r="CH15" i="1"/>
  <c r="EJ15" i="1" s="1"/>
  <c r="CF15" i="1"/>
  <c r="FV14" i="1"/>
  <c r="FN14" i="1"/>
  <c r="FI14" i="1"/>
  <c r="FH14" i="1"/>
  <c r="EJ14" i="1"/>
  <c r="DM14" i="1"/>
  <c r="DL14" i="1"/>
  <c r="DA14" i="1"/>
  <c r="CZ14" i="1"/>
  <c r="CP14" i="1"/>
  <c r="GH14" i="1" s="1"/>
  <c r="CN14" i="1"/>
  <c r="FU14" i="1" s="1"/>
  <c r="CL14" i="1"/>
  <c r="CJ14" i="1"/>
  <c r="EW14" i="1" s="1"/>
  <c r="CH14" i="1"/>
  <c r="EK14" i="1" s="1"/>
  <c r="CF14" i="1"/>
  <c r="FU13" i="1"/>
  <c r="FN13" i="1"/>
  <c r="EW13" i="1"/>
  <c r="DY13" i="1"/>
  <c r="DM13" i="1"/>
  <c r="DL13" i="1"/>
  <c r="DA13" i="1"/>
  <c r="CZ13" i="1"/>
  <c r="CP13" i="1"/>
  <c r="GH13" i="1" s="1"/>
  <c r="CN13" i="1"/>
  <c r="FV13" i="1" s="1"/>
  <c r="CL13" i="1"/>
  <c r="CJ13" i="1"/>
  <c r="EV13" i="1" s="1"/>
  <c r="CH13" i="1"/>
  <c r="EK13" i="1" s="1"/>
  <c r="CF13" i="1"/>
  <c r="DX13" i="1" s="1"/>
  <c r="GH12" i="1"/>
  <c r="FN12" i="1"/>
  <c r="EV12" i="1"/>
  <c r="EJ12" i="1"/>
  <c r="DX12" i="1"/>
  <c r="DM12" i="1"/>
  <c r="DL12" i="1"/>
  <c r="DA12" i="1"/>
  <c r="CZ12" i="1"/>
  <c r="CP12" i="1"/>
  <c r="GG12" i="1" s="1"/>
  <c r="CN12" i="1"/>
  <c r="FV12" i="1" s="1"/>
  <c r="CL12" i="1"/>
  <c r="FI12" i="1" s="1"/>
  <c r="CJ12" i="1"/>
  <c r="EW12" i="1" s="1"/>
  <c r="CH12" i="1"/>
  <c r="EK12" i="1" s="1"/>
  <c r="CF12" i="1"/>
  <c r="DY12" i="1" s="1"/>
  <c r="GG11" i="1"/>
  <c r="FU11" i="1"/>
  <c r="FN11" i="1"/>
  <c r="FI11" i="1"/>
  <c r="EK11" i="1"/>
  <c r="DY11" i="1"/>
  <c r="DX11" i="1"/>
  <c r="DM11" i="1"/>
  <c r="DL11" i="1"/>
  <c r="DA11" i="1"/>
  <c r="CZ11" i="1"/>
  <c r="CP11" i="1"/>
  <c r="GH11" i="1" s="1"/>
  <c r="CN11" i="1"/>
  <c r="FV11" i="1" s="1"/>
  <c r="CL11" i="1"/>
  <c r="FH11" i="1" s="1"/>
  <c r="CJ11" i="1"/>
  <c r="EW11" i="1" s="1"/>
  <c r="CH11" i="1"/>
  <c r="EJ11" i="1" s="1"/>
  <c r="CF11" i="1"/>
  <c r="FN10" i="1"/>
  <c r="FI10" i="1"/>
  <c r="FH10" i="1"/>
  <c r="EK10" i="1"/>
  <c r="EJ10" i="1"/>
  <c r="DX10" i="1"/>
  <c r="DM10" i="1"/>
  <c r="DL10" i="1"/>
  <c r="DA10" i="1"/>
  <c r="CZ10" i="1"/>
  <c r="CP10" i="1"/>
  <c r="CN10" i="1"/>
  <c r="FU10" i="1" s="1"/>
  <c r="CL10" i="1"/>
  <c r="CJ10" i="1"/>
  <c r="EW10" i="1" s="1"/>
  <c r="CH10" i="1"/>
  <c r="CF10" i="1"/>
  <c r="DY10" i="1" s="1"/>
  <c r="GZ9" i="1"/>
  <c r="GH9" i="1"/>
  <c r="FN9" i="1"/>
  <c r="FI9" i="1"/>
  <c r="FH9" i="1"/>
  <c r="EV9" i="1"/>
  <c r="EJ9" i="1"/>
  <c r="DM9" i="1"/>
  <c r="DL9" i="1"/>
  <c r="DA9" i="1"/>
  <c r="CZ9" i="1"/>
  <c r="CP9" i="1"/>
  <c r="GG9" i="1" s="1"/>
  <c r="CN9" i="1"/>
  <c r="FU9" i="1" s="1"/>
  <c r="CL9" i="1"/>
  <c r="CJ9" i="1"/>
  <c r="EW9" i="1" s="1"/>
  <c r="CH9" i="1"/>
  <c r="EK9" i="1" s="1"/>
  <c r="CF9" i="1"/>
  <c r="DY9" i="1" s="1"/>
  <c r="GG8" i="1"/>
  <c r="FN8" i="1"/>
  <c r="EW8" i="1"/>
  <c r="EJ8" i="1"/>
  <c r="DM8" i="1"/>
  <c r="DL8" i="1"/>
  <c r="DA8" i="1"/>
  <c r="CZ8" i="1"/>
  <c r="CP8" i="1"/>
  <c r="GH8" i="1" s="1"/>
  <c r="CN8" i="1"/>
  <c r="FV8" i="1" s="1"/>
  <c r="CL8" i="1"/>
  <c r="FH8" i="1" s="1"/>
  <c r="CJ8" i="1"/>
  <c r="EV8" i="1" s="1"/>
  <c r="CH8" i="1"/>
  <c r="EK8" i="1" s="1"/>
  <c r="CF8" i="1"/>
  <c r="DX8" i="1" s="1"/>
  <c r="GH7" i="1"/>
  <c r="FN7" i="1"/>
  <c r="EV7" i="1"/>
  <c r="EJ7" i="1"/>
  <c r="DY7" i="1"/>
  <c r="DM7" i="1"/>
  <c r="DL7" i="1"/>
  <c r="DA7" i="1"/>
  <c r="CZ7" i="1"/>
  <c r="CP7" i="1"/>
  <c r="GG7" i="1" s="1"/>
  <c r="CN7" i="1"/>
  <c r="FV7" i="1" s="1"/>
  <c r="CL7" i="1"/>
  <c r="FI7" i="1" s="1"/>
  <c r="CJ7" i="1"/>
  <c r="EW7" i="1" s="1"/>
  <c r="CH7" i="1"/>
  <c r="EK7" i="1" s="1"/>
  <c r="CF7" i="1"/>
  <c r="DX7" i="1" s="1"/>
  <c r="GH6" i="1"/>
  <c r="FU6" i="1"/>
  <c r="FN6" i="1"/>
  <c r="EV6" i="1"/>
  <c r="DY6" i="1"/>
  <c r="DX6" i="1"/>
  <c r="DM6" i="1"/>
  <c r="DL6" i="1"/>
  <c r="DA6" i="1"/>
  <c r="CZ6" i="1"/>
  <c r="CP6" i="1"/>
  <c r="GG6" i="1" s="1"/>
  <c r="CN6" i="1"/>
  <c r="FV6" i="1" s="1"/>
  <c r="CL6" i="1"/>
  <c r="FH6" i="1" s="1"/>
  <c r="CJ6" i="1"/>
  <c r="EW6" i="1" s="1"/>
  <c r="CH6" i="1"/>
  <c r="EJ6" i="1" s="1"/>
  <c r="CF6" i="1"/>
  <c r="GH5" i="1"/>
  <c r="FN5" i="1"/>
  <c r="FI5" i="1"/>
  <c r="FH5" i="1"/>
  <c r="EV5" i="1"/>
  <c r="EJ5" i="1"/>
  <c r="DM5" i="1"/>
  <c r="DL5" i="1"/>
  <c r="DA5" i="1"/>
  <c r="CZ5" i="1"/>
  <c r="CP5" i="1"/>
  <c r="GG5" i="1" s="1"/>
  <c r="CN5" i="1"/>
  <c r="FU5" i="1" s="1"/>
  <c r="CL5" i="1"/>
  <c r="CJ5" i="1"/>
  <c r="EW5" i="1" s="1"/>
  <c r="CH5" i="1"/>
  <c r="EK5" i="1" s="1"/>
  <c r="CF5" i="1"/>
  <c r="DY5" i="1" s="1"/>
  <c r="FU4" i="1"/>
  <c r="FN4" i="1"/>
  <c r="FI4" i="1"/>
  <c r="DY4" i="1"/>
  <c r="DX4" i="1"/>
  <c r="DM4" i="1"/>
  <c r="DL4" i="1"/>
  <c r="DA4" i="1"/>
  <c r="CZ4" i="1"/>
  <c r="CP4" i="1"/>
  <c r="GH4" i="1" s="1"/>
  <c r="CN4" i="1"/>
  <c r="FV4" i="1" s="1"/>
  <c r="CL4" i="1"/>
  <c r="FH4" i="1" s="1"/>
  <c r="CJ4" i="1"/>
  <c r="EW4" i="1" s="1"/>
  <c r="CH4" i="1"/>
  <c r="EJ4" i="1" s="1"/>
  <c r="CF4" i="1"/>
  <c r="FN3" i="1"/>
  <c r="FI3" i="1"/>
  <c r="FH3" i="1"/>
  <c r="EJ3" i="1"/>
  <c r="DM3" i="1"/>
  <c r="DL3" i="1"/>
  <c r="DA3" i="1"/>
  <c r="CZ3" i="1"/>
  <c r="CP3" i="1"/>
  <c r="GH3" i="1" s="1"/>
  <c r="CN3" i="1"/>
  <c r="FU3" i="1" s="1"/>
  <c r="CL3" i="1"/>
  <c r="CJ3" i="1"/>
  <c r="EW3" i="1" s="1"/>
  <c r="CH3" i="1"/>
  <c r="EK3" i="1" s="1"/>
  <c r="CF3" i="1"/>
  <c r="DY3" i="1" s="1"/>
  <c r="GM2" i="1"/>
  <c r="GL2" i="1"/>
  <c r="GK2" i="1"/>
  <c r="GJ2" i="1"/>
  <c r="GI2" i="1"/>
  <c r="GH2" i="1"/>
  <c r="GG2" i="1"/>
  <c r="GA2" i="1"/>
  <c r="FZ2" i="1"/>
  <c r="FY2" i="1"/>
  <c r="FX2" i="1"/>
  <c r="FW2" i="1"/>
  <c r="FN2" i="1"/>
  <c r="FO2" i="1" s="1"/>
  <c r="FM2" i="1"/>
  <c r="FL2" i="1"/>
  <c r="FK2" i="1"/>
  <c r="FJ2" i="1"/>
  <c r="FB2" i="1"/>
  <c r="FA2" i="1"/>
  <c r="EZ2" i="1"/>
  <c r="EY2" i="1"/>
  <c r="EX2" i="1"/>
  <c r="EP2" i="1"/>
  <c r="EO2" i="1"/>
  <c r="EN2" i="1"/>
  <c r="EM2" i="1"/>
  <c r="EL2" i="1"/>
  <c r="EK2" i="1"/>
  <c r="EJ2" i="1"/>
  <c r="EC2" i="1"/>
  <c r="EB2" i="1"/>
  <c r="EA2" i="1"/>
  <c r="DZ2" i="1"/>
  <c r="DR2" i="1"/>
  <c r="DQ2" i="1"/>
  <c r="DP2" i="1"/>
  <c r="DO2" i="1"/>
  <c r="DN2" i="1"/>
  <c r="DM2" i="1"/>
  <c r="DL2" i="1"/>
  <c r="DF2" i="1"/>
  <c r="DE2" i="1"/>
  <c r="DD2" i="1"/>
  <c r="DC2" i="1"/>
  <c r="DB2" i="1"/>
  <c r="DA2" i="1"/>
  <c r="CZ2" i="1"/>
  <c r="CP2" i="1"/>
  <c r="CN2" i="1"/>
  <c r="FV2" i="1" s="1"/>
  <c r="CL2" i="1"/>
  <c r="FI2" i="1" s="1"/>
  <c r="CJ2" i="1"/>
  <c r="EV2" i="1" s="1"/>
  <c r="CH2" i="1"/>
  <c r="CF2" i="1"/>
  <c r="DY2" i="1" s="1"/>
  <c r="CA32" i="1"/>
  <c r="BV32" i="1"/>
  <c r="CC32" i="1" s="1"/>
  <c r="BT32" i="1"/>
  <c r="CB32" i="1" s="1"/>
  <c r="BR32" i="1"/>
  <c r="BP32" i="1"/>
  <c r="BZ32" i="1" s="1"/>
  <c r="BN32" i="1"/>
  <c r="BY32" i="1" s="1"/>
  <c r="BL32" i="1"/>
  <c r="AS32" i="1"/>
  <c r="BX32" i="1" s="1"/>
  <c r="CC31" i="1"/>
  <c r="CB31" i="1"/>
  <c r="BV31" i="1"/>
  <c r="BT31" i="1"/>
  <c r="BR31" i="1"/>
  <c r="CA31" i="1" s="1"/>
  <c r="BP31" i="1"/>
  <c r="BZ31" i="1" s="1"/>
  <c r="BN31" i="1"/>
  <c r="BY31" i="1" s="1"/>
  <c r="BL31" i="1"/>
  <c r="AS31" i="1"/>
  <c r="BX31" i="1" s="1"/>
  <c r="CA30" i="1"/>
  <c r="BV30" i="1"/>
  <c r="CC30" i="1" s="1"/>
  <c r="BT30" i="1"/>
  <c r="CB30" i="1" s="1"/>
  <c r="BR30" i="1"/>
  <c r="BP30" i="1"/>
  <c r="BZ30" i="1" s="1"/>
  <c r="BN30" i="1"/>
  <c r="BY30" i="1" s="1"/>
  <c r="BL30" i="1"/>
  <c r="AS30" i="1"/>
  <c r="BX30" i="1" s="1"/>
  <c r="CC29" i="1"/>
  <c r="CB29" i="1"/>
  <c r="BV29" i="1"/>
  <c r="BT29" i="1"/>
  <c r="BR29" i="1"/>
  <c r="CA29" i="1" s="1"/>
  <c r="BP29" i="1"/>
  <c r="BZ29" i="1" s="1"/>
  <c r="BN29" i="1"/>
  <c r="BY29" i="1" s="1"/>
  <c r="BL29" i="1"/>
  <c r="AS29" i="1"/>
  <c r="BX29" i="1" s="1"/>
  <c r="CA28" i="1"/>
  <c r="BV28" i="1"/>
  <c r="CC28" i="1" s="1"/>
  <c r="BT28" i="1"/>
  <c r="CB28" i="1" s="1"/>
  <c r="BR28" i="1"/>
  <c r="BP28" i="1"/>
  <c r="BZ28" i="1" s="1"/>
  <c r="BN28" i="1"/>
  <c r="BY28" i="1" s="1"/>
  <c r="BL28" i="1"/>
  <c r="AS28" i="1"/>
  <c r="BX28" i="1" s="1"/>
  <c r="CC27" i="1"/>
  <c r="CB27" i="1"/>
  <c r="BV27" i="1"/>
  <c r="BT27" i="1"/>
  <c r="BR27" i="1"/>
  <c r="CA27" i="1" s="1"/>
  <c r="BP27" i="1"/>
  <c r="BZ27" i="1" s="1"/>
  <c r="BN27" i="1"/>
  <c r="BY27" i="1" s="1"/>
  <c r="BL27" i="1"/>
  <c r="AS27" i="1"/>
  <c r="BX27" i="1" s="1"/>
  <c r="CA26" i="1"/>
  <c r="BV26" i="1"/>
  <c r="CC26" i="1" s="1"/>
  <c r="BT26" i="1"/>
  <c r="CB26" i="1" s="1"/>
  <c r="BR26" i="1"/>
  <c r="BP26" i="1"/>
  <c r="BZ26" i="1" s="1"/>
  <c r="BN26" i="1"/>
  <c r="BY26" i="1" s="1"/>
  <c r="BL26" i="1"/>
  <c r="AS26" i="1"/>
  <c r="BX26" i="1" s="1"/>
  <c r="CC25" i="1"/>
  <c r="CB25" i="1"/>
  <c r="BV25" i="1"/>
  <c r="BT25" i="1"/>
  <c r="BR25" i="1"/>
  <c r="CA25" i="1" s="1"/>
  <c r="BP25" i="1"/>
  <c r="BZ25" i="1" s="1"/>
  <c r="BN25" i="1"/>
  <c r="BY25" i="1" s="1"/>
  <c r="BL25" i="1"/>
  <c r="AS25" i="1"/>
  <c r="BX25" i="1" s="1"/>
  <c r="CA24" i="1"/>
  <c r="BV24" i="1"/>
  <c r="CC24" i="1" s="1"/>
  <c r="BT24" i="1"/>
  <c r="CB24" i="1" s="1"/>
  <c r="BR24" i="1"/>
  <c r="BP24" i="1"/>
  <c r="BZ24" i="1" s="1"/>
  <c r="BN24" i="1"/>
  <c r="BY24" i="1" s="1"/>
  <c r="BL24" i="1"/>
  <c r="AS24" i="1"/>
  <c r="BX24" i="1" s="1"/>
  <c r="CC23" i="1"/>
  <c r="CB23" i="1"/>
  <c r="BV23" i="1"/>
  <c r="BT23" i="1"/>
  <c r="BR23" i="1"/>
  <c r="CA23" i="1" s="1"/>
  <c r="BP23" i="1"/>
  <c r="BZ23" i="1" s="1"/>
  <c r="BN23" i="1"/>
  <c r="BY23" i="1" s="1"/>
  <c r="BL23" i="1"/>
  <c r="AS23" i="1"/>
  <c r="BX23" i="1" s="1"/>
  <c r="CA22" i="1"/>
  <c r="BV22" i="1"/>
  <c r="CC22" i="1" s="1"/>
  <c r="BT22" i="1"/>
  <c r="CB22" i="1" s="1"/>
  <c r="BR22" i="1"/>
  <c r="BP22" i="1"/>
  <c r="BZ22" i="1" s="1"/>
  <c r="BN22" i="1"/>
  <c r="BY22" i="1" s="1"/>
  <c r="BL22" i="1"/>
  <c r="AS22" i="1"/>
  <c r="BX22" i="1" s="1"/>
  <c r="CC21" i="1"/>
  <c r="CB21" i="1"/>
  <c r="BV21" i="1"/>
  <c r="BT21" i="1"/>
  <c r="BR21" i="1"/>
  <c r="CA21" i="1" s="1"/>
  <c r="BP21" i="1"/>
  <c r="BZ21" i="1" s="1"/>
  <c r="BN21" i="1"/>
  <c r="BY21" i="1" s="1"/>
  <c r="BL21" i="1"/>
  <c r="AS21" i="1"/>
  <c r="BX21" i="1" s="1"/>
  <c r="CA20" i="1"/>
  <c r="BV20" i="1"/>
  <c r="CC20" i="1" s="1"/>
  <c r="BT20" i="1"/>
  <c r="CB20" i="1" s="1"/>
  <c r="BR20" i="1"/>
  <c r="BP20" i="1"/>
  <c r="BZ20" i="1" s="1"/>
  <c r="BN20" i="1"/>
  <c r="BY20" i="1" s="1"/>
  <c r="BL20" i="1"/>
  <c r="AS20" i="1"/>
  <c r="BX20" i="1" s="1"/>
  <c r="CC19" i="1"/>
  <c r="CB19" i="1"/>
  <c r="BV19" i="1"/>
  <c r="BT19" i="1"/>
  <c r="BR19" i="1"/>
  <c r="CA19" i="1" s="1"/>
  <c r="BP19" i="1"/>
  <c r="BZ19" i="1" s="1"/>
  <c r="BN19" i="1"/>
  <c r="BY19" i="1" s="1"/>
  <c r="BL19" i="1"/>
  <c r="AS19" i="1"/>
  <c r="BX19" i="1" s="1"/>
  <c r="CA18" i="1"/>
  <c r="BV18" i="1"/>
  <c r="CC18" i="1" s="1"/>
  <c r="BT18" i="1"/>
  <c r="CB18" i="1" s="1"/>
  <c r="BR18" i="1"/>
  <c r="BP18" i="1"/>
  <c r="BZ18" i="1" s="1"/>
  <c r="BN18" i="1"/>
  <c r="BY18" i="1" s="1"/>
  <c r="BL18" i="1"/>
  <c r="AS18" i="1"/>
  <c r="BX18" i="1" s="1"/>
  <c r="CC17" i="1"/>
  <c r="CB17" i="1"/>
  <c r="BV17" i="1"/>
  <c r="BT17" i="1"/>
  <c r="BR17" i="1"/>
  <c r="CA17" i="1" s="1"/>
  <c r="BP17" i="1"/>
  <c r="BZ17" i="1" s="1"/>
  <c r="BN17" i="1"/>
  <c r="BY17" i="1" s="1"/>
  <c r="BL17" i="1"/>
  <c r="AS17" i="1"/>
  <c r="BX17" i="1" s="1"/>
  <c r="CA16" i="1"/>
  <c r="BV16" i="1"/>
  <c r="CC16" i="1" s="1"/>
  <c r="BT16" i="1"/>
  <c r="CB16" i="1" s="1"/>
  <c r="BR16" i="1"/>
  <c r="BP16" i="1"/>
  <c r="BZ16" i="1" s="1"/>
  <c r="BN16" i="1"/>
  <c r="BY16" i="1" s="1"/>
  <c r="BL16" i="1"/>
  <c r="AS16" i="1"/>
  <c r="BX16" i="1" s="1"/>
  <c r="CC15" i="1"/>
  <c r="CB15" i="1"/>
  <c r="BV15" i="1"/>
  <c r="BT15" i="1"/>
  <c r="BR15" i="1"/>
  <c r="CA15" i="1" s="1"/>
  <c r="BP15" i="1"/>
  <c r="BZ15" i="1" s="1"/>
  <c r="BN15" i="1"/>
  <c r="BY15" i="1" s="1"/>
  <c r="BL15" i="1"/>
  <c r="AS15" i="1"/>
  <c r="BX15" i="1" s="1"/>
  <c r="CA14" i="1"/>
  <c r="BV14" i="1"/>
  <c r="CC14" i="1" s="1"/>
  <c r="BT14" i="1"/>
  <c r="CB14" i="1" s="1"/>
  <c r="BR14" i="1"/>
  <c r="BP14" i="1"/>
  <c r="BZ14" i="1" s="1"/>
  <c r="BN14" i="1"/>
  <c r="BY14" i="1" s="1"/>
  <c r="BL14" i="1"/>
  <c r="AS14" i="1"/>
  <c r="BX14" i="1" s="1"/>
  <c r="CC13" i="1"/>
  <c r="CB13" i="1"/>
  <c r="BY13" i="1"/>
  <c r="BV13" i="1"/>
  <c r="BT13" i="1"/>
  <c r="BR13" i="1"/>
  <c r="CA13" i="1" s="1"/>
  <c r="BP13" i="1"/>
  <c r="BZ13" i="1" s="1"/>
  <c r="BN13" i="1"/>
  <c r="BL13" i="1"/>
  <c r="AS13" i="1"/>
  <c r="BX13" i="1" s="1"/>
  <c r="CA12" i="1"/>
  <c r="BV12" i="1"/>
  <c r="CC12" i="1" s="1"/>
  <c r="BT12" i="1"/>
  <c r="CB12" i="1" s="1"/>
  <c r="BR12" i="1"/>
  <c r="BP12" i="1"/>
  <c r="BZ12" i="1" s="1"/>
  <c r="BN12" i="1"/>
  <c r="BY12" i="1" s="1"/>
  <c r="BL12" i="1"/>
  <c r="AS12" i="1"/>
  <c r="BX12" i="1" s="1"/>
  <c r="CC11" i="1"/>
  <c r="CB11" i="1"/>
  <c r="BV11" i="1"/>
  <c r="BT11" i="1"/>
  <c r="BR11" i="1"/>
  <c r="CA11" i="1" s="1"/>
  <c r="BP11" i="1"/>
  <c r="BZ11" i="1" s="1"/>
  <c r="BN11" i="1"/>
  <c r="BY11" i="1" s="1"/>
  <c r="BL11" i="1"/>
  <c r="AS11" i="1"/>
  <c r="BX11" i="1" s="1"/>
  <c r="CA10" i="1"/>
  <c r="BV10" i="1"/>
  <c r="CC10" i="1" s="1"/>
  <c r="BT10" i="1"/>
  <c r="CB10" i="1" s="1"/>
  <c r="BR10" i="1"/>
  <c r="BP10" i="1"/>
  <c r="BZ10" i="1" s="1"/>
  <c r="BN10" i="1"/>
  <c r="BY10" i="1" s="1"/>
  <c r="BL10" i="1"/>
  <c r="AS10" i="1"/>
  <c r="BX10" i="1" s="1"/>
  <c r="CC9" i="1"/>
  <c r="CB9" i="1"/>
  <c r="BV9" i="1"/>
  <c r="BT9" i="1"/>
  <c r="BR9" i="1"/>
  <c r="CA9" i="1" s="1"/>
  <c r="BP9" i="1"/>
  <c r="BZ9" i="1" s="1"/>
  <c r="BN9" i="1"/>
  <c r="BY9" i="1" s="1"/>
  <c r="BL9" i="1"/>
  <c r="AS9" i="1"/>
  <c r="BX9" i="1" s="1"/>
  <c r="CA8" i="1"/>
  <c r="BV8" i="1"/>
  <c r="CC8" i="1" s="1"/>
  <c r="BT8" i="1"/>
  <c r="CB8" i="1" s="1"/>
  <c r="BR8" i="1"/>
  <c r="BP8" i="1"/>
  <c r="BZ8" i="1" s="1"/>
  <c r="BN8" i="1"/>
  <c r="BY8" i="1" s="1"/>
  <c r="BL8" i="1"/>
  <c r="AS8" i="1"/>
  <c r="BX8" i="1" s="1"/>
  <c r="CC7" i="1"/>
  <c r="CB7" i="1"/>
  <c r="BV7" i="1"/>
  <c r="BT7" i="1"/>
  <c r="BR7" i="1"/>
  <c r="CA7" i="1" s="1"/>
  <c r="BP7" i="1"/>
  <c r="BZ7" i="1" s="1"/>
  <c r="BN7" i="1"/>
  <c r="BY7" i="1" s="1"/>
  <c r="BL7" i="1"/>
  <c r="AS7" i="1"/>
  <c r="BX7" i="1" s="1"/>
  <c r="CA6" i="1"/>
  <c r="BV6" i="1"/>
  <c r="CC6" i="1" s="1"/>
  <c r="BT6" i="1"/>
  <c r="CB6" i="1" s="1"/>
  <c r="BR6" i="1"/>
  <c r="BP6" i="1"/>
  <c r="BZ6" i="1" s="1"/>
  <c r="BN6" i="1"/>
  <c r="BY6" i="1" s="1"/>
  <c r="BL6" i="1"/>
  <c r="AS6" i="1"/>
  <c r="BX6" i="1" s="1"/>
  <c r="CC5" i="1"/>
  <c r="CB5" i="1"/>
  <c r="BV5" i="1"/>
  <c r="BT5" i="1"/>
  <c r="BR5" i="1"/>
  <c r="CA5" i="1" s="1"/>
  <c r="BP5" i="1"/>
  <c r="BZ5" i="1" s="1"/>
  <c r="BN5" i="1"/>
  <c r="BY5" i="1" s="1"/>
  <c r="BL5" i="1"/>
  <c r="AS5" i="1"/>
  <c r="BX5" i="1" s="1"/>
  <c r="CA4" i="1"/>
  <c r="BV4" i="1"/>
  <c r="CC4" i="1" s="1"/>
  <c r="BT4" i="1"/>
  <c r="CB4" i="1" s="1"/>
  <c r="BR4" i="1"/>
  <c r="BP4" i="1"/>
  <c r="BZ4" i="1" s="1"/>
  <c r="BN4" i="1"/>
  <c r="BY4" i="1" s="1"/>
  <c r="BL4" i="1"/>
  <c r="AS4" i="1"/>
  <c r="BX4" i="1" s="1"/>
  <c r="CC3" i="1"/>
  <c r="CB3" i="1"/>
  <c r="BV3" i="1"/>
  <c r="BT3" i="1"/>
  <c r="BR3" i="1"/>
  <c r="CA3" i="1" s="1"/>
  <c r="BP3" i="1"/>
  <c r="BZ3" i="1" s="1"/>
  <c r="BN3" i="1"/>
  <c r="BY3" i="1" s="1"/>
  <c r="BL3" i="1"/>
  <c r="AS3" i="1"/>
  <c r="BX3" i="1" s="1"/>
  <c r="CA2" i="1"/>
  <c r="BV2" i="1"/>
  <c r="CC2" i="1" s="1"/>
  <c r="BT2" i="1"/>
  <c r="CB2" i="1" s="1"/>
  <c r="BR2" i="1"/>
  <c r="BP2" i="1"/>
  <c r="BZ2" i="1" s="1"/>
  <c r="BN2" i="1"/>
  <c r="BY2" i="1" s="1"/>
  <c r="BL2" i="1"/>
  <c r="AS2" i="1"/>
  <c r="BX2" i="1" s="1"/>
  <c r="EK4" i="1" l="1"/>
  <c r="FI6" i="1"/>
  <c r="FI17" i="1"/>
  <c r="FH17" i="1"/>
  <c r="GG3" i="1"/>
  <c r="EV4" i="1"/>
  <c r="EK6" i="1"/>
  <c r="EK15" i="1"/>
  <c r="DY21" i="1"/>
  <c r="DX21" i="1"/>
  <c r="EK26" i="1"/>
  <c r="GG26" i="1"/>
  <c r="FI32" i="1"/>
  <c r="FH32" i="1"/>
  <c r="FV3" i="1"/>
  <c r="GG4" i="1"/>
  <c r="FH7" i="1"/>
  <c r="FU2" i="1"/>
  <c r="DX3" i="1"/>
  <c r="EV3" i="1"/>
  <c r="FV5" i="1"/>
  <c r="FU7" i="1"/>
  <c r="FU8" i="1"/>
  <c r="FV9" i="1"/>
  <c r="DY14" i="1"/>
  <c r="DX14" i="1"/>
  <c r="EV16" i="1"/>
  <c r="DY25" i="1"/>
  <c r="DX25" i="1"/>
  <c r="EV27" i="1"/>
  <c r="EW2" i="1"/>
  <c r="FI8" i="1"/>
  <c r="FI28" i="1"/>
  <c r="FH28" i="1"/>
  <c r="DX2" i="1"/>
  <c r="FH2" i="1"/>
  <c r="DX5" i="1"/>
  <c r="DY8" i="1"/>
  <c r="DX9" i="1"/>
  <c r="GH10" i="1"/>
  <c r="GG10" i="1"/>
  <c r="EV10" i="1"/>
  <c r="FV10" i="1"/>
  <c r="FI13" i="1"/>
  <c r="FH13" i="1"/>
  <c r="DY18" i="1"/>
  <c r="DX18" i="1"/>
  <c r="EV20" i="1"/>
  <c r="FV21" i="1"/>
  <c r="FI24" i="1"/>
  <c r="FH24" i="1"/>
  <c r="DY29" i="1"/>
  <c r="DX29" i="1"/>
  <c r="EV31" i="1"/>
  <c r="EV11" i="1"/>
  <c r="FU12" i="1"/>
  <c r="EJ13" i="1"/>
  <c r="GG14" i="1"/>
  <c r="EV15" i="1"/>
  <c r="FU16" i="1"/>
  <c r="EJ17" i="1"/>
  <c r="GG18" i="1"/>
  <c r="EV19" i="1"/>
  <c r="FU20" i="1"/>
  <c r="GG21" i="1"/>
  <c r="EV22" i="1"/>
  <c r="FU23" i="1"/>
  <c r="EJ24" i="1"/>
  <c r="GG25" i="1"/>
  <c r="EV26" i="1"/>
  <c r="FU27" i="1"/>
  <c r="EJ28" i="1"/>
  <c r="GG29" i="1"/>
  <c r="EV30" i="1"/>
  <c r="FU31" i="1"/>
  <c r="EJ32" i="1"/>
  <c r="FH12" i="1"/>
  <c r="GG13" i="1"/>
  <c r="EV14" i="1"/>
  <c r="FH16" i="1"/>
  <c r="GG17" i="1"/>
  <c r="EV18" i="1"/>
  <c r="FH20" i="1"/>
  <c r="EV21" i="1"/>
  <c r="FH23" i="1"/>
  <c r="GG24" i="1"/>
  <c r="EV25" i="1"/>
  <c r="FH27" i="1"/>
  <c r="GG28" i="1"/>
  <c r="EV29" i="1"/>
  <c r="FH31" i="1"/>
  <c r="GG32" i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B32" i="1"/>
  <c r="Y32" i="1"/>
  <c r="V32" i="1"/>
  <c r="S32" i="1"/>
  <c r="P32" i="1"/>
  <c r="AB31" i="1"/>
  <c r="Y31" i="1"/>
  <c r="V31" i="1"/>
  <c r="S31" i="1"/>
  <c r="P31" i="1"/>
  <c r="AB30" i="1"/>
  <c r="Y30" i="1"/>
  <c r="V30" i="1"/>
  <c r="S30" i="1"/>
  <c r="P30" i="1"/>
  <c r="AB29" i="1"/>
  <c r="Y29" i="1"/>
  <c r="V29" i="1"/>
  <c r="S29" i="1"/>
  <c r="P29" i="1"/>
  <c r="AB28" i="1"/>
  <c r="Y28" i="1"/>
  <c r="V28" i="1"/>
  <c r="S28" i="1"/>
  <c r="P28" i="1"/>
  <c r="AB27" i="1"/>
  <c r="Y27" i="1"/>
  <c r="V27" i="1"/>
  <c r="S27" i="1"/>
  <c r="P27" i="1"/>
  <c r="AB26" i="1"/>
  <c r="Y26" i="1"/>
  <c r="V26" i="1"/>
  <c r="S26" i="1"/>
  <c r="P26" i="1"/>
  <c r="AB25" i="1"/>
  <c r="Y25" i="1"/>
  <c r="V25" i="1"/>
  <c r="S25" i="1"/>
  <c r="P25" i="1"/>
  <c r="AB24" i="1"/>
  <c r="Y24" i="1"/>
  <c r="V24" i="1"/>
  <c r="S24" i="1"/>
  <c r="P24" i="1"/>
  <c r="AB23" i="1"/>
  <c r="Y23" i="1"/>
  <c r="V23" i="1"/>
  <c r="S23" i="1"/>
  <c r="P23" i="1"/>
  <c r="AB22" i="1"/>
  <c r="Y22" i="1"/>
  <c r="V22" i="1"/>
  <c r="S22" i="1"/>
  <c r="P22" i="1"/>
  <c r="AB21" i="1"/>
  <c r="Y21" i="1"/>
  <c r="V21" i="1"/>
  <c r="S21" i="1"/>
  <c r="P21" i="1"/>
  <c r="AB20" i="1"/>
  <c r="Y20" i="1"/>
  <c r="V20" i="1"/>
  <c r="S20" i="1"/>
  <c r="P20" i="1"/>
  <c r="AB19" i="1"/>
  <c r="Y19" i="1"/>
  <c r="V19" i="1"/>
  <c r="S19" i="1"/>
  <c r="P19" i="1"/>
  <c r="AB18" i="1"/>
  <c r="Y18" i="1"/>
  <c r="V18" i="1"/>
  <c r="S18" i="1"/>
  <c r="P18" i="1"/>
  <c r="AB17" i="1"/>
  <c r="Y17" i="1"/>
  <c r="V17" i="1"/>
  <c r="S17" i="1"/>
  <c r="P17" i="1"/>
  <c r="AB16" i="1"/>
  <c r="Y16" i="1"/>
  <c r="V16" i="1"/>
  <c r="S16" i="1"/>
  <c r="P16" i="1"/>
  <c r="AB15" i="1"/>
  <c r="Y15" i="1"/>
  <c r="V15" i="1"/>
  <c r="S15" i="1"/>
  <c r="P15" i="1"/>
  <c r="AB14" i="1"/>
  <c r="Y14" i="1"/>
  <c r="V14" i="1"/>
  <c r="S14" i="1"/>
  <c r="P14" i="1"/>
  <c r="AB13" i="1"/>
  <c r="Y13" i="1"/>
  <c r="V13" i="1"/>
  <c r="S13" i="1"/>
  <c r="P13" i="1"/>
  <c r="AB12" i="1"/>
  <c r="Y12" i="1"/>
  <c r="V12" i="1"/>
  <c r="S12" i="1"/>
  <c r="P12" i="1"/>
  <c r="AB11" i="1"/>
  <c r="Y11" i="1"/>
  <c r="V11" i="1"/>
  <c r="S11" i="1"/>
  <c r="P11" i="1"/>
  <c r="AB10" i="1"/>
  <c r="Y10" i="1"/>
  <c r="V10" i="1"/>
  <c r="S10" i="1"/>
  <c r="P10" i="1"/>
  <c r="AB9" i="1"/>
  <c r="Y9" i="1"/>
  <c r="V9" i="1"/>
  <c r="S9" i="1"/>
  <c r="P9" i="1"/>
  <c r="AB8" i="1"/>
  <c r="Y8" i="1"/>
  <c r="V8" i="1"/>
  <c r="S8" i="1"/>
  <c r="P8" i="1"/>
  <c r="AB7" i="1"/>
  <c r="Y7" i="1"/>
  <c r="V7" i="1"/>
  <c r="S7" i="1"/>
  <c r="P7" i="1"/>
  <c r="AB6" i="1"/>
  <c r="Y6" i="1"/>
  <c r="V6" i="1"/>
  <c r="S6" i="1"/>
  <c r="P6" i="1"/>
  <c r="AB5" i="1"/>
  <c r="Y5" i="1"/>
  <c r="V5" i="1"/>
  <c r="S5" i="1"/>
  <c r="P5" i="1"/>
  <c r="AB4" i="1"/>
  <c r="Y4" i="1"/>
  <c r="V4" i="1"/>
  <c r="S4" i="1"/>
  <c r="P4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2" i="1"/>
  <c r="AM3" i="1" l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2" i="1"/>
</calcChain>
</file>

<file path=xl/sharedStrings.xml><?xml version="1.0" encoding="utf-8"?>
<sst xmlns="http://schemas.openxmlformats.org/spreadsheetml/2006/main" count="214" uniqueCount="152">
  <si>
    <t>Time</t>
  </si>
  <si>
    <t>log_Real_GDP</t>
  </si>
  <si>
    <t>Current_Account</t>
  </si>
  <si>
    <t>Current_Account_GDP</t>
  </si>
  <si>
    <t xml:space="preserve">Trade_Balance </t>
  </si>
  <si>
    <t>Trade_Balance_GDP</t>
  </si>
  <si>
    <t>NIIP</t>
  </si>
  <si>
    <t>Trade_EU</t>
  </si>
  <si>
    <t>Trade_non_EU</t>
  </si>
  <si>
    <t>HP_FILTER</t>
  </si>
  <si>
    <t>TREND</t>
  </si>
  <si>
    <t>Detrended_Current_Account</t>
  </si>
  <si>
    <t>Detrended_Trade_Balance</t>
  </si>
  <si>
    <t>UK exports (to US)</t>
  </si>
  <si>
    <t>UK imports (from US)</t>
  </si>
  <si>
    <t>Trade Balance US</t>
  </si>
  <si>
    <t>UK exports (to Germany)</t>
  </si>
  <si>
    <t>UK imports (from Germany)</t>
  </si>
  <si>
    <t>Trade Balance Germany</t>
  </si>
  <si>
    <t>UK exports (to Netherlands)</t>
  </si>
  <si>
    <t>UK imports (from Netherlands)</t>
  </si>
  <si>
    <t>Trade Balance Netherlands</t>
  </si>
  <si>
    <t>UK exports (to France)</t>
  </si>
  <si>
    <t>UK imports (from France)</t>
  </si>
  <si>
    <t>Trade Balance France</t>
  </si>
  <si>
    <t>UK exports (to China)</t>
  </si>
  <si>
    <t>UK imports (from China)</t>
  </si>
  <si>
    <t>Trade Balance China</t>
  </si>
  <si>
    <t>GDP_exp</t>
  </si>
  <si>
    <t>CONS_exp</t>
  </si>
  <si>
    <t>INV_exp</t>
  </si>
  <si>
    <t>GOVT_exp</t>
  </si>
  <si>
    <t>EXP_exp</t>
  </si>
  <si>
    <t>IM_exp</t>
  </si>
  <si>
    <t>log_GDP_exp</t>
  </si>
  <si>
    <t>log_CONS_exp</t>
  </si>
  <si>
    <t>log_INV_exp</t>
  </si>
  <si>
    <t>log_GOVT_exp</t>
  </si>
  <si>
    <t>log_EXP_exp</t>
  </si>
  <si>
    <t>g/y</t>
  </si>
  <si>
    <t>trend_GDP_quad</t>
  </si>
  <si>
    <t>trend_GDP_exp_HP</t>
  </si>
  <si>
    <t>trend_CONS_exp_HP</t>
  </si>
  <si>
    <t>trend_INV_exp_HP</t>
  </si>
  <si>
    <t>trend_GOVT_exp_HP</t>
  </si>
  <si>
    <t>trend_EXP_exp_HP</t>
  </si>
  <si>
    <t>trend_IM_exp_HP</t>
  </si>
  <si>
    <t>trend_GDP_log_det</t>
  </si>
  <si>
    <t>cyc_GDP_log_det</t>
  </si>
  <si>
    <t>cyc_GDP_quad</t>
  </si>
  <si>
    <t>serial_1</t>
  </si>
  <si>
    <t>serial_2</t>
  </si>
  <si>
    <t>cyc_CONS_log_det</t>
  </si>
  <si>
    <t>cyc_CONS_quad</t>
  </si>
  <si>
    <t>serial_3</t>
  </si>
  <si>
    <t>serial_4</t>
  </si>
  <si>
    <t>trend_CONS_log_det</t>
  </si>
  <si>
    <t>trend_CONS_quad</t>
  </si>
  <si>
    <t>std_dev_cyc_GDP_quad</t>
  </si>
  <si>
    <t>std_dev_cyc_GDP_log_det</t>
  </si>
  <si>
    <t>serial_corr_cyc_GDP_log_det</t>
  </si>
  <si>
    <t>serial_corr_cyc_GDP_quad</t>
  </si>
  <si>
    <t>cyc_CA_log_det</t>
  </si>
  <si>
    <t>cyc_CA_quad</t>
  </si>
  <si>
    <t>trend_CA_log_det</t>
  </si>
  <si>
    <t>trend_CA_quad</t>
  </si>
  <si>
    <t>std_dev_cyc_CA_log_det</t>
  </si>
  <si>
    <t>std_dev_cyc_CA_quad</t>
  </si>
  <si>
    <t>serial_corr_cyc_CA_log_det</t>
  </si>
  <si>
    <t>serial_corr_cyc_CA_quad</t>
  </si>
  <si>
    <t>cyc_TB_log_det</t>
  </si>
  <si>
    <t>cyc_TB_quad</t>
  </si>
  <si>
    <t>trend_TB_log_det</t>
  </si>
  <si>
    <t>trend_TB_quad</t>
  </si>
  <si>
    <t>std_dev_cyc_TB_log_det</t>
  </si>
  <si>
    <t>std_dev_cyc_TB_quad</t>
  </si>
  <si>
    <t>serial_corr_cyc_TB_log_det</t>
  </si>
  <si>
    <t>serial_corr_cyc_TB_quad</t>
  </si>
  <si>
    <t>serial_5</t>
  </si>
  <si>
    <t>serial_6</t>
  </si>
  <si>
    <t>serial_7</t>
  </si>
  <si>
    <t>serial_8</t>
  </si>
  <si>
    <t>std_dev_cyc_CONS_log_det</t>
  </si>
  <si>
    <t>std_dev_cyc_CONS_quad</t>
  </si>
  <si>
    <t>serial_corr_cyc_CONS_log_det</t>
  </si>
  <si>
    <t>serial_corr_cyc_CONS_quad</t>
  </si>
  <si>
    <t>cyc_INV_log_det</t>
  </si>
  <si>
    <t>cyc_INV_quad</t>
  </si>
  <si>
    <t>serial_9</t>
  </si>
  <si>
    <t>serial_10</t>
  </si>
  <si>
    <t>trend_INV_log_det</t>
  </si>
  <si>
    <t>trend_INV_quad</t>
  </si>
  <si>
    <t>std_dev_cyc_INV_log_det</t>
  </si>
  <si>
    <t>std_dev_cyc_INV_quad</t>
  </si>
  <si>
    <t>serial_corr_cyc_INV_log_det</t>
  </si>
  <si>
    <t>serial_corr_cyc_INV_quad</t>
  </si>
  <si>
    <t>cyc_GOVT_log_det</t>
  </si>
  <si>
    <t>cyc_GOVT_quad</t>
  </si>
  <si>
    <t>serial_11</t>
  </si>
  <si>
    <t>serial_12</t>
  </si>
  <si>
    <t>trend_GOVT_log_det</t>
  </si>
  <si>
    <t>trend_GOVT_quad</t>
  </si>
  <si>
    <t>std_dev_cyc_GOVT_log_det</t>
  </si>
  <si>
    <t>std_dev_cyc_GOVT_quad</t>
  </si>
  <si>
    <t>serial_corr_cyc_GOVT_log_det</t>
  </si>
  <si>
    <t>serial_corr_cyc_GOVT_quad</t>
  </si>
  <si>
    <t>cyc_EXP_log_det</t>
  </si>
  <si>
    <t>cyc_EXP_quad</t>
  </si>
  <si>
    <t>serial_13</t>
  </si>
  <si>
    <t>serial_14</t>
  </si>
  <si>
    <t>trend_EXP_log_det</t>
  </si>
  <si>
    <t>trend_EXP_quad</t>
  </si>
  <si>
    <t>std_dev_cyc_EXP_log_det</t>
  </si>
  <si>
    <t>std_dev_cyc_EXP_quad</t>
  </si>
  <si>
    <t>serial_corr_cyc_EXP_log_det</t>
  </si>
  <si>
    <t>serial_corr_cyc_EXP_quad</t>
  </si>
  <si>
    <t>cyc_IM_log_det</t>
  </si>
  <si>
    <t>cyc_IM_quad</t>
  </si>
  <si>
    <t>serial_15</t>
  </si>
  <si>
    <t>serial_16</t>
  </si>
  <si>
    <t>trend_IM_log_det</t>
  </si>
  <si>
    <t>trend_IM_quad</t>
  </si>
  <si>
    <t>std_dev_cyc_IM_log_det</t>
  </si>
  <si>
    <t>std_dev_cyc_IM_quad</t>
  </si>
  <si>
    <t>serial_corr_cyc_IM_log_det</t>
  </si>
  <si>
    <t>serial_corr_cyc_IM_quad</t>
  </si>
  <si>
    <t>log_IM_exp</t>
  </si>
  <si>
    <t>QUAD. DETRENDED DATA</t>
  </si>
  <si>
    <t>STD. DEVIATION</t>
  </si>
  <si>
    <t>CORRELATIONS WITH OUTPUT</t>
  </si>
  <si>
    <t>corr_CA_GDP_exp</t>
  </si>
  <si>
    <t>corr_TB_GDP_exp</t>
  </si>
  <si>
    <t>corr_CONS_GDP_exp</t>
  </si>
  <si>
    <t>corr_INV_GDP_exp</t>
  </si>
  <si>
    <t>corr_EXP_GDP_exp</t>
  </si>
  <si>
    <t>corr_IM_GDP_exp</t>
  </si>
  <si>
    <t>corr_g/y_GDP_exp</t>
  </si>
  <si>
    <t>SERIAL CORRELATIONS</t>
  </si>
  <si>
    <t>STD. DEVIATION of X/STD. DEVIATION of GDP</t>
  </si>
  <si>
    <t>std_dev_cyc_CA_quad/std_dev_cyc_GDP_quad</t>
  </si>
  <si>
    <t>std_dev_cyc_TB_quad/std_dev_cyc_GDP_quad</t>
  </si>
  <si>
    <t>std_dev_cyc_CONS_quad/std_dev_cyc_GDP_quad</t>
  </si>
  <si>
    <t>std_dev_cyc_INV_quad/std_dev_cyc_GDP_quad</t>
  </si>
  <si>
    <t>std_dev_cyc_GOVT_quad/std_dev_cyc_GDP_quad</t>
  </si>
  <si>
    <t>std_dev_cyc_EXP_quad/std_dev_cyc_GDP_quad</t>
  </si>
  <si>
    <t>std_dev_cyc_IM_quad/std_dev_cyc_GDP_quad</t>
  </si>
  <si>
    <t>cyc_GDP_exp_HP</t>
  </si>
  <si>
    <t>cyc_CONS_exp_HP</t>
  </si>
  <si>
    <t>cyc_INV_exp_HP</t>
  </si>
  <si>
    <t>cyc_GOVT_exp_HP</t>
  </si>
  <si>
    <t>cyc_EXP_exp_HP</t>
  </si>
  <si>
    <t>cyc_IM_exp_HP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</si>
</sst>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rgb="FF000000"/>
      <name val="Lucida Grande"/>
      <family val="2"/>
    </font>
    <font>
      <sz val="11"/>
      <color theme="1"/>
      <name val="Lucida Grande"/>
      <family val="2"/>
    </font>
    <font>
      <sz val="14"/>
      <color rgb="FF000000"/>
      <name val="-webkit-standard"/>
    </font>
    <font>
      <sz val="12"/>
      <color rgb="FF000000"/>
      <name val="Calibri"/>
      <family val="2"/>
      <scheme val="minor"/>
    </font>
    <font>
      <sz val="12"/>
      <color rgb="FF000000"/>
      <name val="-webkit-standard"/>
    </font>
    <font>
      <sz val="12"/>
      <color rgb="FF000000"/>
      <name val="Lucida Grande"/>
      <family val="2"/>
    </font>
    <font>
      <b/>
      <sz val="12"/>
      <color rgb="FF000000"/>
      <name val="Lucida Grande"/>
      <family val="2"/>
    </font>
    <font>
      <b/>
      <sz val="11"/>
      <color theme="1"/>
      <name val="Lucida Grande"/>
      <family val="2"/>
    </font>
    <font>
      <b/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6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11" fontId="20" fillId="0" borderId="0" xfId="0" applyNumberFormat="1" applyFont="1"/>
    <xf numFmtId="0" fontId="22" fillId="0" borderId="0" xfId="0" applyFont="1"/>
    <xf numFmtId="0" fontId="23" fillId="0" borderId="0" xfId="0" applyFont="1"/>
    <xf numFmtId="0" fontId="21" fillId="0" borderId="0" xfId="0" applyFont="1"/>
    <xf numFmtId="0" fontId="24" fillId="0" borderId="0" xfId="0" applyFont="1"/>
    <xf numFmtId="0" fontId="0" fillId="0" borderId="0" xfId="0" applyFont="1"/>
    <xf numFmtId="0" fontId="25" fillId="0" borderId="0" xfId="0" applyFont="1"/>
    <xf numFmtId="11" fontId="0" fillId="0" borderId="0" xfId="0" applyNumberFormat="1" applyFont="1"/>
    <xf numFmtId="0" fontId="26" fillId="0" borderId="0" xfId="0" applyFont="1"/>
    <xf numFmtId="11" fontId="27" fillId="0" borderId="0" xfId="0" applyNumberFormat="1" applyFont="1"/>
    <xf numFmtId="11" fontId="0" fillId="0" borderId="0" xfId="0" applyNumberFormat="1"/>
    <xf numFmtId="0" fontId="2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F122"/>
  <sheetViews>
    <sheetView tabSelected="1" topLeftCell="AA1" zoomScale="61" zoomScaleNormal="50" workbookViewId="0">
      <selection activeCell="AG44" sqref="AG44"/>
    </sheetView>
  </sheetViews>
  <sheetFormatPr baseColWidth="10" defaultRowHeight="16"/>
  <cols>
    <col min="46" max="47" width="10.83203125" style="1"/>
    <col min="49" max="51" width="11" bestFit="1" customWidth="1"/>
    <col min="53" max="53" width="11" bestFit="1" customWidth="1"/>
    <col min="54" max="54" width="12" bestFit="1" customWidth="1"/>
    <col min="67" max="67" width="11" bestFit="1" customWidth="1"/>
    <col min="68" max="68" width="12" bestFit="1" customWidth="1"/>
    <col min="69" max="74" width="11" bestFit="1" customWidth="1"/>
    <col min="126" max="133" width="11" bestFit="1" customWidth="1"/>
    <col min="136" max="137" width="11" bestFit="1" customWidth="1"/>
    <col min="138" max="138" width="13.6640625" bestFit="1" customWidth="1"/>
    <col min="139" max="146" width="11" bestFit="1" customWidth="1"/>
    <col min="148" max="158" width="11" bestFit="1" customWidth="1"/>
    <col min="160" max="162" width="11.1640625" bestFit="1" customWidth="1"/>
    <col min="163" max="163" width="11" bestFit="1" customWidth="1"/>
    <col min="164" max="170" width="11.1640625" bestFit="1" customWidth="1"/>
    <col min="171" max="171" width="13.5" bestFit="1" customWidth="1"/>
    <col min="173" max="174" width="11.1640625" bestFit="1" customWidth="1"/>
    <col min="175" max="176" width="11" bestFit="1" customWidth="1"/>
    <col min="177" max="177" width="14.5" bestFit="1" customWidth="1"/>
    <col min="178" max="180" width="11" bestFit="1" customWidth="1"/>
    <col min="194" max="195" width="11" bestFit="1" customWidth="1"/>
    <col min="197" max="204" width="11" bestFit="1" customWidth="1"/>
    <col min="206" max="209" width="11" bestFit="1" customWidth="1"/>
    <col min="210" max="210" width="13.1640625" bestFit="1" customWidth="1"/>
    <col min="211" max="213" width="11" bestFit="1" customWidth="1"/>
  </cols>
  <sheetData>
    <row r="1" spans="1:214">
      <c r="A1" s="1" t="s">
        <v>0</v>
      </c>
      <c r="B1" s="1" t="s">
        <v>28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D1" s="1" t="s">
        <v>28</v>
      </c>
      <c r="AE1" s="1" t="s">
        <v>34</v>
      </c>
      <c r="AF1" s="1" t="s">
        <v>29</v>
      </c>
      <c r="AG1" s="1" t="s">
        <v>35</v>
      </c>
      <c r="AH1" s="1" t="s">
        <v>30</v>
      </c>
      <c r="AI1" s="1" t="s">
        <v>36</v>
      </c>
      <c r="AJ1" s="1" t="s">
        <v>31</v>
      </c>
      <c r="AK1" s="1" t="s">
        <v>37</v>
      </c>
      <c r="AL1" s="1" t="s">
        <v>32</v>
      </c>
      <c r="AM1" s="1" t="s">
        <v>38</v>
      </c>
      <c r="AN1" s="1" t="s">
        <v>33</v>
      </c>
      <c r="AO1" s="1" t="s">
        <v>126</v>
      </c>
      <c r="AQ1" s="1"/>
      <c r="AR1" s="1" t="s">
        <v>28</v>
      </c>
      <c r="AS1" s="1" t="s">
        <v>34</v>
      </c>
      <c r="AU1"/>
      <c r="AV1" s="1" t="s">
        <v>2</v>
      </c>
      <c r="AW1" s="1" t="s">
        <v>4</v>
      </c>
      <c r="AY1" s="1" t="s">
        <v>11</v>
      </c>
      <c r="AZ1" s="1" t="s">
        <v>12</v>
      </c>
      <c r="BB1" s="1"/>
      <c r="BC1" s="1"/>
      <c r="BD1" s="1" t="s">
        <v>41</v>
      </c>
      <c r="BE1" s="1" t="s">
        <v>42</v>
      </c>
      <c r="BF1" s="1" t="s">
        <v>43</v>
      </c>
      <c r="BG1" s="1" t="s">
        <v>44</v>
      </c>
      <c r="BH1" s="1" t="s">
        <v>45</v>
      </c>
      <c r="BI1" s="1" t="s">
        <v>46</v>
      </c>
      <c r="BJ1" s="10"/>
      <c r="BK1" s="1" t="s">
        <v>28</v>
      </c>
      <c r="BL1" s="1" t="s">
        <v>34</v>
      </c>
      <c r="BM1" s="1" t="s">
        <v>29</v>
      </c>
      <c r="BN1" s="1" t="s">
        <v>35</v>
      </c>
      <c r="BO1" s="1" t="s">
        <v>30</v>
      </c>
      <c r="BP1" s="1" t="s">
        <v>36</v>
      </c>
      <c r="BQ1" s="1" t="s">
        <v>31</v>
      </c>
      <c r="BR1" s="1" t="s">
        <v>37</v>
      </c>
      <c r="BS1" s="1" t="s">
        <v>32</v>
      </c>
      <c r="BT1" s="1" t="s">
        <v>38</v>
      </c>
      <c r="BU1" s="1" t="s">
        <v>33</v>
      </c>
      <c r="BV1" s="1" t="s">
        <v>126</v>
      </c>
      <c r="BX1" s="1" t="s">
        <v>146</v>
      </c>
      <c r="BY1" s="1" t="s">
        <v>147</v>
      </c>
      <c r="BZ1" s="1" t="s">
        <v>148</v>
      </c>
      <c r="CA1" s="1" t="s">
        <v>149</v>
      </c>
      <c r="CB1" s="1" t="s">
        <v>150</v>
      </c>
      <c r="CC1" s="1" t="s">
        <v>151</v>
      </c>
      <c r="CD1" s="1"/>
      <c r="CE1" s="1" t="s">
        <v>28</v>
      </c>
      <c r="CF1" s="1" t="s">
        <v>34</v>
      </c>
      <c r="CG1" s="1" t="s">
        <v>29</v>
      </c>
      <c r="CH1" s="1" t="s">
        <v>35</v>
      </c>
      <c r="CI1" s="1" t="s">
        <v>30</v>
      </c>
      <c r="CJ1" s="1" t="s">
        <v>36</v>
      </c>
      <c r="CK1" s="1" t="s">
        <v>31</v>
      </c>
      <c r="CL1" s="1" t="s">
        <v>37</v>
      </c>
      <c r="CM1" s="1" t="s">
        <v>32</v>
      </c>
      <c r="CN1" s="1" t="s">
        <v>38</v>
      </c>
      <c r="CO1" s="1" t="s">
        <v>33</v>
      </c>
      <c r="CP1" s="1" t="s">
        <v>126</v>
      </c>
      <c r="CR1" s="1" t="s">
        <v>11</v>
      </c>
      <c r="CS1" s="1" t="s">
        <v>12</v>
      </c>
      <c r="CV1" s="1" t="s">
        <v>62</v>
      </c>
      <c r="CW1" s="1" t="s">
        <v>63</v>
      </c>
      <c r="CX1" s="1" t="s">
        <v>50</v>
      </c>
      <c r="CY1" s="1" t="s">
        <v>51</v>
      </c>
      <c r="CZ1" s="1" t="s">
        <v>64</v>
      </c>
      <c r="DA1" s="1" t="s">
        <v>65</v>
      </c>
      <c r="DB1" s="1" t="s">
        <v>66</v>
      </c>
      <c r="DC1" s="1" t="s">
        <v>67</v>
      </c>
      <c r="DD1" s="1" t="s">
        <v>68</v>
      </c>
      <c r="DE1" s="1" t="s">
        <v>69</v>
      </c>
      <c r="DF1" s="1" t="s">
        <v>130</v>
      </c>
      <c r="DG1" s="1"/>
      <c r="DH1" s="1" t="s">
        <v>70</v>
      </c>
      <c r="DI1" s="1" t="s">
        <v>71</v>
      </c>
      <c r="DJ1" s="1" t="s">
        <v>54</v>
      </c>
      <c r="DK1" s="1" t="s">
        <v>55</v>
      </c>
      <c r="DL1" s="1" t="s">
        <v>72</v>
      </c>
      <c r="DM1" s="1" t="s">
        <v>73</v>
      </c>
      <c r="DN1" s="1" t="s">
        <v>74</v>
      </c>
      <c r="DO1" s="1" t="s">
        <v>75</v>
      </c>
      <c r="DP1" s="1" t="s">
        <v>76</v>
      </c>
      <c r="DQ1" s="1" t="s">
        <v>77</v>
      </c>
      <c r="DR1" s="1" t="s">
        <v>131</v>
      </c>
      <c r="DS1" s="1"/>
      <c r="DT1" s="1" t="s">
        <v>48</v>
      </c>
      <c r="DU1" s="1" t="s">
        <v>49</v>
      </c>
      <c r="DV1" s="1" t="s">
        <v>78</v>
      </c>
      <c r="DW1" s="1" t="s">
        <v>79</v>
      </c>
      <c r="DX1" s="1" t="s">
        <v>47</v>
      </c>
      <c r="DY1" s="1" t="s">
        <v>40</v>
      </c>
      <c r="DZ1" s="1" t="s">
        <v>59</v>
      </c>
      <c r="EA1" s="1" t="s">
        <v>58</v>
      </c>
      <c r="EB1" s="1" t="s">
        <v>60</v>
      </c>
      <c r="EC1" s="1" t="s">
        <v>61</v>
      </c>
      <c r="ED1" s="16"/>
      <c r="EE1" s="1"/>
      <c r="EF1" s="1" t="s">
        <v>52</v>
      </c>
      <c r="EG1" s="1" t="s">
        <v>53</v>
      </c>
      <c r="EH1" s="1" t="s">
        <v>80</v>
      </c>
      <c r="EI1" s="1" t="s">
        <v>81</v>
      </c>
      <c r="EJ1" s="1" t="s">
        <v>56</v>
      </c>
      <c r="EK1" s="1" t="s">
        <v>57</v>
      </c>
      <c r="EL1" s="1" t="s">
        <v>82</v>
      </c>
      <c r="EM1" s="1" t="s">
        <v>83</v>
      </c>
      <c r="EN1" s="1" t="s">
        <v>84</v>
      </c>
      <c r="EO1" s="1" t="s">
        <v>85</v>
      </c>
      <c r="EP1" s="16" t="s">
        <v>132</v>
      </c>
      <c r="EQ1" s="1"/>
      <c r="ER1" s="1" t="s">
        <v>86</v>
      </c>
      <c r="ES1" s="1" t="s">
        <v>87</v>
      </c>
      <c r="ET1" s="1" t="s">
        <v>88</v>
      </c>
      <c r="EU1" s="1" t="s">
        <v>89</v>
      </c>
      <c r="EV1" s="1" t="s">
        <v>90</v>
      </c>
      <c r="EW1" s="1" t="s">
        <v>91</v>
      </c>
      <c r="EX1" s="1" t="s">
        <v>92</v>
      </c>
      <c r="EY1" s="1" t="s">
        <v>93</v>
      </c>
      <c r="EZ1" s="1" t="s">
        <v>94</v>
      </c>
      <c r="FA1" s="1" t="s">
        <v>95</v>
      </c>
      <c r="FB1" s="16" t="s">
        <v>133</v>
      </c>
      <c r="FC1" s="1"/>
      <c r="FD1" s="1" t="s">
        <v>96</v>
      </c>
      <c r="FE1" s="1" t="s">
        <v>97</v>
      </c>
      <c r="FF1" s="1" t="s">
        <v>98</v>
      </c>
      <c r="FG1" s="1" t="s">
        <v>99</v>
      </c>
      <c r="FH1" s="1" t="s">
        <v>100</v>
      </c>
      <c r="FI1" s="1" t="s">
        <v>101</v>
      </c>
      <c r="FJ1" s="1" t="s">
        <v>102</v>
      </c>
      <c r="FK1" s="1" t="s">
        <v>103</v>
      </c>
      <c r="FL1" s="1" t="s">
        <v>104</v>
      </c>
      <c r="FM1" s="1" t="s">
        <v>105</v>
      </c>
      <c r="FN1" s="1" t="s">
        <v>39</v>
      </c>
      <c r="FO1" t="s">
        <v>136</v>
      </c>
      <c r="FQ1" s="1" t="s">
        <v>106</v>
      </c>
      <c r="FR1" s="1" t="s">
        <v>107</v>
      </c>
      <c r="FS1" s="1" t="s">
        <v>108</v>
      </c>
      <c r="FT1" s="1" t="s">
        <v>109</v>
      </c>
      <c r="FU1" s="1" t="s">
        <v>110</v>
      </c>
      <c r="FV1" s="1" t="s">
        <v>111</v>
      </c>
      <c r="FW1" s="1" t="s">
        <v>112</v>
      </c>
      <c r="FX1" s="1" t="s">
        <v>113</v>
      </c>
      <c r="FY1" s="1" t="s">
        <v>114</v>
      </c>
      <c r="FZ1" s="1" t="s">
        <v>115</v>
      </c>
      <c r="GA1" s="16" t="s">
        <v>134</v>
      </c>
      <c r="GC1" s="1" t="s">
        <v>116</v>
      </c>
      <c r="GD1" s="1" t="s">
        <v>117</v>
      </c>
      <c r="GE1" s="1" t="s">
        <v>118</v>
      </c>
      <c r="GF1" s="1" t="s">
        <v>119</v>
      </c>
      <c r="GG1" s="1" t="s">
        <v>120</v>
      </c>
      <c r="GH1" s="1" t="s">
        <v>121</v>
      </c>
      <c r="GI1" s="1" t="s">
        <v>122</v>
      </c>
      <c r="GJ1" s="1" t="s">
        <v>123</v>
      </c>
      <c r="GK1" s="1" t="s">
        <v>124</v>
      </c>
      <c r="GL1" s="1" t="s">
        <v>125</v>
      </c>
      <c r="GM1" s="16" t="s">
        <v>135</v>
      </c>
      <c r="GO1" s="1" t="s">
        <v>127</v>
      </c>
      <c r="GQ1" s="1"/>
      <c r="GR1" s="1"/>
      <c r="GS1" s="1"/>
      <c r="GT1" s="1"/>
      <c r="GU1" s="1"/>
      <c r="GV1" s="1"/>
      <c r="GX1" s="1" t="s">
        <v>128</v>
      </c>
      <c r="GY1" s="1"/>
      <c r="GZ1" s="1"/>
      <c r="HA1" s="1"/>
      <c r="HB1" s="1"/>
      <c r="HC1" s="1"/>
      <c r="HD1" s="1"/>
      <c r="HE1" s="1"/>
      <c r="HF1" s="1"/>
    </row>
    <row r="2" spans="1:214">
      <c r="A2" s="1">
        <v>1988</v>
      </c>
      <c r="B2">
        <v>555591</v>
      </c>
      <c r="C2">
        <f>LOG(B2)</f>
        <v>5.7447552020007917</v>
      </c>
      <c r="D2">
        <v>-19602</v>
      </c>
      <c r="E2">
        <v>-3.5</v>
      </c>
      <c r="F2">
        <v>-15090</v>
      </c>
      <c r="G2">
        <v>-2.7</v>
      </c>
      <c r="H2">
        <v>54917</v>
      </c>
      <c r="K2">
        <v>1988</v>
      </c>
      <c r="L2">
        <v>1</v>
      </c>
      <c r="M2">
        <v>1988</v>
      </c>
      <c r="AD2">
        <v>555591</v>
      </c>
      <c r="AE2">
        <f>LOG(AD2)</f>
        <v>5.7447552020007917</v>
      </c>
      <c r="AF2">
        <v>439713</v>
      </c>
      <c r="AG2">
        <f>LOG(AF2)</f>
        <v>5.6431693056124406</v>
      </c>
      <c r="AH2">
        <v>347280</v>
      </c>
      <c r="AI2">
        <f>LOG(AH2)</f>
        <v>5.5406797728306438</v>
      </c>
      <c r="AJ2">
        <v>92433</v>
      </c>
      <c r="AK2">
        <f>LOG(AJ2)</f>
        <v>4.9658270487014553</v>
      </c>
      <c r="AL2">
        <v>113478</v>
      </c>
      <c r="AM2">
        <f>LOG(AL2)</f>
        <v>5.0549116729414214</v>
      </c>
      <c r="AN2">
        <v>128568</v>
      </c>
      <c r="AO2">
        <f>LOG(AN2)</f>
        <v>5.1091328880844653</v>
      </c>
      <c r="AQ2" s="10"/>
      <c r="AR2">
        <v>555591</v>
      </c>
      <c r="AS2">
        <f>LOG(AR2)</f>
        <v>5.7447552020007917</v>
      </c>
      <c r="AT2" s="7"/>
      <c r="AU2"/>
      <c r="AV2">
        <v>-19602</v>
      </c>
      <c r="AW2">
        <v>-15090</v>
      </c>
      <c r="AY2" s="10">
        <f>AV2/EXP(BD2)</f>
        <v>-3.252486870895531E-2</v>
      </c>
      <c r="AZ2" s="10">
        <f>AW2/EXP(BD2)</f>
        <v>-2.5038275115709399E-2</v>
      </c>
      <c r="BA2" s="10"/>
      <c r="BB2" s="10"/>
      <c r="BC2" s="10"/>
      <c r="BD2" s="9">
        <v>13.309137172040201</v>
      </c>
      <c r="BE2" s="9">
        <v>13.076919558700901</v>
      </c>
      <c r="BF2" s="9">
        <v>12.844863080732299</v>
      </c>
      <c r="BG2" s="9">
        <v>11.5039189250995</v>
      </c>
      <c r="BH2" s="9">
        <v>11.7461539822195</v>
      </c>
      <c r="BI2" s="9">
        <v>11.8047777745258</v>
      </c>
      <c r="BJ2" s="10"/>
      <c r="BK2" s="10">
        <v>555591</v>
      </c>
      <c r="BL2">
        <f>LOG(BK2)</f>
        <v>5.7447552020007917</v>
      </c>
      <c r="BM2">
        <v>439713</v>
      </c>
      <c r="BN2">
        <f>LOG(BM2)</f>
        <v>5.6431693056124406</v>
      </c>
      <c r="BO2">
        <v>347280</v>
      </c>
      <c r="BP2">
        <f>LOG(BO2)</f>
        <v>5.5406797728306438</v>
      </c>
      <c r="BQ2">
        <v>92433</v>
      </c>
      <c r="BR2">
        <f>LOG(BQ2)</f>
        <v>4.9658270487014553</v>
      </c>
      <c r="BS2">
        <v>113478</v>
      </c>
      <c r="BT2">
        <f>LOG(BS2)</f>
        <v>5.0549116729414214</v>
      </c>
      <c r="BU2">
        <v>128568</v>
      </c>
      <c r="BV2">
        <f>LOG(BU2)</f>
        <v>5.1091328880844653</v>
      </c>
      <c r="BX2">
        <f t="shared" ref="BX2:BX32" si="0">AS2-BD2</f>
        <v>-7.5643819700394088</v>
      </c>
      <c r="BY2">
        <f>BN2-BE2</f>
        <v>-7.4337502530884603</v>
      </c>
      <c r="BZ2">
        <f>BP2-BF2</f>
        <v>-7.3041833079016554</v>
      </c>
      <c r="CA2">
        <f>BR2-BG2</f>
        <v>-6.5380918763980445</v>
      </c>
      <c r="CB2">
        <f>BT2-BH2</f>
        <v>-6.6912423092780786</v>
      </c>
      <c r="CC2">
        <f>BV2-BI2</f>
        <v>-6.6956448864413343</v>
      </c>
      <c r="CE2">
        <v>555591</v>
      </c>
      <c r="CF2">
        <f>LOG(CE2)</f>
        <v>5.7447552020007917</v>
      </c>
      <c r="CG2">
        <v>439713</v>
      </c>
      <c r="CH2">
        <f>LOG(CG2)</f>
        <v>5.6431693056124406</v>
      </c>
      <c r="CI2">
        <v>347280</v>
      </c>
      <c r="CJ2">
        <f>LOG(CI2)</f>
        <v>5.5406797728306438</v>
      </c>
      <c r="CK2">
        <v>92433</v>
      </c>
      <c r="CL2">
        <f>LOG(CK2)</f>
        <v>4.9658270487014553</v>
      </c>
      <c r="CM2">
        <v>113478</v>
      </c>
      <c r="CN2">
        <f>LOG(CM2)</f>
        <v>5.0549116729414214</v>
      </c>
      <c r="CO2">
        <v>128568</v>
      </c>
      <c r="CP2">
        <f>LOG(CO2)</f>
        <v>5.1091328880844653</v>
      </c>
      <c r="CR2">
        <v>-60.539863452928799</v>
      </c>
      <c r="CS2">
        <v>-46.604761733736126</v>
      </c>
      <c r="CV2" s="8">
        <v>-0.83487738099999997</v>
      </c>
      <c r="CW2" s="4">
        <v>-9.1450260000000005E-3</v>
      </c>
      <c r="CX2" s="8">
        <v>-1.0394999149999999</v>
      </c>
      <c r="CY2" s="4">
        <v>-1.7362401999999999E-2</v>
      </c>
      <c r="CZ2">
        <f>CR2-CV2</f>
        <v>-59.704986071928801</v>
      </c>
      <c r="DA2">
        <f>CR2-CW2</f>
        <v>-60.5307184269288</v>
      </c>
      <c r="DB2">
        <f>STDEV(CV2:CV32)</f>
        <v>0.44348118603087189</v>
      </c>
      <c r="DC2">
        <f>STDEV(CW2:CW32)</f>
        <v>9.492918325698917E-3</v>
      </c>
      <c r="DD2">
        <f>CORREL(CV2:CV31,CX2:CX31)</f>
        <v>0.69980966720302107</v>
      </c>
      <c r="DE2">
        <f>CORREL(CW2:CW31,CY2:CY31)</f>
        <v>0.58302718548096522</v>
      </c>
      <c r="DF2">
        <f>CORREL(CW2:CW32,DU2:DU32)</f>
        <v>-9.2836107303743087E-2</v>
      </c>
      <c r="DH2" s="4">
        <v>-5.4321351800000001E-2</v>
      </c>
      <c r="DI2" s="5">
        <v>-1.5313149999999999E-2</v>
      </c>
      <c r="DJ2" s="4">
        <v>-2.9197955500000001E-2</v>
      </c>
      <c r="DK2" s="5">
        <v>-1.867042E-2</v>
      </c>
      <c r="DL2">
        <f>CS2-DH2</f>
        <v>-46.550440381936127</v>
      </c>
      <c r="DM2" s="15">
        <f>CS2-DI2</f>
        <v>-46.589448583736129</v>
      </c>
      <c r="DN2">
        <f>STDEV(DH2:DH32)</f>
        <v>2.1143461611987994E-2</v>
      </c>
      <c r="DO2">
        <f>STDEV(DI2:DI32)</f>
        <v>9.0879884747908785E-3</v>
      </c>
      <c r="DP2">
        <f>CORREL(DH2:DH31,DJ2:DJ31)</f>
        <v>0.9041249552232109</v>
      </c>
      <c r="DQ2">
        <f>CORREL(DI2:DI31,DK2:DK31)</f>
        <v>0.81587210230504792</v>
      </c>
      <c r="DR2">
        <f>CORREL(DI2:DI32,DU2:DU32)</f>
        <v>-0.11060747228865948</v>
      </c>
      <c r="DT2" s="4">
        <v>-5.4321351800000001E-2</v>
      </c>
      <c r="DU2" s="4">
        <v>-1.6203855199999999E-2</v>
      </c>
      <c r="DV2" s="4">
        <v>-2.9197955500000001E-2</v>
      </c>
      <c r="DW2" s="4">
        <v>1.2960417E-3</v>
      </c>
      <c r="DX2" s="11">
        <f>CF2-DT2</f>
        <v>5.7990765538007913</v>
      </c>
      <c r="DY2" s="12">
        <f>CF2-DU2</f>
        <v>5.7609590572007914</v>
      </c>
      <c r="DZ2" s="10">
        <f>STDEV(DT2:DT32)</f>
        <v>2.1143461611987994E-2</v>
      </c>
      <c r="EA2" s="10">
        <f>STDEV(DU2:DU32)</f>
        <v>9.0870372033030403E-3</v>
      </c>
      <c r="EB2" s="10">
        <f>CORREL(DT2:DT31,DV2:DV31)</f>
        <v>0.9041249552232109</v>
      </c>
      <c r="EC2" s="10">
        <f>CORREL(DU2:DU31,DW2:DW31)</f>
        <v>0.6496070891495167</v>
      </c>
      <c r="EF2" s="4">
        <v>5.9931496000000001E-2</v>
      </c>
      <c r="EG2" s="4">
        <v>-1.1336686E-2</v>
      </c>
      <c r="EH2" s="4">
        <v>-4.0390680999999998E-2</v>
      </c>
      <c r="EI2" s="4">
        <v>-1.5148329999999999E-3</v>
      </c>
      <c r="EJ2">
        <f>CH2-EF2</f>
        <v>5.5832378096124406</v>
      </c>
      <c r="EK2">
        <f>CH2-EG2</f>
        <v>5.6545059916124405</v>
      </c>
      <c r="EL2">
        <f>STDEV(EF2:EF32)</f>
        <v>2.516882048094049E-2</v>
      </c>
      <c r="EM2">
        <f>STDEV(EG2:EG32)</f>
        <v>7.5196795234929083E-3</v>
      </c>
      <c r="EN2">
        <f>CORREL(EF2:EF31,EH2:EH31)</f>
        <v>0.66061647843977978</v>
      </c>
      <c r="EO2">
        <f>CORREL(EG2:EG31,EI2:EI31)</f>
        <v>0.74414252156821925</v>
      </c>
      <c r="EP2">
        <f>CORREL(EG2:EG32,DU2:DU32)</f>
        <v>0.92337436616862245</v>
      </c>
      <c r="ER2" s="4">
        <v>-6.2390356299999998E-2</v>
      </c>
      <c r="ES2" s="8">
        <v>-1.4976386100000001E-2</v>
      </c>
      <c r="ET2" s="4">
        <v>-4.1800141200000002E-2</v>
      </c>
      <c r="EU2" s="8">
        <v>-3.8689649999999998E-3</v>
      </c>
      <c r="EV2">
        <f>CJ2-ER2</f>
        <v>5.6030701291306437</v>
      </c>
      <c r="EW2">
        <f>CJ2-ES2</f>
        <v>5.5556561589306437</v>
      </c>
      <c r="EX2">
        <f>STDEV(ER2:ER32)</f>
        <v>2.5640874584765171E-2</v>
      </c>
      <c r="EY2">
        <f>STDEV(ES2:ES32)</f>
        <v>9.6706329885427513E-3</v>
      </c>
      <c r="EZ2">
        <f>CORREL(ER2:ER31,ET2:ET31)</f>
        <v>0.94404164036455562</v>
      </c>
      <c r="FA2">
        <f>CORREL(ES2:ES31,EU2:EU31)</f>
        <v>0.74957924457937053</v>
      </c>
      <c r="FB2">
        <f>CORREL(ES2:ES32,DU2:DU32)</f>
        <v>0.79406800787937959</v>
      </c>
      <c r="FD2" s="4">
        <v>-5.0984662100000001E-2</v>
      </c>
      <c r="FE2" s="4">
        <v>5.5570170000000005E-4</v>
      </c>
      <c r="FF2" s="4">
        <v>-3.5211424999999998E-2</v>
      </c>
      <c r="FG2" s="4">
        <v>6.0208659999999997E-3</v>
      </c>
      <c r="FH2">
        <f>CL2-FD2</f>
        <v>5.0168117108014556</v>
      </c>
      <c r="FI2">
        <f>CL2-FE2</f>
        <v>4.9652713470014556</v>
      </c>
      <c r="FJ2">
        <f>STDEV(FD2:FD32)</f>
        <v>3.6734581270905078E-2</v>
      </c>
      <c r="FK2">
        <f>STDEV(FE2:FE32)</f>
        <v>2.6135564112872763E-2</v>
      </c>
      <c r="FL2">
        <f>CORREL(FD2:FD31,FF2:FF31)</f>
        <v>0.93325042286763993</v>
      </c>
      <c r="FM2">
        <f>CORREL(FE2:FE31,FG2:FG31)</f>
        <v>0.91947315020475473</v>
      </c>
      <c r="FN2">
        <f t="shared" ref="FN2:FN32" si="1">FE2/DU2</f>
        <v>-3.4294412850591267E-2</v>
      </c>
      <c r="FO2">
        <f>CORREL(FN2:FN32,DU2:DU32)</f>
        <v>-2.3188886932238608E-11</v>
      </c>
      <c r="FQ2" s="4">
        <v>-6.9660236E-2</v>
      </c>
      <c r="FR2" s="4">
        <v>-2.5457649999999998E-2</v>
      </c>
      <c r="FS2" s="4">
        <v>-3.8809721999999998E-2</v>
      </c>
      <c r="FT2" s="4">
        <v>-3.4476530000000002E-3</v>
      </c>
      <c r="FU2">
        <f>CN2-FQ2</f>
        <v>5.1245719089414212</v>
      </c>
      <c r="FV2">
        <f>CN2-FR2</f>
        <v>5.0803693229414213</v>
      </c>
      <c r="FW2">
        <f>STDEV(FQ2:FQ32)</f>
        <v>3.1231383016192927E-2</v>
      </c>
      <c r="FX2">
        <f>STDEV(FR2:FR32)</f>
        <v>2.2028849467432231E-2</v>
      </c>
      <c r="FY2">
        <f>CORREL(FQ2:FQ31,FS2:FS31)</f>
        <v>0.72161559907792094</v>
      </c>
      <c r="FZ2">
        <f>CORREL(FR2:FR31,FT2:FT31)</f>
        <v>0.50536160210535142</v>
      </c>
      <c r="GA2">
        <f>CORREL(FR2:FR32,DU2:DU32)</f>
        <v>0.14255098793403126</v>
      </c>
      <c r="GC2" s="4">
        <v>-3.8797451199999999E-2</v>
      </c>
      <c r="GD2" s="4">
        <v>5.2361899000000003E-3</v>
      </c>
      <c r="GE2" s="4">
        <v>-4.4128212999999996E-3</v>
      </c>
      <c r="GF2" s="4">
        <v>3.0814091500000002E-2</v>
      </c>
      <c r="GG2">
        <f>CP2-GC2</f>
        <v>5.1479303392844651</v>
      </c>
      <c r="GH2">
        <f>CP2-GD2</f>
        <v>5.1038966981844656</v>
      </c>
      <c r="GI2">
        <f>STDEV(GC2:GC32)</f>
        <v>2.8381099786608809E-2</v>
      </c>
      <c r="GJ2">
        <f>STDEV(GD2:GD32)</f>
        <v>1.7863292166036829E-2</v>
      </c>
      <c r="GK2">
        <f>CORREL(GC2:GC31,GE2:GE31)</f>
        <v>0.70111919478107365</v>
      </c>
      <c r="GL2">
        <f>CORREL(GD2:GD31,GF2:GF31)</f>
        <v>0.29856263374810227</v>
      </c>
      <c r="GM2">
        <f>CORREL(GD2:GD32,DU2:DU32)</f>
        <v>0.22123439409137605</v>
      </c>
    </row>
    <row r="3" spans="1:214">
      <c r="A3" s="1">
        <v>1989</v>
      </c>
      <c r="B3">
        <v>614508</v>
      </c>
      <c r="C3">
        <f t="shared" ref="C3:C32" si="2">LOG(B3)</f>
        <v>5.7885275411414963</v>
      </c>
      <c r="D3">
        <v>-24955</v>
      </c>
      <c r="E3">
        <v>-4.0999999999999996</v>
      </c>
      <c r="F3">
        <v>-18313</v>
      </c>
      <c r="G3">
        <v>-3</v>
      </c>
      <c r="H3">
        <v>74595</v>
      </c>
      <c r="K3">
        <v>1989</v>
      </c>
      <c r="L3">
        <v>2</v>
      </c>
      <c r="M3">
        <v>1989</v>
      </c>
      <c r="AD3">
        <v>614508</v>
      </c>
      <c r="AE3">
        <f t="shared" ref="AE3:AE32" si="3">LOG(AD3)</f>
        <v>5.7885275411414963</v>
      </c>
      <c r="AF3">
        <v>481261</v>
      </c>
      <c r="AG3">
        <f t="shared" ref="AG3:AG32" si="4">LOG(AF3)</f>
        <v>5.6823806691341252</v>
      </c>
      <c r="AH3">
        <v>380458</v>
      </c>
      <c r="AI3">
        <f t="shared" ref="AI3:AI32" si="5">LOG(AH3)</f>
        <v>5.5803067205678012</v>
      </c>
      <c r="AJ3">
        <v>100803</v>
      </c>
      <c r="AK3">
        <f t="shared" ref="AK3:AK32" si="6">LOG(AJ3)</f>
        <v>5.0034734573481767</v>
      </c>
      <c r="AL3">
        <v>128733</v>
      </c>
      <c r="AM3">
        <f t="shared" ref="AM3:AM32" si="7">LOG(AL3)</f>
        <v>5.1096898901896788</v>
      </c>
      <c r="AN3">
        <v>147046</v>
      </c>
      <c r="AO3">
        <f t="shared" ref="AO3:AO32" si="8">LOG(AN3)</f>
        <v>5.1674532151636932</v>
      </c>
      <c r="AQ3" s="10"/>
      <c r="AR3">
        <v>614508</v>
      </c>
      <c r="AS3">
        <f t="shared" ref="AS3:AS32" si="9">LOG(AR3)</f>
        <v>5.7885275411414963</v>
      </c>
      <c r="AT3" s="7"/>
      <c r="AU3"/>
      <c r="AV3">
        <v>-24955</v>
      </c>
      <c r="AW3">
        <v>-18313</v>
      </c>
      <c r="AY3" s="10">
        <f t="shared" ref="AY3:AY32" si="10">AV3/EXP(BD3)</f>
        <v>-3.9380853343218475E-2</v>
      </c>
      <c r="AZ3" s="10">
        <f t="shared" ref="AZ3:AZ32" si="11">AW3/EXP(BD3)</f>
        <v>-2.889928139748988E-2</v>
      </c>
      <c r="BA3" s="10"/>
      <c r="BB3" s="10"/>
      <c r="BC3" s="10"/>
      <c r="BD3" s="9">
        <v>13.3593050184526</v>
      </c>
      <c r="BE3" s="9">
        <v>13.131210361931</v>
      </c>
      <c r="BF3" s="9">
        <v>12.8982255116131</v>
      </c>
      <c r="BG3" s="9">
        <v>11.561241999392699</v>
      </c>
      <c r="BH3" s="9">
        <v>11.810729248040699</v>
      </c>
      <c r="BI3" s="9">
        <v>11.867482150898701</v>
      </c>
      <c r="BJ3" s="10"/>
      <c r="BK3" s="10">
        <v>614508</v>
      </c>
      <c r="BL3">
        <f t="shared" ref="BL3:BL32" si="12">LOG(BK3)</f>
        <v>5.7885275411414963</v>
      </c>
      <c r="BM3">
        <v>481261</v>
      </c>
      <c r="BN3">
        <f t="shared" ref="BN3:BN32" si="13">LOG(BM3)</f>
        <v>5.6823806691341252</v>
      </c>
      <c r="BO3">
        <v>380458</v>
      </c>
      <c r="BP3">
        <f t="shared" ref="BP3:BP32" si="14">LOG(BO3)</f>
        <v>5.5803067205678012</v>
      </c>
      <c r="BQ3">
        <v>100803</v>
      </c>
      <c r="BR3">
        <f t="shared" ref="BR3:BR32" si="15">LOG(BQ3)</f>
        <v>5.0034734573481767</v>
      </c>
      <c r="BS3">
        <v>128733</v>
      </c>
      <c r="BT3">
        <f t="shared" ref="BT3:BT32" si="16">LOG(BS3)</f>
        <v>5.1096898901896788</v>
      </c>
      <c r="BU3">
        <v>147046</v>
      </c>
      <c r="BV3">
        <f t="shared" ref="BV3:BV32" si="17">LOG(BU3)</f>
        <v>5.1674532151636932</v>
      </c>
      <c r="BX3">
        <f t="shared" si="0"/>
        <v>-7.5707774773111041</v>
      </c>
      <c r="BY3">
        <f t="shared" ref="BY3:BY32" si="18">BN3-BE3</f>
        <v>-7.4488296927968749</v>
      </c>
      <c r="BZ3">
        <f t="shared" ref="BZ3:BZ32" si="19">BP3-BF3</f>
        <v>-7.3179187910452992</v>
      </c>
      <c r="CA3">
        <f t="shared" ref="CA3:CA32" si="20">BR3-BG3</f>
        <v>-6.5577685420445224</v>
      </c>
      <c r="CB3">
        <f t="shared" ref="CB3:CB32" si="21">BT3-BH3</f>
        <v>-6.7010393578510206</v>
      </c>
      <c r="CC3">
        <f t="shared" ref="CC3:CC32" si="22">BV3-BI3</f>
        <v>-6.7000289357350074</v>
      </c>
      <c r="CE3">
        <v>614508</v>
      </c>
      <c r="CF3">
        <f t="shared" ref="CF3:CF32" si="23">LOG(CE3)</f>
        <v>5.7885275411414963</v>
      </c>
      <c r="CG3">
        <v>481261</v>
      </c>
      <c r="CH3">
        <f t="shared" ref="CH3:CH32" si="24">LOG(CG3)</f>
        <v>5.6823806691341252</v>
      </c>
      <c r="CI3">
        <v>380458</v>
      </c>
      <c r="CJ3">
        <f t="shared" ref="CJ3:CJ32" si="25">LOG(CI3)</f>
        <v>5.5803067205678012</v>
      </c>
      <c r="CK3">
        <v>100803</v>
      </c>
      <c r="CL3">
        <f t="shared" ref="CL3:CL32" si="26">LOG(CK3)</f>
        <v>5.0034734573481767</v>
      </c>
      <c r="CM3">
        <v>128733</v>
      </c>
      <c r="CN3">
        <f t="shared" ref="CN3:CN32" si="27">LOG(CM3)</f>
        <v>5.1096898901896788</v>
      </c>
      <c r="CO3">
        <v>147046</v>
      </c>
      <c r="CP3">
        <f t="shared" ref="CP3:CP32" si="28">LOG(CO3)</f>
        <v>5.1674532151636932</v>
      </c>
      <c r="CR3">
        <v>-75.411292395281833</v>
      </c>
      <c r="CS3">
        <v>-45.600336695844632</v>
      </c>
      <c r="CV3" s="8">
        <v>-1.0394999149999999</v>
      </c>
      <c r="CW3" s="4">
        <v>-1.7362401999999999E-2</v>
      </c>
      <c r="CX3" s="8">
        <v>-0.68811525600000001</v>
      </c>
      <c r="CY3" s="4">
        <v>-1.0108328E-2</v>
      </c>
      <c r="CZ3">
        <f t="shared" ref="CZ3:CZ32" si="29">CR3-CV3</f>
        <v>-74.37179248028184</v>
      </c>
      <c r="DA3">
        <f t="shared" ref="DA3:DA32" si="30">CR3-CW3</f>
        <v>-75.39392999328183</v>
      </c>
      <c r="DH3" s="4">
        <v>-2.9197955500000001E-2</v>
      </c>
      <c r="DI3" s="5">
        <v>-1.867042E-2</v>
      </c>
      <c r="DJ3" s="4">
        <v>-1.10035043E-2</v>
      </c>
      <c r="DK3" s="5">
        <v>-6.002276E-3</v>
      </c>
      <c r="DL3">
        <f t="shared" ref="DL3:DL32" si="31">CS3-DH3</f>
        <v>-45.57113874034463</v>
      </c>
      <c r="DM3" s="15">
        <f t="shared" ref="DM3:DM32" si="32">CS3-DI3</f>
        <v>-45.581666275844633</v>
      </c>
      <c r="DT3" s="4">
        <v>-2.9197955500000001E-2</v>
      </c>
      <c r="DU3" s="4">
        <v>1.2960417E-3</v>
      </c>
      <c r="DV3" s="4">
        <v>-1.10035043E-2</v>
      </c>
      <c r="DW3" s="4">
        <v>1.2392752199999999E-2</v>
      </c>
      <c r="DX3" s="11">
        <f t="shared" ref="DX3:DX32" si="33">CF3-DT3</f>
        <v>5.8177254966414962</v>
      </c>
      <c r="DY3" s="12">
        <f t="shared" ref="DY3:DY32" si="34">CF3-DU3</f>
        <v>5.7872314994414964</v>
      </c>
      <c r="DZ3" s="10"/>
      <c r="EA3" s="10"/>
      <c r="EB3" s="10"/>
      <c r="EC3" s="10"/>
      <c r="EF3" s="4">
        <v>-4.0390680999999998E-2</v>
      </c>
      <c r="EG3" s="4">
        <v>-1.5148329999999999E-3</v>
      </c>
      <c r="EH3" s="4">
        <v>-2.1997295E-2</v>
      </c>
      <c r="EI3" s="4">
        <v>7.8298640000000006E-3</v>
      </c>
      <c r="EJ3">
        <f t="shared" ref="EJ3:EJ32" si="35">CH3-EF3</f>
        <v>5.7227713501341251</v>
      </c>
      <c r="EK3">
        <f t="shared" ref="EK3:EK32" si="36">CH3-EG3</f>
        <v>5.6838955021341251</v>
      </c>
      <c r="ER3" s="4">
        <v>-4.1800141200000002E-2</v>
      </c>
      <c r="ES3" s="8">
        <v>-3.8689649999999998E-3</v>
      </c>
      <c r="ET3" s="4">
        <v>-2.4641824999999999E-2</v>
      </c>
      <c r="EU3" s="8">
        <v>4.4605429000000004E-3</v>
      </c>
      <c r="EV3">
        <f t="shared" ref="EV3:EV32" si="37">CJ3-ER3</f>
        <v>5.6221068617678016</v>
      </c>
      <c r="EW3">
        <f t="shared" ref="EW3:EW32" si="38">CJ3-ES3</f>
        <v>5.5841756855678009</v>
      </c>
      <c r="FD3" s="4">
        <v>-3.5211424999999998E-2</v>
      </c>
      <c r="FE3" s="4">
        <v>6.0208659999999997E-3</v>
      </c>
      <c r="FF3" s="4">
        <v>-1.20385649E-2</v>
      </c>
      <c r="FG3" s="4">
        <v>1.95965549E-2</v>
      </c>
      <c r="FH3">
        <f t="shared" ref="FH3:FH32" si="39">CL3-FD3</f>
        <v>5.0386848823481767</v>
      </c>
      <c r="FI3">
        <f t="shared" ref="FI3:FI32" si="40">CL3-FE3</f>
        <v>4.9974525913481767</v>
      </c>
      <c r="FN3">
        <f t="shared" si="1"/>
        <v>4.6455804624187635</v>
      </c>
      <c r="FQ3" s="4">
        <v>-3.8809721999999998E-2</v>
      </c>
      <c r="FR3" s="4">
        <v>-3.4476530000000002E-3</v>
      </c>
      <c r="FS3" s="4">
        <v>-2.0169557000000001E-2</v>
      </c>
      <c r="FT3" s="4">
        <v>6.9616859999999999E-3</v>
      </c>
      <c r="FU3">
        <f t="shared" ref="FU3:FU32" si="41">CN3-FQ3</f>
        <v>5.1484996121896787</v>
      </c>
      <c r="FV3">
        <f t="shared" ref="FV3:FV32" si="42">CN3-FR3</f>
        <v>5.1131375431896791</v>
      </c>
      <c r="GC3" s="4">
        <v>-4.4128212999999996E-3</v>
      </c>
      <c r="GD3" s="4">
        <v>3.0814091500000002E-2</v>
      </c>
      <c r="GE3" s="4">
        <v>-1.07556314E-2</v>
      </c>
      <c r="GF3" s="4">
        <v>1.6271913799999999E-2</v>
      </c>
      <c r="GG3">
        <f t="shared" ref="GG3:GG32" si="43">CP3-GC3</f>
        <v>5.171866036463693</v>
      </c>
      <c r="GH3">
        <f t="shared" ref="GH3:GH32" si="44">CP3-GD3</f>
        <v>5.1366391236636932</v>
      </c>
      <c r="GO3" s="1" t="s">
        <v>63</v>
      </c>
      <c r="GP3" s="1" t="s">
        <v>71</v>
      </c>
      <c r="GQ3" s="1" t="s">
        <v>49</v>
      </c>
      <c r="GR3" s="1" t="s">
        <v>53</v>
      </c>
      <c r="GS3" s="1" t="s">
        <v>87</v>
      </c>
      <c r="GT3" s="1" t="s">
        <v>97</v>
      </c>
      <c r="GU3" s="1" t="s">
        <v>107</v>
      </c>
      <c r="GV3" s="1" t="s">
        <v>117</v>
      </c>
      <c r="GX3" s="1" t="s">
        <v>67</v>
      </c>
      <c r="GY3" s="1" t="s">
        <v>75</v>
      </c>
      <c r="GZ3" s="1" t="s">
        <v>58</v>
      </c>
      <c r="HA3" s="1" t="s">
        <v>83</v>
      </c>
      <c r="HB3" s="1" t="s">
        <v>93</v>
      </c>
      <c r="HC3" s="1" t="s">
        <v>103</v>
      </c>
      <c r="HD3" s="1" t="s">
        <v>113</v>
      </c>
      <c r="HE3" s="1" t="s">
        <v>123</v>
      </c>
    </row>
    <row r="4" spans="1:214">
      <c r="A4" s="1">
        <v>1990</v>
      </c>
      <c r="B4">
        <v>668915</v>
      </c>
      <c r="C4">
        <f t="shared" si="2"/>
        <v>5.8253709348436296</v>
      </c>
      <c r="D4">
        <v>-20603</v>
      </c>
      <c r="E4">
        <v>-3.1</v>
      </c>
      <c r="F4">
        <v>-11135</v>
      </c>
      <c r="G4">
        <v>-1.7</v>
      </c>
      <c r="H4">
        <v>8887</v>
      </c>
      <c r="K4">
        <v>1990</v>
      </c>
      <c r="L4">
        <v>3</v>
      </c>
      <c r="M4">
        <v>1990</v>
      </c>
      <c r="N4">
        <v>20884215</v>
      </c>
      <c r="O4">
        <v>22386036</v>
      </c>
      <c r="P4">
        <f t="shared" ref="P4:P32" si="45">(N4-O4)/1000</f>
        <v>-1501.8209999999999</v>
      </c>
      <c r="Q4">
        <v>21458782</v>
      </c>
      <c r="R4">
        <v>34136220</v>
      </c>
      <c r="S4">
        <f t="shared" ref="S4:S32" si="46">(Q4-R4)/1000</f>
        <v>-12677.438</v>
      </c>
      <c r="T4">
        <v>12697511</v>
      </c>
      <c r="U4">
        <v>16566179</v>
      </c>
      <c r="V4">
        <f t="shared" ref="V4:V32" si="47">(T4-U4)/1000</f>
        <v>-3868.6680000000001</v>
      </c>
      <c r="W4">
        <v>17702378</v>
      </c>
      <c r="X4">
        <v>19457894</v>
      </c>
      <c r="Y4">
        <f t="shared" ref="Y4:Y32" si="48">(W4-X4)/1000</f>
        <v>-1755.5160000000001</v>
      </c>
      <c r="Z4">
        <v>806860</v>
      </c>
      <c r="AA4">
        <v>2130083</v>
      </c>
      <c r="AB4">
        <f t="shared" ref="AB4:AB32" si="49">(Z4-AA4)/1000</f>
        <v>-1323.223</v>
      </c>
      <c r="AD4">
        <v>668915</v>
      </c>
      <c r="AE4">
        <f t="shared" si="3"/>
        <v>5.8253709348436296</v>
      </c>
      <c r="AF4">
        <v>525345</v>
      </c>
      <c r="AG4">
        <f t="shared" si="4"/>
        <v>5.7204446031915417</v>
      </c>
      <c r="AH4">
        <v>413525</v>
      </c>
      <c r="AI4">
        <f t="shared" si="5"/>
        <v>5.6165017703186635</v>
      </c>
      <c r="AJ4">
        <v>111820</v>
      </c>
      <c r="AK4">
        <f t="shared" si="6"/>
        <v>5.048519487922654</v>
      </c>
      <c r="AL4">
        <v>141990</v>
      </c>
      <c r="AM4">
        <f t="shared" si="7"/>
        <v>5.1522577591876564</v>
      </c>
      <c r="AN4">
        <v>153125</v>
      </c>
      <c r="AO4">
        <f t="shared" si="8"/>
        <v>5.1850461017086076</v>
      </c>
      <c r="AQ4" s="10"/>
      <c r="AR4">
        <v>668915</v>
      </c>
      <c r="AS4">
        <f t="shared" si="9"/>
        <v>5.8253709348436296</v>
      </c>
      <c r="AT4" s="7"/>
      <c r="AU4"/>
      <c r="AV4">
        <v>-20603</v>
      </c>
      <c r="AW4">
        <v>-11135</v>
      </c>
      <c r="AY4" s="10">
        <f t="shared" si="10"/>
        <v>-3.0923772750473252E-2</v>
      </c>
      <c r="AZ4" s="10">
        <f t="shared" si="11"/>
        <v>-1.6712916059628193E-2</v>
      </c>
      <c r="BA4" s="10"/>
      <c r="BB4" s="10"/>
      <c r="BC4" s="10"/>
      <c r="BD4" s="9">
        <v>13.409422021439299</v>
      </c>
      <c r="BE4" s="9">
        <v>13.1854492638872</v>
      </c>
      <c r="BF4" s="9">
        <v>12.951533582224799</v>
      </c>
      <c r="BG4" s="9">
        <v>11.618521523943</v>
      </c>
      <c r="BH4" s="9">
        <v>11.875237770288299</v>
      </c>
      <c r="BI4" s="9">
        <v>11.9301611744289</v>
      </c>
      <c r="BJ4" s="10"/>
      <c r="BK4" s="10">
        <v>668915</v>
      </c>
      <c r="BL4">
        <f t="shared" si="12"/>
        <v>5.8253709348436296</v>
      </c>
      <c r="BM4">
        <v>525345</v>
      </c>
      <c r="BN4">
        <f t="shared" si="13"/>
        <v>5.7204446031915417</v>
      </c>
      <c r="BO4">
        <v>413525</v>
      </c>
      <c r="BP4">
        <f t="shared" si="14"/>
        <v>5.6165017703186635</v>
      </c>
      <c r="BQ4">
        <v>111820</v>
      </c>
      <c r="BR4">
        <f t="shared" si="15"/>
        <v>5.048519487922654</v>
      </c>
      <c r="BS4">
        <v>141990</v>
      </c>
      <c r="BT4">
        <f t="shared" si="16"/>
        <v>5.1522577591876564</v>
      </c>
      <c r="BU4">
        <v>153125</v>
      </c>
      <c r="BV4">
        <f t="shared" si="17"/>
        <v>5.1850461017086076</v>
      </c>
      <c r="BX4">
        <f t="shared" si="0"/>
        <v>-7.5840510865956698</v>
      </c>
      <c r="BY4">
        <f t="shared" si="18"/>
        <v>-7.4650046606956586</v>
      </c>
      <c r="BZ4">
        <f t="shared" si="19"/>
        <v>-7.335031811906136</v>
      </c>
      <c r="CA4">
        <f t="shared" si="20"/>
        <v>-6.5700020360203464</v>
      </c>
      <c r="CB4">
        <f t="shared" si="21"/>
        <v>-6.7229800111006428</v>
      </c>
      <c r="CC4">
        <f t="shared" si="22"/>
        <v>-6.7451150727202922</v>
      </c>
      <c r="CE4">
        <v>668915</v>
      </c>
      <c r="CF4">
        <f t="shared" si="23"/>
        <v>5.8253709348436296</v>
      </c>
      <c r="CG4">
        <v>525345</v>
      </c>
      <c r="CH4">
        <f t="shared" si="24"/>
        <v>5.7204446031915417</v>
      </c>
      <c r="CI4">
        <v>413525</v>
      </c>
      <c r="CJ4">
        <f t="shared" si="25"/>
        <v>5.6165017703186635</v>
      </c>
      <c r="CK4">
        <v>111820</v>
      </c>
      <c r="CL4">
        <f t="shared" si="26"/>
        <v>5.048519487922654</v>
      </c>
      <c r="CM4">
        <v>141990</v>
      </c>
      <c r="CN4">
        <f t="shared" si="27"/>
        <v>5.1522577591876564</v>
      </c>
      <c r="CO4">
        <v>153125</v>
      </c>
      <c r="CP4">
        <f t="shared" si="28"/>
        <v>5.1850461017086076</v>
      </c>
      <c r="CR4">
        <v>-60.919540529810831</v>
      </c>
      <c r="CS4">
        <v>-44.618544221465093</v>
      </c>
      <c r="CV4" s="8">
        <v>-0.68811525600000001</v>
      </c>
      <c r="CW4" s="4">
        <v>-1.0108328E-2</v>
      </c>
      <c r="CX4" s="8">
        <v>-5.1121279999999996E-3</v>
      </c>
      <c r="CY4" s="4">
        <v>6.4014730000000004E-3</v>
      </c>
      <c r="CZ4">
        <f t="shared" si="29"/>
        <v>-60.231425273810828</v>
      </c>
      <c r="DA4">
        <f t="shared" si="30"/>
        <v>-60.90943220181083</v>
      </c>
      <c r="DH4" s="4">
        <v>-1.10035043E-2</v>
      </c>
      <c r="DI4" s="5">
        <v>-6.002276E-3</v>
      </c>
      <c r="DJ4" s="4">
        <v>-6.5583750999999996E-3</v>
      </c>
      <c r="DK4" s="5">
        <v>7.4469080000000003E-3</v>
      </c>
      <c r="DL4">
        <f t="shared" si="31"/>
        <v>-44.607540717165094</v>
      </c>
      <c r="DM4" s="15">
        <f t="shared" si="32"/>
        <v>-44.612541945465097</v>
      </c>
      <c r="DT4" s="4">
        <v>-1.10035043E-2</v>
      </c>
      <c r="DU4" s="4">
        <v>1.2392752199999999E-2</v>
      </c>
      <c r="DV4" s="4">
        <v>-6.5583750999999996E-3</v>
      </c>
      <c r="DW4" s="4">
        <v>1.0265899300000001E-2</v>
      </c>
      <c r="DX4" s="11">
        <f t="shared" si="33"/>
        <v>5.8363744391436292</v>
      </c>
      <c r="DY4" s="12">
        <f t="shared" si="34"/>
        <v>5.8129781826436293</v>
      </c>
      <c r="DZ4" s="10"/>
      <c r="EA4" s="10"/>
      <c r="EB4" s="10"/>
      <c r="EC4" s="10"/>
      <c r="EF4" s="4">
        <v>-2.1997295E-2</v>
      </c>
      <c r="EG4" s="4">
        <v>7.8298640000000006E-3</v>
      </c>
      <c r="EH4" s="4">
        <v>-1.0139334E-2</v>
      </c>
      <c r="EI4" s="4">
        <v>1.1309410000000001E-2</v>
      </c>
      <c r="EJ4">
        <f t="shared" si="35"/>
        <v>5.7424418981915419</v>
      </c>
      <c r="EK4">
        <f t="shared" si="36"/>
        <v>5.7126147391915421</v>
      </c>
      <c r="ER4" s="4">
        <v>-2.4641824999999999E-2</v>
      </c>
      <c r="ES4" s="8">
        <v>4.4605429000000004E-3</v>
      </c>
      <c r="ET4" s="4">
        <v>-1.5135527899999999E-2</v>
      </c>
      <c r="EU4" s="8">
        <v>5.7920176000000002E-3</v>
      </c>
      <c r="EV4">
        <f t="shared" si="37"/>
        <v>5.6411435953186633</v>
      </c>
      <c r="EW4">
        <f t="shared" si="38"/>
        <v>5.6120412274186631</v>
      </c>
      <c r="FD4" s="4">
        <v>-1.20385649E-2</v>
      </c>
      <c r="FE4" s="4">
        <v>1.95965549E-2</v>
      </c>
      <c r="FF4" s="4">
        <v>8.4825380999999991E-3</v>
      </c>
      <c r="FG4" s="4">
        <v>3.1231388400000001E-2</v>
      </c>
      <c r="FH4">
        <f t="shared" si="39"/>
        <v>5.0605580528226541</v>
      </c>
      <c r="FI4">
        <f t="shared" si="40"/>
        <v>5.0289229330226544</v>
      </c>
      <c r="FN4">
        <f t="shared" si="1"/>
        <v>1.5812915955827795</v>
      </c>
      <c r="FQ4" s="4">
        <v>-2.0169557000000001E-2</v>
      </c>
      <c r="FR4" s="4">
        <v>6.9616859999999999E-3</v>
      </c>
      <c r="FS4" s="4">
        <v>-3.5703444000000001E-2</v>
      </c>
      <c r="FT4" s="4">
        <v>-1.6193336999999999E-2</v>
      </c>
      <c r="FU4">
        <f t="shared" si="41"/>
        <v>5.1724273161876564</v>
      </c>
      <c r="FV4">
        <f t="shared" si="42"/>
        <v>5.145296073187656</v>
      </c>
      <c r="GC4" s="4">
        <v>-1.07556314E-2</v>
      </c>
      <c r="GD4" s="4">
        <v>1.6271913799999999E-2</v>
      </c>
      <c r="GE4" s="4">
        <v>-5.1331293600000001E-2</v>
      </c>
      <c r="GF4" s="4">
        <v>-3.1895755400000003E-2</v>
      </c>
      <c r="GG4">
        <f t="shared" si="43"/>
        <v>5.1958017331086079</v>
      </c>
      <c r="GH4">
        <f t="shared" si="44"/>
        <v>5.1687741879086078</v>
      </c>
      <c r="GO4" s="4">
        <v>-9.1450260000000005E-3</v>
      </c>
      <c r="GP4" s="5">
        <v>-1.5313149999999999E-2</v>
      </c>
      <c r="GQ4" s="4">
        <v>-1.6203855199999999E-2</v>
      </c>
      <c r="GR4" s="4">
        <v>-1.1336686E-2</v>
      </c>
      <c r="GS4" s="8">
        <v>-1.4976386100000001E-2</v>
      </c>
      <c r="GT4" s="4">
        <v>5.5570170000000005E-4</v>
      </c>
      <c r="GU4" s="4">
        <v>-2.5457649999999998E-2</v>
      </c>
      <c r="GV4" s="4">
        <v>5.2361899000000003E-3</v>
      </c>
      <c r="GX4">
        <v>9.492918325698917E-3</v>
      </c>
      <c r="GY4">
        <v>9.0879884747908785E-3</v>
      </c>
      <c r="GZ4" s="10">
        <v>9.0870372033030403E-3</v>
      </c>
      <c r="HA4">
        <v>7.5196795234929083E-3</v>
      </c>
      <c r="HB4">
        <v>9.6706329885427513E-3</v>
      </c>
      <c r="HC4">
        <v>2.6135564112872763E-2</v>
      </c>
      <c r="HD4">
        <v>2.2028849467432231E-2</v>
      </c>
      <c r="HE4">
        <v>1.7863292166036829E-2</v>
      </c>
    </row>
    <row r="5" spans="1:214">
      <c r="A5" s="1">
        <v>1991</v>
      </c>
      <c r="B5">
        <v>705448</v>
      </c>
      <c r="C5">
        <f t="shared" si="2"/>
        <v>5.8484650065448394</v>
      </c>
      <c r="D5">
        <v>-9364</v>
      </c>
      <c r="E5">
        <v>-1.3</v>
      </c>
      <c r="F5">
        <v>-2608</v>
      </c>
      <c r="G5">
        <v>-0.4</v>
      </c>
      <c r="H5">
        <v>24823</v>
      </c>
      <c r="K5">
        <v>1991</v>
      </c>
      <c r="L5">
        <v>4</v>
      </c>
      <c r="M5">
        <v>1991</v>
      </c>
      <c r="N5">
        <v>18093425</v>
      </c>
      <c r="O5">
        <v>21889418</v>
      </c>
      <c r="P5">
        <f t="shared" si="45"/>
        <v>-3795.9929999999999</v>
      </c>
      <c r="Q5">
        <v>23032423</v>
      </c>
      <c r="R5">
        <v>30088328</v>
      </c>
      <c r="S5">
        <f t="shared" si="46"/>
        <v>-7055.9049999999997</v>
      </c>
      <c r="T5">
        <v>13360660</v>
      </c>
      <c r="U5">
        <v>15360629</v>
      </c>
      <c r="V5">
        <f t="shared" si="47"/>
        <v>-1999.9690000000001</v>
      </c>
      <c r="W5">
        <v>17845644</v>
      </c>
      <c r="X5">
        <v>18405156</v>
      </c>
      <c r="Y5">
        <f t="shared" si="48"/>
        <v>-559.51199999999994</v>
      </c>
      <c r="Z5">
        <v>506103</v>
      </c>
      <c r="AA5">
        <v>2618444</v>
      </c>
      <c r="AB5">
        <f t="shared" si="49"/>
        <v>-2112.3409999999999</v>
      </c>
      <c r="AD5">
        <v>705448</v>
      </c>
      <c r="AE5">
        <f t="shared" si="3"/>
        <v>5.8484650065448394</v>
      </c>
      <c r="AF5">
        <v>564902</v>
      </c>
      <c r="AG5">
        <f t="shared" si="4"/>
        <v>5.7519731123313464</v>
      </c>
      <c r="AH5">
        <v>441616</v>
      </c>
      <c r="AI5">
        <f t="shared" si="5"/>
        <v>5.6450447997434052</v>
      </c>
      <c r="AJ5">
        <v>123286</v>
      </c>
      <c r="AK5">
        <f t="shared" si="6"/>
        <v>5.0909137621759903</v>
      </c>
      <c r="AL5">
        <v>144761</v>
      </c>
      <c r="AM5">
        <f t="shared" si="7"/>
        <v>5.1606515745258399</v>
      </c>
      <c r="AN5">
        <v>147369</v>
      </c>
      <c r="AO5">
        <f t="shared" si="8"/>
        <v>5.1684061365429317</v>
      </c>
      <c r="AQ5" s="10"/>
      <c r="AR5">
        <v>705448</v>
      </c>
      <c r="AS5">
        <f t="shared" si="9"/>
        <v>5.8484650065448394</v>
      </c>
      <c r="AT5" s="7"/>
      <c r="AU5"/>
      <c r="AV5">
        <v>-9364</v>
      </c>
      <c r="AW5">
        <v>-2608</v>
      </c>
      <c r="AY5" s="10">
        <f t="shared" si="10"/>
        <v>-1.3369352690732481E-2</v>
      </c>
      <c r="AZ5" s="10">
        <f t="shared" si="11"/>
        <v>-3.7235446195461675E-3</v>
      </c>
      <c r="BA5" s="10"/>
      <c r="BB5" s="10"/>
      <c r="BC5" s="10"/>
      <c r="BD5" s="9">
        <v>13.459418132704799</v>
      </c>
      <c r="BE5" s="9">
        <v>13.2395549599576</v>
      </c>
      <c r="BF5" s="9">
        <v>13.0047022482713</v>
      </c>
      <c r="BG5" s="9">
        <v>11.675688749880999</v>
      </c>
      <c r="BH5" s="9">
        <v>11.939584534465601</v>
      </c>
      <c r="BI5" s="9">
        <v>11.9928088788932</v>
      </c>
      <c r="BJ5" s="10"/>
      <c r="BK5" s="10">
        <v>705448</v>
      </c>
      <c r="BL5">
        <f t="shared" si="12"/>
        <v>5.8484650065448394</v>
      </c>
      <c r="BM5">
        <v>564902</v>
      </c>
      <c r="BN5">
        <f t="shared" si="13"/>
        <v>5.7519731123313464</v>
      </c>
      <c r="BO5">
        <v>441616</v>
      </c>
      <c r="BP5">
        <f t="shared" si="14"/>
        <v>5.6450447997434052</v>
      </c>
      <c r="BQ5">
        <v>123286</v>
      </c>
      <c r="BR5">
        <f t="shared" si="15"/>
        <v>5.0909137621759903</v>
      </c>
      <c r="BS5">
        <v>144761</v>
      </c>
      <c r="BT5">
        <f t="shared" si="16"/>
        <v>5.1606515745258399</v>
      </c>
      <c r="BU5">
        <v>147369</v>
      </c>
      <c r="BV5">
        <f t="shared" si="17"/>
        <v>5.1684061365429317</v>
      </c>
      <c r="BX5">
        <f t="shared" si="0"/>
        <v>-7.6109531261599601</v>
      </c>
      <c r="BY5">
        <f t="shared" si="18"/>
        <v>-7.4875818476262532</v>
      </c>
      <c r="BZ5">
        <f t="shared" si="19"/>
        <v>-7.3596574485278952</v>
      </c>
      <c r="CA5">
        <f t="shared" si="20"/>
        <v>-6.5847749877050088</v>
      </c>
      <c r="CB5">
        <f t="shared" si="21"/>
        <v>-6.7789329599397607</v>
      </c>
      <c r="CC5">
        <f t="shared" si="22"/>
        <v>-6.8244027423502684</v>
      </c>
      <c r="CE5">
        <v>705448</v>
      </c>
      <c r="CF5">
        <f t="shared" si="23"/>
        <v>5.8484650065448394</v>
      </c>
      <c r="CG5">
        <v>564902</v>
      </c>
      <c r="CH5">
        <f t="shared" si="24"/>
        <v>5.7519731123313464</v>
      </c>
      <c r="CI5">
        <v>441616</v>
      </c>
      <c r="CJ5">
        <f t="shared" si="25"/>
        <v>5.6450447997434052</v>
      </c>
      <c r="CK5">
        <v>123286</v>
      </c>
      <c r="CL5">
        <f t="shared" si="26"/>
        <v>5.0909137621759903</v>
      </c>
      <c r="CM5">
        <v>144761</v>
      </c>
      <c r="CN5">
        <f t="shared" si="27"/>
        <v>5.1606515745258399</v>
      </c>
      <c r="CO5">
        <v>147369</v>
      </c>
      <c r="CP5">
        <f t="shared" si="28"/>
        <v>5.1684061365429317</v>
      </c>
      <c r="CR5">
        <v>-27.093038255407766</v>
      </c>
      <c r="CS5">
        <v>-43.660182323163518</v>
      </c>
      <c r="CV5" s="8">
        <v>-5.1121279999999996E-3</v>
      </c>
      <c r="CW5" s="4">
        <v>6.4014730000000004E-3</v>
      </c>
      <c r="CX5" s="8">
        <v>-2.6212698E-2</v>
      </c>
      <c r="CY5" s="4">
        <v>3.698027E-3</v>
      </c>
      <c r="CZ5">
        <f t="shared" si="29"/>
        <v>-27.087926127407766</v>
      </c>
      <c r="DA5">
        <f t="shared" si="30"/>
        <v>-27.099439728407766</v>
      </c>
      <c r="DH5" s="4">
        <v>-6.5583750999999996E-3</v>
      </c>
      <c r="DI5" s="5">
        <v>7.4469080000000003E-3</v>
      </c>
      <c r="DJ5" s="4">
        <v>-1.00158408E-2</v>
      </c>
      <c r="DK5" s="5">
        <v>4.9563699999999999E-3</v>
      </c>
      <c r="DL5">
        <f t="shared" si="31"/>
        <v>-43.653623948063519</v>
      </c>
      <c r="DM5" s="15">
        <f t="shared" si="32"/>
        <v>-43.667629231163517</v>
      </c>
      <c r="DT5" s="4">
        <v>-6.5583750999999996E-3</v>
      </c>
      <c r="DU5" s="4">
        <v>1.0265899300000001E-2</v>
      </c>
      <c r="DV5" s="4">
        <v>-1.00158408E-2</v>
      </c>
      <c r="DW5" s="4">
        <v>7.622099E-4</v>
      </c>
      <c r="DX5" s="11">
        <f t="shared" si="33"/>
        <v>5.8550233816448394</v>
      </c>
      <c r="DY5" s="12">
        <f t="shared" si="34"/>
        <v>5.8381991072448391</v>
      </c>
      <c r="DZ5" s="10"/>
      <c r="EA5" s="10"/>
      <c r="EB5" s="10"/>
      <c r="EC5" s="10"/>
      <c r="EF5" s="4">
        <v>-1.0139334E-2</v>
      </c>
      <c r="EG5" s="4">
        <v>1.1309410000000001E-2</v>
      </c>
      <c r="EH5" s="4">
        <v>-6.8793500000000002E-3</v>
      </c>
      <c r="EI5" s="4">
        <v>6.861252E-3</v>
      </c>
      <c r="EJ5">
        <f t="shared" si="35"/>
        <v>5.7621124463313462</v>
      </c>
      <c r="EK5">
        <f t="shared" si="36"/>
        <v>5.7406637023313465</v>
      </c>
      <c r="ER5" s="4">
        <v>-1.5135527899999999E-2</v>
      </c>
      <c r="ES5" s="8">
        <v>5.7920176000000002E-3</v>
      </c>
      <c r="ET5" s="4">
        <v>-1.32685288E-2</v>
      </c>
      <c r="EU5" s="8">
        <v>1.3818009999999999E-4</v>
      </c>
      <c r="EV5">
        <f t="shared" si="37"/>
        <v>5.6601803276434053</v>
      </c>
      <c r="EW5">
        <f t="shared" si="38"/>
        <v>5.6392527821434051</v>
      </c>
      <c r="FD5" s="4">
        <v>8.4825380999999991E-3</v>
      </c>
      <c r="FE5" s="4">
        <v>3.1231388400000001E-2</v>
      </c>
      <c r="FF5" s="4">
        <v>1.6723334199999999E-2</v>
      </c>
      <c r="FG5" s="4">
        <v>3.1296816399999997E-2</v>
      </c>
      <c r="FH5">
        <f t="shared" si="39"/>
        <v>5.0824312240759904</v>
      </c>
      <c r="FI5">
        <f t="shared" si="40"/>
        <v>5.0596823737759902</v>
      </c>
      <c r="FN5">
        <f t="shared" si="1"/>
        <v>3.0422457387634805</v>
      </c>
      <c r="FQ5" s="4">
        <v>-3.5703444000000001E-2</v>
      </c>
      <c r="FR5" s="4">
        <v>-1.6193336999999999E-2</v>
      </c>
      <c r="FS5" s="4">
        <v>-3.7058447000000001E-2</v>
      </c>
      <c r="FT5" s="4">
        <v>-2.4559784000000001E-2</v>
      </c>
      <c r="FU5">
        <f t="shared" si="41"/>
        <v>5.19635501852584</v>
      </c>
      <c r="FV5">
        <f t="shared" si="42"/>
        <v>5.1768449115258397</v>
      </c>
      <c r="GC5" s="4">
        <v>-5.1331293600000001E-2</v>
      </c>
      <c r="GD5" s="4">
        <v>-3.1895755400000003E-2</v>
      </c>
      <c r="GE5" s="4">
        <v>-4.6720827700000002E-2</v>
      </c>
      <c r="GF5" s="4">
        <v>-3.4269936100000002E-2</v>
      </c>
      <c r="GG5">
        <f t="shared" si="43"/>
        <v>5.2197374301429313</v>
      </c>
      <c r="GH5">
        <f t="shared" si="44"/>
        <v>5.2003018919429316</v>
      </c>
      <c r="GO5" s="4">
        <v>-1.7362401999999999E-2</v>
      </c>
      <c r="GP5" s="5">
        <v>-1.867042E-2</v>
      </c>
      <c r="GQ5" s="4">
        <v>1.2960417E-3</v>
      </c>
      <c r="GR5" s="4">
        <v>-1.5148329999999999E-3</v>
      </c>
      <c r="GS5" s="8">
        <v>-3.8689649999999998E-3</v>
      </c>
      <c r="GT5" s="4">
        <v>6.0208659999999997E-3</v>
      </c>
      <c r="GU5" s="4">
        <v>-3.4476530000000002E-3</v>
      </c>
      <c r="GV5" s="4">
        <v>3.0814091500000002E-2</v>
      </c>
    </row>
    <row r="6" spans="1:214">
      <c r="A6" s="1">
        <v>1992</v>
      </c>
      <c r="B6">
        <v>730561</v>
      </c>
      <c r="C6">
        <f t="shared" si="2"/>
        <v>5.8636564842776524</v>
      </c>
      <c r="D6">
        <v>-11180</v>
      </c>
      <c r="E6">
        <v>-1.5</v>
      </c>
      <c r="F6">
        <v>-4897</v>
      </c>
      <c r="G6">
        <v>-0.7</v>
      </c>
      <c r="H6">
        <v>49911</v>
      </c>
      <c r="K6">
        <v>1992</v>
      </c>
      <c r="L6">
        <v>5</v>
      </c>
      <c r="M6">
        <v>1992</v>
      </c>
      <c r="N6">
        <v>19212552</v>
      </c>
      <c r="O6">
        <v>21844352</v>
      </c>
      <c r="P6">
        <f t="shared" si="45"/>
        <v>-2631.8</v>
      </c>
      <c r="Q6">
        <v>23538668</v>
      </c>
      <c r="R6">
        <v>32192213</v>
      </c>
      <c r="S6">
        <f t="shared" si="46"/>
        <v>-8653.5450000000001</v>
      </c>
      <c r="T6">
        <v>13771921</v>
      </c>
      <c r="U6">
        <v>15470870</v>
      </c>
      <c r="V6">
        <f t="shared" si="47"/>
        <v>-1698.9490000000001</v>
      </c>
      <c r="W6">
        <v>17742502</v>
      </c>
      <c r="X6">
        <v>20158038</v>
      </c>
      <c r="Y6">
        <f t="shared" si="48"/>
        <v>-2415.5360000000001</v>
      </c>
      <c r="Z6">
        <v>656758</v>
      </c>
      <c r="AA6">
        <v>3430128</v>
      </c>
      <c r="AB6">
        <f t="shared" si="49"/>
        <v>-2773.37</v>
      </c>
      <c r="AD6">
        <v>730561</v>
      </c>
      <c r="AE6">
        <f t="shared" si="3"/>
        <v>5.8636564842776524</v>
      </c>
      <c r="AF6">
        <v>595530</v>
      </c>
      <c r="AG6">
        <f t="shared" si="4"/>
        <v>5.7749036440829205</v>
      </c>
      <c r="AH6">
        <v>463392</v>
      </c>
      <c r="AI6">
        <f t="shared" si="5"/>
        <v>5.6659485318582608</v>
      </c>
      <c r="AJ6">
        <v>132138</v>
      </c>
      <c r="AK6">
        <f t="shared" si="6"/>
        <v>5.1210277291747577</v>
      </c>
      <c r="AL6">
        <v>152484</v>
      </c>
      <c r="AM6">
        <f t="shared" si="7"/>
        <v>5.1832242759696339</v>
      </c>
      <c r="AN6">
        <v>157381</v>
      </c>
      <c r="AO6">
        <f t="shared" si="8"/>
        <v>5.1969523004930096</v>
      </c>
      <c r="AQ6" s="10"/>
      <c r="AR6">
        <v>730561</v>
      </c>
      <c r="AS6">
        <f t="shared" si="9"/>
        <v>5.8636564842776524</v>
      </c>
      <c r="AT6" s="7"/>
      <c r="AU6"/>
      <c r="AV6">
        <v>-11180</v>
      </c>
      <c r="AW6">
        <v>-4897</v>
      </c>
      <c r="AY6" s="10">
        <f t="shared" si="10"/>
        <v>-1.5186566099642454E-2</v>
      </c>
      <c r="AZ6" s="10">
        <f t="shared" si="11"/>
        <v>-6.651933290693122E-3</v>
      </c>
      <c r="BA6" s="10"/>
      <c r="BB6" s="10"/>
      <c r="BC6" s="10"/>
      <c r="BD6" s="9">
        <v>13.509225797862699</v>
      </c>
      <c r="BE6" s="9">
        <v>13.293437621283401</v>
      </c>
      <c r="BF6" s="9">
        <v>13.0576345527501</v>
      </c>
      <c r="BG6" s="9">
        <v>11.732678755955799</v>
      </c>
      <c r="BH6" s="9">
        <v>12.0036671974144</v>
      </c>
      <c r="BI6" s="9">
        <v>12.055424828497101</v>
      </c>
      <c r="BJ6" s="10"/>
      <c r="BK6" s="10">
        <v>730561</v>
      </c>
      <c r="BL6">
        <f t="shared" si="12"/>
        <v>5.8636564842776524</v>
      </c>
      <c r="BM6">
        <v>595530</v>
      </c>
      <c r="BN6">
        <f t="shared" si="13"/>
        <v>5.7749036440829205</v>
      </c>
      <c r="BO6">
        <v>463392</v>
      </c>
      <c r="BP6">
        <f t="shared" si="14"/>
        <v>5.6659485318582608</v>
      </c>
      <c r="BQ6">
        <v>132138</v>
      </c>
      <c r="BR6">
        <f t="shared" si="15"/>
        <v>5.1210277291747577</v>
      </c>
      <c r="BS6">
        <v>152484</v>
      </c>
      <c r="BT6">
        <f t="shared" si="16"/>
        <v>5.1832242759696339</v>
      </c>
      <c r="BU6">
        <v>157381</v>
      </c>
      <c r="BV6">
        <f t="shared" si="17"/>
        <v>5.1969523004930096</v>
      </c>
      <c r="BX6">
        <f t="shared" si="0"/>
        <v>-7.6455693135850469</v>
      </c>
      <c r="BY6">
        <f t="shared" si="18"/>
        <v>-7.5185339772004802</v>
      </c>
      <c r="BZ6">
        <f t="shared" si="19"/>
        <v>-7.3916860208918393</v>
      </c>
      <c r="CA6">
        <f t="shared" si="20"/>
        <v>-6.6116510267810416</v>
      </c>
      <c r="CB6">
        <f t="shared" si="21"/>
        <v>-6.8204429214447657</v>
      </c>
      <c r="CC6">
        <f t="shared" si="22"/>
        <v>-6.858472528004091</v>
      </c>
      <c r="CE6">
        <v>730561</v>
      </c>
      <c r="CF6">
        <f t="shared" si="23"/>
        <v>5.8636564842776524</v>
      </c>
      <c r="CG6">
        <v>595530</v>
      </c>
      <c r="CH6">
        <f t="shared" si="24"/>
        <v>5.7749036440829205</v>
      </c>
      <c r="CI6">
        <v>463392</v>
      </c>
      <c r="CJ6">
        <f t="shared" si="25"/>
        <v>5.6659485318582608</v>
      </c>
      <c r="CK6">
        <v>132138</v>
      </c>
      <c r="CL6">
        <f t="shared" si="26"/>
        <v>5.1210277291747577</v>
      </c>
      <c r="CM6">
        <v>152484</v>
      </c>
      <c r="CN6">
        <f t="shared" si="27"/>
        <v>5.1832242759696339</v>
      </c>
      <c r="CO6">
        <v>157381</v>
      </c>
      <c r="CP6">
        <f t="shared" si="28"/>
        <v>5.1969523004930096</v>
      </c>
      <c r="CR6">
        <v>-31.655108067446658</v>
      </c>
      <c r="CS6">
        <v>-42.725901676008057</v>
      </c>
      <c r="CV6" s="8">
        <v>-2.6212698E-2</v>
      </c>
      <c r="CW6" s="4">
        <v>3.698027E-3</v>
      </c>
      <c r="CX6" s="8">
        <v>9.3002018000000006E-2</v>
      </c>
      <c r="CY6" s="4">
        <v>5.0048749999999998E-3</v>
      </c>
      <c r="CZ6">
        <f t="shared" si="29"/>
        <v>-31.62889536944666</v>
      </c>
      <c r="DA6">
        <f t="shared" si="30"/>
        <v>-31.658806094446657</v>
      </c>
      <c r="DH6" s="4">
        <v>-1.00158408E-2</v>
      </c>
      <c r="DI6" s="5">
        <v>4.9563699999999999E-3</v>
      </c>
      <c r="DJ6" s="4">
        <v>-6.3141756000000002E-3</v>
      </c>
      <c r="DK6" s="5">
        <v>8.5300370000000007E-3</v>
      </c>
      <c r="DL6">
        <f t="shared" si="31"/>
        <v>-42.715885835208056</v>
      </c>
      <c r="DM6" s="15">
        <f t="shared" si="32"/>
        <v>-42.730858046008059</v>
      </c>
      <c r="DT6" s="4">
        <v>-1.00158408E-2</v>
      </c>
      <c r="DU6" s="4">
        <v>7.622099E-4</v>
      </c>
      <c r="DV6" s="4">
        <v>-6.3141756000000002E-3</v>
      </c>
      <c r="DW6" s="4">
        <v>-1.0565898E-3</v>
      </c>
      <c r="DX6" s="11">
        <f t="shared" si="33"/>
        <v>5.8736723250776528</v>
      </c>
      <c r="DY6" s="12">
        <f t="shared" si="34"/>
        <v>5.862894274377652</v>
      </c>
      <c r="DZ6" s="10"/>
      <c r="EA6" s="10"/>
      <c r="EB6" s="10"/>
      <c r="EC6" s="10"/>
      <c r="EF6" s="4">
        <v>-6.8793500000000002E-3</v>
      </c>
      <c r="EG6" s="4">
        <v>6.861252E-3</v>
      </c>
      <c r="EH6" s="4">
        <v>-3.3922520000000001E-3</v>
      </c>
      <c r="EI6" s="4">
        <v>3.3104800000000002E-3</v>
      </c>
      <c r="EJ6">
        <f t="shared" si="35"/>
        <v>5.7817829940829206</v>
      </c>
      <c r="EK6">
        <f t="shared" si="36"/>
        <v>5.7680423920829202</v>
      </c>
      <c r="ER6" s="4">
        <v>-1.32685288E-2</v>
      </c>
      <c r="ES6" s="8">
        <v>1.3818009999999999E-4</v>
      </c>
      <c r="ET6" s="4">
        <v>-5.3029376E-3</v>
      </c>
      <c r="EU6" s="8">
        <v>1.2369203E-3</v>
      </c>
      <c r="EV6">
        <f t="shared" si="37"/>
        <v>5.679217060658261</v>
      </c>
      <c r="EW6">
        <f t="shared" si="38"/>
        <v>5.6658103517582603</v>
      </c>
      <c r="FD6" s="4">
        <v>1.6723334199999999E-2</v>
      </c>
      <c r="FE6" s="4">
        <v>3.1296816399999997E-2</v>
      </c>
      <c r="FF6" s="4">
        <v>4.2494853000000004E-3</v>
      </c>
      <c r="FG6" s="4">
        <v>1.1358501E-2</v>
      </c>
      <c r="FH6">
        <f t="shared" si="39"/>
        <v>5.1043043949747577</v>
      </c>
      <c r="FI6">
        <f t="shared" si="40"/>
        <v>5.0897309127747574</v>
      </c>
      <c r="FN6">
        <f t="shared" si="1"/>
        <v>41.060627000515211</v>
      </c>
      <c r="FQ6" s="4">
        <v>-3.7058447000000001E-2</v>
      </c>
      <c r="FR6" s="4">
        <v>-2.4559784000000001E-2</v>
      </c>
      <c r="FS6" s="4">
        <v>-3.81096E-3</v>
      </c>
      <c r="FT6" s="4">
        <v>2.2859479999999999E-3</v>
      </c>
      <c r="FU6">
        <f t="shared" si="41"/>
        <v>5.2202827229696336</v>
      </c>
      <c r="FV6">
        <f t="shared" si="42"/>
        <v>5.2077840599696339</v>
      </c>
      <c r="GC6" s="4">
        <v>-4.6720827700000002E-2</v>
      </c>
      <c r="GD6" s="4">
        <v>-3.4269936100000002E-2</v>
      </c>
      <c r="GE6" s="4">
        <v>-2.0512392800000001E-2</v>
      </c>
      <c r="GF6" s="4">
        <v>-1.4438787200000001E-2</v>
      </c>
      <c r="GG6">
        <f t="shared" si="43"/>
        <v>5.2436731281930093</v>
      </c>
      <c r="GH6">
        <f t="shared" si="44"/>
        <v>5.2312222365930099</v>
      </c>
      <c r="GO6" s="4">
        <v>-1.0108328E-2</v>
      </c>
      <c r="GP6" s="5">
        <v>-6.002276E-3</v>
      </c>
      <c r="GQ6" s="4">
        <v>1.2392752199999999E-2</v>
      </c>
      <c r="GR6" s="4">
        <v>7.8298640000000006E-3</v>
      </c>
      <c r="GS6" s="8">
        <v>4.4605429000000004E-3</v>
      </c>
      <c r="GT6" s="4">
        <v>1.95965549E-2</v>
      </c>
      <c r="GU6" s="4">
        <v>6.9616859999999999E-3</v>
      </c>
      <c r="GV6" s="4">
        <v>1.6271913799999999E-2</v>
      </c>
      <c r="GX6" s="1" t="s">
        <v>129</v>
      </c>
    </row>
    <row r="7" spans="1:214">
      <c r="A7" s="1">
        <v>1993</v>
      </c>
      <c r="B7">
        <v>769143</v>
      </c>
      <c r="C7">
        <f t="shared" si="2"/>
        <v>5.8860070918655643</v>
      </c>
      <c r="D7">
        <v>-10174</v>
      </c>
      <c r="E7">
        <v>-1.3</v>
      </c>
      <c r="F7">
        <v>-2703</v>
      </c>
      <c r="G7">
        <v>-0.4</v>
      </c>
      <c r="H7">
        <v>77584</v>
      </c>
      <c r="K7">
        <v>1993</v>
      </c>
      <c r="L7">
        <v>6</v>
      </c>
      <c r="M7">
        <v>1993</v>
      </c>
      <c r="N7">
        <v>21968608</v>
      </c>
      <c r="O7">
        <v>22988524</v>
      </c>
      <c r="P7">
        <f t="shared" si="45"/>
        <v>-1019.9160000000001</v>
      </c>
      <c r="Q7">
        <v>20423173</v>
      </c>
      <c r="R7">
        <v>27603122</v>
      </c>
      <c r="S7">
        <f t="shared" si="46"/>
        <v>-7179.9489999999996</v>
      </c>
      <c r="T7">
        <v>11149107</v>
      </c>
      <c r="U7">
        <v>12463517</v>
      </c>
      <c r="V7">
        <f t="shared" si="47"/>
        <v>-1314.41</v>
      </c>
      <c r="W7">
        <v>15877147</v>
      </c>
      <c r="X7">
        <v>18278220</v>
      </c>
      <c r="Y7">
        <f t="shared" si="48"/>
        <v>-2401.0729999999999</v>
      </c>
      <c r="Z7">
        <v>1040911</v>
      </c>
      <c r="AA7">
        <v>4099859</v>
      </c>
      <c r="AB7">
        <f t="shared" si="49"/>
        <v>-3058.9479999999999</v>
      </c>
      <c r="AD7">
        <v>769143</v>
      </c>
      <c r="AE7">
        <f t="shared" si="3"/>
        <v>5.8860070918655643</v>
      </c>
      <c r="AF7">
        <v>628147</v>
      </c>
      <c r="AG7">
        <f t="shared" si="4"/>
        <v>5.7980612899444175</v>
      </c>
      <c r="AH7">
        <v>493118</v>
      </c>
      <c r="AI7">
        <f t="shared" si="5"/>
        <v>5.6929508556197552</v>
      </c>
      <c r="AJ7">
        <v>135029</v>
      </c>
      <c r="AK7">
        <f t="shared" si="6"/>
        <v>5.1304270513647987</v>
      </c>
      <c r="AL7">
        <v>173940</v>
      </c>
      <c r="AM7">
        <f t="shared" si="7"/>
        <v>5.2403994657386415</v>
      </c>
      <c r="AN7">
        <v>176643</v>
      </c>
      <c r="AO7">
        <f t="shared" si="8"/>
        <v>5.2470964319117748</v>
      </c>
      <c r="AQ7" s="10"/>
      <c r="AR7">
        <v>769143</v>
      </c>
      <c r="AS7">
        <f t="shared" si="9"/>
        <v>5.8860070918655643</v>
      </c>
      <c r="AT7" s="7"/>
      <c r="AU7"/>
      <c r="AV7">
        <v>-10174</v>
      </c>
      <c r="AW7">
        <v>-2703</v>
      </c>
      <c r="AY7" s="10">
        <f t="shared" si="10"/>
        <v>-1.3151871402276102E-2</v>
      </c>
      <c r="AZ7" s="10">
        <f t="shared" si="11"/>
        <v>-3.4941525850552685E-3</v>
      </c>
      <c r="BA7" s="10"/>
      <c r="BB7" s="10"/>
      <c r="BC7" s="10"/>
      <c r="BD7" s="9">
        <v>13.5587819439063</v>
      </c>
      <c r="BE7" s="9">
        <v>13.347010451870799</v>
      </c>
      <c r="BF7" s="9">
        <v>13.1102294722566</v>
      </c>
      <c r="BG7" s="9">
        <v>11.789455729284599</v>
      </c>
      <c r="BH7" s="9">
        <v>12.0673479502577</v>
      </c>
      <c r="BI7" s="9">
        <v>12.117951016224101</v>
      </c>
      <c r="BJ7" s="10"/>
      <c r="BK7" s="10">
        <v>769143</v>
      </c>
      <c r="BL7">
        <f t="shared" si="12"/>
        <v>5.8860070918655643</v>
      </c>
      <c r="BM7">
        <v>628147</v>
      </c>
      <c r="BN7">
        <f t="shared" si="13"/>
        <v>5.7980612899444175</v>
      </c>
      <c r="BO7">
        <v>493118</v>
      </c>
      <c r="BP7">
        <f t="shared" si="14"/>
        <v>5.6929508556197552</v>
      </c>
      <c r="BQ7">
        <v>135029</v>
      </c>
      <c r="BR7">
        <f t="shared" si="15"/>
        <v>5.1304270513647987</v>
      </c>
      <c r="BS7">
        <v>173940</v>
      </c>
      <c r="BT7">
        <f t="shared" si="16"/>
        <v>5.2403994657386415</v>
      </c>
      <c r="BU7">
        <v>176643</v>
      </c>
      <c r="BV7">
        <f t="shared" si="17"/>
        <v>5.2470964319117748</v>
      </c>
      <c r="BX7">
        <f t="shared" si="0"/>
        <v>-7.6727748520407362</v>
      </c>
      <c r="BY7">
        <f t="shared" si="18"/>
        <v>-7.548949161926382</v>
      </c>
      <c r="BZ7">
        <f t="shared" si="19"/>
        <v>-7.4172786166368452</v>
      </c>
      <c r="CA7">
        <f t="shared" si="20"/>
        <v>-6.6590286779198005</v>
      </c>
      <c r="CB7">
        <f t="shared" si="21"/>
        <v>-6.8269484845190584</v>
      </c>
      <c r="CC7">
        <f t="shared" si="22"/>
        <v>-6.8708545843123261</v>
      </c>
      <c r="CE7">
        <v>769143</v>
      </c>
      <c r="CF7">
        <f t="shared" si="23"/>
        <v>5.8860070918655643</v>
      </c>
      <c r="CG7">
        <v>628147</v>
      </c>
      <c r="CH7">
        <f t="shared" si="24"/>
        <v>5.7980612899444175</v>
      </c>
      <c r="CI7">
        <v>493118</v>
      </c>
      <c r="CJ7">
        <f t="shared" si="25"/>
        <v>5.6929508556197552</v>
      </c>
      <c r="CK7">
        <v>135029</v>
      </c>
      <c r="CL7">
        <f t="shared" si="26"/>
        <v>5.1304270513647987</v>
      </c>
      <c r="CM7">
        <v>173940</v>
      </c>
      <c r="CN7">
        <f t="shared" si="27"/>
        <v>5.2403994657386415</v>
      </c>
      <c r="CO7">
        <v>176643</v>
      </c>
      <c r="CP7">
        <f t="shared" si="28"/>
        <v>5.2470964319117748</v>
      </c>
      <c r="CR7">
        <v>-28.193361595239889</v>
      </c>
      <c r="CS7">
        <v>-41.816181096144085</v>
      </c>
      <c r="CV7" s="8">
        <v>9.3002018000000006E-2</v>
      </c>
      <c r="CW7" s="4">
        <v>5.0048749999999998E-3</v>
      </c>
      <c r="CX7" s="8">
        <v>0.44198758100000002</v>
      </c>
      <c r="CY7" s="4">
        <v>1.2764612E-2</v>
      </c>
      <c r="CZ7">
        <f t="shared" si="29"/>
        <v>-28.286363613239889</v>
      </c>
      <c r="DA7">
        <f t="shared" si="30"/>
        <v>-28.19836647023989</v>
      </c>
      <c r="DH7" s="4">
        <v>-6.3141756000000002E-3</v>
      </c>
      <c r="DI7" s="5">
        <v>8.5300370000000007E-3</v>
      </c>
      <c r="DJ7" s="4">
        <v>-2.7699893000000001E-3</v>
      </c>
      <c r="DK7" s="5">
        <v>1.212277E-2</v>
      </c>
      <c r="DL7">
        <f t="shared" si="31"/>
        <v>-41.809866920544088</v>
      </c>
      <c r="DM7" s="15">
        <f t="shared" si="32"/>
        <v>-41.824711133144085</v>
      </c>
      <c r="DT7" s="4">
        <v>-6.3141756000000002E-3</v>
      </c>
      <c r="DU7" s="4">
        <v>-1.0565898E-3</v>
      </c>
      <c r="DV7" s="4">
        <v>-2.7699893000000001E-3</v>
      </c>
      <c r="DW7" s="4">
        <v>-2.5071100999999999E-3</v>
      </c>
      <c r="DX7" s="11">
        <f t="shared" si="33"/>
        <v>5.8923212674655643</v>
      </c>
      <c r="DY7" s="12">
        <f t="shared" si="34"/>
        <v>5.8870636816655644</v>
      </c>
      <c r="DZ7" s="10"/>
      <c r="EA7" s="10"/>
      <c r="EB7" s="10"/>
      <c r="EC7" s="10"/>
      <c r="EF7" s="4">
        <v>-3.3922520000000001E-3</v>
      </c>
      <c r="EG7" s="4">
        <v>3.3104800000000002E-3</v>
      </c>
      <c r="EH7" s="4">
        <v>-2.861237E-3</v>
      </c>
      <c r="EI7" s="4">
        <v>-2.5260999999999999E-3</v>
      </c>
      <c r="EJ7">
        <f t="shared" si="35"/>
        <v>5.8014535419444178</v>
      </c>
      <c r="EK7">
        <f t="shared" si="36"/>
        <v>5.7947508099444178</v>
      </c>
      <c r="ER7" s="4">
        <v>-5.3029376E-3</v>
      </c>
      <c r="ES7" s="8">
        <v>1.2369203E-3</v>
      </c>
      <c r="ET7" s="4">
        <v>-3.2593424999999999E-3</v>
      </c>
      <c r="EU7" s="8">
        <v>-2.9323496000000001E-3</v>
      </c>
      <c r="EV7">
        <f t="shared" si="37"/>
        <v>5.698253793219755</v>
      </c>
      <c r="EW7">
        <f t="shared" si="38"/>
        <v>5.691713935319755</v>
      </c>
      <c r="FD7" s="4">
        <v>4.2494853000000004E-3</v>
      </c>
      <c r="FE7" s="4">
        <v>1.1358501E-2</v>
      </c>
      <c r="FF7" s="4">
        <v>-6.4651159999999999E-4</v>
      </c>
      <c r="FG7" s="4">
        <v>-2.910608E-4</v>
      </c>
      <c r="FH7">
        <f t="shared" si="39"/>
        <v>5.1261775660647988</v>
      </c>
      <c r="FI7">
        <f t="shared" si="40"/>
        <v>5.1190685503647986</v>
      </c>
      <c r="FN7">
        <f t="shared" si="1"/>
        <v>-10.750152045760805</v>
      </c>
      <c r="FQ7" s="4">
        <v>-3.81096E-3</v>
      </c>
      <c r="FR7" s="4">
        <v>2.2859479999999999E-3</v>
      </c>
      <c r="FS7" s="4">
        <v>1.5983411999999999E-2</v>
      </c>
      <c r="FT7" s="4">
        <v>1.6288258E-2</v>
      </c>
      <c r="FU7">
        <f t="shared" si="41"/>
        <v>5.2442104257386415</v>
      </c>
      <c r="FV7">
        <f t="shared" si="42"/>
        <v>5.2381135177386415</v>
      </c>
      <c r="GC7" s="4">
        <v>-2.0512392800000001E-2</v>
      </c>
      <c r="GD7" s="4">
        <v>-1.4438787200000001E-2</v>
      </c>
      <c r="GE7" s="4">
        <v>-6.8814749999999997E-3</v>
      </c>
      <c r="GF7" s="4">
        <v>-6.5777947000000003E-3</v>
      </c>
      <c r="GG7">
        <f t="shared" si="43"/>
        <v>5.2676088247117745</v>
      </c>
      <c r="GH7">
        <f t="shared" si="44"/>
        <v>5.2615352191117744</v>
      </c>
      <c r="GO7" s="4">
        <v>6.4014730000000004E-3</v>
      </c>
      <c r="GP7" s="5">
        <v>7.4469080000000003E-3</v>
      </c>
      <c r="GQ7" s="4">
        <v>1.0265899300000001E-2</v>
      </c>
      <c r="GR7" s="4">
        <v>1.1309410000000001E-2</v>
      </c>
      <c r="GS7" s="8">
        <v>5.7920176000000002E-3</v>
      </c>
      <c r="GT7" s="4">
        <v>3.1231388400000001E-2</v>
      </c>
      <c r="GU7" s="4">
        <v>-1.6193336999999999E-2</v>
      </c>
      <c r="GV7" s="4">
        <v>-3.1895755400000003E-2</v>
      </c>
    </row>
    <row r="8" spans="1:214">
      <c r="A8" s="1">
        <v>1994</v>
      </c>
      <c r="B8">
        <v>809469</v>
      </c>
      <c r="C8">
        <f t="shared" si="2"/>
        <v>5.9082002213577898</v>
      </c>
      <c r="D8">
        <v>-3919</v>
      </c>
      <c r="E8">
        <v>-0.5</v>
      </c>
      <c r="F8">
        <v>-240</v>
      </c>
      <c r="G8">
        <v>0</v>
      </c>
      <c r="H8">
        <v>65960</v>
      </c>
      <c r="K8">
        <v>1994</v>
      </c>
      <c r="L8">
        <v>7</v>
      </c>
      <c r="M8">
        <v>1994</v>
      </c>
      <c r="N8">
        <v>23246373</v>
      </c>
      <c r="O8">
        <v>26821714</v>
      </c>
      <c r="P8">
        <f t="shared" si="45"/>
        <v>-3575.3409999999999</v>
      </c>
      <c r="Q8">
        <v>24527134</v>
      </c>
      <c r="R8">
        <v>32703950</v>
      </c>
      <c r="S8">
        <f t="shared" si="46"/>
        <v>-8176.8159999999998</v>
      </c>
      <c r="T8">
        <v>13962736</v>
      </c>
      <c r="U8">
        <v>14639917</v>
      </c>
      <c r="V8">
        <f t="shared" si="47"/>
        <v>-677.18100000000004</v>
      </c>
      <c r="W8">
        <v>19622967</v>
      </c>
      <c r="X8">
        <v>22081635</v>
      </c>
      <c r="Y8">
        <f t="shared" si="48"/>
        <v>-2458.6680000000001</v>
      </c>
      <c r="Z8">
        <v>1243082</v>
      </c>
      <c r="AA8">
        <v>5078523</v>
      </c>
      <c r="AB8">
        <f t="shared" si="49"/>
        <v>-3835.4409999999998</v>
      </c>
      <c r="AD8">
        <v>809469</v>
      </c>
      <c r="AE8">
        <f t="shared" si="3"/>
        <v>5.9082002213577898</v>
      </c>
      <c r="AF8">
        <v>658056</v>
      </c>
      <c r="AG8">
        <f t="shared" si="4"/>
        <v>5.8182628532737288</v>
      </c>
      <c r="AH8">
        <v>517644</v>
      </c>
      <c r="AI8">
        <f t="shared" si="5"/>
        <v>5.7140311844787375</v>
      </c>
      <c r="AJ8">
        <v>140412</v>
      </c>
      <c r="AK8">
        <f t="shared" si="6"/>
        <v>5.1474042253940739</v>
      </c>
      <c r="AL8">
        <v>192363</v>
      </c>
      <c r="AM8">
        <f t="shared" si="7"/>
        <v>5.284121541500574</v>
      </c>
      <c r="AN8">
        <v>192603</v>
      </c>
      <c r="AO8">
        <f t="shared" si="8"/>
        <v>5.2846630474473875</v>
      </c>
      <c r="AQ8" s="10"/>
      <c r="AR8">
        <v>809469</v>
      </c>
      <c r="AS8">
        <f t="shared" si="9"/>
        <v>5.9082002213577898</v>
      </c>
      <c r="AT8" s="7"/>
      <c r="AU8"/>
      <c r="AV8">
        <v>-3919</v>
      </c>
      <c r="AW8">
        <v>-240</v>
      </c>
      <c r="AY8" s="10">
        <f t="shared" si="10"/>
        <v>-4.8226731292735359E-3</v>
      </c>
      <c r="AZ8" s="10">
        <f t="shared" si="11"/>
        <v>-2.9534104389529177E-4</v>
      </c>
      <c r="BA8" s="10"/>
      <c r="BB8" s="10"/>
      <c r="BC8" s="10"/>
      <c r="BD8" s="9">
        <v>13.6080187117125</v>
      </c>
      <c r="BE8" s="9">
        <v>13.400189011615099</v>
      </c>
      <c r="BF8" s="9">
        <v>13.1623789171824</v>
      </c>
      <c r="BG8" s="9">
        <v>11.8460206840809</v>
      </c>
      <c r="BH8" s="9">
        <v>12.1304459514658</v>
      </c>
      <c r="BI8" s="9">
        <v>12.1802738101008</v>
      </c>
      <c r="BJ8" s="10"/>
      <c r="BK8" s="10">
        <v>809469</v>
      </c>
      <c r="BL8">
        <f t="shared" si="12"/>
        <v>5.9082002213577898</v>
      </c>
      <c r="BM8">
        <v>658056</v>
      </c>
      <c r="BN8">
        <f t="shared" si="13"/>
        <v>5.8182628532737288</v>
      </c>
      <c r="BO8">
        <v>517644</v>
      </c>
      <c r="BP8">
        <f t="shared" si="14"/>
        <v>5.7140311844787375</v>
      </c>
      <c r="BQ8">
        <v>140412</v>
      </c>
      <c r="BR8">
        <f t="shared" si="15"/>
        <v>5.1474042253940739</v>
      </c>
      <c r="BS8">
        <v>192363</v>
      </c>
      <c r="BT8">
        <f t="shared" si="16"/>
        <v>5.284121541500574</v>
      </c>
      <c r="BU8">
        <v>192603</v>
      </c>
      <c r="BV8">
        <f t="shared" si="17"/>
        <v>5.2846630474473875</v>
      </c>
      <c r="BX8">
        <f t="shared" si="0"/>
        <v>-7.6998184903547102</v>
      </c>
      <c r="BY8">
        <f t="shared" si="18"/>
        <v>-7.5819261583413704</v>
      </c>
      <c r="BZ8">
        <f t="shared" si="19"/>
        <v>-7.4483477327036622</v>
      </c>
      <c r="CA8">
        <f t="shared" si="20"/>
        <v>-6.6986164586868258</v>
      </c>
      <c r="CB8">
        <f t="shared" si="21"/>
        <v>-6.8463244099652263</v>
      </c>
      <c r="CC8">
        <f t="shared" si="22"/>
        <v>-6.8956107626534129</v>
      </c>
      <c r="CE8">
        <v>809469</v>
      </c>
      <c r="CF8">
        <f t="shared" si="23"/>
        <v>5.9082002213577898</v>
      </c>
      <c r="CG8">
        <v>658056</v>
      </c>
      <c r="CH8">
        <f t="shared" si="24"/>
        <v>5.8182628532737288</v>
      </c>
      <c r="CI8">
        <v>517644</v>
      </c>
      <c r="CJ8">
        <f t="shared" si="25"/>
        <v>5.7140311844787375</v>
      </c>
      <c r="CK8">
        <v>140412</v>
      </c>
      <c r="CL8">
        <f t="shared" si="26"/>
        <v>5.1474042253940739</v>
      </c>
      <c r="CM8">
        <v>192363</v>
      </c>
      <c r="CN8">
        <f t="shared" si="27"/>
        <v>5.284121541500574</v>
      </c>
      <c r="CO8">
        <v>192603</v>
      </c>
      <c r="CP8">
        <f t="shared" si="28"/>
        <v>5.2846630474473875</v>
      </c>
      <c r="CR8">
        <v>-10.630256927090274</v>
      </c>
      <c r="CS8">
        <v>-40.931507279865329</v>
      </c>
      <c r="CV8" s="8">
        <v>0.44198758100000002</v>
      </c>
      <c r="CW8" s="4">
        <v>1.2764612E-2</v>
      </c>
      <c r="CX8" s="8">
        <v>0.41745730199999997</v>
      </c>
      <c r="CY8" s="4">
        <v>1.0436482E-2</v>
      </c>
      <c r="CZ8">
        <f t="shared" si="29"/>
        <v>-11.072244508090273</v>
      </c>
      <c r="DA8">
        <f t="shared" si="30"/>
        <v>-10.643021539090274</v>
      </c>
      <c r="DH8" s="4">
        <v>-2.7699893000000001E-3</v>
      </c>
      <c r="DI8" s="5">
        <v>1.212277E-2</v>
      </c>
      <c r="DJ8" s="4">
        <v>-1.1746410000000001E-4</v>
      </c>
      <c r="DK8" s="5">
        <v>1.5505420000000001E-2</v>
      </c>
      <c r="DL8">
        <f t="shared" si="31"/>
        <v>-40.92873729056533</v>
      </c>
      <c r="DM8" s="15">
        <f t="shared" si="32"/>
        <v>-40.943630049865327</v>
      </c>
      <c r="DT8" s="4">
        <v>-2.7699893000000001E-3</v>
      </c>
      <c r="DU8" s="4">
        <v>-2.5071100999999999E-3</v>
      </c>
      <c r="DV8" s="4">
        <v>-1.1746410000000001E-4</v>
      </c>
      <c r="DW8" s="4">
        <v>-4.3235327000000004E-3</v>
      </c>
      <c r="DX8" s="11">
        <f t="shared" si="33"/>
        <v>5.9109702106577897</v>
      </c>
      <c r="DY8" s="12">
        <f t="shared" si="34"/>
        <v>5.9107073314577896</v>
      </c>
      <c r="DZ8" s="10"/>
      <c r="EA8" s="10"/>
      <c r="EB8" s="10"/>
      <c r="EC8" s="10"/>
      <c r="EF8" s="4">
        <v>-2.861237E-3</v>
      </c>
      <c r="EG8" s="4">
        <v>-2.5260999999999999E-3</v>
      </c>
      <c r="EH8" s="4">
        <v>-1.8511459999999999E-3</v>
      </c>
      <c r="EI8" s="4">
        <v>-7.2133320000000003E-3</v>
      </c>
      <c r="EJ8">
        <f t="shared" si="35"/>
        <v>5.8211240902737291</v>
      </c>
      <c r="EK8">
        <f t="shared" si="36"/>
        <v>5.8207889532737287</v>
      </c>
      <c r="ER8" s="4">
        <v>-3.2593424999999999E-3</v>
      </c>
      <c r="ES8" s="8">
        <v>-2.9323496000000001E-3</v>
      </c>
      <c r="ET8" s="4">
        <v>-4.0674940000000001E-4</v>
      </c>
      <c r="EU8" s="8">
        <v>-5.6386357000000002E-3</v>
      </c>
      <c r="EV8">
        <f t="shared" si="37"/>
        <v>5.7172905269787373</v>
      </c>
      <c r="EW8">
        <f t="shared" si="38"/>
        <v>5.7169635340787375</v>
      </c>
      <c r="FD8" s="4">
        <v>-6.4651159999999999E-4</v>
      </c>
      <c r="FE8" s="4">
        <v>-2.910608E-4</v>
      </c>
      <c r="FF8" s="4">
        <v>-6.3242834999999997E-3</v>
      </c>
      <c r="FG8" s="4">
        <v>-1.20114961E-2</v>
      </c>
      <c r="FH8">
        <f t="shared" si="39"/>
        <v>5.1480507369940742</v>
      </c>
      <c r="FI8">
        <f t="shared" si="40"/>
        <v>5.1476952861940743</v>
      </c>
      <c r="FN8">
        <f t="shared" si="1"/>
        <v>0.11609414361180229</v>
      </c>
      <c r="FQ8" s="4">
        <v>1.5983411999999999E-2</v>
      </c>
      <c r="FR8" s="4">
        <v>1.6288258E-2</v>
      </c>
      <c r="FS8" s="4">
        <v>4.4913941999999998E-2</v>
      </c>
      <c r="FT8" s="4">
        <v>4.0036414999999999E-2</v>
      </c>
      <c r="FU8">
        <f t="shared" si="41"/>
        <v>5.2681381295005743</v>
      </c>
      <c r="FV8">
        <f t="shared" si="42"/>
        <v>5.2678332835005737</v>
      </c>
      <c r="GC8" s="4">
        <v>-6.8814749999999997E-3</v>
      </c>
      <c r="GD8" s="4">
        <v>-6.5777947000000003E-3</v>
      </c>
      <c r="GE8" s="4">
        <v>1.6843086899999998E-2</v>
      </c>
      <c r="GF8" s="4">
        <v>1.1984202399999999E-2</v>
      </c>
      <c r="GG8">
        <f t="shared" si="43"/>
        <v>5.2915445224473876</v>
      </c>
      <c r="GH8">
        <f t="shared" si="44"/>
        <v>5.2912408421473875</v>
      </c>
      <c r="GO8" s="4">
        <v>3.698027E-3</v>
      </c>
      <c r="GP8" s="5">
        <v>4.9563699999999999E-3</v>
      </c>
      <c r="GQ8" s="4">
        <v>7.622099E-4</v>
      </c>
      <c r="GR8" s="4">
        <v>6.861252E-3</v>
      </c>
      <c r="GS8" s="8">
        <v>1.3818009999999999E-4</v>
      </c>
      <c r="GT8" s="4">
        <v>3.1296816399999997E-2</v>
      </c>
      <c r="GU8" s="4">
        <v>-2.4559784000000001E-2</v>
      </c>
      <c r="GV8" s="4">
        <v>-3.4269936100000002E-2</v>
      </c>
      <c r="GX8" s="1" t="s">
        <v>130</v>
      </c>
      <c r="GY8" s="1" t="s">
        <v>131</v>
      </c>
      <c r="GZ8" s="16" t="s">
        <v>132</v>
      </c>
      <c r="HA8" s="16" t="s">
        <v>133</v>
      </c>
      <c r="HB8" s="1" t="s">
        <v>136</v>
      </c>
      <c r="HC8" s="16" t="s">
        <v>134</v>
      </c>
      <c r="HD8" s="16" t="s">
        <v>135</v>
      </c>
    </row>
    <row r="9" spans="1:214">
      <c r="A9" s="1">
        <v>1995</v>
      </c>
      <c r="B9">
        <v>850162</v>
      </c>
      <c r="C9">
        <f t="shared" si="2"/>
        <v>5.9295016892465693</v>
      </c>
      <c r="D9">
        <v>-5751</v>
      </c>
      <c r="E9">
        <v>-0.7</v>
      </c>
      <c r="F9">
        <v>2317</v>
      </c>
      <c r="G9">
        <v>0.3</v>
      </c>
      <c r="H9">
        <v>66559</v>
      </c>
      <c r="K9">
        <v>1995</v>
      </c>
      <c r="L9">
        <v>8</v>
      </c>
      <c r="M9">
        <v>1995</v>
      </c>
      <c r="N9">
        <v>25536496</v>
      </c>
      <c r="O9">
        <v>32729149</v>
      </c>
      <c r="P9">
        <f t="shared" si="45"/>
        <v>-7192.6530000000002</v>
      </c>
      <c r="Q9">
        <v>29797648</v>
      </c>
      <c r="R9">
        <v>39343049</v>
      </c>
      <c r="S9">
        <f t="shared" si="46"/>
        <v>-9545.4009999999998</v>
      </c>
      <c r="T9">
        <v>18975430</v>
      </c>
      <c r="U9">
        <v>17188553</v>
      </c>
      <c r="V9">
        <f t="shared" si="47"/>
        <v>1786.877</v>
      </c>
      <c r="W9">
        <v>22647255</v>
      </c>
      <c r="X9">
        <v>24610767</v>
      </c>
      <c r="Y9">
        <f t="shared" si="48"/>
        <v>-1963.5119999999999</v>
      </c>
      <c r="Z9">
        <v>1329616</v>
      </c>
      <c r="AA9">
        <v>5999400</v>
      </c>
      <c r="AB9">
        <f t="shared" si="49"/>
        <v>-4669.7839999999997</v>
      </c>
      <c r="AD9">
        <v>850162</v>
      </c>
      <c r="AE9">
        <f t="shared" si="3"/>
        <v>5.9295016892465693</v>
      </c>
      <c r="AF9">
        <v>690150</v>
      </c>
      <c r="AG9">
        <f t="shared" si="4"/>
        <v>5.8389434923204773</v>
      </c>
      <c r="AH9">
        <v>544403</v>
      </c>
      <c r="AI9">
        <f t="shared" si="5"/>
        <v>5.7359205097712964</v>
      </c>
      <c r="AJ9">
        <v>145747</v>
      </c>
      <c r="AK9">
        <f t="shared" si="6"/>
        <v>5.1635996241730435</v>
      </c>
      <c r="AL9">
        <v>217260</v>
      </c>
      <c r="AM9">
        <f t="shared" si="7"/>
        <v>5.3369797752006551</v>
      </c>
      <c r="AN9">
        <v>214943</v>
      </c>
      <c r="AO9">
        <f t="shared" si="8"/>
        <v>5.3323233061132944</v>
      </c>
      <c r="AQ9" s="10"/>
      <c r="AR9">
        <v>850162</v>
      </c>
      <c r="AS9">
        <f t="shared" si="9"/>
        <v>5.9295016892465693</v>
      </c>
      <c r="AT9" s="7"/>
      <c r="AU9"/>
      <c r="AV9">
        <v>-5751</v>
      </c>
      <c r="AW9">
        <v>2317</v>
      </c>
      <c r="AY9" s="10">
        <f t="shared" si="10"/>
        <v>-6.739728634267683E-3</v>
      </c>
      <c r="AZ9" s="10">
        <f t="shared" si="11"/>
        <v>2.7153453739520469E-3</v>
      </c>
      <c r="BA9" s="10"/>
      <c r="BB9" s="10"/>
      <c r="BC9" s="10"/>
      <c r="BD9" s="9">
        <v>13.656864648560299</v>
      </c>
      <c r="BE9" s="9">
        <v>13.4528910598136</v>
      </c>
      <c r="BF9" s="9">
        <v>13.213973719358799</v>
      </c>
      <c r="BG9" s="9">
        <v>11.9023895027583</v>
      </c>
      <c r="BH9" s="9">
        <v>12.1927798080965</v>
      </c>
      <c r="BI9" s="9">
        <v>12.242257037534101</v>
      </c>
      <c r="BJ9" s="10"/>
      <c r="BK9" s="10">
        <v>850162</v>
      </c>
      <c r="BL9">
        <f t="shared" si="12"/>
        <v>5.9295016892465693</v>
      </c>
      <c r="BM9">
        <v>690150</v>
      </c>
      <c r="BN9">
        <f t="shared" si="13"/>
        <v>5.8389434923204773</v>
      </c>
      <c r="BO9">
        <v>544403</v>
      </c>
      <c r="BP9">
        <f t="shared" si="14"/>
        <v>5.7359205097712964</v>
      </c>
      <c r="BQ9">
        <v>145747</v>
      </c>
      <c r="BR9">
        <f t="shared" si="15"/>
        <v>5.1635996241730435</v>
      </c>
      <c r="BS9">
        <v>217260</v>
      </c>
      <c r="BT9">
        <f t="shared" si="16"/>
        <v>5.3369797752006551</v>
      </c>
      <c r="BU9">
        <v>214943</v>
      </c>
      <c r="BV9">
        <f t="shared" si="17"/>
        <v>5.3323233061132944</v>
      </c>
      <c r="BX9">
        <f t="shared" si="0"/>
        <v>-7.7273629593137301</v>
      </c>
      <c r="BY9">
        <f t="shared" si="18"/>
        <v>-7.6139475674931232</v>
      </c>
      <c r="BZ9">
        <f t="shared" si="19"/>
        <v>-7.478053209587503</v>
      </c>
      <c r="CA9">
        <f t="shared" si="20"/>
        <v>-6.7387898785852567</v>
      </c>
      <c r="CB9">
        <f t="shared" si="21"/>
        <v>-6.8558000328958446</v>
      </c>
      <c r="CC9">
        <f t="shared" si="22"/>
        <v>-6.9099337314208062</v>
      </c>
      <c r="CE9">
        <v>850162</v>
      </c>
      <c r="CF9">
        <f t="shared" si="23"/>
        <v>5.9295016892465693</v>
      </c>
      <c r="CG9">
        <v>690150</v>
      </c>
      <c r="CH9">
        <f t="shared" si="24"/>
        <v>5.8389434923204773</v>
      </c>
      <c r="CI9">
        <v>544403</v>
      </c>
      <c r="CJ9">
        <f t="shared" si="25"/>
        <v>5.7359205097712964</v>
      </c>
      <c r="CK9">
        <v>145747</v>
      </c>
      <c r="CL9">
        <f t="shared" si="26"/>
        <v>5.1635996241730435</v>
      </c>
      <c r="CM9">
        <v>217260</v>
      </c>
      <c r="CN9">
        <f t="shared" si="27"/>
        <v>5.3369797752006551</v>
      </c>
      <c r="CO9">
        <v>214943</v>
      </c>
      <c r="CP9">
        <f t="shared" si="28"/>
        <v>5.3323233061132944</v>
      </c>
      <c r="CR9">
        <v>-15.272106725930868</v>
      </c>
      <c r="CS9">
        <v>-40.072350981446149</v>
      </c>
      <c r="CV9" s="8">
        <v>0.41745730199999997</v>
      </c>
      <c r="CW9" s="4">
        <v>1.0436482E-2</v>
      </c>
      <c r="CX9" s="8">
        <v>0.495514438</v>
      </c>
      <c r="CY9" s="4">
        <v>1.1078259E-2</v>
      </c>
      <c r="CZ9">
        <f t="shared" si="29"/>
        <v>-15.689564027930869</v>
      </c>
      <c r="DA9">
        <f t="shared" si="30"/>
        <v>-15.282543207930868</v>
      </c>
      <c r="DH9" s="4">
        <v>-1.1746410000000001E-4</v>
      </c>
      <c r="DI9" s="5">
        <v>1.5505420000000001E-2</v>
      </c>
      <c r="DJ9" s="4">
        <v>9.4564871000000009E-3</v>
      </c>
      <c r="DK9" s="5">
        <v>1.4842849999999999E-2</v>
      </c>
      <c r="DL9">
        <f t="shared" si="31"/>
        <v>-40.072233517346149</v>
      </c>
      <c r="DM9" s="15">
        <f t="shared" si="32"/>
        <v>-40.087856401446146</v>
      </c>
      <c r="DT9" s="4">
        <v>-1.1746410000000001E-4</v>
      </c>
      <c r="DU9" s="4">
        <v>-4.3235327000000004E-3</v>
      </c>
      <c r="DV9" s="4">
        <v>9.4564871000000009E-3</v>
      </c>
      <c r="DW9" s="4">
        <v>1.3072292000000001E-3</v>
      </c>
      <c r="DX9" s="11">
        <f t="shared" si="33"/>
        <v>5.929619153346569</v>
      </c>
      <c r="DY9" s="12">
        <f t="shared" si="34"/>
        <v>5.9338252219465693</v>
      </c>
      <c r="DZ9" s="10"/>
      <c r="EA9" s="10"/>
      <c r="EB9" s="10"/>
      <c r="EC9" s="10"/>
      <c r="EF9" s="4">
        <v>-1.8511459999999999E-3</v>
      </c>
      <c r="EG9" s="4">
        <v>-7.2133320000000003E-3</v>
      </c>
      <c r="EH9" s="4">
        <v>6.1635459999999998E-3</v>
      </c>
      <c r="EI9" s="4">
        <v>-4.2256890000000004E-3</v>
      </c>
      <c r="EJ9">
        <f t="shared" si="35"/>
        <v>5.8407946383204772</v>
      </c>
      <c r="EK9">
        <f t="shared" si="36"/>
        <v>5.8461568243204773</v>
      </c>
      <c r="ER9" s="4">
        <v>-4.0674940000000001E-4</v>
      </c>
      <c r="ES9" s="8">
        <v>-5.6386357000000002E-3</v>
      </c>
      <c r="ET9" s="4">
        <v>1.1013157799999999E-2</v>
      </c>
      <c r="EU9" s="8">
        <v>8.763779E-4</v>
      </c>
      <c r="EV9">
        <f t="shared" si="37"/>
        <v>5.7363272591712962</v>
      </c>
      <c r="EW9">
        <f t="shared" si="38"/>
        <v>5.741559145471296</v>
      </c>
      <c r="FD9" s="4">
        <v>-6.3242834999999997E-3</v>
      </c>
      <c r="FE9" s="4">
        <v>-1.20114961E-2</v>
      </c>
      <c r="FF9" s="4">
        <v>-1.1023400399999999E-2</v>
      </c>
      <c r="FG9" s="4">
        <v>-2.20423748E-2</v>
      </c>
      <c r="FH9">
        <f t="shared" si="39"/>
        <v>5.1699239076730432</v>
      </c>
      <c r="FI9">
        <f t="shared" si="40"/>
        <v>5.1756111202730439</v>
      </c>
      <c r="FN9">
        <f t="shared" si="1"/>
        <v>2.7781670530675062</v>
      </c>
      <c r="FQ9" s="4">
        <v>4.4913941999999998E-2</v>
      </c>
      <c r="FR9" s="4">
        <v>4.0036414999999999E-2</v>
      </c>
      <c r="FS9" s="4">
        <v>5.9214516000000002E-2</v>
      </c>
      <c r="FT9" s="4">
        <v>4.9764307000000001E-2</v>
      </c>
      <c r="FU9">
        <f t="shared" si="41"/>
        <v>5.2920658332006552</v>
      </c>
      <c r="FV9">
        <f t="shared" si="42"/>
        <v>5.2969433602006548</v>
      </c>
      <c r="GC9" s="4">
        <v>1.6843086899999998E-2</v>
      </c>
      <c r="GD9" s="4">
        <v>1.1984202399999999E-2</v>
      </c>
      <c r="GE9" s="4">
        <v>3.2991570800000002E-2</v>
      </c>
      <c r="GF9" s="4">
        <v>2.3577482E-2</v>
      </c>
      <c r="GG9">
        <f t="shared" si="43"/>
        <v>5.3154802192132946</v>
      </c>
      <c r="GH9">
        <f t="shared" si="44"/>
        <v>5.3203391037132945</v>
      </c>
      <c r="GO9" s="4">
        <v>5.0048749999999998E-3</v>
      </c>
      <c r="GP9" s="5">
        <v>8.5300370000000007E-3</v>
      </c>
      <c r="GQ9" s="4">
        <v>-1.0565898E-3</v>
      </c>
      <c r="GR9" s="4">
        <v>3.3104800000000002E-3</v>
      </c>
      <c r="GS9" s="8">
        <v>1.2369203E-3</v>
      </c>
      <c r="GT9" s="4">
        <v>1.1358501E-2</v>
      </c>
      <c r="GU9" s="4">
        <v>2.2859479999999999E-3</v>
      </c>
      <c r="GV9" s="4">
        <v>-1.4438787200000001E-2</v>
      </c>
      <c r="GX9">
        <v>-9.2836107303743087E-2</v>
      </c>
      <c r="GY9">
        <v>-0.11060747228865948</v>
      </c>
      <c r="GZ9">
        <f>CORREL(GQ9:GQ39,GD9:GD39)</f>
        <v>3.2866044020904588E-2</v>
      </c>
      <c r="HA9">
        <v>0.79406800787937959</v>
      </c>
      <c r="HB9">
        <v>-2.3188886932238608E-11</v>
      </c>
      <c r="HC9">
        <v>0.14255098793403126</v>
      </c>
      <c r="HD9">
        <v>0.22123439409137605</v>
      </c>
    </row>
    <row r="10" spans="1:214">
      <c r="A10" s="1">
        <v>1996</v>
      </c>
      <c r="B10">
        <v>907245</v>
      </c>
      <c r="C10">
        <f t="shared" si="2"/>
        <v>5.9577245833995791</v>
      </c>
      <c r="D10">
        <v>-5235</v>
      </c>
      <c r="E10">
        <v>-0.6</v>
      </c>
      <c r="F10">
        <v>1525</v>
      </c>
      <c r="G10">
        <v>0.2</v>
      </c>
      <c r="H10">
        <v>85279</v>
      </c>
      <c r="K10">
        <v>1996</v>
      </c>
      <c r="L10">
        <v>9</v>
      </c>
      <c r="M10">
        <v>1996</v>
      </c>
      <c r="N10">
        <v>28212888</v>
      </c>
      <c r="O10">
        <v>32858975</v>
      </c>
      <c r="P10">
        <f t="shared" si="45"/>
        <v>-4646.0870000000004</v>
      </c>
      <c r="Q10">
        <v>30433524</v>
      </c>
      <c r="R10">
        <v>39719901</v>
      </c>
      <c r="S10">
        <f t="shared" si="46"/>
        <v>-9286.3770000000004</v>
      </c>
      <c r="T10">
        <v>20006086</v>
      </c>
      <c r="U10">
        <v>18410163</v>
      </c>
      <c r="V10">
        <f t="shared" si="47"/>
        <v>1595.923</v>
      </c>
      <c r="W10">
        <v>24427001</v>
      </c>
      <c r="X10">
        <v>25823081</v>
      </c>
      <c r="Y10">
        <f t="shared" si="48"/>
        <v>-1396.08</v>
      </c>
      <c r="Z10">
        <v>1059590</v>
      </c>
      <c r="AA10">
        <v>7077162</v>
      </c>
      <c r="AB10">
        <f t="shared" si="49"/>
        <v>-6017.5720000000001</v>
      </c>
      <c r="AD10">
        <v>907245</v>
      </c>
      <c r="AE10">
        <f t="shared" si="3"/>
        <v>5.9577245833995791</v>
      </c>
      <c r="AF10">
        <v>735578</v>
      </c>
      <c r="AG10">
        <f t="shared" si="4"/>
        <v>5.8666287316842016</v>
      </c>
      <c r="AH10">
        <v>583952</v>
      </c>
      <c r="AI10">
        <f t="shared" si="5"/>
        <v>5.7663771502085144</v>
      </c>
      <c r="AJ10">
        <v>151626</v>
      </c>
      <c r="AK10">
        <f t="shared" si="6"/>
        <v>5.1807736781321712</v>
      </c>
      <c r="AL10">
        <v>237251</v>
      </c>
      <c r="AM10">
        <f t="shared" si="7"/>
        <v>5.3752080516306968</v>
      </c>
      <c r="AN10">
        <v>235726</v>
      </c>
      <c r="AO10">
        <f t="shared" si="8"/>
        <v>5.3724074867830662</v>
      </c>
      <c r="AQ10" s="10"/>
      <c r="AR10">
        <v>907245</v>
      </c>
      <c r="AS10">
        <f t="shared" si="9"/>
        <v>5.9577245833995791</v>
      </c>
      <c r="AT10" s="7"/>
      <c r="AU10"/>
      <c r="AV10">
        <v>-5235</v>
      </c>
      <c r="AW10">
        <v>1525</v>
      </c>
      <c r="AY10" s="10">
        <f t="shared" si="10"/>
        <v>-5.8452626435639412E-3</v>
      </c>
      <c r="AZ10" s="10">
        <f t="shared" si="11"/>
        <v>1.7027746955940804E-3</v>
      </c>
      <c r="BA10" s="10"/>
      <c r="BB10" s="10"/>
      <c r="BC10" s="10"/>
      <c r="BD10" s="9">
        <v>13.705245873630799</v>
      </c>
      <c r="BE10" s="9">
        <v>13.5050323909515</v>
      </c>
      <c r="BF10" s="9">
        <v>13.2649013756852</v>
      </c>
      <c r="BG10" s="9">
        <v>11.958582014950499</v>
      </c>
      <c r="BH10" s="9">
        <v>12.254191060669701</v>
      </c>
      <c r="BI10" s="9">
        <v>12.303757096271299</v>
      </c>
      <c r="BJ10" s="10"/>
      <c r="BK10" s="10">
        <v>907245</v>
      </c>
      <c r="BL10">
        <f t="shared" si="12"/>
        <v>5.9577245833995791</v>
      </c>
      <c r="BM10">
        <v>735578</v>
      </c>
      <c r="BN10">
        <f t="shared" si="13"/>
        <v>5.8666287316842016</v>
      </c>
      <c r="BO10">
        <v>583952</v>
      </c>
      <c r="BP10">
        <f t="shared" si="14"/>
        <v>5.7663771502085144</v>
      </c>
      <c r="BQ10">
        <v>151626</v>
      </c>
      <c r="BR10">
        <f t="shared" si="15"/>
        <v>5.1807736781321712</v>
      </c>
      <c r="BS10">
        <v>237251</v>
      </c>
      <c r="BT10">
        <f t="shared" si="16"/>
        <v>5.3752080516306968</v>
      </c>
      <c r="BU10">
        <v>235726</v>
      </c>
      <c r="BV10">
        <f t="shared" si="17"/>
        <v>5.3724074867830662</v>
      </c>
      <c r="BX10">
        <f t="shared" si="0"/>
        <v>-7.7475212902312203</v>
      </c>
      <c r="BY10">
        <f t="shared" si="18"/>
        <v>-7.6384036592672988</v>
      </c>
      <c r="BZ10">
        <f t="shared" si="19"/>
        <v>-7.498524225476686</v>
      </c>
      <c r="CA10">
        <f t="shared" si="20"/>
        <v>-6.7778083368183282</v>
      </c>
      <c r="CB10">
        <f t="shared" si="21"/>
        <v>-6.8789830090390041</v>
      </c>
      <c r="CC10">
        <f t="shared" si="22"/>
        <v>-6.9313496094882332</v>
      </c>
      <c r="CE10">
        <v>907245</v>
      </c>
      <c r="CF10">
        <f t="shared" si="23"/>
        <v>5.9577245833995791</v>
      </c>
      <c r="CG10">
        <v>735578</v>
      </c>
      <c r="CH10">
        <f t="shared" si="24"/>
        <v>5.8666287316842016</v>
      </c>
      <c r="CI10">
        <v>583952</v>
      </c>
      <c r="CJ10">
        <f t="shared" si="25"/>
        <v>5.7663771502085144</v>
      </c>
      <c r="CK10">
        <v>151626</v>
      </c>
      <c r="CL10">
        <f t="shared" si="26"/>
        <v>5.1807736781321712</v>
      </c>
      <c r="CM10">
        <v>237251</v>
      </c>
      <c r="CN10">
        <f t="shared" si="27"/>
        <v>5.3752080516306968</v>
      </c>
      <c r="CO10">
        <v>235726</v>
      </c>
      <c r="CP10">
        <f t="shared" si="28"/>
        <v>5.3724074867830662</v>
      </c>
      <c r="CR10">
        <v>-13.612785579569753</v>
      </c>
      <c r="CS10">
        <v>-39.239146971481865</v>
      </c>
      <c r="CV10" s="8">
        <v>0.495514438</v>
      </c>
      <c r="CW10" s="4">
        <v>1.1078259E-2</v>
      </c>
      <c r="CX10" s="8">
        <v>0.73701920899999995</v>
      </c>
      <c r="CY10" s="4">
        <v>1.6350235000000001E-2</v>
      </c>
      <c r="CZ10">
        <f t="shared" si="29"/>
        <v>-14.108300017569753</v>
      </c>
      <c r="DA10">
        <f t="shared" si="30"/>
        <v>-13.623863838569752</v>
      </c>
      <c r="DH10" s="4">
        <v>9.4564871000000009E-3</v>
      </c>
      <c r="DI10" s="5">
        <v>1.4842849999999999E-2</v>
      </c>
      <c r="DJ10" s="4">
        <v>1.18503614E-2</v>
      </c>
      <c r="DK10" s="5">
        <v>1.8519819999999999E-2</v>
      </c>
      <c r="DL10">
        <f t="shared" si="31"/>
        <v>-39.248603458581869</v>
      </c>
      <c r="DM10" s="15">
        <f t="shared" si="32"/>
        <v>-39.253989821481866</v>
      </c>
      <c r="DT10" s="4">
        <v>9.4564871000000009E-3</v>
      </c>
      <c r="DU10" s="4">
        <v>1.3072292000000001E-3</v>
      </c>
      <c r="DV10" s="4">
        <v>1.18503614E-2</v>
      </c>
      <c r="DW10" s="4">
        <v>2.8367270000000003E-4</v>
      </c>
      <c r="DX10" s="11">
        <f t="shared" si="33"/>
        <v>5.9482680962995795</v>
      </c>
      <c r="DY10" s="12">
        <f t="shared" si="34"/>
        <v>5.9564173541995791</v>
      </c>
      <c r="DZ10" s="10"/>
      <c r="EA10" s="10"/>
      <c r="EB10" s="10"/>
      <c r="EC10" s="10"/>
      <c r="EF10" s="4">
        <v>6.1635459999999998E-3</v>
      </c>
      <c r="EG10" s="4">
        <v>-4.2256890000000004E-3</v>
      </c>
      <c r="EH10" s="4">
        <v>1.0937076E-2</v>
      </c>
      <c r="EI10" s="4">
        <v>-3.8089349999999998E-3</v>
      </c>
      <c r="EJ10">
        <f t="shared" si="35"/>
        <v>5.8604651856842018</v>
      </c>
      <c r="EK10">
        <f t="shared" si="36"/>
        <v>5.8708544206842017</v>
      </c>
      <c r="ER10" s="4">
        <v>1.1013157799999999E-2</v>
      </c>
      <c r="ES10" s="8">
        <v>8.763779E-4</v>
      </c>
      <c r="ET10" s="4">
        <v>2.1147016899999999E-2</v>
      </c>
      <c r="EU10" s="8">
        <v>6.7593293999999998E-3</v>
      </c>
      <c r="EV10">
        <f t="shared" si="37"/>
        <v>5.7553639924085145</v>
      </c>
      <c r="EW10">
        <f t="shared" si="38"/>
        <v>5.7655007723085143</v>
      </c>
      <c r="FD10" s="4">
        <v>-1.1023400399999999E-2</v>
      </c>
      <c r="FE10" s="4">
        <v>-2.20423748E-2</v>
      </c>
      <c r="FF10" s="4">
        <v>-2.71518174E-2</v>
      </c>
      <c r="FG10" s="4">
        <v>-4.2791651899999998E-2</v>
      </c>
      <c r="FH10">
        <f t="shared" si="39"/>
        <v>5.1917970785321712</v>
      </c>
      <c r="FI10">
        <f t="shared" si="40"/>
        <v>5.202816052932171</v>
      </c>
      <c r="FN10">
        <f t="shared" si="1"/>
        <v>-16.861905165521087</v>
      </c>
      <c r="FQ10" s="4">
        <v>5.9214516000000002E-2</v>
      </c>
      <c r="FR10" s="4">
        <v>4.9764307000000001E-2</v>
      </c>
      <c r="FS10" s="4">
        <v>4.6244074000000003E-2</v>
      </c>
      <c r="FT10" s="4">
        <v>3.2830875000000002E-2</v>
      </c>
      <c r="FU10">
        <f t="shared" si="41"/>
        <v>5.3159935356306969</v>
      </c>
      <c r="FV10">
        <f t="shared" si="42"/>
        <v>5.3254437446306966</v>
      </c>
      <c r="GC10" s="4">
        <v>3.2991570800000002E-2</v>
      </c>
      <c r="GD10" s="4">
        <v>2.3577482E-2</v>
      </c>
      <c r="GE10" s="4">
        <v>1.42587557E-2</v>
      </c>
      <c r="GF10" s="4">
        <v>8.968232E-4</v>
      </c>
      <c r="GG10">
        <f t="shared" si="43"/>
        <v>5.3394159159830661</v>
      </c>
      <c r="GH10">
        <f t="shared" si="44"/>
        <v>5.3488300047830659</v>
      </c>
      <c r="GO10" s="4">
        <v>1.2764612E-2</v>
      </c>
      <c r="GP10" s="5">
        <v>1.212277E-2</v>
      </c>
      <c r="GQ10" s="4">
        <v>-2.5071100999999999E-3</v>
      </c>
      <c r="GR10" s="4">
        <v>-2.5260999999999999E-3</v>
      </c>
      <c r="GS10" s="8">
        <v>-2.9323496000000001E-3</v>
      </c>
      <c r="GT10" s="4">
        <v>-2.910608E-4</v>
      </c>
      <c r="GU10" s="4">
        <v>1.6288258E-2</v>
      </c>
      <c r="GV10" s="4">
        <v>-6.5777947000000003E-3</v>
      </c>
    </row>
    <row r="11" spans="1:214">
      <c r="A11" s="1">
        <v>1997</v>
      </c>
      <c r="B11">
        <v>952286</v>
      </c>
      <c r="C11">
        <f t="shared" si="2"/>
        <v>5.97876739961161</v>
      </c>
      <c r="D11">
        <v>-450</v>
      </c>
      <c r="E11">
        <v>0</v>
      </c>
      <c r="F11">
        <v>4746</v>
      </c>
      <c r="G11">
        <v>0.5</v>
      </c>
      <c r="H11">
        <v>42915</v>
      </c>
      <c r="K11">
        <v>1997</v>
      </c>
      <c r="L11">
        <v>10</v>
      </c>
      <c r="M11">
        <v>1997</v>
      </c>
      <c r="N11">
        <v>34257292</v>
      </c>
      <c r="O11">
        <v>41773926</v>
      </c>
      <c r="P11">
        <f t="shared" si="45"/>
        <v>-7516.634</v>
      </c>
      <c r="Q11">
        <v>32978340</v>
      </c>
      <c r="R11">
        <v>41468488</v>
      </c>
      <c r="S11">
        <f t="shared" si="46"/>
        <v>-8490.1479999999992</v>
      </c>
      <c r="T11">
        <v>22230585</v>
      </c>
      <c r="U11">
        <v>19906381</v>
      </c>
      <c r="V11">
        <f t="shared" si="47"/>
        <v>2324.2040000000002</v>
      </c>
      <c r="W11">
        <v>26455673</v>
      </c>
      <c r="X11">
        <v>28590738</v>
      </c>
      <c r="Y11">
        <f t="shared" si="48"/>
        <v>-2135.0650000000001</v>
      </c>
      <c r="Z11">
        <v>1498376</v>
      </c>
      <c r="AA11">
        <v>8303269</v>
      </c>
      <c r="AB11">
        <f t="shared" si="49"/>
        <v>-6804.893</v>
      </c>
      <c r="AD11">
        <v>952286</v>
      </c>
      <c r="AE11">
        <f t="shared" si="3"/>
        <v>5.97876739961161</v>
      </c>
      <c r="AF11">
        <v>778167</v>
      </c>
      <c r="AG11">
        <f t="shared" si="4"/>
        <v>5.8910728095803124</v>
      </c>
      <c r="AH11">
        <v>624522</v>
      </c>
      <c r="AI11">
        <f t="shared" si="5"/>
        <v>5.7955477418459624</v>
      </c>
      <c r="AJ11">
        <v>153645</v>
      </c>
      <c r="AK11">
        <f t="shared" si="6"/>
        <v>5.1865184317727309</v>
      </c>
      <c r="AL11">
        <v>243313</v>
      </c>
      <c r="AM11">
        <f t="shared" si="7"/>
        <v>5.3861653135236516</v>
      </c>
      <c r="AN11">
        <v>238567</v>
      </c>
      <c r="AO11">
        <f t="shared" si="8"/>
        <v>5.3776103693046453</v>
      </c>
      <c r="AQ11" s="10"/>
      <c r="AR11">
        <v>952286</v>
      </c>
      <c r="AS11">
        <f t="shared" si="9"/>
        <v>5.97876739961161</v>
      </c>
      <c r="AT11" s="7"/>
      <c r="AU11"/>
      <c r="AV11">
        <v>-450</v>
      </c>
      <c r="AW11">
        <v>4746</v>
      </c>
      <c r="AY11" s="10">
        <f t="shared" si="10"/>
        <v>-4.7898627145450448E-4</v>
      </c>
      <c r="AZ11" s="10">
        <f t="shared" si="11"/>
        <v>5.051708542940174E-3</v>
      </c>
      <c r="BA11" s="10"/>
      <c r="BB11" s="10"/>
      <c r="BC11" s="10"/>
      <c r="BD11" s="9">
        <v>13.753086204575</v>
      </c>
      <c r="BE11" s="9">
        <v>13.5565236577552</v>
      </c>
      <c r="BF11" s="9">
        <v>13.3150453026494</v>
      </c>
      <c r="BG11" s="9">
        <v>12.014610074053399</v>
      </c>
      <c r="BH11" s="9">
        <v>12.314581293621201</v>
      </c>
      <c r="BI11" s="9">
        <v>12.364652803508999</v>
      </c>
      <c r="BJ11" s="10"/>
      <c r="BK11" s="10">
        <v>952286</v>
      </c>
      <c r="BL11">
        <f t="shared" si="12"/>
        <v>5.97876739961161</v>
      </c>
      <c r="BM11">
        <v>778167</v>
      </c>
      <c r="BN11">
        <f t="shared" si="13"/>
        <v>5.8910728095803124</v>
      </c>
      <c r="BO11">
        <v>624522</v>
      </c>
      <c r="BP11">
        <f t="shared" si="14"/>
        <v>5.7955477418459624</v>
      </c>
      <c r="BQ11">
        <v>153645</v>
      </c>
      <c r="BR11">
        <f t="shared" si="15"/>
        <v>5.1865184317727309</v>
      </c>
      <c r="BS11">
        <v>243313</v>
      </c>
      <c r="BT11">
        <f t="shared" si="16"/>
        <v>5.3861653135236516</v>
      </c>
      <c r="BU11">
        <v>238567</v>
      </c>
      <c r="BV11">
        <f t="shared" si="17"/>
        <v>5.3776103693046453</v>
      </c>
      <c r="BX11">
        <f t="shared" si="0"/>
        <v>-7.7743188049633902</v>
      </c>
      <c r="BY11">
        <f t="shared" si="18"/>
        <v>-7.6654508481748875</v>
      </c>
      <c r="BZ11">
        <f t="shared" si="19"/>
        <v>-7.5194975608034378</v>
      </c>
      <c r="CA11">
        <f t="shared" si="20"/>
        <v>-6.8280916422806683</v>
      </c>
      <c r="CB11">
        <f t="shared" si="21"/>
        <v>-6.9284159800975491</v>
      </c>
      <c r="CC11">
        <f t="shared" si="22"/>
        <v>-6.987042434204354</v>
      </c>
      <c r="CE11">
        <v>952286</v>
      </c>
      <c r="CF11">
        <f t="shared" si="23"/>
        <v>5.97876739961161</v>
      </c>
      <c r="CG11">
        <v>778167</v>
      </c>
      <c r="CH11">
        <f t="shared" si="24"/>
        <v>5.8910728095803124</v>
      </c>
      <c r="CI11">
        <v>624522</v>
      </c>
      <c r="CJ11">
        <f t="shared" si="25"/>
        <v>5.7955477418459624</v>
      </c>
      <c r="CK11">
        <v>153645</v>
      </c>
      <c r="CL11">
        <f t="shared" si="26"/>
        <v>5.1865184317727309</v>
      </c>
      <c r="CM11">
        <v>243313</v>
      </c>
      <c r="CN11">
        <f t="shared" si="27"/>
        <v>5.3861653135236516</v>
      </c>
      <c r="CO11">
        <v>238567</v>
      </c>
      <c r="CP11">
        <f t="shared" si="28"/>
        <v>5.3776103693046453</v>
      </c>
      <c r="CR11">
        <v>-1.1460922758303973</v>
      </c>
      <c r="CS11">
        <v>-38.432294316179323</v>
      </c>
      <c r="CV11" s="8">
        <v>0.73701920899999995</v>
      </c>
      <c r="CW11" s="4">
        <v>1.6350235000000001E-2</v>
      </c>
      <c r="CX11" s="8">
        <v>0.61532662500000002</v>
      </c>
      <c r="CY11" s="4">
        <v>1.1843157999999999E-2</v>
      </c>
      <c r="CZ11">
        <f t="shared" si="29"/>
        <v>-1.8831114848303971</v>
      </c>
      <c r="DA11">
        <f t="shared" si="30"/>
        <v>-1.1624425108303973</v>
      </c>
      <c r="DH11" s="4">
        <v>1.18503614E-2</v>
      </c>
      <c r="DI11" s="5">
        <v>1.8519819999999999E-2</v>
      </c>
      <c r="DJ11" s="4">
        <v>1.2856840600000001E-2</v>
      </c>
      <c r="DK11" s="5">
        <v>7.529025E-3</v>
      </c>
      <c r="DL11">
        <f t="shared" si="31"/>
        <v>-38.444144677579324</v>
      </c>
      <c r="DM11" s="15">
        <f t="shared" si="32"/>
        <v>-38.450814136179325</v>
      </c>
      <c r="DT11" s="4">
        <v>1.18503614E-2</v>
      </c>
      <c r="DU11" s="4">
        <v>2.8367270000000003E-4</v>
      </c>
      <c r="DV11" s="4">
        <v>1.2856840600000001E-2</v>
      </c>
      <c r="DW11" s="4">
        <v>-1.6015202E-3</v>
      </c>
      <c r="DX11" s="11">
        <f t="shared" si="33"/>
        <v>5.9669170382116103</v>
      </c>
      <c r="DY11" s="12">
        <f t="shared" si="34"/>
        <v>5.9784837269116098</v>
      </c>
      <c r="DZ11" s="10"/>
      <c r="EA11" s="10"/>
      <c r="EB11" s="10"/>
      <c r="EC11" s="10"/>
      <c r="EF11" s="4">
        <v>1.0937076E-2</v>
      </c>
      <c r="EG11" s="4">
        <v>-3.8089349999999998E-3</v>
      </c>
      <c r="EH11" s="4">
        <v>1.4568612999999999E-2</v>
      </c>
      <c r="EI11" s="4">
        <v>-3.8639009999999999E-3</v>
      </c>
      <c r="EJ11">
        <f t="shared" si="35"/>
        <v>5.8801357335803122</v>
      </c>
      <c r="EK11">
        <f t="shared" si="36"/>
        <v>5.8948817445803128</v>
      </c>
      <c r="ER11" s="4">
        <v>2.1147016899999999E-2</v>
      </c>
      <c r="ES11" s="8">
        <v>6.7593293999999998E-3</v>
      </c>
      <c r="ET11" s="4">
        <v>2.6277530100000002E-2</v>
      </c>
      <c r="EU11" s="8">
        <v>8.2929206999999994E-3</v>
      </c>
      <c r="EV11">
        <f t="shared" si="37"/>
        <v>5.7744007249459628</v>
      </c>
      <c r="EW11">
        <f t="shared" si="38"/>
        <v>5.7887884124459621</v>
      </c>
      <c r="FD11" s="4">
        <v>-2.71518174E-2</v>
      </c>
      <c r="FE11" s="4">
        <v>-4.2791651899999998E-2</v>
      </c>
      <c r="FF11" s="4">
        <v>-2.9257376299999999E-2</v>
      </c>
      <c r="FG11" s="4">
        <v>-4.8807169499999997E-2</v>
      </c>
      <c r="FH11">
        <f t="shared" si="39"/>
        <v>5.2136702491727309</v>
      </c>
      <c r="FI11">
        <f t="shared" si="40"/>
        <v>5.2293100836727309</v>
      </c>
      <c r="FN11">
        <f t="shared" si="1"/>
        <v>-150.84867842411342</v>
      </c>
      <c r="FQ11" s="4">
        <v>4.6244074000000003E-2</v>
      </c>
      <c r="FR11" s="4">
        <v>3.2830875000000002E-2</v>
      </c>
      <c r="FS11" s="4">
        <v>1.7840002000000001E-2</v>
      </c>
      <c r="FT11" s="4">
        <v>1.073503E-3</v>
      </c>
      <c r="FU11">
        <f t="shared" si="41"/>
        <v>5.3399212395236519</v>
      </c>
      <c r="FV11">
        <f t="shared" si="42"/>
        <v>5.3533344385236514</v>
      </c>
      <c r="GC11" s="4">
        <v>1.42587557E-2</v>
      </c>
      <c r="GD11" s="4">
        <v>8.968232E-4</v>
      </c>
      <c r="GE11" s="4">
        <v>5.3551325E-3</v>
      </c>
      <c r="GF11" s="4">
        <v>-1.1347283E-2</v>
      </c>
      <c r="GG11">
        <f t="shared" si="43"/>
        <v>5.3633516136046451</v>
      </c>
      <c r="GH11">
        <f t="shared" si="44"/>
        <v>5.3767135461046456</v>
      </c>
      <c r="GO11" s="4">
        <v>1.0436482E-2</v>
      </c>
      <c r="GP11" s="5">
        <v>1.5505420000000001E-2</v>
      </c>
      <c r="GQ11" s="4">
        <v>-4.3235327000000004E-3</v>
      </c>
      <c r="GR11" s="4">
        <v>-7.2133320000000003E-3</v>
      </c>
      <c r="GS11" s="8">
        <v>-5.6386357000000002E-3</v>
      </c>
      <c r="GT11" s="4">
        <v>-1.20114961E-2</v>
      </c>
      <c r="GU11" s="4">
        <v>4.0036414999999999E-2</v>
      </c>
      <c r="GV11" s="4">
        <v>1.1984202399999999E-2</v>
      </c>
    </row>
    <row r="12" spans="1:214">
      <c r="A12" s="1">
        <v>1998</v>
      </c>
      <c r="B12">
        <v>996375</v>
      </c>
      <c r="C12">
        <f t="shared" si="2"/>
        <v>5.9984228221379965</v>
      </c>
      <c r="D12">
        <v>-4974</v>
      </c>
      <c r="E12">
        <v>-0.5</v>
      </c>
      <c r="F12">
        <v>-6151</v>
      </c>
      <c r="G12">
        <v>-0.6</v>
      </c>
      <c r="H12">
        <v>-56336</v>
      </c>
      <c r="K12">
        <v>1998</v>
      </c>
      <c r="L12">
        <v>11</v>
      </c>
      <c r="M12">
        <v>1998</v>
      </c>
      <c r="N12">
        <v>36024207</v>
      </c>
      <c r="O12">
        <v>44727263</v>
      </c>
      <c r="P12">
        <f t="shared" si="45"/>
        <v>-8703.0560000000005</v>
      </c>
      <c r="Q12">
        <v>33276690</v>
      </c>
      <c r="R12">
        <v>41515332</v>
      </c>
      <c r="S12">
        <f t="shared" si="46"/>
        <v>-8238.6419999999998</v>
      </c>
      <c r="T12">
        <v>21077090</v>
      </c>
      <c r="U12">
        <v>21934952</v>
      </c>
      <c r="V12">
        <f t="shared" si="47"/>
        <v>-857.86199999999997</v>
      </c>
      <c r="W12">
        <v>26659436</v>
      </c>
      <c r="X12">
        <v>28940031</v>
      </c>
      <c r="Y12">
        <f t="shared" si="48"/>
        <v>-2280.5949999999998</v>
      </c>
      <c r="Z12">
        <v>1423572</v>
      </c>
      <c r="AA12">
        <v>9505521</v>
      </c>
      <c r="AB12">
        <f t="shared" si="49"/>
        <v>-8081.9489999999996</v>
      </c>
      <c r="AD12">
        <v>996375</v>
      </c>
      <c r="AE12">
        <f t="shared" si="3"/>
        <v>5.9984228221379965</v>
      </c>
      <c r="AF12">
        <v>821060</v>
      </c>
      <c r="AG12">
        <f t="shared" si="4"/>
        <v>5.9143748948987254</v>
      </c>
      <c r="AH12">
        <v>660260</v>
      </c>
      <c r="AI12">
        <f t="shared" si="5"/>
        <v>5.8197149875570089</v>
      </c>
      <c r="AJ12">
        <v>160800</v>
      </c>
      <c r="AK12">
        <f t="shared" si="6"/>
        <v>5.2062860444124324</v>
      </c>
      <c r="AL12">
        <v>240818</v>
      </c>
      <c r="AM12">
        <f t="shared" si="7"/>
        <v>5.3816889452457284</v>
      </c>
      <c r="AN12">
        <v>246969</v>
      </c>
      <c r="AO12">
        <f t="shared" si="8"/>
        <v>5.3926424432440303</v>
      </c>
      <c r="AQ12" s="10"/>
      <c r="AR12">
        <v>996375</v>
      </c>
      <c r="AS12">
        <f t="shared" si="9"/>
        <v>5.9984228221379965</v>
      </c>
      <c r="AT12" s="7"/>
      <c r="AU12"/>
      <c r="AV12">
        <v>-4974</v>
      </c>
      <c r="AW12">
        <v>-6151</v>
      </c>
      <c r="AY12" s="10">
        <f t="shared" si="10"/>
        <v>-5.050147082397107E-3</v>
      </c>
      <c r="AZ12" s="10">
        <f t="shared" si="11"/>
        <v>-6.2451658029402104E-3</v>
      </c>
      <c r="BA12" s="10"/>
      <c r="BB12" s="10"/>
      <c r="BC12" s="10"/>
      <c r="BD12" s="9">
        <v>13.8003175352552</v>
      </c>
      <c r="BE12" s="9">
        <v>13.6072776251203</v>
      </c>
      <c r="BF12" s="9">
        <v>13.3642968371704</v>
      </c>
      <c r="BG12" s="9">
        <v>12.0704671523533</v>
      </c>
      <c r="BH12" s="9">
        <v>12.373928768179301</v>
      </c>
      <c r="BI12" s="9">
        <v>12.424864644127901</v>
      </c>
      <c r="BJ12" s="10"/>
      <c r="BK12" s="10">
        <v>996375</v>
      </c>
      <c r="BL12">
        <f t="shared" si="12"/>
        <v>5.9984228221379965</v>
      </c>
      <c r="BM12">
        <v>821060</v>
      </c>
      <c r="BN12">
        <f t="shared" si="13"/>
        <v>5.9143748948987254</v>
      </c>
      <c r="BO12">
        <v>660260</v>
      </c>
      <c r="BP12">
        <f t="shared" si="14"/>
        <v>5.8197149875570089</v>
      </c>
      <c r="BQ12">
        <v>160800</v>
      </c>
      <c r="BR12">
        <f t="shared" si="15"/>
        <v>5.2062860444124324</v>
      </c>
      <c r="BS12">
        <v>240818</v>
      </c>
      <c r="BT12">
        <f t="shared" si="16"/>
        <v>5.3816889452457284</v>
      </c>
      <c r="BU12">
        <v>246969</v>
      </c>
      <c r="BV12">
        <f t="shared" si="17"/>
        <v>5.3926424432440303</v>
      </c>
      <c r="BX12">
        <f t="shared" si="0"/>
        <v>-7.8018947131172034</v>
      </c>
      <c r="BY12">
        <f t="shared" si="18"/>
        <v>-7.6929027302215749</v>
      </c>
      <c r="BZ12">
        <f t="shared" si="19"/>
        <v>-7.5445818496133912</v>
      </c>
      <c r="CA12">
        <f t="shared" si="20"/>
        <v>-6.8641811079408681</v>
      </c>
      <c r="CB12">
        <f t="shared" si="21"/>
        <v>-6.9922398229335725</v>
      </c>
      <c r="CC12">
        <f t="shared" si="22"/>
        <v>-7.0322222008838704</v>
      </c>
      <c r="CE12">
        <v>996375</v>
      </c>
      <c r="CF12">
        <f t="shared" si="23"/>
        <v>5.9984228221379965</v>
      </c>
      <c r="CG12">
        <v>821060</v>
      </c>
      <c r="CH12">
        <f t="shared" si="24"/>
        <v>5.9143748948987254</v>
      </c>
      <c r="CI12">
        <v>660260</v>
      </c>
      <c r="CJ12">
        <f t="shared" si="25"/>
        <v>5.8197149875570089</v>
      </c>
      <c r="CK12">
        <v>160800</v>
      </c>
      <c r="CL12">
        <f t="shared" si="26"/>
        <v>5.2062860444124324</v>
      </c>
      <c r="CM12">
        <v>240818</v>
      </c>
      <c r="CN12">
        <f t="shared" si="27"/>
        <v>5.3816889452457284</v>
      </c>
      <c r="CO12">
        <v>246969</v>
      </c>
      <c r="CP12">
        <f t="shared" si="28"/>
        <v>5.3926424432440303</v>
      </c>
      <c r="CR12">
        <v>-12.41093414911553</v>
      </c>
      <c r="CS12">
        <v>-37.651989607992228</v>
      </c>
      <c r="CV12" s="8">
        <v>0.61532662500000002</v>
      </c>
      <c r="CW12" s="4">
        <v>1.1843157999999999E-2</v>
      </c>
      <c r="CX12" s="8">
        <v>-6.5583172999999995E-2</v>
      </c>
      <c r="CY12" s="4">
        <v>-7.7595260000000001E-3</v>
      </c>
      <c r="CZ12">
        <f t="shared" si="29"/>
        <v>-13.02626077411553</v>
      </c>
      <c r="DA12">
        <f t="shared" si="30"/>
        <v>-12.422777307115529</v>
      </c>
      <c r="DH12" s="4">
        <v>1.2856840600000001E-2</v>
      </c>
      <c r="DI12" s="5">
        <v>7.529025E-3</v>
      </c>
      <c r="DJ12" s="4">
        <v>1.27733128E-2</v>
      </c>
      <c r="DK12" s="5">
        <v>7.3941719999999999E-5</v>
      </c>
      <c r="DL12">
        <f t="shared" si="31"/>
        <v>-37.664846448592229</v>
      </c>
      <c r="DM12" s="15">
        <f t="shared" si="32"/>
        <v>-37.659518632992224</v>
      </c>
      <c r="DT12" s="4">
        <v>1.2856840600000001E-2</v>
      </c>
      <c r="DU12" s="4">
        <v>-1.6015202E-3</v>
      </c>
      <c r="DV12" s="4">
        <v>1.27733128E-2</v>
      </c>
      <c r="DW12" s="4">
        <v>-4.0509615000000002E-3</v>
      </c>
      <c r="DX12" s="11">
        <f t="shared" si="33"/>
        <v>5.9855659815379969</v>
      </c>
      <c r="DY12" s="12">
        <f t="shared" si="34"/>
        <v>6.0000243423379969</v>
      </c>
      <c r="DZ12" s="10"/>
      <c r="EA12" s="10"/>
      <c r="EB12" s="10"/>
      <c r="EC12" s="10"/>
      <c r="EF12" s="4">
        <v>1.4568612999999999E-2</v>
      </c>
      <c r="EG12" s="4">
        <v>-3.8639009999999999E-3</v>
      </c>
      <c r="EH12" s="4">
        <v>1.7566389000000002E-2</v>
      </c>
      <c r="EI12" s="4">
        <v>-3.8823550000000001E-3</v>
      </c>
      <c r="EJ12">
        <f t="shared" si="35"/>
        <v>5.8998062818987256</v>
      </c>
      <c r="EK12">
        <f t="shared" si="36"/>
        <v>5.9182387958987253</v>
      </c>
      <c r="ER12" s="4">
        <v>2.6277530100000002E-2</v>
      </c>
      <c r="ES12" s="8">
        <v>8.2929206999999994E-3</v>
      </c>
      <c r="ET12" s="4">
        <v>2.80496802E-2</v>
      </c>
      <c r="EU12" s="8">
        <v>7.1221347000000003E-3</v>
      </c>
      <c r="EV12">
        <f t="shared" si="37"/>
        <v>5.7934374574570091</v>
      </c>
      <c r="EW12">
        <f t="shared" si="38"/>
        <v>5.8114220668570091</v>
      </c>
      <c r="FD12" s="4">
        <v>-2.9257376299999999E-2</v>
      </c>
      <c r="FE12" s="4">
        <v>-4.8807169499999997E-2</v>
      </c>
      <c r="FF12" s="4">
        <v>-2.09095602E-2</v>
      </c>
      <c r="FG12" s="4">
        <v>-4.36584104E-2</v>
      </c>
      <c r="FH12">
        <f t="shared" si="39"/>
        <v>5.2355434207124327</v>
      </c>
      <c r="FI12">
        <f t="shared" si="40"/>
        <v>5.2550932139124322</v>
      </c>
      <c r="FN12">
        <f t="shared" si="1"/>
        <v>30.475525378949325</v>
      </c>
      <c r="FQ12" s="4">
        <v>1.7840002000000001E-2</v>
      </c>
      <c r="FR12" s="4">
        <v>1.073503E-3</v>
      </c>
      <c r="FS12" s="4">
        <v>8.0457989999999993E-3</v>
      </c>
      <c r="FT12" s="4">
        <v>-1.1464307999999999E-2</v>
      </c>
      <c r="FU12">
        <f t="shared" si="41"/>
        <v>5.3638489432457286</v>
      </c>
      <c r="FV12">
        <f t="shared" si="42"/>
        <v>5.3806154422457286</v>
      </c>
      <c r="GC12" s="4">
        <v>5.3551325E-3</v>
      </c>
      <c r="GD12" s="4">
        <v>-1.1347283E-2</v>
      </c>
      <c r="GE12" s="4">
        <v>9.0859774000000004E-3</v>
      </c>
      <c r="GF12" s="4">
        <v>-1.03495607E-2</v>
      </c>
      <c r="GG12">
        <f t="shared" si="43"/>
        <v>5.3872873107440302</v>
      </c>
      <c r="GH12">
        <f t="shared" si="44"/>
        <v>5.4039897262440304</v>
      </c>
      <c r="GO12" s="4">
        <v>1.1078259E-2</v>
      </c>
      <c r="GP12" s="5">
        <v>1.4842849999999999E-2</v>
      </c>
      <c r="GQ12" s="4">
        <v>1.3072292000000001E-3</v>
      </c>
      <c r="GR12" s="4">
        <v>-4.2256890000000004E-3</v>
      </c>
      <c r="GS12" s="8">
        <v>8.763779E-4</v>
      </c>
      <c r="GT12" s="4">
        <v>-2.20423748E-2</v>
      </c>
      <c r="GU12" s="4">
        <v>4.9764307000000001E-2</v>
      </c>
      <c r="GV12" s="4">
        <v>2.3577482E-2</v>
      </c>
      <c r="GX12" s="1" t="s">
        <v>137</v>
      </c>
    </row>
    <row r="13" spans="1:214">
      <c r="A13" s="1">
        <v>1999</v>
      </c>
      <c r="B13">
        <v>1039892</v>
      </c>
      <c r="C13">
        <f t="shared" si="2"/>
        <v>6.0169882371453154</v>
      </c>
      <c r="D13">
        <v>-25668</v>
      </c>
      <c r="E13">
        <v>-2.5</v>
      </c>
      <c r="F13">
        <v>-14430</v>
      </c>
      <c r="G13">
        <v>-1.4</v>
      </c>
      <c r="H13">
        <v>-64513</v>
      </c>
      <c r="I13">
        <v>-13125</v>
      </c>
      <c r="J13">
        <v>-1305</v>
      </c>
      <c r="K13">
        <v>1999</v>
      </c>
      <c r="L13">
        <v>12</v>
      </c>
      <c r="M13">
        <v>1999</v>
      </c>
      <c r="N13">
        <v>39921163</v>
      </c>
      <c r="O13">
        <v>42280412</v>
      </c>
      <c r="P13">
        <f t="shared" si="45"/>
        <v>-2359.2489999999998</v>
      </c>
      <c r="Q13">
        <v>32138819</v>
      </c>
      <c r="R13">
        <v>42478491</v>
      </c>
      <c r="S13">
        <f t="shared" si="46"/>
        <v>-10339.672</v>
      </c>
      <c r="T13">
        <v>21263686</v>
      </c>
      <c r="U13">
        <v>21460483</v>
      </c>
      <c r="V13">
        <f t="shared" si="47"/>
        <v>-196.797</v>
      </c>
      <c r="W13">
        <v>26520501</v>
      </c>
      <c r="X13">
        <v>28741883</v>
      </c>
      <c r="Y13">
        <f t="shared" si="48"/>
        <v>-2221.3820000000001</v>
      </c>
      <c r="Z13">
        <v>1957848</v>
      </c>
      <c r="AA13">
        <v>10834084</v>
      </c>
      <c r="AB13">
        <f t="shared" si="49"/>
        <v>-8876.2360000000008</v>
      </c>
      <c r="AD13">
        <v>1039892</v>
      </c>
      <c r="AE13">
        <f t="shared" si="3"/>
        <v>6.0169882371453154</v>
      </c>
      <c r="AF13">
        <v>865054</v>
      </c>
      <c r="AG13">
        <f t="shared" si="4"/>
        <v>5.9370432186440381</v>
      </c>
      <c r="AH13">
        <v>692666</v>
      </c>
      <c r="AI13">
        <f t="shared" si="5"/>
        <v>5.8405238705085312</v>
      </c>
      <c r="AJ13">
        <v>172388</v>
      </c>
      <c r="AK13">
        <f t="shared" si="6"/>
        <v>5.2365070311222954</v>
      </c>
      <c r="AL13">
        <v>248784</v>
      </c>
      <c r="AM13">
        <f t="shared" si="7"/>
        <v>5.3958224462151181</v>
      </c>
      <c r="AN13">
        <v>263214</v>
      </c>
      <c r="AO13">
        <f t="shared" si="8"/>
        <v>5.4203089850978712</v>
      </c>
      <c r="AQ13" s="10"/>
      <c r="AR13">
        <v>1039892</v>
      </c>
      <c r="AS13">
        <f t="shared" si="9"/>
        <v>6.0169882371453154</v>
      </c>
      <c r="AT13" s="7"/>
      <c r="AU13"/>
      <c r="AV13">
        <v>-25668</v>
      </c>
      <c r="AW13">
        <v>-14430</v>
      </c>
      <c r="AY13" s="10">
        <f t="shared" si="10"/>
        <v>-2.4875301890318991E-2</v>
      </c>
      <c r="AZ13" s="10">
        <f t="shared" si="11"/>
        <v>-1.3984362095889942E-2</v>
      </c>
      <c r="BA13" s="10"/>
      <c r="BB13" s="10"/>
      <c r="BC13" s="10"/>
      <c r="BD13" s="9">
        <v>13.8468802185873</v>
      </c>
      <c r="BE13" s="9">
        <v>13.6572121659279</v>
      </c>
      <c r="BF13" s="9">
        <v>13.412565876501199</v>
      </c>
      <c r="BG13" s="9">
        <v>12.1261015908569</v>
      </c>
      <c r="BH13" s="9">
        <v>12.4322664472399</v>
      </c>
      <c r="BI13" s="9">
        <v>12.4843241984278</v>
      </c>
      <c r="BJ13" s="10"/>
      <c r="BK13" s="10">
        <v>1039892</v>
      </c>
      <c r="BL13">
        <f t="shared" si="12"/>
        <v>6.0169882371453154</v>
      </c>
      <c r="BM13">
        <v>865054</v>
      </c>
      <c r="BN13">
        <f t="shared" si="13"/>
        <v>5.9370432186440381</v>
      </c>
      <c r="BO13">
        <v>692666</v>
      </c>
      <c r="BP13">
        <f t="shared" si="14"/>
        <v>5.8405238705085312</v>
      </c>
      <c r="BQ13">
        <v>172388</v>
      </c>
      <c r="BR13">
        <f t="shared" si="15"/>
        <v>5.2365070311222954</v>
      </c>
      <c r="BS13">
        <v>248784</v>
      </c>
      <c r="BT13">
        <f t="shared" si="16"/>
        <v>5.3958224462151181</v>
      </c>
      <c r="BU13">
        <v>263214</v>
      </c>
      <c r="BV13">
        <f t="shared" si="17"/>
        <v>5.4203089850978712</v>
      </c>
      <c r="BX13">
        <f t="shared" si="0"/>
        <v>-7.8298919814419845</v>
      </c>
      <c r="BY13">
        <f t="shared" si="18"/>
        <v>-7.7201689472838622</v>
      </c>
      <c r="BZ13">
        <f t="shared" si="19"/>
        <v>-7.5720420059926683</v>
      </c>
      <c r="CA13">
        <f t="shared" si="20"/>
        <v>-6.8895945597346042</v>
      </c>
      <c r="CB13">
        <f t="shared" si="21"/>
        <v>-7.0364440010247824</v>
      </c>
      <c r="CC13">
        <f t="shared" si="22"/>
        <v>-7.0640152133299283</v>
      </c>
      <c r="CE13">
        <v>1039892</v>
      </c>
      <c r="CF13">
        <f t="shared" si="23"/>
        <v>6.0169882371453154</v>
      </c>
      <c r="CG13">
        <v>865054</v>
      </c>
      <c r="CH13">
        <f t="shared" si="24"/>
        <v>5.9370432186440381</v>
      </c>
      <c r="CI13">
        <v>692666</v>
      </c>
      <c r="CJ13">
        <f t="shared" si="25"/>
        <v>5.8405238705085312</v>
      </c>
      <c r="CK13">
        <v>172388</v>
      </c>
      <c r="CL13">
        <f t="shared" si="26"/>
        <v>5.2365070311222954</v>
      </c>
      <c r="CM13">
        <v>248784</v>
      </c>
      <c r="CN13">
        <f t="shared" si="27"/>
        <v>5.3958224462151181</v>
      </c>
      <c r="CO13">
        <v>263214</v>
      </c>
      <c r="CP13">
        <f t="shared" si="28"/>
        <v>5.4203089850978712</v>
      </c>
      <c r="CR13">
        <v>-62.763687916984047</v>
      </c>
      <c r="CS13">
        <v>-36.89824102646444</v>
      </c>
      <c r="CV13" s="8">
        <v>-6.5583172999999995E-2</v>
      </c>
      <c r="CW13" s="4">
        <v>-7.7595260000000001E-3</v>
      </c>
      <c r="CX13" s="8">
        <v>4.8750275000000003E-2</v>
      </c>
      <c r="CY13" s="4">
        <v>-5.4596590000000004E-3</v>
      </c>
      <c r="CZ13">
        <f t="shared" si="29"/>
        <v>-62.698104743984047</v>
      </c>
      <c r="DA13">
        <f t="shared" si="30"/>
        <v>-62.755928390984046</v>
      </c>
      <c r="DH13" s="4">
        <v>1.27733128E-2</v>
      </c>
      <c r="DI13" s="5">
        <v>7.3941719999999999E-5</v>
      </c>
      <c r="DJ13" s="4">
        <v>1.6808769099999999E-2</v>
      </c>
      <c r="DK13" s="5">
        <v>-3.2677370000000002E-3</v>
      </c>
      <c r="DL13">
        <f t="shared" si="31"/>
        <v>-36.91101433926444</v>
      </c>
      <c r="DM13" s="15">
        <f t="shared" si="32"/>
        <v>-36.898314968184437</v>
      </c>
      <c r="DT13" s="4">
        <v>1.27733128E-2</v>
      </c>
      <c r="DU13" s="4">
        <v>-4.0509615000000002E-3</v>
      </c>
      <c r="DV13" s="4">
        <v>1.6808769099999999E-2</v>
      </c>
      <c r="DW13" s="4">
        <v>-1.8556603E-3</v>
      </c>
      <c r="DX13" s="11">
        <f t="shared" si="33"/>
        <v>6.0042149243453151</v>
      </c>
      <c r="DY13" s="12">
        <f t="shared" si="34"/>
        <v>6.0210391986453153</v>
      </c>
      <c r="DZ13" s="10"/>
      <c r="EA13" s="10"/>
      <c r="EB13" s="10"/>
      <c r="EC13" s="10"/>
      <c r="EF13" s="4">
        <v>1.7566389000000002E-2</v>
      </c>
      <c r="EG13" s="4">
        <v>-3.8823550000000001E-3</v>
      </c>
      <c r="EH13" s="4">
        <v>2.1077404000000001E-2</v>
      </c>
      <c r="EI13" s="4">
        <v>-2.7172960000000001E-3</v>
      </c>
      <c r="EJ13">
        <f t="shared" si="35"/>
        <v>5.9194768296440383</v>
      </c>
      <c r="EK13">
        <f t="shared" si="36"/>
        <v>5.9409255736440381</v>
      </c>
      <c r="ER13" s="4">
        <v>2.80496802E-2</v>
      </c>
      <c r="ES13" s="8">
        <v>7.1221347000000003E-3</v>
      </c>
      <c r="ET13" s="4">
        <v>3.0993740299999999E-2</v>
      </c>
      <c r="EU13" s="8">
        <v>7.7772446000000002E-3</v>
      </c>
      <c r="EV13">
        <f t="shared" si="37"/>
        <v>5.8124741903085315</v>
      </c>
      <c r="EW13">
        <f t="shared" si="38"/>
        <v>5.8334017358085308</v>
      </c>
      <c r="FD13" s="4">
        <v>-2.09095602E-2</v>
      </c>
      <c r="FE13" s="4">
        <v>-4.36584104E-2</v>
      </c>
      <c r="FF13" s="4">
        <v>-1.4809593100000001E-2</v>
      </c>
      <c r="FG13" s="4">
        <v>-4.0046598799999999E-2</v>
      </c>
      <c r="FH13">
        <f t="shared" si="39"/>
        <v>5.2574165913222952</v>
      </c>
      <c r="FI13">
        <f t="shared" si="40"/>
        <v>5.2801654415222954</v>
      </c>
      <c r="FN13">
        <f t="shared" si="1"/>
        <v>10.777295809895996</v>
      </c>
      <c r="FQ13" s="4">
        <v>8.0457989999999993E-3</v>
      </c>
      <c r="FR13" s="4">
        <v>-1.1464307999999999E-2</v>
      </c>
      <c r="FS13" s="4">
        <v>2.9349473000000001E-2</v>
      </c>
      <c r="FT13" s="4">
        <v>7.7054480000000002E-3</v>
      </c>
      <c r="FU13">
        <f t="shared" si="41"/>
        <v>5.3877766472151185</v>
      </c>
      <c r="FV13">
        <f t="shared" si="42"/>
        <v>5.407286754215118</v>
      </c>
      <c r="GC13" s="4">
        <v>9.0859774000000004E-3</v>
      </c>
      <c r="GD13" s="4">
        <v>-1.03495607E-2</v>
      </c>
      <c r="GE13" s="4">
        <v>3.4798731300000003E-2</v>
      </c>
      <c r="GF13" s="4">
        <v>1.32374312E-2</v>
      </c>
      <c r="GG13">
        <f t="shared" si="43"/>
        <v>5.4112230076978713</v>
      </c>
      <c r="GH13">
        <f t="shared" si="44"/>
        <v>5.4306585457978711</v>
      </c>
      <c r="GJ13" s="3"/>
      <c r="GO13" s="4">
        <v>1.6350235000000001E-2</v>
      </c>
      <c r="GP13" s="5">
        <v>1.8519819999999999E-2</v>
      </c>
      <c r="GQ13" s="4">
        <v>2.8367270000000003E-4</v>
      </c>
      <c r="GR13" s="4">
        <v>-3.8089349999999998E-3</v>
      </c>
      <c r="GS13" s="8">
        <v>6.7593293999999998E-3</v>
      </c>
      <c r="GT13" s="4">
        <v>-4.2791651899999998E-2</v>
      </c>
      <c r="GU13" s="4">
        <v>3.2830875000000002E-2</v>
      </c>
      <c r="GV13" s="4">
        <v>8.968232E-4</v>
      </c>
    </row>
    <row r="14" spans="1:214">
      <c r="A14" s="1">
        <v>2000</v>
      </c>
      <c r="B14">
        <v>1095652</v>
      </c>
      <c r="C14">
        <f t="shared" si="2"/>
        <v>6.0396726358283139</v>
      </c>
      <c r="D14">
        <v>-24799</v>
      </c>
      <c r="E14">
        <v>-2.2999999999999998</v>
      </c>
      <c r="F14">
        <v>-19000</v>
      </c>
      <c r="G14">
        <v>-1.7</v>
      </c>
      <c r="H14">
        <v>23682</v>
      </c>
      <c r="I14">
        <v>-10413</v>
      </c>
      <c r="J14">
        <v>-8587</v>
      </c>
      <c r="K14">
        <v>2000</v>
      </c>
      <c r="L14">
        <v>13</v>
      </c>
      <c r="M14">
        <v>2000</v>
      </c>
      <c r="N14">
        <v>44990270</v>
      </c>
      <c r="O14">
        <v>44318415</v>
      </c>
      <c r="P14">
        <f t="shared" si="45"/>
        <v>671.85500000000002</v>
      </c>
      <c r="Q14">
        <v>33731121</v>
      </c>
      <c r="R14">
        <v>42227559</v>
      </c>
      <c r="S14">
        <f t="shared" si="46"/>
        <v>-8496.4380000000001</v>
      </c>
      <c r="T14">
        <v>22239695</v>
      </c>
      <c r="U14">
        <v>23042774</v>
      </c>
      <c r="V14">
        <f t="shared" si="47"/>
        <v>-803.07899999999995</v>
      </c>
      <c r="W14">
        <v>27366248</v>
      </c>
      <c r="X14">
        <v>27405234</v>
      </c>
      <c r="Y14">
        <f t="shared" si="48"/>
        <v>-38.985999999999997</v>
      </c>
      <c r="Z14">
        <v>2221137</v>
      </c>
      <c r="AA14">
        <v>13317168</v>
      </c>
      <c r="AB14">
        <f t="shared" si="49"/>
        <v>-11096.031000000001</v>
      </c>
      <c r="AD14">
        <v>1095652</v>
      </c>
      <c r="AE14">
        <f t="shared" si="3"/>
        <v>6.0396726358283139</v>
      </c>
      <c r="AF14">
        <v>912483</v>
      </c>
      <c r="AG14">
        <f t="shared" si="4"/>
        <v>5.9602247820874537</v>
      </c>
      <c r="AH14">
        <v>728626</v>
      </c>
      <c r="AI14">
        <f t="shared" si="5"/>
        <v>5.8625046643737306</v>
      </c>
      <c r="AJ14">
        <v>183857</v>
      </c>
      <c r="AK14">
        <f t="shared" si="6"/>
        <v>5.2644801694428489</v>
      </c>
      <c r="AL14">
        <v>276092</v>
      </c>
      <c r="AM14">
        <f t="shared" si="7"/>
        <v>5.4410538227704075</v>
      </c>
      <c r="AN14">
        <v>295092</v>
      </c>
      <c r="AO14">
        <f t="shared" si="8"/>
        <v>5.4699574358539076</v>
      </c>
      <c r="AQ14" s="10"/>
      <c r="AR14">
        <v>1095652</v>
      </c>
      <c r="AS14">
        <f t="shared" si="9"/>
        <v>6.0396726358283139</v>
      </c>
      <c r="AT14" s="7"/>
      <c r="AU14"/>
      <c r="AV14">
        <v>-24799</v>
      </c>
      <c r="AW14">
        <v>-19000</v>
      </c>
      <c r="AY14" s="10">
        <f t="shared" si="10"/>
        <v>-2.2956291866984585E-2</v>
      </c>
      <c r="AZ14" s="10">
        <f t="shared" si="11"/>
        <v>-1.7588190873531476E-2</v>
      </c>
      <c r="BA14" s="10"/>
      <c r="BB14" s="10"/>
      <c r="BC14" s="10"/>
      <c r="BD14" s="9">
        <v>13.8927218333846</v>
      </c>
      <c r="BE14" s="9">
        <v>13.706252074210299</v>
      </c>
      <c r="BF14" s="9">
        <v>13.4597848754814</v>
      </c>
      <c r="BG14" s="9">
        <v>12.181410136497901</v>
      </c>
      <c r="BH14" s="9">
        <v>12.489638461180901</v>
      </c>
      <c r="BI14" s="9">
        <v>12.5429581426189</v>
      </c>
      <c r="BJ14" s="10"/>
      <c r="BK14" s="10">
        <v>1095652</v>
      </c>
      <c r="BL14">
        <f t="shared" si="12"/>
        <v>6.0396726358283139</v>
      </c>
      <c r="BM14">
        <v>912483</v>
      </c>
      <c r="BN14">
        <f t="shared" si="13"/>
        <v>5.9602247820874537</v>
      </c>
      <c r="BO14">
        <v>728626</v>
      </c>
      <c r="BP14">
        <f t="shared" si="14"/>
        <v>5.8625046643737306</v>
      </c>
      <c r="BQ14">
        <v>183857</v>
      </c>
      <c r="BR14">
        <f t="shared" si="15"/>
        <v>5.2644801694428489</v>
      </c>
      <c r="BS14">
        <v>276092</v>
      </c>
      <c r="BT14">
        <f t="shared" si="16"/>
        <v>5.4410538227704075</v>
      </c>
      <c r="BU14">
        <v>295092</v>
      </c>
      <c r="BV14">
        <f t="shared" si="17"/>
        <v>5.4699574358539076</v>
      </c>
      <c r="BX14">
        <f t="shared" si="0"/>
        <v>-7.8530491975562864</v>
      </c>
      <c r="BY14">
        <f t="shared" si="18"/>
        <v>-7.7460272921228457</v>
      </c>
      <c r="BZ14">
        <f t="shared" si="19"/>
        <v>-7.5972802111076696</v>
      </c>
      <c r="CA14">
        <f t="shared" si="20"/>
        <v>-6.9169299670550517</v>
      </c>
      <c r="CB14">
        <f t="shared" si="21"/>
        <v>-7.0485846384104933</v>
      </c>
      <c r="CC14">
        <f t="shared" si="22"/>
        <v>-7.0730007067649927</v>
      </c>
      <c r="CE14">
        <v>1095652</v>
      </c>
      <c r="CF14">
        <f t="shared" si="23"/>
        <v>6.0396726358283139</v>
      </c>
      <c r="CG14">
        <v>912483</v>
      </c>
      <c r="CH14">
        <f t="shared" si="24"/>
        <v>5.9602247820874537</v>
      </c>
      <c r="CI14">
        <v>728626</v>
      </c>
      <c r="CJ14">
        <f t="shared" si="25"/>
        <v>5.8625046643737306</v>
      </c>
      <c r="CK14">
        <v>183857</v>
      </c>
      <c r="CL14">
        <f t="shared" si="26"/>
        <v>5.2644801694428489</v>
      </c>
      <c r="CM14">
        <v>276092</v>
      </c>
      <c r="CN14">
        <f t="shared" si="27"/>
        <v>5.4410538227704075</v>
      </c>
      <c r="CO14">
        <v>295092</v>
      </c>
      <c r="CP14">
        <f t="shared" si="28"/>
        <v>5.4699574358539076</v>
      </c>
      <c r="CR14">
        <v>-59.443493836850948</v>
      </c>
      <c r="CS14">
        <v>-36.170906971977935</v>
      </c>
      <c r="CV14" s="8">
        <v>4.8750275000000003E-2</v>
      </c>
      <c r="CW14" s="4">
        <v>-5.4596590000000004E-3</v>
      </c>
      <c r="CX14" s="8">
        <v>0.17041565</v>
      </c>
      <c r="CY14" s="4">
        <v>-2.7972499999999998E-3</v>
      </c>
      <c r="CZ14">
        <f t="shared" si="29"/>
        <v>-59.492244111850951</v>
      </c>
      <c r="DA14">
        <f t="shared" si="30"/>
        <v>-59.438034177850945</v>
      </c>
      <c r="DH14" s="4">
        <v>1.6808769099999999E-2</v>
      </c>
      <c r="DI14" s="5">
        <v>-3.2677370000000002E-3</v>
      </c>
      <c r="DJ14" s="4">
        <v>1.5193135300000001E-2</v>
      </c>
      <c r="DK14" s="5">
        <v>-7.631685E-3</v>
      </c>
      <c r="DL14">
        <f t="shared" si="31"/>
        <v>-36.187715741077938</v>
      </c>
      <c r="DM14" s="15">
        <f t="shared" si="32"/>
        <v>-36.167639234977933</v>
      </c>
      <c r="DT14" s="4">
        <v>1.6808769099999999E-2</v>
      </c>
      <c r="DU14" s="4">
        <v>-1.8556603E-3</v>
      </c>
      <c r="DV14" s="4">
        <v>1.5193135300000001E-2</v>
      </c>
      <c r="DW14" s="4">
        <v>-4.7856905000000002E-3</v>
      </c>
      <c r="DX14" s="11">
        <f t="shared" si="33"/>
        <v>6.0228638667283141</v>
      </c>
      <c r="DY14" s="12">
        <f t="shared" si="34"/>
        <v>6.0415282961283143</v>
      </c>
      <c r="DZ14" s="10"/>
      <c r="EA14" s="10"/>
      <c r="EB14" s="10"/>
      <c r="EC14" s="10"/>
      <c r="EF14" s="4">
        <v>2.1077404000000001E-2</v>
      </c>
      <c r="EG14" s="4">
        <v>-2.7172960000000001E-3</v>
      </c>
      <c r="EH14" s="4">
        <v>2.1278661000000001E-2</v>
      </c>
      <c r="EI14" s="4">
        <v>-4.1917220000000002E-3</v>
      </c>
      <c r="EJ14">
        <f t="shared" si="35"/>
        <v>5.939147378087454</v>
      </c>
      <c r="EK14">
        <f t="shared" si="36"/>
        <v>5.9629420780874538</v>
      </c>
      <c r="ER14" s="4">
        <v>3.0993740299999999E-2</v>
      </c>
      <c r="ES14" s="8">
        <v>7.7772446000000002E-3</v>
      </c>
      <c r="ET14" s="4">
        <v>2.84254325E-2</v>
      </c>
      <c r="EU14" s="8">
        <v>3.5739722E-3</v>
      </c>
      <c r="EV14">
        <f t="shared" si="37"/>
        <v>5.8315109240737311</v>
      </c>
      <c r="EW14">
        <f t="shared" si="38"/>
        <v>5.8547274197737309</v>
      </c>
      <c r="FD14" s="4">
        <v>-1.4809593100000001E-2</v>
      </c>
      <c r="FE14" s="4">
        <v>-4.0046598799999999E-2</v>
      </c>
      <c r="FF14" s="4">
        <v>-3.579676E-3</v>
      </c>
      <c r="FG14" s="4">
        <v>-3.0593935700000002E-2</v>
      </c>
      <c r="FH14">
        <f t="shared" si="39"/>
        <v>5.2792897625428488</v>
      </c>
      <c r="FI14">
        <f t="shared" si="40"/>
        <v>5.304526768242849</v>
      </c>
      <c r="FN14">
        <f t="shared" si="1"/>
        <v>21.580781137582132</v>
      </c>
      <c r="FQ14" s="4">
        <v>2.9349473000000001E-2</v>
      </c>
      <c r="FR14" s="4">
        <v>7.7054480000000002E-3</v>
      </c>
      <c r="FS14" s="4">
        <v>1.9645361E-2</v>
      </c>
      <c r="FT14" s="4">
        <v>-3.5228910000000002E-3</v>
      </c>
      <c r="FU14">
        <f t="shared" si="41"/>
        <v>5.4117043497704076</v>
      </c>
      <c r="FV14">
        <f t="shared" si="42"/>
        <v>5.4333483747704072</v>
      </c>
      <c r="GC14" s="4">
        <v>3.4798731300000003E-2</v>
      </c>
      <c r="GD14" s="4">
        <v>1.32374312E-2</v>
      </c>
      <c r="GE14" s="4">
        <v>3.2775539200000002E-2</v>
      </c>
      <c r="GF14" s="4">
        <v>9.6958375999999999E-3</v>
      </c>
      <c r="GG14">
        <f t="shared" si="43"/>
        <v>5.4351587045539071</v>
      </c>
      <c r="GH14">
        <f t="shared" si="44"/>
        <v>5.4567200046539073</v>
      </c>
      <c r="GJ14" s="3"/>
      <c r="GO14" s="4">
        <v>1.1843157999999999E-2</v>
      </c>
      <c r="GP14" s="5">
        <v>7.529025E-3</v>
      </c>
      <c r="GQ14" s="4">
        <v>-1.6015202E-3</v>
      </c>
      <c r="GR14" s="4">
        <v>-3.8639009999999999E-3</v>
      </c>
      <c r="GS14" s="8">
        <v>8.2929206999999994E-3</v>
      </c>
      <c r="GT14" s="4">
        <v>-4.8807169499999997E-2</v>
      </c>
      <c r="GU14" s="4">
        <v>1.073503E-3</v>
      </c>
      <c r="GV14" s="4">
        <v>-1.1347283E-2</v>
      </c>
      <c r="GX14" s="1" t="s">
        <v>69</v>
      </c>
      <c r="GY14" s="1" t="s">
        <v>77</v>
      </c>
      <c r="GZ14" s="1" t="s">
        <v>61</v>
      </c>
      <c r="HA14" s="1" t="s">
        <v>85</v>
      </c>
      <c r="HB14" s="1" t="s">
        <v>95</v>
      </c>
      <c r="HC14" s="1" t="s">
        <v>105</v>
      </c>
      <c r="HD14" s="1" t="s">
        <v>115</v>
      </c>
      <c r="HE14" s="1" t="s">
        <v>125</v>
      </c>
    </row>
    <row r="15" spans="1:214">
      <c r="A15" s="1">
        <v>2001</v>
      </c>
      <c r="B15">
        <v>1139478</v>
      </c>
      <c r="C15">
        <f t="shared" si="2"/>
        <v>6.0567059446363274</v>
      </c>
      <c r="D15">
        <v>-23543</v>
      </c>
      <c r="E15">
        <v>-2.1</v>
      </c>
      <c r="F15">
        <v>-25079</v>
      </c>
      <c r="G15">
        <v>-2.2000000000000002</v>
      </c>
      <c r="H15">
        <v>-23494</v>
      </c>
      <c r="I15">
        <v>-17857</v>
      </c>
      <c r="J15">
        <v>-7222</v>
      </c>
      <c r="K15">
        <v>2001</v>
      </c>
      <c r="L15">
        <v>14</v>
      </c>
      <c r="M15">
        <v>2001</v>
      </c>
      <c r="N15">
        <v>42901582</v>
      </c>
      <c r="O15">
        <v>44320855</v>
      </c>
      <c r="P15">
        <f t="shared" si="45"/>
        <v>-1419.2729999999999</v>
      </c>
      <c r="Q15">
        <v>33428258</v>
      </c>
      <c r="R15">
        <v>41630974</v>
      </c>
      <c r="S15">
        <f t="shared" si="46"/>
        <v>-8202.7160000000003</v>
      </c>
      <c r="T15">
        <v>20598772</v>
      </c>
      <c r="U15">
        <v>21623263</v>
      </c>
      <c r="V15">
        <f t="shared" si="47"/>
        <v>-1024.491</v>
      </c>
      <c r="W15">
        <v>27242611</v>
      </c>
      <c r="X15">
        <v>27932121</v>
      </c>
      <c r="Y15">
        <f t="shared" si="48"/>
        <v>-689.51</v>
      </c>
      <c r="Z15">
        <v>2479901</v>
      </c>
      <c r="AA15">
        <v>13957948</v>
      </c>
      <c r="AB15">
        <f t="shared" si="49"/>
        <v>-11478.047</v>
      </c>
      <c r="AD15">
        <v>1139478</v>
      </c>
      <c r="AE15">
        <f t="shared" si="3"/>
        <v>6.0567059446363274</v>
      </c>
      <c r="AF15">
        <v>955205</v>
      </c>
      <c r="AG15">
        <f t="shared" si="4"/>
        <v>5.9800965870963561</v>
      </c>
      <c r="AH15">
        <v>756786</v>
      </c>
      <c r="AI15">
        <f t="shared" si="5"/>
        <v>5.8789730893305947</v>
      </c>
      <c r="AJ15">
        <v>198419</v>
      </c>
      <c r="AK15">
        <f t="shared" si="6"/>
        <v>5.2975832565281884</v>
      </c>
      <c r="AL15">
        <v>285284</v>
      </c>
      <c r="AM15">
        <f t="shared" si="7"/>
        <v>5.455277415167191</v>
      </c>
      <c r="AN15">
        <v>310363</v>
      </c>
      <c r="AO15">
        <f t="shared" si="8"/>
        <v>5.4918699411505161</v>
      </c>
      <c r="AQ15" s="10"/>
      <c r="AR15">
        <v>1139478</v>
      </c>
      <c r="AS15">
        <f t="shared" si="9"/>
        <v>6.0567059446363274</v>
      </c>
      <c r="AT15" s="7"/>
      <c r="AU15"/>
      <c r="AV15">
        <v>-23543</v>
      </c>
      <c r="AW15">
        <v>-25079</v>
      </c>
      <c r="AY15" s="10">
        <f t="shared" si="10"/>
        <v>-2.0833125538362158E-2</v>
      </c>
      <c r="AZ15" s="10">
        <f t="shared" si="11"/>
        <v>-2.2192327034642339E-2</v>
      </c>
      <c r="BA15" s="10"/>
      <c r="BB15" s="10"/>
      <c r="BC15" s="10"/>
      <c r="BD15" s="9">
        <v>13.9377948004612</v>
      </c>
      <c r="BE15" s="9">
        <v>13.7543304784034</v>
      </c>
      <c r="BF15" s="9">
        <v>13.5059086247772</v>
      </c>
      <c r="BG15" s="9">
        <v>12.236246662109</v>
      </c>
      <c r="BH15" s="9">
        <v>12.546083986556701</v>
      </c>
      <c r="BI15" s="9">
        <v>12.6006909019553</v>
      </c>
      <c r="BJ15" s="10"/>
      <c r="BK15" s="10">
        <v>1139478</v>
      </c>
      <c r="BL15">
        <f t="shared" si="12"/>
        <v>6.0567059446363274</v>
      </c>
      <c r="BM15">
        <v>955205</v>
      </c>
      <c r="BN15">
        <f t="shared" si="13"/>
        <v>5.9800965870963561</v>
      </c>
      <c r="BO15">
        <v>756786</v>
      </c>
      <c r="BP15">
        <f t="shared" si="14"/>
        <v>5.8789730893305947</v>
      </c>
      <c r="BQ15">
        <v>198419</v>
      </c>
      <c r="BR15">
        <f t="shared" si="15"/>
        <v>5.2975832565281884</v>
      </c>
      <c r="BS15">
        <v>285284</v>
      </c>
      <c r="BT15">
        <f t="shared" si="16"/>
        <v>5.455277415167191</v>
      </c>
      <c r="BU15">
        <v>310363</v>
      </c>
      <c r="BV15">
        <f t="shared" si="17"/>
        <v>5.4918699411505161</v>
      </c>
      <c r="BX15">
        <f t="shared" si="0"/>
        <v>-7.8810888558248724</v>
      </c>
      <c r="BY15">
        <f t="shared" si="18"/>
        <v>-7.7742338913070439</v>
      </c>
      <c r="BZ15">
        <f t="shared" si="19"/>
        <v>-7.6269355354466057</v>
      </c>
      <c r="CA15">
        <f t="shared" si="20"/>
        <v>-6.9386634055808116</v>
      </c>
      <c r="CB15">
        <f t="shared" si="21"/>
        <v>-7.0908065713895096</v>
      </c>
      <c r="CC15">
        <f t="shared" si="22"/>
        <v>-7.1088209608047839</v>
      </c>
      <c r="CE15">
        <v>1139478</v>
      </c>
      <c r="CF15">
        <f t="shared" si="23"/>
        <v>6.0567059446363274</v>
      </c>
      <c r="CG15">
        <v>955205</v>
      </c>
      <c r="CH15">
        <f t="shared" si="24"/>
        <v>5.9800965870963561</v>
      </c>
      <c r="CI15">
        <v>756786</v>
      </c>
      <c r="CJ15">
        <f t="shared" si="25"/>
        <v>5.8789730893305947</v>
      </c>
      <c r="CK15">
        <v>198419</v>
      </c>
      <c r="CL15">
        <f t="shared" si="26"/>
        <v>5.2975832565281884</v>
      </c>
      <c r="CM15">
        <v>285284</v>
      </c>
      <c r="CN15">
        <f t="shared" si="27"/>
        <v>5.455277415167191</v>
      </c>
      <c r="CO15">
        <v>310363</v>
      </c>
      <c r="CP15">
        <f t="shared" si="28"/>
        <v>5.4918699411505161</v>
      </c>
      <c r="CR15">
        <v>-55.338919178736788</v>
      </c>
      <c r="CS15">
        <v>-35.469748562508521</v>
      </c>
      <c r="CV15" s="8">
        <v>0.17041565</v>
      </c>
      <c r="CW15" s="4">
        <v>-2.7972499999999998E-3</v>
      </c>
      <c r="CX15" s="8">
        <v>0.218524898</v>
      </c>
      <c r="CY15" s="4">
        <v>-1.9670849999999999E-3</v>
      </c>
      <c r="CZ15">
        <f t="shared" si="29"/>
        <v>-55.50933482873679</v>
      </c>
      <c r="DA15">
        <f t="shared" si="30"/>
        <v>-55.336121928736787</v>
      </c>
      <c r="DH15" s="4">
        <v>1.5193135300000001E-2</v>
      </c>
      <c r="DI15" s="5">
        <v>-7.631685E-3</v>
      </c>
      <c r="DJ15" s="4">
        <v>1.56044905E-2</v>
      </c>
      <c r="DK15" s="5">
        <v>-1.1183220000000001E-2</v>
      </c>
      <c r="DL15">
        <f t="shared" si="31"/>
        <v>-35.484941697808523</v>
      </c>
      <c r="DM15" s="15">
        <f t="shared" si="32"/>
        <v>-35.462116877508521</v>
      </c>
      <c r="DT15" s="4">
        <v>1.5193135300000001E-2</v>
      </c>
      <c r="DU15" s="4">
        <v>-4.7856905000000002E-3</v>
      </c>
      <c r="DV15" s="4">
        <v>1.56044905E-2</v>
      </c>
      <c r="DW15" s="4">
        <v>-5.1629731E-3</v>
      </c>
      <c r="DX15" s="11">
        <f t="shared" si="33"/>
        <v>6.0415128093363277</v>
      </c>
      <c r="DY15" s="12">
        <f t="shared" si="34"/>
        <v>6.0614916351363277</v>
      </c>
      <c r="DZ15" s="10"/>
      <c r="EA15" s="10"/>
      <c r="EB15" s="10"/>
      <c r="EF15" s="4">
        <v>2.1278661000000001E-2</v>
      </c>
      <c r="EG15" s="4">
        <v>-4.1917220000000002E-3</v>
      </c>
      <c r="EH15" s="4">
        <v>2.2535253000000002E-2</v>
      </c>
      <c r="EI15" s="4">
        <v>-3.9405400000000002E-3</v>
      </c>
      <c r="EJ15">
        <f t="shared" si="35"/>
        <v>5.9588179260963559</v>
      </c>
      <c r="EK15">
        <f t="shared" si="36"/>
        <v>5.9842883090963559</v>
      </c>
      <c r="ER15" s="4">
        <v>2.84254325E-2</v>
      </c>
      <c r="ES15" s="8">
        <v>3.5739722E-3</v>
      </c>
      <c r="ET15" s="4">
        <v>2.5716028599999999E-2</v>
      </c>
      <c r="EU15" s="8">
        <v>-1.164103E-4</v>
      </c>
      <c r="EV15">
        <f t="shared" si="37"/>
        <v>5.850547656830595</v>
      </c>
      <c r="EW15">
        <f t="shared" si="38"/>
        <v>5.8753991171305948</v>
      </c>
      <c r="FD15" s="4">
        <v>-3.579676E-3</v>
      </c>
      <c r="FE15" s="4">
        <v>-3.0593935700000002E-2</v>
      </c>
      <c r="FF15" s="4">
        <v>1.2584250999999999E-2</v>
      </c>
      <c r="FG15" s="4">
        <v>-1.5496361E-2</v>
      </c>
      <c r="FH15">
        <f t="shared" si="39"/>
        <v>5.3011629325281886</v>
      </c>
      <c r="FI15">
        <f t="shared" si="40"/>
        <v>5.3281771922281882</v>
      </c>
      <c r="FN15">
        <f t="shared" si="1"/>
        <v>6.3927944567246877</v>
      </c>
      <c r="FQ15" s="4">
        <v>1.9645361E-2</v>
      </c>
      <c r="FR15" s="4">
        <v>-3.5228910000000002E-3</v>
      </c>
      <c r="FS15" s="4">
        <v>-1.570435E-3</v>
      </c>
      <c r="FT15" s="4">
        <v>-2.5653223999999999E-2</v>
      </c>
      <c r="FU15">
        <f t="shared" si="41"/>
        <v>5.4356320541671908</v>
      </c>
      <c r="FV15">
        <f t="shared" si="42"/>
        <v>5.4588003061671913</v>
      </c>
      <c r="GC15" s="4">
        <v>3.2775539200000002E-2</v>
      </c>
      <c r="GD15" s="4">
        <v>9.6958375999999999E-3</v>
      </c>
      <c r="GE15" s="4">
        <v>1.9039059000000001E-2</v>
      </c>
      <c r="GF15" s="4">
        <v>-4.9516832999999998E-3</v>
      </c>
      <c r="GG15">
        <f t="shared" si="43"/>
        <v>5.4590944019505159</v>
      </c>
      <c r="GH15">
        <f t="shared" si="44"/>
        <v>5.4821741035505163</v>
      </c>
      <c r="GJ15" s="3"/>
      <c r="GO15" s="4">
        <v>-7.7595260000000001E-3</v>
      </c>
      <c r="GP15" s="5">
        <v>7.3941719999999999E-5</v>
      </c>
      <c r="GQ15" s="4">
        <v>-4.0509615000000002E-3</v>
      </c>
      <c r="GR15" s="4">
        <v>-3.8823550000000001E-3</v>
      </c>
      <c r="GS15" s="8">
        <v>7.1221347000000003E-3</v>
      </c>
      <c r="GT15" s="4">
        <v>-4.36584104E-2</v>
      </c>
      <c r="GU15" s="4">
        <v>-1.1464307999999999E-2</v>
      </c>
      <c r="GV15" s="4">
        <v>-1.03495607E-2</v>
      </c>
      <c r="GX15">
        <v>0.58302718548096522</v>
      </c>
      <c r="GY15">
        <v>0.81587210230504792</v>
      </c>
      <c r="GZ15" s="10">
        <v>0.6496070891495167</v>
      </c>
      <c r="HA15">
        <v>0.74414252156821925</v>
      </c>
      <c r="HB15">
        <v>0.74957924457937053</v>
      </c>
      <c r="HC15">
        <v>0.91947315020475473</v>
      </c>
      <c r="HD15">
        <v>0.50536160210535142</v>
      </c>
      <c r="HE15">
        <v>0.29856263374810227</v>
      </c>
    </row>
    <row r="16" spans="1:214">
      <c r="A16" s="1">
        <v>2002</v>
      </c>
      <c r="B16">
        <v>1190601</v>
      </c>
      <c r="C16">
        <f t="shared" si="2"/>
        <v>6.0757662429850106</v>
      </c>
      <c r="D16">
        <v>-24452</v>
      </c>
      <c r="E16">
        <v>-2.1</v>
      </c>
      <c r="F16">
        <v>-30667</v>
      </c>
      <c r="G16">
        <v>-2.6</v>
      </c>
      <c r="H16">
        <v>41228</v>
      </c>
      <c r="I16">
        <v>-29416</v>
      </c>
      <c r="J16">
        <v>-1251</v>
      </c>
      <c r="K16">
        <v>2002</v>
      </c>
      <c r="L16">
        <v>15</v>
      </c>
      <c r="M16">
        <v>2002</v>
      </c>
      <c r="N16">
        <v>43007794</v>
      </c>
      <c r="O16">
        <v>39972961</v>
      </c>
      <c r="P16">
        <f t="shared" si="45"/>
        <v>3034.8330000000001</v>
      </c>
      <c r="Q16">
        <v>32544118</v>
      </c>
      <c r="R16">
        <v>46298263</v>
      </c>
      <c r="S16">
        <f t="shared" si="46"/>
        <v>-13754.145</v>
      </c>
      <c r="T16">
        <v>20678630</v>
      </c>
      <c r="U16">
        <v>22961387</v>
      </c>
      <c r="V16">
        <f t="shared" si="47"/>
        <v>-2282.7570000000001</v>
      </c>
      <c r="W16">
        <v>27803809</v>
      </c>
      <c r="X16">
        <v>30046604</v>
      </c>
      <c r="Y16">
        <f t="shared" si="48"/>
        <v>-2242.7950000000001</v>
      </c>
      <c r="Z16">
        <v>2258489</v>
      </c>
      <c r="AA16">
        <v>16212725</v>
      </c>
      <c r="AB16">
        <f t="shared" si="49"/>
        <v>-13954.236000000001</v>
      </c>
      <c r="AD16">
        <v>1190601</v>
      </c>
      <c r="AE16">
        <f t="shared" si="3"/>
        <v>6.0757662429850106</v>
      </c>
      <c r="AF16">
        <v>1002360</v>
      </c>
      <c r="AG16">
        <f t="shared" si="4"/>
        <v>6.0010237274534823</v>
      </c>
      <c r="AH16">
        <v>785779</v>
      </c>
      <c r="AI16">
        <f t="shared" si="5"/>
        <v>5.8953004180797732</v>
      </c>
      <c r="AJ16">
        <v>216581</v>
      </c>
      <c r="AK16">
        <f t="shared" si="6"/>
        <v>5.3356203546111418</v>
      </c>
      <c r="AL16">
        <v>287071</v>
      </c>
      <c r="AM16">
        <f t="shared" si="7"/>
        <v>5.4579893221513096</v>
      </c>
      <c r="AN16">
        <v>317738</v>
      </c>
      <c r="AO16">
        <f t="shared" si="8"/>
        <v>5.5020691575511647</v>
      </c>
      <c r="AQ16" s="10"/>
      <c r="AR16">
        <v>1190601</v>
      </c>
      <c r="AS16">
        <f t="shared" si="9"/>
        <v>6.0757662429850106</v>
      </c>
      <c r="AT16" s="7"/>
      <c r="AU16"/>
      <c r="AV16">
        <v>-24452</v>
      </c>
      <c r="AW16">
        <v>-30667</v>
      </c>
      <c r="AY16" s="10">
        <f t="shared" si="10"/>
        <v>-2.0700589808595238E-2</v>
      </c>
      <c r="AZ16" s="10">
        <f t="shared" si="11"/>
        <v>-2.596208848602119E-2</v>
      </c>
      <c r="BA16" s="10"/>
      <c r="BB16" s="10"/>
      <c r="BC16" s="10"/>
      <c r="BD16" s="9">
        <v>13.9820603770965</v>
      </c>
      <c r="BE16" s="9">
        <v>13.8013915523556</v>
      </c>
      <c r="BF16" s="9">
        <v>13.5509163719128</v>
      </c>
      <c r="BG16" s="9">
        <v>12.2904278551626</v>
      </c>
      <c r="BH16" s="9">
        <v>12.601666481772099</v>
      </c>
      <c r="BI16" s="9">
        <v>12.6574794543841</v>
      </c>
      <c r="BJ16" s="10"/>
      <c r="BK16" s="10">
        <v>1190601</v>
      </c>
      <c r="BL16">
        <f t="shared" si="12"/>
        <v>6.0757662429850106</v>
      </c>
      <c r="BM16">
        <v>1002360</v>
      </c>
      <c r="BN16">
        <f t="shared" si="13"/>
        <v>6.0010237274534823</v>
      </c>
      <c r="BO16">
        <v>785779</v>
      </c>
      <c r="BP16">
        <f t="shared" si="14"/>
        <v>5.8953004180797732</v>
      </c>
      <c r="BQ16">
        <v>216581</v>
      </c>
      <c r="BR16">
        <f t="shared" si="15"/>
        <v>5.3356203546111418</v>
      </c>
      <c r="BS16">
        <v>287071</v>
      </c>
      <c r="BT16">
        <f t="shared" si="16"/>
        <v>5.4579893221513096</v>
      </c>
      <c r="BU16">
        <v>317738</v>
      </c>
      <c r="BV16">
        <f t="shared" si="17"/>
        <v>5.5020691575511647</v>
      </c>
      <c r="BX16">
        <f t="shared" si="0"/>
        <v>-7.9062941341114898</v>
      </c>
      <c r="BY16">
        <f t="shared" si="18"/>
        <v>-7.8003678249021178</v>
      </c>
      <c r="BZ16">
        <f t="shared" si="19"/>
        <v>-7.6556159538330268</v>
      </c>
      <c r="CA16">
        <f t="shared" si="20"/>
        <v>-6.9548075005514578</v>
      </c>
      <c r="CB16">
        <f t="shared" si="21"/>
        <v>-7.1436771596207898</v>
      </c>
      <c r="CC16">
        <f t="shared" si="22"/>
        <v>-7.1554102968329358</v>
      </c>
      <c r="CE16">
        <v>1190601</v>
      </c>
      <c r="CF16">
        <f t="shared" si="23"/>
        <v>6.0757662429850106</v>
      </c>
      <c r="CG16">
        <v>1002360</v>
      </c>
      <c r="CH16">
        <f t="shared" si="24"/>
        <v>6.0010237274534823</v>
      </c>
      <c r="CI16">
        <v>785779</v>
      </c>
      <c r="CJ16">
        <f t="shared" si="25"/>
        <v>5.8953004180797732</v>
      </c>
      <c r="CK16">
        <v>216581</v>
      </c>
      <c r="CL16">
        <f t="shared" si="26"/>
        <v>5.3356203546111418</v>
      </c>
      <c r="CM16">
        <v>287071</v>
      </c>
      <c r="CN16">
        <f t="shared" si="27"/>
        <v>5.4579893221513096</v>
      </c>
      <c r="CO16">
        <v>317738</v>
      </c>
      <c r="CP16">
        <f t="shared" si="28"/>
        <v>5.5020691575511647</v>
      </c>
      <c r="CR16">
        <v>-56.381191776327874</v>
      </c>
      <c r="CS16">
        <v>-34.7943801695071</v>
      </c>
      <c r="CV16" s="8">
        <v>0.218524898</v>
      </c>
      <c r="CW16" s="4">
        <v>-1.9670849999999999E-3</v>
      </c>
      <c r="CX16" s="8">
        <v>0.36149971199999997</v>
      </c>
      <c r="CY16" s="4">
        <v>1.600576E-3</v>
      </c>
      <c r="CZ16">
        <f t="shared" si="29"/>
        <v>-56.599716674327873</v>
      </c>
      <c r="DA16">
        <f t="shared" si="30"/>
        <v>-56.379224691327877</v>
      </c>
      <c r="DH16" s="4">
        <v>1.56044905E-2</v>
      </c>
      <c r="DI16" s="5">
        <v>-1.1183220000000001E-2</v>
      </c>
      <c r="DJ16" s="4">
        <v>2.0688664799999999E-2</v>
      </c>
      <c r="DK16" s="5">
        <v>-7.4745740000000003E-3</v>
      </c>
      <c r="DL16">
        <f t="shared" si="31"/>
        <v>-34.809984660007103</v>
      </c>
      <c r="DM16" s="15">
        <f t="shared" si="32"/>
        <v>-34.783196949507101</v>
      </c>
      <c r="DT16" s="4">
        <v>1.56044905E-2</v>
      </c>
      <c r="DU16" s="4">
        <v>-5.1629731E-3</v>
      </c>
      <c r="DV16" s="4">
        <v>2.0688664799999999E-2</v>
      </c>
      <c r="DW16" s="4">
        <v>-3.416782E-4</v>
      </c>
      <c r="DX16" s="11">
        <f t="shared" si="33"/>
        <v>6.0601617524850102</v>
      </c>
      <c r="DY16" s="12">
        <f t="shared" si="34"/>
        <v>6.0809292160850106</v>
      </c>
      <c r="DZ16" s="10"/>
      <c r="EA16" s="10"/>
      <c r="EB16" s="10"/>
      <c r="EC16" s="10"/>
      <c r="EF16" s="4">
        <v>2.2535253000000002E-2</v>
      </c>
      <c r="EG16" s="4">
        <v>-3.9405400000000002E-3</v>
      </c>
      <c r="EH16" s="4">
        <v>2.7355746E-2</v>
      </c>
      <c r="EI16" s="4">
        <v>5.4481600000000005E-4</v>
      </c>
      <c r="EJ16">
        <f t="shared" si="35"/>
        <v>5.9784884744534823</v>
      </c>
      <c r="EK16">
        <f t="shared" si="36"/>
        <v>6.0049642674534827</v>
      </c>
      <c r="ER16" s="4">
        <v>2.5716028599999999E-2</v>
      </c>
      <c r="ES16" s="8">
        <v>-1.164103E-4</v>
      </c>
      <c r="ET16" s="4">
        <v>2.6955982699999999E-2</v>
      </c>
      <c r="EU16" s="8">
        <v>7.9655090000000002E-4</v>
      </c>
      <c r="EV16">
        <f t="shared" si="37"/>
        <v>5.8695843894797735</v>
      </c>
      <c r="EW16">
        <f t="shared" si="38"/>
        <v>5.8954168283797737</v>
      </c>
      <c r="FD16" s="4">
        <v>1.2584250999999999E-2</v>
      </c>
      <c r="FE16" s="4">
        <v>-1.5496361E-2</v>
      </c>
      <c r="FF16" s="4">
        <v>3.0157803100000002E-2</v>
      </c>
      <c r="FG16" s="4">
        <v>1.7217402999999999E-3</v>
      </c>
      <c r="FH16">
        <f t="shared" si="39"/>
        <v>5.323036103611142</v>
      </c>
      <c r="FI16">
        <f t="shared" si="40"/>
        <v>5.3511167156111421</v>
      </c>
      <c r="FN16">
        <f t="shared" si="1"/>
        <v>3.0014413594368716</v>
      </c>
      <c r="FQ16" s="4">
        <v>-1.570435E-3</v>
      </c>
      <c r="FR16" s="4">
        <v>-2.5653223999999999E-2</v>
      </c>
      <c r="FS16" s="4">
        <v>-6.3792349999999996E-3</v>
      </c>
      <c r="FT16" s="4">
        <v>-3.0766867999999999E-2</v>
      </c>
      <c r="FU16">
        <f t="shared" si="41"/>
        <v>5.4595597571513093</v>
      </c>
      <c r="FV16">
        <f t="shared" si="42"/>
        <v>5.4836425461513096</v>
      </c>
      <c r="GC16" s="4">
        <v>1.9039059000000001E-2</v>
      </c>
      <c r="GD16" s="4">
        <v>-4.9516832999999998E-3</v>
      </c>
      <c r="GE16" s="4">
        <v>8.4920909000000006E-3</v>
      </c>
      <c r="GF16" s="4">
        <v>-1.5802331700000002E-2</v>
      </c>
      <c r="GG16">
        <f t="shared" si="43"/>
        <v>5.4830300985511649</v>
      </c>
      <c r="GH16">
        <f t="shared" si="44"/>
        <v>5.5070208408511645</v>
      </c>
      <c r="GJ16" s="3"/>
      <c r="GO16" s="4">
        <v>-5.4596590000000004E-3</v>
      </c>
      <c r="GP16" s="5">
        <v>-3.2677370000000002E-3</v>
      </c>
      <c r="GQ16" s="4">
        <v>-1.8556603E-3</v>
      </c>
      <c r="GR16" s="4">
        <v>-2.7172960000000001E-3</v>
      </c>
      <c r="GS16" s="8">
        <v>7.7772446000000002E-3</v>
      </c>
      <c r="GT16" s="4">
        <v>-4.0046598799999999E-2</v>
      </c>
      <c r="GU16" s="4">
        <v>7.7054480000000002E-3</v>
      </c>
      <c r="GV16" s="4">
        <v>1.32374312E-2</v>
      </c>
    </row>
    <row r="17" spans="1:212">
      <c r="A17" s="1">
        <v>2003</v>
      </c>
      <c r="B17">
        <v>1257475</v>
      </c>
      <c r="C17">
        <f t="shared" si="2"/>
        <v>6.0994993595570106</v>
      </c>
      <c r="D17">
        <v>-22192</v>
      </c>
      <c r="E17">
        <v>-1.8</v>
      </c>
      <c r="F17">
        <v>-27695</v>
      </c>
      <c r="G17">
        <v>-2.2000000000000002</v>
      </c>
      <c r="H17">
        <v>31699</v>
      </c>
      <c r="I17">
        <v>-32721</v>
      </c>
      <c r="J17">
        <v>5026</v>
      </c>
      <c r="K17">
        <v>2003</v>
      </c>
      <c r="L17">
        <v>16</v>
      </c>
      <c r="M17">
        <v>2003</v>
      </c>
      <c r="N17">
        <v>48080700</v>
      </c>
      <c r="O17">
        <v>39360303</v>
      </c>
      <c r="P17">
        <f t="shared" si="45"/>
        <v>8720.3970000000008</v>
      </c>
      <c r="Q17">
        <v>33294860</v>
      </c>
      <c r="R17">
        <v>54010770</v>
      </c>
      <c r="S17">
        <f t="shared" si="46"/>
        <v>-20715.91</v>
      </c>
      <c r="T17">
        <v>21711620</v>
      </c>
      <c r="U17">
        <v>25637191</v>
      </c>
      <c r="V17">
        <f t="shared" si="47"/>
        <v>-3925.5709999999999</v>
      </c>
      <c r="W17">
        <v>30225249</v>
      </c>
      <c r="X17">
        <v>33251079</v>
      </c>
      <c r="Y17">
        <f t="shared" si="48"/>
        <v>-3025.83</v>
      </c>
      <c r="Z17">
        <v>3159566</v>
      </c>
      <c r="AA17">
        <v>20189144</v>
      </c>
      <c r="AB17">
        <f t="shared" si="49"/>
        <v>-17029.578000000001</v>
      </c>
      <c r="AD17">
        <v>1257475</v>
      </c>
      <c r="AE17">
        <f t="shared" si="3"/>
        <v>6.0994993595570106</v>
      </c>
      <c r="AF17">
        <v>1060510</v>
      </c>
      <c r="AG17">
        <f t="shared" si="4"/>
        <v>6.0255147680193355</v>
      </c>
      <c r="AH17">
        <v>823336</v>
      </c>
      <c r="AI17">
        <f t="shared" si="5"/>
        <v>5.9155771051595289</v>
      </c>
      <c r="AJ17">
        <v>237174</v>
      </c>
      <c r="AK17">
        <f t="shared" si="6"/>
        <v>5.37506707813478</v>
      </c>
      <c r="AL17">
        <v>299991</v>
      </c>
      <c r="AM17">
        <f t="shared" si="7"/>
        <v>5.4771082256897685</v>
      </c>
      <c r="AN17">
        <v>327686</v>
      </c>
      <c r="AO17">
        <f t="shared" si="8"/>
        <v>5.5154578870563826</v>
      </c>
      <c r="AQ17" s="10"/>
      <c r="AR17">
        <v>1257475</v>
      </c>
      <c r="AS17">
        <f t="shared" si="9"/>
        <v>6.0994993595570106</v>
      </c>
      <c r="AT17" s="7"/>
      <c r="AU17"/>
      <c r="AV17">
        <v>-22192</v>
      </c>
      <c r="AW17">
        <v>-27695</v>
      </c>
      <c r="AY17" s="10">
        <f t="shared" si="10"/>
        <v>-1.7988945353528768E-2</v>
      </c>
      <c r="AZ17" s="10">
        <f t="shared" si="11"/>
        <v>-2.2449704468546286E-2</v>
      </c>
      <c r="BA17" s="10"/>
      <c r="BB17" s="10"/>
      <c r="BC17" s="10"/>
      <c r="BD17" s="9">
        <v>14.025484999332299</v>
      </c>
      <c r="BE17" s="9">
        <v>13.847389064151001</v>
      </c>
      <c r="BF17" s="9">
        <v>13.594806693895199</v>
      </c>
      <c r="BG17" s="9">
        <v>12.343746584114999</v>
      </c>
      <c r="BH17" s="9">
        <v>12.6564588780242</v>
      </c>
      <c r="BI17" s="9">
        <v>12.7133087822001</v>
      </c>
      <c r="BJ17" s="10"/>
      <c r="BK17" s="10">
        <v>1257475</v>
      </c>
      <c r="BL17">
        <f t="shared" si="12"/>
        <v>6.0994993595570106</v>
      </c>
      <c r="BM17">
        <v>1060510</v>
      </c>
      <c r="BN17">
        <f t="shared" si="13"/>
        <v>6.0255147680193355</v>
      </c>
      <c r="BO17">
        <v>823336</v>
      </c>
      <c r="BP17">
        <f t="shared" si="14"/>
        <v>5.9155771051595289</v>
      </c>
      <c r="BQ17">
        <v>237174</v>
      </c>
      <c r="BR17">
        <f t="shared" si="15"/>
        <v>5.37506707813478</v>
      </c>
      <c r="BS17">
        <v>299991</v>
      </c>
      <c r="BT17">
        <f t="shared" si="16"/>
        <v>5.4771082256897685</v>
      </c>
      <c r="BU17">
        <v>327686</v>
      </c>
      <c r="BV17">
        <f t="shared" si="17"/>
        <v>5.5154578870563826</v>
      </c>
      <c r="BX17">
        <f t="shared" si="0"/>
        <v>-7.9259856397752886</v>
      </c>
      <c r="BY17">
        <f t="shared" si="18"/>
        <v>-7.8218742961316652</v>
      </c>
      <c r="BZ17">
        <f t="shared" si="19"/>
        <v>-7.6792295887356703</v>
      </c>
      <c r="CA17">
        <f t="shared" si="20"/>
        <v>-6.9686795059802193</v>
      </c>
      <c r="CB17">
        <f t="shared" si="21"/>
        <v>-7.1793506523344313</v>
      </c>
      <c r="CC17">
        <f t="shared" si="22"/>
        <v>-7.1978508951437172</v>
      </c>
      <c r="CE17">
        <v>1257475</v>
      </c>
      <c r="CF17">
        <f t="shared" si="23"/>
        <v>6.0994993595570106</v>
      </c>
      <c r="CG17">
        <v>1060510</v>
      </c>
      <c r="CH17">
        <f t="shared" si="24"/>
        <v>6.0255147680193355</v>
      </c>
      <c r="CI17">
        <v>823336</v>
      </c>
      <c r="CJ17">
        <f t="shared" si="25"/>
        <v>5.9155771051595289</v>
      </c>
      <c r="CK17">
        <v>237174</v>
      </c>
      <c r="CL17">
        <f t="shared" si="26"/>
        <v>5.37506707813478</v>
      </c>
      <c r="CM17">
        <v>299991</v>
      </c>
      <c r="CN17">
        <f t="shared" si="27"/>
        <v>5.4771082256897685</v>
      </c>
      <c r="CO17">
        <v>327686</v>
      </c>
      <c r="CP17">
        <f t="shared" si="28"/>
        <v>5.5154578870563826</v>
      </c>
      <c r="CR17">
        <v>-50.214126994503481</v>
      </c>
      <c r="CS17">
        <v>-34.144339236979881</v>
      </c>
      <c r="CV17" s="8">
        <v>0.36149971199999997</v>
      </c>
      <c r="CW17" s="4">
        <v>1.600576E-3</v>
      </c>
      <c r="CX17" s="8">
        <v>0.186127609</v>
      </c>
      <c r="CY17" s="4">
        <v>-3.2277690000000001E-3</v>
      </c>
      <c r="CZ17">
        <f t="shared" si="29"/>
        <v>-50.575626706503478</v>
      </c>
      <c r="DA17">
        <f t="shared" si="30"/>
        <v>-50.215727570503482</v>
      </c>
      <c r="DH17" s="4">
        <v>2.0688664799999999E-2</v>
      </c>
      <c r="DI17" s="5">
        <v>-7.4745740000000003E-3</v>
      </c>
      <c r="DJ17" s="4">
        <v>2.3156405000000001E-2</v>
      </c>
      <c r="DK17" s="5">
        <v>-1.0986350000000001E-2</v>
      </c>
      <c r="DL17">
        <f t="shared" si="31"/>
        <v>-34.165027901779879</v>
      </c>
      <c r="DM17" s="15">
        <f t="shared" si="32"/>
        <v>-34.136864662979882</v>
      </c>
      <c r="DT17" s="4">
        <v>2.0688664799999999E-2</v>
      </c>
      <c r="DU17" s="4">
        <v>-3.416782E-4</v>
      </c>
      <c r="DV17" s="4">
        <v>2.3156405000000001E-2</v>
      </c>
      <c r="DW17" s="4">
        <v>2.3889413E-3</v>
      </c>
      <c r="DX17" s="11">
        <f t="shared" si="33"/>
        <v>6.0788106947570109</v>
      </c>
      <c r="DY17" s="12">
        <f t="shared" si="34"/>
        <v>6.0998410377570105</v>
      </c>
      <c r="DZ17" s="10"/>
      <c r="EA17" s="10"/>
      <c r="EB17" s="10"/>
      <c r="EC17" s="10"/>
      <c r="EF17" s="4">
        <v>2.7355746E-2</v>
      </c>
      <c r="EG17" s="4">
        <v>5.4481600000000005E-4</v>
      </c>
      <c r="EH17" s="4">
        <v>3.1752020999999998E-2</v>
      </c>
      <c r="EI17" s="4">
        <v>5.2762290000000003E-3</v>
      </c>
      <c r="EJ17">
        <f t="shared" si="35"/>
        <v>5.9981590220193359</v>
      </c>
      <c r="EK17">
        <f t="shared" si="36"/>
        <v>6.0249699520193358</v>
      </c>
      <c r="ER17" s="4">
        <v>2.6955982699999999E-2</v>
      </c>
      <c r="ES17" s="8">
        <v>7.9655090000000002E-4</v>
      </c>
      <c r="ET17" s="4">
        <v>2.8664332899999999E-2</v>
      </c>
      <c r="EU17" s="8">
        <v>2.8318939000000001E-3</v>
      </c>
      <c r="EV17">
        <f t="shared" si="37"/>
        <v>5.8886211224595293</v>
      </c>
      <c r="EW17">
        <f t="shared" si="38"/>
        <v>5.9147805542595293</v>
      </c>
      <c r="FD17" s="4">
        <v>3.0157803100000002E-2</v>
      </c>
      <c r="FE17" s="4">
        <v>1.7217402999999999E-3</v>
      </c>
      <c r="FF17" s="4">
        <v>4.3689409200000001E-2</v>
      </c>
      <c r="FG17" s="4">
        <v>1.56087972E-2</v>
      </c>
      <c r="FH17">
        <f t="shared" si="39"/>
        <v>5.3449092750347802</v>
      </c>
      <c r="FI17">
        <f t="shared" si="40"/>
        <v>5.3733453378347802</v>
      </c>
      <c r="FN17">
        <f t="shared" si="1"/>
        <v>-5.0390698031071341</v>
      </c>
      <c r="FQ17" s="4">
        <v>-6.3792349999999996E-3</v>
      </c>
      <c r="FR17" s="4">
        <v>-3.0766867999999999E-2</v>
      </c>
      <c r="FS17" s="4">
        <v>-1.1818103999999999E-2</v>
      </c>
      <c r="FT17" s="4">
        <v>-3.5900891999999997E-2</v>
      </c>
      <c r="FU17">
        <f t="shared" si="41"/>
        <v>5.4834874606897683</v>
      </c>
      <c r="FV17">
        <f t="shared" si="42"/>
        <v>5.5078750936897682</v>
      </c>
      <c r="GC17" s="4">
        <v>8.4920909000000006E-3</v>
      </c>
      <c r="GD17" s="4">
        <v>-1.5802331700000002E-2</v>
      </c>
      <c r="GE17" s="4">
        <v>9.0297998000000001E-3</v>
      </c>
      <c r="GF17" s="4">
        <v>-1.4960942600000001E-2</v>
      </c>
      <c r="GG17">
        <f t="shared" si="43"/>
        <v>5.5069657961563827</v>
      </c>
      <c r="GH17">
        <f t="shared" si="44"/>
        <v>5.5312602187563824</v>
      </c>
      <c r="GJ17" s="3"/>
      <c r="GO17" s="4">
        <v>-2.7972499999999998E-3</v>
      </c>
      <c r="GP17" s="5">
        <v>-7.631685E-3</v>
      </c>
      <c r="GQ17" s="4">
        <v>-4.7856905000000002E-3</v>
      </c>
      <c r="GR17" s="4">
        <v>-4.1917220000000002E-3</v>
      </c>
      <c r="GS17" s="8">
        <v>3.5739722E-3</v>
      </c>
      <c r="GT17" s="4">
        <v>-3.0593935700000002E-2</v>
      </c>
      <c r="GU17" s="4">
        <v>-3.5228910000000002E-3</v>
      </c>
      <c r="GV17" s="4">
        <v>9.6958375999999999E-3</v>
      </c>
      <c r="GX17" s="1" t="s">
        <v>138</v>
      </c>
    </row>
    <row r="18" spans="1:212">
      <c r="A18" s="1">
        <v>2004</v>
      </c>
      <c r="B18">
        <v>1320128</v>
      </c>
      <c r="C18">
        <f t="shared" si="2"/>
        <v>6.1206160425684253</v>
      </c>
      <c r="D18">
        <v>-30678</v>
      </c>
      <c r="E18">
        <v>-2.2999999999999998</v>
      </c>
      <c r="F18">
        <v>-33644</v>
      </c>
      <c r="G18">
        <v>-2.5</v>
      </c>
      <c r="H18">
        <v>-49896</v>
      </c>
      <c r="I18">
        <v>-35726</v>
      </c>
      <c r="J18">
        <v>2082</v>
      </c>
      <c r="K18">
        <v>2004</v>
      </c>
      <c r="L18">
        <v>17</v>
      </c>
      <c r="M18">
        <v>2004</v>
      </c>
      <c r="N18">
        <v>52566911</v>
      </c>
      <c r="O18">
        <v>42432427</v>
      </c>
      <c r="P18">
        <f t="shared" si="45"/>
        <v>10134.484</v>
      </c>
      <c r="Q18">
        <v>39456155</v>
      </c>
      <c r="R18">
        <v>64884601</v>
      </c>
      <c r="S18">
        <f t="shared" si="46"/>
        <v>-25428.446</v>
      </c>
      <c r="T18">
        <v>21910321</v>
      </c>
      <c r="U18">
        <v>33011608</v>
      </c>
      <c r="V18">
        <f t="shared" si="47"/>
        <v>-11101.287</v>
      </c>
      <c r="W18">
        <v>33803111</v>
      </c>
      <c r="X18">
        <v>36953735</v>
      </c>
      <c r="Y18">
        <f t="shared" si="48"/>
        <v>-3150.6239999999998</v>
      </c>
      <c r="Z18">
        <v>4358313</v>
      </c>
      <c r="AA18">
        <v>26342081</v>
      </c>
      <c r="AB18">
        <f t="shared" si="49"/>
        <v>-21983.768</v>
      </c>
      <c r="AD18">
        <v>1320128</v>
      </c>
      <c r="AE18">
        <f t="shared" si="3"/>
        <v>6.1206160425684253</v>
      </c>
      <c r="AF18">
        <v>1120938</v>
      </c>
      <c r="AG18">
        <f t="shared" si="4"/>
        <v>6.0495815920753291</v>
      </c>
      <c r="AH18">
        <v>863619</v>
      </c>
      <c r="AI18">
        <f t="shared" si="5"/>
        <v>5.9363221884379991</v>
      </c>
      <c r="AJ18">
        <v>257319</v>
      </c>
      <c r="AK18">
        <f t="shared" si="6"/>
        <v>5.4104718549647455</v>
      </c>
      <c r="AL18">
        <v>313038</v>
      </c>
      <c r="AM18">
        <f t="shared" si="7"/>
        <v>5.4955970601937398</v>
      </c>
      <c r="AN18">
        <v>346682</v>
      </c>
      <c r="AO18">
        <f t="shared" si="8"/>
        <v>5.5399312933333196</v>
      </c>
      <c r="AQ18" s="10"/>
      <c r="AR18">
        <v>1320128</v>
      </c>
      <c r="AS18">
        <f t="shared" si="9"/>
        <v>6.1206160425684253</v>
      </c>
      <c r="AT18" s="7"/>
      <c r="AU18"/>
      <c r="AV18">
        <v>-30678</v>
      </c>
      <c r="AW18">
        <v>-33644</v>
      </c>
      <c r="AY18" s="10">
        <f t="shared" si="10"/>
        <v>-2.3831692138241812E-2</v>
      </c>
      <c r="AZ18" s="10">
        <f t="shared" si="11"/>
        <v>-2.6135779721592266E-2</v>
      </c>
      <c r="BA18" s="10"/>
      <c r="BB18" s="10"/>
      <c r="BC18" s="10"/>
      <c r="BD18" s="9">
        <v>14.068040045961901</v>
      </c>
      <c r="BE18" s="9">
        <v>13.8922870795147</v>
      </c>
      <c r="BF18" s="9">
        <v>13.637592864287299</v>
      </c>
      <c r="BG18" s="9">
        <v>12.3959927749437</v>
      </c>
      <c r="BH18" s="9">
        <v>12.7105127429914</v>
      </c>
      <c r="BI18" s="9">
        <v>12.7681710570539</v>
      </c>
      <c r="BJ18" s="10"/>
      <c r="BK18" s="10">
        <v>1320128</v>
      </c>
      <c r="BL18">
        <f t="shared" si="12"/>
        <v>6.1206160425684253</v>
      </c>
      <c r="BM18">
        <v>1120938</v>
      </c>
      <c r="BN18">
        <f t="shared" si="13"/>
        <v>6.0495815920753291</v>
      </c>
      <c r="BO18">
        <v>863619</v>
      </c>
      <c r="BP18">
        <f t="shared" si="14"/>
        <v>5.9363221884379991</v>
      </c>
      <c r="BQ18">
        <v>257319</v>
      </c>
      <c r="BR18">
        <f t="shared" si="15"/>
        <v>5.4104718549647455</v>
      </c>
      <c r="BS18">
        <v>313038</v>
      </c>
      <c r="BT18">
        <f t="shared" si="16"/>
        <v>5.4955970601937398</v>
      </c>
      <c r="BU18">
        <v>346682</v>
      </c>
      <c r="BV18">
        <f t="shared" si="17"/>
        <v>5.5399312933333196</v>
      </c>
      <c r="BX18">
        <f t="shared" si="0"/>
        <v>-7.9474240033934755</v>
      </c>
      <c r="BY18">
        <f t="shared" si="18"/>
        <v>-7.8427054874393711</v>
      </c>
      <c r="BZ18">
        <f t="shared" si="19"/>
        <v>-7.7012706758493001</v>
      </c>
      <c r="CA18">
        <f t="shared" si="20"/>
        <v>-6.9855209199789545</v>
      </c>
      <c r="CB18">
        <f t="shared" si="21"/>
        <v>-7.2149156827976597</v>
      </c>
      <c r="CC18">
        <f t="shared" si="22"/>
        <v>-7.2282397637205804</v>
      </c>
      <c r="CE18">
        <v>1320128</v>
      </c>
      <c r="CF18">
        <f t="shared" si="23"/>
        <v>6.1206160425684253</v>
      </c>
      <c r="CG18">
        <v>1120938</v>
      </c>
      <c r="CH18">
        <f t="shared" si="24"/>
        <v>6.0495815920753291</v>
      </c>
      <c r="CI18">
        <v>863619</v>
      </c>
      <c r="CJ18">
        <f t="shared" si="25"/>
        <v>5.9363221884379991</v>
      </c>
      <c r="CK18">
        <v>257319</v>
      </c>
      <c r="CL18">
        <f t="shared" si="26"/>
        <v>5.4104718549647455</v>
      </c>
      <c r="CM18">
        <v>313038</v>
      </c>
      <c r="CN18">
        <f t="shared" si="27"/>
        <v>5.4955970601937398</v>
      </c>
      <c r="CO18">
        <v>346682</v>
      </c>
      <c r="CP18">
        <f t="shared" si="28"/>
        <v>5.5399312933333196</v>
      </c>
      <c r="CR18">
        <v>-68.144394418191396</v>
      </c>
      <c r="CS18">
        <v>-33.519098760365999</v>
      </c>
      <c r="CV18" s="8">
        <v>0.186127609</v>
      </c>
      <c r="CW18" s="4">
        <v>-3.2277690000000001E-3</v>
      </c>
      <c r="CX18" s="8">
        <v>0.35907443900000002</v>
      </c>
      <c r="CY18" s="4">
        <v>1.499523E-3</v>
      </c>
      <c r="CZ18">
        <f t="shared" si="29"/>
        <v>-68.330522027191392</v>
      </c>
      <c r="DA18">
        <f t="shared" si="30"/>
        <v>-68.141166649191391</v>
      </c>
      <c r="DH18" s="4">
        <v>2.3156405000000001E-2</v>
      </c>
      <c r="DI18" s="5">
        <v>-1.0986350000000001E-2</v>
      </c>
      <c r="DJ18" s="4">
        <v>2.8862070199999999E-2</v>
      </c>
      <c r="DK18" s="5">
        <v>-9.6943199999999993E-3</v>
      </c>
      <c r="DL18">
        <f t="shared" si="31"/>
        <v>-33.542255165366001</v>
      </c>
      <c r="DM18" s="15">
        <f t="shared" si="32"/>
        <v>-33.508112410365996</v>
      </c>
      <c r="DT18" s="4">
        <v>2.3156405000000001E-2</v>
      </c>
      <c r="DU18" s="4">
        <v>2.3889413E-3</v>
      </c>
      <c r="DV18" s="4">
        <v>2.8862070199999999E-2</v>
      </c>
      <c r="DW18" s="4">
        <v>8.8832444000000003E-3</v>
      </c>
      <c r="DX18" s="11">
        <f t="shared" si="33"/>
        <v>6.0974596375684254</v>
      </c>
      <c r="DY18" s="12">
        <f t="shared" si="34"/>
        <v>6.1182271012684257</v>
      </c>
      <c r="DZ18" s="10"/>
      <c r="EA18" s="10"/>
      <c r="EB18" s="10"/>
      <c r="EC18" s="10"/>
      <c r="EF18" s="4">
        <v>3.1752020999999998E-2</v>
      </c>
      <c r="EG18" s="4">
        <v>5.2762290000000003E-3</v>
      </c>
      <c r="EH18" s="4">
        <v>3.4677697E-2</v>
      </c>
      <c r="EI18" s="4">
        <v>9.2073139999999994E-3</v>
      </c>
      <c r="EJ18">
        <f t="shared" si="35"/>
        <v>6.0178295710753291</v>
      </c>
      <c r="EK18">
        <f t="shared" si="36"/>
        <v>6.0443053630753294</v>
      </c>
      <c r="ER18" s="4">
        <v>2.8664332899999999E-2</v>
      </c>
      <c r="ES18" s="8">
        <v>2.8318939000000001E-3</v>
      </c>
      <c r="ET18" s="4">
        <v>3.0314233999999999E-2</v>
      </c>
      <c r="EU18" s="8">
        <v>5.4627738E-3</v>
      </c>
      <c r="EV18">
        <f t="shared" si="37"/>
        <v>5.907657855537999</v>
      </c>
      <c r="EW18">
        <f t="shared" si="38"/>
        <v>5.9334902945379993</v>
      </c>
      <c r="FD18" s="4">
        <v>4.3689409200000001E-2</v>
      </c>
      <c r="FE18" s="4">
        <v>1.56087972E-2</v>
      </c>
      <c r="FF18" s="4">
        <v>5.0760769300000001E-2</v>
      </c>
      <c r="FG18" s="4">
        <v>2.37465096E-2</v>
      </c>
      <c r="FH18">
        <f t="shared" si="39"/>
        <v>5.3667824457647457</v>
      </c>
      <c r="FI18">
        <f t="shared" si="40"/>
        <v>5.3948630577647458</v>
      </c>
      <c r="FN18">
        <f t="shared" si="1"/>
        <v>6.5337717590633142</v>
      </c>
      <c r="FQ18" s="4">
        <v>-1.1818103999999999E-2</v>
      </c>
      <c r="FR18" s="4">
        <v>-3.5900891999999997E-2</v>
      </c>
      <c r="FS18" s="4">
        <v>1.110908E-2</v>
      </c>
      <c r="FT18" s="4">
        <v>-1.2059172999999999E-2</v>
      </c>
      <c r="FU18">
        <f t="shared" si="41"/>
        <v>5.5074151641937394</v>
      </c>
      <c r="FV18">
        <f t="shared" si="42"/>
        <v>5.5314979521937397</v>
      </c>
      <c r="GC18" s="4">
        <v>9.0297998000000001E-3</v>
      </c>
      <c r="GD18" s="4">
        <v>-1.4960942600000001E-2</v>
      </c>
      <c r="GE18" s="4">
        <v>2.7505758599999999E-2</v>
      </c>
      <c r="GF18" s="4">
        <v>4.4260571000000002E-3</v>
      </c>
      <c r="GG18">
        <f t="shared" si="43"/>
        <v>5.5309014935333192</v>
      </c>
      <c r="GH18">
        <f t="shared" si="44"/>
        <v>5.5548922359333197</v>
      </c>
      <c r="GJ18" s="3"/>
      <c r="GO18" s="4">
        <v>-1.9670849999999999E-3</v>
      </c>
      <c r="GP18" s="5">
        <v>-1.1183220000000001E-2</v>
      </c>
      <c r="GQ18" s="4">
        <v>-5.1629731E-3</v>
      </c>
      <c r="GR18" s="4">
        <v>-3.9405400000000002E-3</v>
      </c>
      <c r="GS18" s="8">
        <v>-1.164103E-4</v>
      </c>
      <c r="GT18" s="4">
        <v>-1.5496361E-2</v>
      </c>
      <c r="GU18" s="4">
        <v>-2.5653223999999999E-2</v>
      </c>
      <c r="GV18" s="4">
        <v>-4.9516832999999998E-3</v>
      </c>
    </row>
    <row r="19" spans="1:212">
      <c r="A19" s="1">
        <v>2005</v>
      </c>
      <c r="B19">
        <v>1396274</v>
      </c>
      <c r="C19">
        <f t="shared" si="2"/>
        <v>6.1449706511034226</v>
      </c>
      <c r="D19">
        <v>-27213</v>
      </c>
      <c r="E19">
        <v>-1.9</v>
      </c>
      <c r="F19">
        <v>-33546</v>
      </c>
      <c r="G19">
        <v>-2.4</v>
      </c>
      <c r="H19">
        <v>-40429</v>
      </c>
      <c r="I19">
        <v>-36304</v>
      </c>
      <c r="J19">
        <v>2758</v>
      </c>
      <c r="K19">
        <v>2005</v>
      </c>
      <c r="L19">
        <v>18</v>
      </c>
      <c r="M19">
        <v>2005</v>
      </c>
      <c r="N19">
        <v>56352330</v>
      </c>
      <c r="O19">
        <v>41318803</v>
      </c>
      <c r="P19">
        <f t="shared" si="45"/>
        <v>15033.527</v>
      </c>
      <c r="Q19">
        <v>41463770</v>
      </c>
      <c r="R19">
        <v>67660893</v>
      </c>
      <c r="S19">
        <f t="shared" si="46"/>
        <v>-26197.123</v>
      </c>
      <c r="T19">
        <v>22436868</v>
      </c>
      <c r="U19">
        <v>34850529</v>
      </c>
      <c r="V19">
        <f t="shared" si="47"/>
        <v>-12413.661</v>
      </c>
      <c r="W19">
        <v>33986862</v>
      </c>
      <c r="X19">
        <v>37135456</v>
      </c>
      <c r="Y19">
        <f t="shared" si="48"/>
        <v>-3148.5940000000001</v>
      </c>
      <c r="Z19">
        <v>5064729</v>
      </c>
      <c r="AA19">
        <v>31785924</v>
      </c>
      <c r="AB19">
        <f t="shared" si="49"/>
        <v>-26721.195</v>
      </c>
      <c r="AD19">
        <v>1396274</v>
      </c>
      <c r="AE19">
        <f t="shared" si="3"/>
        <v>6.1449706511034226</v>
      </c>
      <c r="AF19">
        <v>1180804</v>
      </c>
      <c r="AG19">
        <f t="shared" si="4"/>
        <v>6.0721778156637436</v>
      </c>
      <c r="AH19">
        <v>905751</v>
      </c>
      <c r="AI19">
        <f t="shared" si="5"/>
        <v>5.9570088221923507</v>
      </c>
      <c r="AJ19">
        <v>275053</v>
      </c>
      <c r="AK19">
        <f t="shared" si="6"/>
        <v>5.4394163861566822</v>
      </c>
      <c r="AL19">
        <v>348700</v>
      </c>
      <c r="AM19">
        <f t="shared" si="7"/>
        <v>5.5424519473759766</v>
      </c>
      <c r="AN19">
        <v>382246</v>
      </c>
      <c r="AO19">
        <f t="shared" si="8"/>
        <v>5.5823429494486039</v>
      </c>
      <c r="AQ19" s="10"/>
      <c r="AR19">
        <v>1396274</v>
      </c>
      <c r="AS19">
        <f t="shared" si="9"/>
        <v>6.1449706511034226</v>
      </c>
      <c r="AT19" s="7"/>
      <c r="AU19"/>
      <c r="AV19">
        <v>-27213</v>
      </c>
      <c r="AW19">
        <v>-33546</v>
      </c>
      <c r="AY19" s="10">
        <f t="shared" si="10"/>
        <v>-2.0277187900460226E-2</v>
      </c>
      <c r="AZ19" s="10">
        <f t="shared" si="11"/>
        <v>-2.4996088094250496E-2</v>
      </c>
      <c r="BA19" s="10"/>
      <c r="BB19" s="10"/>
      <c r="BC19" s="10"/>
      <c r="BD19" s="9">
        <v>14.109708852842299</v>
      </c>
      <c r="BE19" s="9">
        <v>13.936066458808501</v>
      </c>
      <c r="BF19" s="9">
        <v>13.679304602255099</v>
      </c>
      <c r="BG19" s="9">
        <v>12.4469768553419</v>
      </c>
      <c r="BH19" s="9">
        <v>12.7638515498986</v>
      </c>
      <c r="BI19" s="9">
        <v>12.822050014552</v>
      </c>
      <c r="BJ19" s="10"/>
      <c r="BK19" s="10">
        <v>1396274</v>
      </c>
      <c r="BL19">
        <f t="shared" si="12"/>
        <v>6.1449706511034226</v>
      </c>
      <c r="BM19">
        <v>1180804</v>
      </c>
      <c r="BN19">
        <f t="shared" si="13"/>
        <v>6.0721778156637436</v>
      </c>
      <c r="BO19">
        <v>905751</v>
      </c>
      <c r="BP19">
        <f t="shared" si="14"/>
        <v>5.9570088221923507</v>
      </c>
      <c r="BQ19">
        <v>275053</v>
      </c>
      <c r="BR19">
        <f t="shared" si="15"/>
        <v>5.4394163861566822</v>
      </c>
      <c r="BS19">
        <v>348700</v>
      </c>
      <c r="BT19">
        <f t="shared" si="16"/>
        <v>5.5424519473759766</v>
      </c>
      <c r="BU19">
        <v>382246</v>
      </c>
      <c r="BV19">
        <f t="shared" si="17"/>
        <v>5.5823429494486039</v>
      </c>
      <c r="BX19">
        <f t="shared" si="0"/>
        <v>-7.9647382017388768</v>
      </c>
      <c r="BY19">
        <f t="shared" si="18"/>
        <v>-7.8638886431447572</v>
      </c>
      <c r="BZ19">
        <f t="shared" si="19"/>
        <v>-7.7222957800627485</v>
      </c>
      <c r="CA19">
        <f t="shared" si="20"/>
        <v>-7.0075604691852176</v>
      </c>
      <c r="CB19">
        <f t="shared" si="21"/>
        <v>-7.2213996025226237</v>
      </c>
      <c r="CC19">
        <f t="shared" si="22"/>
        <v>-7.2397070651033957</v>
      </c>
      <c r="CE19">
        <v>1396274</v>
      </c>
      <c r="CF19">
        <f t="shared" si="23"/>
        <v>6.1449706511034226</v>
      </c>
      <c r="CG19">
        <v>1180804</v>
      </c>
      <c r="CH19">
        <f t="shared" si="24"/>
        <v>6.0721778156637436</v>
      </c>
      <c r="CI19">
        <v>905751</v>
      </c>
      <c r="CJ19">
        <f t="shared" si="25"/>
        <v>5.9570088221923507</v>
      </c>
      <c r="CK19">
        <v>275053</v>
      </c>
      <c r="CL19">
        <f t="shared" si="26"/>
        <v>5.4394163861566822</v>
      </c>
      <c r="CM19">
        <v>348700</v>
      </c>
      <c r="CN19">
        <f t="shared" si="27"/>
        <v>5.5424519473759766</v>
      </c>
      <c r="CO19">
        <v>382246</v>
      </c>
      <c r="CP19">
        <f t="shared" si="28"/>
        <v>5.5823429494486039</v>
      </c>
      <c r="CR19">
        <v>-59.363608271934034</v>
      </c>
      <c r="CS19">
        <v>-32.917974821720669</v>
      </c>
      <c r="CV19" s="8">
        <v>0.35907443900000002</v>
      </c>
      <c r="CW19" s="4">
        <v>1.499523E-3</v>
      </c>
      <c r="CX19" s="8">
        <v>5.3428096000000001E-2</v>
      </c>
      <c r="CY19" s="4">
        <v>-6.3023979999999999E-3</v>
      </c>
      <c r="CZ19">
        <f t="shared" si="29"/>
        <v>-59.722682710934031</v>
      </c>
      <c r="DA19">
        <f t="shared" si="30"/>
        <v>-59.365107794934033</v>
      </c>
      <c r="DH19" s="4">
        <v>2.8862070199999999E-2</v>
      </c>
      <c r="DI19" s="5">
        <v>-9.6943199999999993E-3</v>
      </c>
      <c r="DJ19" s="4">
        <v>3.4011824500000003E-2</v>
      </c>
      <c r="DK19" s="5">
        <v>-6.2373130000000004E-3</v>
      </c>
      <c r="DL19">
        <f t="shared" si="31"/>
        <v>-32.946836891920668</v>
      </c>
      <c r="DM19" s="15">
        <f t="shared" si="32"/>
        <v>-32.908280501720668</v>
      </c>
      <c r="DT19" s="4">
        <v>2.8862070199999999E-2</v>
      </c>
      <c r="DU19" s="4">
        <v>8.8832444000000003E-3</v>
      </c>
      <c r="DV19" s="4">
        <v>3.4011824500000003E-2</v>
      </c>
      <c r="DW19" s="4">
        <v>1.5347395099999999E-2</v>
      </c>
      <c r="DX19" s="11">
        <f t="shared" si="33"/>
        <v>6.1161085809034228</v>
      </c>
      <c r="DY19" s="12">
        <f t="shared" si="34"/>
        <v>6.1360874067034228</v>
      </c>
      <c r="DZ19" s="10"/>
      <c r="EA19" s="10"/>
      <c r="EB19" s="10"/>
      <c r="EC19" s="10"/>
      <c r="EF19" s="4">
        <v>3.4677697E-2</v>
      </c>
      <c r="EG19" s="4">
        <v>9.2073139999999994E-3</v>
      </c>
      <c r="EH19" s="4">
        <v>3.5142855000000001E-2</v>
      </c>
      <c r="EI19" s="4">
        <v>1.1348155E-2</v>
      </c>
      <c r="EJ19">
        <f t="shared" si="35"/>
        <v>6.0375001186637434</v>
      </c>
      <c r="EK19">
        <f t="shared" si="36"/>
        <v>6.0629705016637434</v>
      </c>
      <c r="ER19" s="4">
        <v>3.0314233999999999E-2</v>
      </c>
      <c r="ES19" s="8">
        <v>5.4627738E-3</v>
      </c>
      <c r="ET19" s="4">
        <v>2.95019072E-2</v>
      </c>
      <c r="EU19" s="8">
        <v>6.2854114000000004E-3</v>
      </c>
      <c r="EV19">
        <f t="shared" si="37"/>
        <v>5.9266945881923503</v>
      </c>
      <c r="EW19">
        <f t="shared" si="38"/>
        <v>5.951546048392351</v>
      </c>
      <c r="FD19" s="4">
        <v>5.0760769300000001E-2</v>
      </c>
      <c r="FE19" s="4">
        <v>2.37465096E-2</v>
      </c>
      <c r="FF19" s="4">
        <v>5.5258423399999999E-2</v>
      </c>
      <c r="FG19" s="4">
        <v>3.0021417599999999E-2</v>
      </c>
      <c r="FH19">
        <f t="shared" si="39"/>
        <v>5.3886556168566822</v>
      </c>
      <c r="FI19">
        <f t="shared" si="40"/>
        <v>5.4156698765566826</v>
      </c>
      <c r="FN19">
        <f t="shared" si="1"/>
        <v>2.6731798125468664</v>
      </c>
      <c r="FQ19" s="4">
        <v>1.110908E-2</v>
      </c>
      <c r="FR19" s="4">
        <v>-1.2059172999999999E-2</v>
      </c>
      <c r="FS19" s="4">
        <v>4.6485308000000003E-2</v>
      </c>
      <c r="FT19" s="4">
        <v>2.4841282999999999E-2</v>
      </c>
      <c r="FU19">
        <f t="shared" si="41"/>
        <v>5.5313428673759768</v>
      </c>
      <c r="FV19">
        <f t="shared" si="42"/>
        <v>5.5545111203759765</v>
      </c>
      <c r="GC19" s="4">
        <v>2.7505758599999999E-2</v>
      </c>
      <c r="GD19" s="4">
        <v>4.4260571000000002E-3</v>
      </c>
      <c r="GE19" s="4">
        <v>5.4707687499999998E-2</v>
      </c>
      <c r="GF19" s="4">
        <v>3.3146387399999998E-2</v>
      </c>
      <c r="GG19">
        <f t="shared" si="43"/>
        <v>5.5548371908486036</v>
      </c>
      <c r="GH19">
        <f t="shared" si="44"/>
        <v>5.577916892348604</v>
      </c>
      <c r="GJ19" s="3"/>
      <c r="GO19" s="4">
        <v>1.600576E-3</v>
      </c>
      <c r="GP19" s="5">
        <v>-7.4745740000000003E-3</v>
      </c>
      <c r="GQ19" s="4">
        <v>-3.416782E-4</v>
      </c>
      <c r="GR19" s="4">
        <v>5.4481600000000005E-4</v>
      </c>
      <c r="GS19" s="8">
        <v>7.9655090000000002E-4</v>
      </c>
      <c r="GT19" s="4">
        <v>1.7217402999999999E-3</v>
      </c>
      <c r="GU19" s="4">
        <v>-3.0766867999999999E-2</v>
      </c>
      <c r="GV19" s="4">
        <v>-1.5802331700000002E-2</v>
      </c>
      <c r="GX19" s="1" t="s">
        <v>139</v>
      </c>
      <c r="GY19" s="1" t="s">
        <v>140</v>
      </c>
      <c r="GZ19" s="1" t="s">
        <v>141</v>
      </c>
      <c r="HA19" s="1" t="s">
        <v>142</v>
      </c>
      <c r="HB19" s="1" t="s">
        <v>143</v>
      </c>
      <c r="HC19" s="1" t="s">
        <v>144</v>
      </c>
      <c r="HD19" s="1" t="s">
        <v>145</v>
      </c>
    </row>
    <row r="20" spans="1:212">
      <c r="A20" s="1">
        <v>2006</v>
      </c>
      <c r="B20">
        <v>1474923</v>
      </c>
      <c r="C20">
        <f t="shared" si="2"/>
        <v>6.1687693480782526</v>
      </c>
      <c r="D20">
        <v>-41113</v>
      </c>
      <c r="E20">
        <v>-2.8</v>
      </c>
      <c r="F20">
        <v>-30292</v>
      </c>
      <c r="G20">
        <v>-2.1</v>
      </c>
      <c r="H20">
        <v>-125228</v>
      </c>
      <c r="I20">
        <v>-28124</v>
      </c>
      <c r="J20">
        <v>-2168</v>
      </c>
      <c r="K20">
        <v>2006</v>
      </c>
      <c r="L20">
        <v>19</v>
      </c>
      <c r="M20">
        <v>2006</v>
      </c>
      <c r="N20">
        <v>59070039</v>
      </c>
      <c r="O20">
        <v>48180992</v>
      </c>
      <c r="P20">
        <f t="shared" si="45"/>
        <v>10889.047</v>
      </c>
      <c r="Q20">
        <v>46203152</v>
      </c>
      <c r="R20">
        <v>72723121</v>
      </c>
      <c r="S20">
        <f t="shared" si="46"/>
        <v>-26519.969000000001</v>
      </c>
      <c r="T20">
        <v>25484589</v>
      </c>
      <c r="U20">
        <v>38003344</v>
      </c>
      <c r="V20">
        <f t="shared" si="47"/>
        <v>-12518.754999999999</v>
      </c>
      <c r="W20">
        <v>37258357</v>
      </c>
      <c r="X20">
        <v>39382774</v>
      </c>
      <c r="Y20">
        <f t="shared" si="48"/>
        <v>-2124.4169999999999</v>
      </c>
      <c r="Z20">
        <v>6027865</v>
      </c>
      <c r="AA20">
        <v>36976088</v>
      </c>
      <c r="AB20">
        <f t="shared" si="49"/>
        <v>-30948.223000000002</v>
      </c>
      <c r="AD20">
        <v>1474923</v>
      </c>
      <c r="AE20">
        <f t="shared" si="3"/>
        <v>6.1687693480782526</v>
      </c>
      <c r="AF20">
        <v>1236840</v>
      </c>
      <c r="AG20">
        <f t="shared" si="4"/>
        <v>6.0923135220936278</v>
      </c>
      <c r="AH20">
        <v>944568</v>
      </c>
      <c r="AI20">
        <f t="shared" si="5"/>
        <v>5.9752332284957879</v>
      </c>
      <c r="AJ20">
        <v>292272</v>
      </c>
      <c r="AK20">
        <f t="shared" si="6"/>
        <v>5.4657872114301096</v>
      </c>
      <c r="AL20">
        <v>399720</v>
      </c>
      <c r="AM20">
        <f t="shared" si="7"/>
        <v>5.6017558787388015</v>
      </c>
      <c r="AN20">
        <v>430012</v>
      </c>
      <c r="AO20">
        <f t="shared" si="8"/>
        <v>5.633480575256482</v>
      </c>
      <c r="AQ20" s="10"/>
      <c r="AR20">
        <v>1474923</v>
      </c>
      <c r="AS20">
        <f t="shared" si="9"/>
        <v>6.1687693480782526</v>
      </c>
      <c r="AT20" s="7"/>
      <c r="AU20"/>
      <c r="AV20">
        <v>-41113</v>
      </c>
      <c r="AW20">
        <v>-30292</v>
      </c>
      <c r="AY20" s="10">
        <f t="shared" si="10"/>
        <v>-2.9410284491731546E-2</v>
      </c>
      <c r="AZ20" s="10">
        <f t="shared" si="11"/>
        <v>-2.1669455836925838E-2</v>
      </c>
      <c r="BA20" s="10"/>
      <c r="BB20" s="10"/>
      <c r="BC20" s="10"/>
      <c r="BD20" s="9">
        <v>14.1504905053384</v>
      </c>
      <c r="BE20" s="9">
        <v>13.978731430714699</v>
      </c>
      <c r="BF20" s="9">
        <v>13.719991185786199</v>
      </c>
      <c r="BG20" s="9">
        <v>12.496548052417699</v>
      </c>
      <c r="BH20" s="9">
        <v>12.816463501424201</v>
      </c>
      <c r="BI20" s="9">
        <v>12.874921885397701</v>
      </c>
      <c r="BJ20" s="10"/>
      <c r="BK20" s="10">
        <v>1474923</v>
      </c>
      <c r="BL20">
        <f t="shared" si="12"/>
        <v>6.1687693480782526</v>
      </c>
      <c r="BM20">
        <v>1236840</v>
      </c>
      <c r="BN20">
        <f t="shared" si="13"/>
        <v>6.0923135220936278</v>
      </c>
      <c r="BO20">
        <v>944568</v>
      </c>
      <c r="BP20">
        <f t="shared" si="14"/>
        <v>5.9752332284957879</v>
      </c>
      <c r="BQ20">
        <v>292272</v>
      </c>
      <c r="BR20">
        <f t="shared" si="15"/>
        <v>5.4657872114301096</v>
      </c>
      <c r="BS20">
        <v>399720</v>
      </c>
      <c r="BT20">
        <f t="shared" si="16"/>
        <v>5.6017558787388015</v>
      </c>
      <c r="BU20">
        <v>430012</v>
      </c>
      <c r="BV20">
        <f t="shared" si="17"/>
        <v>5.633480575256482</v>
      </c>
      <c r="BX20">
        <f t="shared" si="0"/>
        <v>-7.9817211572601474</v>
      </c>
      <c r="BY20">
        <f t="shared" si="18"/>
        <v>-7.8864179086210715</v>
      </c>
      <c r="BZ20">
        <f t="shared" si="19"/>
        <v>-7.7447579572904113</v>
      </c>
      <c r="CA20">
        <f t="shared" si="20"/>
        <v>-7.0307608409875897</v>
      </c>
      <c r="CB20">
        <f t="shared" si="21"/>
        <v>-7.214707622685399</v>
      </c>
      <c r="CC20">
        <f t="shared" si="22"/>
        <v>-7.2414413101412185</v>
      </c>
      <c r="CE20">
        <v>1474923</v>
      </c>
      <c r="CF20">
        <f t="shared" si="23"/>
        <v>6.1687693480782526</v>
      </c>
      <c r="CG20">
        <v>1236840</v>
      </c>
      <c r="CH20">
        <f t="shared" si="24"/>
        <v>6.0923135220936278</v>
      </c>
      <c r="CI20">
        <v>944568</v>
      </c>
      <c r="CJ20">
        <f t="shared" si="25"/>
        <v>5.9752332284957879</v>
      </c>
      <c r="CK20">
        <v>292272</v>
      </c>
      <c r="CL20">
        <f t="shared" si="26"/>
        <v>5.4657872114301096</v>
      </c>
      <c r="CM20">
        <v>399720</v>
      </c>
      <c r="CN20">
        <f t="shared" si="27"/>
        <v>5.6017558787388015</v>
      </c>
      <c r="CO20">
        <v>430012</v>
      </c>
      <c r="CP20">
        <f t="shared" si="28"/>
        <v>5.633480575256482</v>
      </c>
      <c r="CR20">
        <v>-88.111204969406032</v>
      </c>
      <c r="CS20">
        <v>-32.340089095622723</v>
      </c>
      <c r="CV20" s="8">
        <v>5.3428096000000001E-2</v>
      </c>
      <c r="CW20" s="4">
        <v>-6.3023979999999999E-3</v>
      </c>
      <c r="CX20" s="8">
        <v>-0.138639233</v>
      </c>
      <c r="CY20" s="4">
        <v>-1.0754811E-2</v>
      </c>
      <c r="CZ20">
        <f t="shared" si="29"/>
        <v>-88.164633065406036</v>
      </c>
      <c r="DA20">
        <f t="shared" si="30"/>
        <v>-88.104902571406029</v>
      </c>
      <c r="DH20" s="4">
        <v>3.4011824500000003E-2</v>
      </c>
      <c r="DI20" s="5">
        <v>-6.2373130000000004E-3</v>
      </c>
      <c r="DJ20" s="4">
        <v>3.6874794699999998E-2</v>
      </c>
      <c r="DK20" s="5">
        <v>-5.546937E-3</v>
      </c>
      <c r="DL20">
        <f t="shared" si="31"/>
        <v>-32.374100920122721</v>
      </c>
      <c r="DM20" s="15">
        <f t="shared" si="32"/>
        <v>-32.333851782622723</v>
      </c>
      <c r="DT20" s="4">
        <v>3.4011824500000003E-2</v>
      </c>
      <c r="DU20" s="4">
        <v>1.5347395099999999E-2</v>
      </c>
      <c r="DV20" s="4">
        <v>3.6874794699999998E-2</v>
      </c>
      <c r="DW20" s="4">
        <v>2.0050520400000001E-2</v>
      </c>
      <c r="DX20" s="11">
        <f t="shared" si="33"/>
        <v>6.1347575235782523</v>
      </c>
      <c r="DY20" s="12">
        <f t="shared" si="34"/>
        <v>6.1534219529782526</v>
      </c>
      <c r="DZ20" s="10"/>
      <c r="EA20" s="10"/>
      <c r="EB20" s="10"/>
      <c r="EC20" s="10"/>
      <c r="EF20" s="4">
        <v>3.5142855000000001E-2</v>
      </c>
      <c r="EG20" s="4">
        <v>1.1348155E-2</v>
      </c>
      <c r="EH20" s="4">
        <v>3.4777125999999998E-2</v>
      </c>
      <c r="EI20" s="4">
        <v>1.3328382999999999E-2</v>
      </c>
      <c r="EJ20">
        <f t="shared" si="35"/>
        <v>6.0571706670936276</v>
      </c>
      <c r="EK20">
        <f t="shared" si="36"/>
        <v>6.0809653670936274</v>
      </c>
      <c r="ER20" s="4">
        <v>2.95019072E-2</v>
      </c>
      <c r="ES20" s="8">
        <v>6.2854114000000004E-3</v>
      </c>
      <c r="ET20" s="4">
        <v>3.0256067300000002E-2</v>
      </c>
      <c r="EU20" s="8">
        <v>9.3285217999999996E-3</v>
      </c>
      <c r="EV20">
        <f t="shared" si="37"/>
        <v>5.9457313212957876</v>
      </c>
      <c r="EW20">
        <f t="shared" si="38"/>
        <v>5.9689478170957875</v>
      </c>
      <c r="FD20" s="4">
        <v>5.5258423399999999E-2</v>
      </c>
      <c r="FE20" s="4">
        <v>3.0021417599999999E-2</v>
      </c>
      <c r="FF20" s="4">
        <v>5.1115446500000002E-2</v>
      </c>
      <c r="FG20" s="4">
        <v>2.83665962E-2</v>
      </c>
      <c r="FH20">
        <f t="shared" si="39"/>
        <v>5.4105287880301098</v>
      </c>
      <c r="FI20">
        <f t="shared" si="40"/>
        <v>5.4357657938301092</v>
      </c>
      <c r="FN20">
        <f t="shared" si="1"/>
        <v>1.9561246325117414</v>
      </c>
      <c r="FQ20" s="4">
        <v>4.6485308000000003E-2</v>
      </c>
      <c r="FR20" s="4">
        <v>2.4841282999999999E-2</v>
      </c>
      <c r="FS20" s="4">
        <v>1.3168376000000001E-2</v>
      </c>
      <c r="FT20" s="4">
        <v>-6.3417309999999998E-3</v>
      </c>
      <c r="FU20">
        <f t="shared" si="41"/>
        <v>5.5552705707388013</v>
      </c>
      <c r="FV20">
        <f t="shared" si="42"/>
        <v>5.5769145957388018</v>
      </c>
      <c r="GC20" s="4">
        <v>5.4707687499999998E-2</v>
      </c>
      <c r="GD20" s="4">
        <v>3.3146387399999998E-2</v>
      </c>
      <c r="GE20" s="4">
        <v>2.2449468399999999E-2</v>
      </c>
      <c r="GF20" s="4">
        <v>3.0139302999999998E-3</v>
      </c>
      <c r="GG20">
        <f t="shared" si="43"/>
        <v>5.5787728877564824</v>
      </c>
      <c r="GH20">
        <f t="shared" si="44"/>
        <v>5.6003341878564816</v>
      </c>
      <c r="GJ20" s="3"/>
      <c r="GO20" s="4">
        <v>-3.2277690000000001E-3</v>
      </c>
      <c r="GP20" s="5">
        <v>-1.0986350000000001E-2</v>
      </c>
      <c r="GQ20" s="4">
        <v>2.3889413E-3</v>
      </c>
      <c r="GR20" s="4">
        <v>5.2762290000000003E-3</v>
      </c>
      <c r="GS20" s="8">
        <v>2.8318939000000001E-3</v>
      </c>
      <c r="GT20" s="4">
        <v>1.56087972E-2</v>
      </c>
      <c r="GU20" s="4">
        <v>-3.5900891999999997E-2</v>
      </c>
      <c r="GV20" s="4">
        <v>-1.4960942600000001E-2</v>
      </c>
      <c r="GX20">
        <f>GX4/GZ4</f>
        <v>1.0446659470314861</v>
      </c>
      <c r="GY20">
        <f>GY4/GZ4</f>
        <v>1.0001046844495687</v>
      </c>
      <c r="GZ20">
        <f>HA4/GZ4</f>
        <v>0.82751719347639352</v>
      </c>
      <c r="HA20">
        <f>HB4/GZ4</f>
        <v>1.0642228893954104</v>
      </c>
      <c r="HB20">
        <f>HC4/GZ4</f>
        <v>2.8761370211374029</v>
      </c>
      <c r="HC20">
        <f>HD4/GZ4</f>
        <v>2.424205929235657</v>
      </c>
      <c r="HD20">
        <f>HE4/GZ4</f>
        <v>1.9657993872352273</v>
      </c>
    </row>
    <row r="21" spans="1:212">
      <c r="A21" s="1">
        <v>2007</v>
      </c>
      <c r="B21">
        <v>1549820</v>
      </c>
      <c r="C21">
        <f t="shared" si="2"/>
        <v>6.1902812610437294</v>
      </c>
      <c r="D21">
        <v>-51432</v>
      </c>
      <c r="E21">
        <v>-3.3</v>
      </c>
      <c r="F21">
        <v>-30679</v>
      </c>
      <c r="G21">
        <v>-2</v>
      </c>
      <c r="H21">
        <v>-135970</v>
      </c>
      <c r="I21">
        <v>-32921</v>
      </c>
      <c r="J21">
        <v>2242</v>
      </c>
      <c r="K21">
        <v>2007</v>
      </c>
      <c r="L21">
        <v>20</v>
      </c>
      <c r="M21">
        <v>2007</v>
      </c>
      <c r="N21">
        <v>64565955</v>
      </c>
      <c r="O21">
        <v>53228637</v>
      </c>
      <c r="P21">
        <f t="shared" si="45"/>
        <v>11337.317999999999</v>
      </c>
      <c r="Q21">
        <v>49035995</v>
      </c>
      <c r="R21">
        <v>89162360</v>
      </c>
      <c r="S21">
        <f t="shared" si="46"/>
        <v>-40126.364999999998</v>
      </c>
      <c r="T21">
        <v>29920870</v>
      </c>
      <c r="U21">
        <v>45802569</v>
      </c>
      <c r="V21">
        <f t="shared" si="47"/>
        <v>-15881.699000000001</v>
      </c>
      <c r="W21">
        <v>35890737</v>
      </c>
      <c r="X21">
        <v>44577687</v>
      </c>
      <c r="Y21">
        <f t="shared" si="48"/>
        <v>-8686.9500000000007</v>
      </c>
      <c r="Z21">
        <v>7571160</v>
      </c>
      <c r="AA21">
        <v>46624661</v>
      </c>
      <c r="AB21">
        <f t="shared" si="49"/>
        <v>-39053.500999999997</v>
      </c>
      <c r="AD21">
        <v>1549820</v>
      </c>
      <c r="AE21">
        <f t="shared" si="3"/>
        <v>6.1902812610437294</v>
      </c>
      <c r="AF21">
        <v>1293059</v>
      </c>
      <c r="AG21">
        <f t="shared" si="4"/>
        <v>6.1116183414232008</v>
      </c>
      <c r="AH21">
        <v>988608</v>
      </c>
      <c r="AI21">
        <f t="shared" si="5"/>
        <v>5.9950241205307844</v>
      </c>
      <c r="AJ21">
        <v>304451</v>
      </c>
      <c r="AK21">
        <f t="shared" si="6"/>
        <v>5.4835174048768893</v>
      </c>
      <c r="AL21">
        <v>391171</v>
      </c>
      <c r="AM21">
        <f t="shared" si="7"/>
        <v>5.5923666502903586</v>
      </c>
      <c r="AN21">
        <v>421850</v>
      </c>
      <c r="AO21">
        <f t="shared" si="8"/>
        <v>5.6251580534432248</v>
      </c>
      <c r="AQ21" s="10"/>
      <c r="AR21">
        <v>1549820</v>
      </c>
      <c r="AS21">
        <f t="shared" si="9"/>
        <v>6.1902812610437294</v>
      </c>
      <c r="AT21" s="7"/>
      <c r="AU21"/>
      <c r="AV21">
        <v>-51432</v>
      </c>
      <c r="AW21">
        <v>-30679</v>
      </c>
      <c r="AY21" s="10">
        <f t="shared" si="10"/>
        <v>-3.5352257807415806E-2</v>
      </c>
      <c r="AZ21" s="10">
        <f t="shared" si="11"/>
        <v>-2.1087492558596002E-2</v>
      </c>
      <c r="BA21" s="10"/>
      <c r="BB21" s="10"/>
      <c r="BC21" s="10"/>
      <c r="BD21" s="9">
        <v>14.190408844418201</v>
      </c>
      <c r="BE21" s="9">
        <v>14.0203147487041</v>
      </c>
      <c r="BF21" s="9">
        <v>13.759725152312001</v>
      </c>
      <c r="BG21" s="9">
        <v>12.544604182172799</v>
      </c>
      <c r="BH21" s="9">
        <v>12.868335622547599</v>
      </c>
      <c r="BI21" s="9">
        <v>12.926782756322501</v>
      </c>
      <c r="BJ21" s="10"/>
      <c r="BK21" s="10">
        <v>1549820</v>
      </c>
      <c r="BL21">
        <f t="shared" si="12"/>
        <v>6.1902812610437294</v>
      </c>
      <c r="BM21">
        <v>1293059</v>
      </c>
      <c r="BN21">
        <f t="shared" si="13"/>
        <v>6.1116183414232008</v>
      </c>
      <c r="BO21">
        <v>988608</v>
      </c>
      <c r="BP21">
        <f t="shared" si="14"/>
        <v>5.9950241205307844</v>
      </c>
      <c r="BQ21">
        <v>304451</v>
      </c>
      <c r="BR21">
        <f t="shared" si="15"/>
        <v>5.4835174048768893</v>
      </c>
      <c r="BS21">
        <v>391171</v>
      </c>
      <c r="BT21">
        <f t="shared" si="16"/>
        <v>5.5923666502903586</v>
      </c>
      <c r="BU21">
        <v>421850</v>
      </c>
      <c r="BV21">
        <f t="shared" si="17"/>
        <v>5.6251580534432248</v>
      </c>
      <c r="BX21">
        <f t="shared" si="0"/>
        <v>-8.0001275833744714</v>
      </c>
      <c r="BY21">
        <f t="shared" si="18"/>
        <v>-7.9086964072808996</v>
      </c>
      <c r="BZ21">
        <f t="shared" si="19"/>
        <v>-7.7647010317812164</v>
      </c>
      <c r="CA21">
        <f t="shared" si="20"/>
        <v>-7.0610867772959098</v>
      </c>
      <c r="CB21">
        <f t="shared" si="21"/>
        <v>-7.2759689722572407</v>
      </c>
      <c r="CC21">
        <f t="shared" si="22"/>
        <v>-7.301624702879276</v>
      </c>
      <c r="CE21">
        <v>1549820</v>
      </c>
      <c r="CF21">
        <f t="shared" si="23"/>
        <v>6.1902812610437294</v>
      </c>
      <c r="CG21">
        <v>1293059</v>
      </c>
      <c r="CH21">
        <f t="shared" si="24"/>
        <v>6.1116183414232008</v>
      </c>
      <c r="CI21">
        <v>988608</v>
      </c>
      <c r="CJ21">
        <f t="shared" si="25"/>
        <v>5.9950241205307844</v>
      </c>
      <c r="CK21">
        <v>304451</v>
      </c>
      <c r="CL21">
        <f t="shared" si="26"/>
        <v>5.4835174048768893</v>
      </c>
      <c r="CM21">
        <v>391171</v>
      </c>
      <c r="CN21">
        <f t="shared" si="27"/>
        <v>5.5923666502903586</v>
      </c>
      <c r="CO21">
        <v>421850</v>
      </c>
      <c r="CP21">
        <f t="shared" si="28"/>
        <v>5.6251580534432248</v>
      </c>
      <c r="CR21">
        <v>-108.33188981561159</v>
      </c>
      <c r="CS21">
        <v>-31.784263052527201</v>
      </c>
      <c r="CV21" s="8">
        <v>-0.138639233</v>
      </c>
      <c r="CW21" s="4">
        <v>-1.0754811E-2</v>
      </c>
      <c r="CX21" s="8">
        <v>-0.33868867600000002</v>
      </c>
      <c r="CY21" s="4">
        <v>-1.5066064000000001E-2</v>
      </c>
      <c r="CZ21">
        <f t="shared" si="29"/>
        <v>-108.19325058261158</v>
      </c>
      <c r="DA21">
        <f t="shared" si="30"/>
        <v>-108.32113500461159</v>
      </c>
      <c r="DH21" s="4">
        <v>3.6874794699999998E-2</v>
      </c>
      <c r="DI21" s="5">
        <v>-5.546937E-3</v>
      </c>
      <c r="DJ21" s="4">
        <v>2.9322867999999998E-2</v>
      </c>
      <c r="DK21" s="5">
        <v>-6.9816289999999996E-3</v>
      </c>
      <c r="DL21">
        <f t="shared" si="31"/>
        <v>-31.821137847227202</v>
      </c>
      <c r="DM21" s="15">
        <f t="shared" si="32"/>
        <v>-31.778716115527203</v>
      </c>
      <c r="DT21" s="4">
        <v>3.6874794699999998E-2</v>
      </c>
      <c r="DU21" s="4">
        <v>2.0050520400000001E-2</v>
      </c>
      <c r="DV21" s="4">
        <v>2.9322867999999998E-2</v>
      </c>
      <c r="DW21" s="4">
        <v>1.48645072E-2</v>
      </c>
      <c r="DX21" s="11">
        <f t="shared" si="33"/>
        <v>6.1534064663437293</v>
      </c>
      <c r="DY21" s="12">
        <f t="shared" si="34"/>
        <v>6.1702307406437296</v>
      </c>
      <c r="DZ21" s="10"/>
      <c r="EA21" s="10"/>
      <c r="EB21" s="10"/>
      <c r="EC21" s="10"/>
      <c r="EF21" s="4">
        <v>3.4777125999999998E-2</v>
      </c>
      <c r="EG21" s="4">
        <v>1.3328382999999999E-2</v>
      </c>
      <c r="EH21" s="4">
        <v>3.2655565999999997E-2</v>
      </c>
      <c r="EI21" s="4">
        <v>1.4223052E-2</v>
      </c>
      <c r="EJ21">
        <f t="shared" si="35"/>
        <v>6.076841215423201</v>
      </c>
      <c r="EK21">
        <f t="shared" si="36"/>
        <v>6.0982899584232007</v>
      </c>
      <c r="ER21" s="4">
        <v>3.0256067300000002E-2</v>
      </c>
      <c r="ES21" s="8">
        <v>9.3285217999999996E-3</v>
      </c>
      <c r="ET21" s="4">
        <v>2.5343017400000001E-2</v>
      </c>
      <c r="EU21" s="8">
        <v>7.3584080000000003E-3</v>
      </c>
      <c r="EV21">
        <f t="shared" si="37"/>
        <v>5.9647680532307845</v>
      </c>
      <c r="EW21">
        <f t="shared" si="38"/>
        <v>5.9856955987307847</v>
      </c>
      <c r="EX21" s="3"/>
      <c r="FD21" s="4">
        <v>5.1115446500000002E-2</v>
      </c>
      <c r="FE21" s="4">
        <v>2.83665962E-2</v>
      </c>
      <c r="FF21" s="4">
        <v>5.7731152500000001E-2</v>
      </c>
      <c r="FG21" s="4">
        <v>3.8181359400000003E-2</v>
      </c>
      <c r="FH21">
        <f t="shared" si="39"/>
        <v>5.4324019583768894</v>
      </c>
      <c r="FI21">
        <f t="shared" si="40"/>
        <v>5.4551508086768896</v>
      </c>
      <c r="FN21">
        <f t="shared" si="1"/>
        <v>1.414756107776634</v>
      </c>
      <c r="FQ21" s="4">
        <v>1.3168376000000001E-2</v>
      </c>
      <c r="FR21" s="4">
        <v>-6.3417309999999998E-3</v>
      </c>
      <c r="FS21" s="4">
        <v>2.9445694000000001E-2</v>
      </c>
      <c r="FT21" s="4">
        <v>1.2679196E-2</v>
      </c>
      <c r="FU21">
        <f t="shared" si="41"/>
        <v>5.5791982742903583</v>
      </c>
      <c r="FV21">
        <f t="shared" si="42"/>
        <v>5.5987083812903586</v>
      </c>
      <c r="GC21" s="4">
        <v>2.2449468399999999E-2</v>
      </c>
      <c r="GD21" s="4">
        <v>3.0139302999999998E-3</v>
      </c>
      <c r="GE21" s="4">
        <v>3.9233954299999999E-2</v>
      </c>
      <c r="GF21" s="4">
        <v>2.2531538699999999E-2</v>
      </c>
      <c r="GG21">
        <f t="shared" si="43"/>
        <v>5.6027085850432252</v>
      </c>
      <c r="GH21">
        <f t="shared" si="44"/>
        <v>5.622144123143225</v>
      </c>
      <c r="GJ21" s="3"/>
      <c r="GO21" s="4">
        <v>1.499523E-3</v>
      </c>
      <c r="GP21" s="5">
        <v>-9.6943199999999993E-3</v>
      </c>
      <c r="GQ21" s="4">
        <v>8.8832444000000003E-3</v>
      </c>
      <c r="GR21" s="4">
        <v>9.2073139999999994E-3</v>
      </c>
      <c r="GS21" s="8">
        <v>5.4627738E-3</v>
      </c>
      <c r="GT21" s="4">
        <v>2.37465096E-2</v>
      </c>
      <c r="GU21" s="4">
        <v>-1.2059172999999999E-2</v>
      </c>
      <c r="GV21" s="4">
        <v>4.4260571000000002E-3</v>
      </c>
    </row>
    <row r="22" spans="1:212">
      <c r="A22" s="1">
        <v>2008</v>
      </c>
      <c r="B22">
        <v>1589931</v>
      </c>
      <c r="C22">
        <f t="shared" si="2"/>
        <v>6.2013782771698338</v>
      </c>
      <c r="D22">
        <v>-62499</v>
      </c>
      <c r="E22">
        <v>-3.9</v>
      </c>
      <c r="F22">
        <v>-34204</v>
      </c>
      <c r="G22">
        <v>-2.2000000000000002</v>
      </c>
      <c r="H22">
        <v>141752</v>
      </c>
      <c r="I22">
        <v>-30537</v>
      </c>
      <c r="J22">
        <v>-3667</v>
      </c>
      <c r="K22">
        <v>2008</v>
      </c>
      <c r="L22">
        <v>21</v>
      </c>
      <c r="M22">
        <v>2008</v>
      </c>
      <c r="N22">
        <v>64949101</v>
      </c>
      <c r="O22">
        <v>55612022</v>
      </c>
      <c r="P22">
        <f t="shared" si="45"/>
        <v>9337.0789999999997</v>
      </c>
      <c r="Q22">
        <v>52772180</v>
      </c>
      <c r="R22">
        <v>83221356</v>
      </c>
      <c r="S22">
        <f t="shared" si="46"/>
        <v>-30449.175999999999</v>
      </c>
      <c r="T22">
        <v>35878061</v>
      </c>
      <c r="U22">
        <v>47089389</v>
      </c>
      <c r="V22">
        <f t="shared" si="47"/>
        <v>-11211.328</v>
      </c>
      <c r="W22">
        <v>34765186</v>
      </c>
      <c r="X22">
        <v>44310404</v>
      </c>
      <c r="Y22">
        <f t="shared" si="48"/>
        <v>-9545.2180000000008</v>
      </c>
      <c r="Z22">
        <v>9045375</v>
      </c>
      <c r="AA22">
        <v>50330871</v>
      </c>
      <c r="AB22">
        <f t="shared" si="49"/>
        <v>-41285.495999999999</v>
      </c>
      <c r="AD22">
        <v>1589931</v>
      </c>
      <c r="AE22">
        <f t="shared" si="3"/>
        <v>6.2013782771698338</v>
      </c>
      <c r="AF22">
        <v>1346379</v>
      </c>
      <c r="AG22">
        <f t="shared" si="4"/>
        <v>6.1291673291596531</v>
      </c>
      <c r="AH22">
        <v>1021287</v>
      </c>
      <c r="AI22">
        <f t="shared" si="5"/>
        <v>6.0091478037923673</v>
      </c>
      <c r="AJ22">
        <v>325092</v>
      </c>
      <c r="AK22">
        <f t="shared" si="6"/>
        <v>5.5120062823272429</v>
      </c>
      <c r="AL22">
        <v>429113</v>
      </c>
      <c r="AM22">
        <f t="shared" si="7"/>
        <v>5.632571671705227</v>
      </c>
      <c r="AN22">
        <v>463317</v>
      </c>
      <c r="AO22">
        <f t="shared" si="8"/>
        <v>5.6658782356029871</v>
      </c>
      <c r="AQ22" s="10"/>
      <c r="AR22">
        <v>1589931</v>
      </c>
      <c r="AS22">
        <f t="shared" si="9"/>
        <v>6.2013782771698338</v>
      </c>
      <c r="AT22" s="7"/>
      <c r="AU22"/>
      <c r="AV22">
        <v>-62499</v>
      </c>
      <c r="AW22">
        <v>-34204</v>
      </c>
      <c r="AY22" s="10">
        <f t="shared" si="10"/>
        <v>-4.1311457689182145E-2</v>
      </c>
      <c r="AZ22" s="10">
        <f t="shared" si="11"/>
        <v>-2.2608635318977683E-2</v>
      </c>
      <c r="BA22" s="10"/>
      <c r="BB22" s="10"/>
      <c r="BC22" s="10"/>
      <c r="BD22" s="9">
        <v>14.2295212271989</v>
      </c>
      <c r="BE22" s="9">
        <v>14.0608800030395</v>
      </c>
      <c r="BF22" s="9">
        <v>13.7986030966222</v>
      </c>
      <c r="BG22" s="9">
        <v>12.5910986181729</v>
      </c>
      <c r="BH22" s="9">
        <v>12.919506223298599</v>
      </c>
      <c r="BI22" s="9">
        <v>12.9776891181259</v>
      </c>
      <c r="BJ22" s="10"/>
      <c r="BK22" s="10">
        <v>1589931</v>
      </c>
      <c r="BL22">
        <f t="shared" si="12"/>
        <v>6.2013782771698338</v>
      </c>
      <c r="BM22">
        <v>1346379</v>
      </c>
      <c r="BN22">
        <f t="shared" si="13"/>
        <v>6.1291673291596531</v>
      </c>
      <c r="BO22">
        <v>1021287</v>
      </c>
      <c r="BP22">
        <f t="shared" si="14"/>
        <v>6.0091478037923673</v>
      </c>
      <c r="BQ22">
        <v>325092</v>
      </c>
      <c r="BR22">
        <f t="shared" si="15"/>
        <v>5.5120062823272429</v>
      </c>
      <c r="BS22">
        <v>429113</v>
      </c>
      <c r="BT22">
        <f t="shared" si="16"/>
        <v>5.632571671705227</v>
      </c>
      <c r="BU22">
        <v>463317</v>
      </c>
      <c r="BV22">
        <f t="shared" si="17"/>
        <v>5.6658782356029871</v>
      </c>
      <c r="BX22">
        <f t="shared" si="0"/>
        <v>-8.028142950029066</v>
      </c>
      <c r="BY22">
        <f t="shared" si="18"/>
        <v>-7.9317126738798471</v>
      </c>
      <c r="BZ22">
        <f t="shared" si="19"/>
        <v>-7.7894552928298326</v>
      </c>
      <c r="CA22">
        <f t="shared" si="20"/>
        <v>-7.0790923358456572</v>
      </c>
      <c r="CB22">
        <f t="shared" si="21"/>
        <v>-7.2869345515933723</v>
      </c>
      <c r="CC22">
        <f t="shared" si="22"/>
        <v>-7.3118108825229129</v>
      </c>
      <c r="CE22">
        <v>1589931</v>
      </c>
      <c r="CF22">
        <f t="shared" si="23"/>
        <v>6.2013782771698338</v>
      </c>
      <c r="CG22">
        <v>1346379</v>
      </c>
      <c r="CH22">
        <f t="shared" si="24"/>
        <v>6.1291673291596531</v>
      </c>
      <c r="CI22">
        <v>1021287</v>
      </c>
      <c r="CJ22">
        <f t="shared" si="25"/>
        <v>6.0091478037923673</v>
      </c>
      <c r="CK22">
        <v>325092</v>
      </c>
      <c r="CL22">
        <f t="shared" si="26"/>
        <v>5.5120062823272429</v>
      </c>
      <c r="CM22">
        <v>429113</v>
      </c>
      <c r="CN22">
        <f t="shared" si="27"/>
        <v>5.632571671705227</v>
      </c>
      <c r="CO22">
        <v>463317</v>
      </c>
      <c r="CP22">
        <f t="shared" si="28"/>
        <v>5.6658782356029871</v>
      </c>
      <c r="CR22">
        <v>-129.42522310000672</v>
      </c>
      <c r="CS22">
        <v>-31.248925848079189</v>
      </c>
      <c r="CV22" s="8">
        <v>-0.33868867600000002</v>
      </c>
      <c r="CW22" s="4">
        <v>-1.5066064000000001E-2</v>
      </c>
      <c r="CX22" s="8">
        <v>1.8200043999999999E-2</v>
      </c>
      <c r="CY22" s="4">
        <v>-4.7578359999999997E-3</v>
      </c>
      <c r="CZ22">
        <f t="shared" si="29"/>
        <v>-129.08653442400671</v>
      </c>
      <c r="DA22">
        <f t="shared" si="30"/>
        <v>-129.41015703600672</v>
      </c>
      <c r="DH22" s="4">
        <v>2.9322867999999998E-2</v>
      </c>
      <c r="DI22" s="5">
        <v>-6.9816289999999996E-3</v>
      </c>
      <c r="DJ22" s="4">
        <v>-1.0562948E-3</v>
      </c>
      <c r="DK22" s="5">
        <v>-1.147264E-4</v>
      </c>
      <c r="DL22">
        <f t="shared" si="31"/>
        <v>-31.27824871607919</v>
      </c>
      <c r="DM22" s="15">
        <f t="shared" si="32"/>
        <v>-31.241944219079191</v>
      </c>
      <c r="DT22" s="4">
        <v>2.9322867999999998E-2</v>
      </c>
      <c r="DU22" s="4">
        <v>1.48645072E-2</v>
      </c>
      <c r="DV22" s="4">
        <v>-1.0562948E-3</v>
      </c>
      <c r="DW22" s="4">
        <v>-1.2622983399999999E-2</v>
      </c>
      <c r="DX22" s="11">
        <f t="shared" si="33"/>
        <v>6.1720554091698334</v>
      </c>
      <c r="DY22" s="12">
        <f t="shared" si="34"/>
        <v>6.1865137699698334</v>
      </c>
      <c r="DZ22" s="10"/>
      <c r="EA22" s="10"/>
      <c r="EB22" s="10"/>
      <c r="EC22" s="10"/>
      <c r="EF22" s="4">
        <v>3.2655565999999997E-2</v>
      </c>
      <c r="EG22" s="4">
        <v>1.4223052E-2</v>
      </c>
      <c r="EH22" s="4">
        <v>1.1280795E-2</v>
      </c>
      <c r="EI22" s="4">
        <v>-3.4652160000000001E-3</v>
      </c>
      <c r="EJ22">
        <f t="shared" si="35"/>
        <v>6.0965117631596533</v>
      </c>
      <c r="EK22">
        <f t="shared" si="36"/>
        <v>6.1149442771596529</v>
      </c>
      <c r="ER22" s="4">
        <v>2.5343017400000001E-2</v>
      </c>
      <c r="ES22" s="8">
        <v>7.3584080000000003E-3</v>
      </c>
      <c r="ET22" s="4">
        <v>-2.7585774E-3</v>
      </c>
      <c r="EU22" s="8">
        <v>-1.7146265000000001E-2</v>
      </c>
      <c r="EV22">
        <f t="shared" si="37"/>
        <v>5.9838047863923673</v>
      </c>
      <c r="EW22">
        <f t="shared" si="38"/>
        <v>6.0017893957923674</v>
      </c>
      <c r="FD22" s="4">
        <v>5.7731152500000001E-2</v>
      </c>
      <c r="FE22" s="4">
        <v>3.8181359400000003E-2</v>
      </c>
      <c r="FF22" s="4">
        <v>5.6497809599999997E-2</v>
      </c>
      <c r="FG22" s="4">
        <v>4.0857975099999999E-2</v>
      </c>
      <c r="FH22">
        <f t="shared" si="39"/>
        <v>5.4542751298272432</v>
      </c>
      <c r="FI22">
        <f t="shared" si="40"/>
        <v>5.4738249229272427</v>
      </c>
      <c r="FN22">
        <f t="shared" si="1"/>
        <v>2.5686259817614405</v>
      </c>
      <c r="FQ22" s="4">
        <v>2.9445694000000001E-2</v>
      </c>
      <c r="FR22" s="4">
        <v>1.2679196E-2</v>
      </c>
      <c r="FS22" s="4">
        <v>-1.6244521000000001E-2</v>
      </c>
      <c r="FT22" s="4">
        <v>-2.9657719999999999E-2</v>
      </c>
      <c r="FU22">
        <f t="shared" si="41"/>
        <v>5.6031259777052274</v>
      </c>
      <c r="FV22">
        <f t="shared" si="42"/>
        <v>5.6198924757052273</v>
      </c>
      <c r="GC22" s="4">
        <v>3.9233954299999999E-2</v>
      </c>
      <c r="GD22" s="4">
        <v>2.2531538699999999E-2</v>
      </c>
      <c r="GE22" s="4">
        <v>-1.4103115899999999E-2</v>
      </c>
      <c r="GF22" s="4">
        <v>-2.7465048299999999E-2</v>
      </c>
      <c r="GG22">
        <f t="shared" si="43"/>
        <v>5.6266442813029869</v>
      </c>
      <c r="GH22">
        <f t="shared" si="44"/>
        <v>5.6433466969029871</v>
      </c>
      <c r="GJ22" s="3"/>
      <c r="GO22" s="4">
        <v>-6.3023979999999999E-3</v>
      </c>
      <c r="GP22" s="5">
        <v>-6.2373130000000004E-3</v>
      </c>
      <c r="GQ22" s="4">
        <v>1.5347395099999999E-2</v>
      </c>
      <c r="GR22" s="4">
        <v>1.1348155E-2</v>
      </c>
      <c r="GS22" s="8">
        <v>6.2854114000000004E-3</v>
      </c>
      <c r="GT22" s="4">
        <v>3.0021417599999999E-2</v>
      </c>
      <c r="GU22" s="4">
        <v>2.4841282999999999E-2</v>
      </c>
      <c r="GV22" s="4">
        <v>3.3146387399999998E-2</v>
      </c>
    </row>
    <row r="23" spans="1:212">
      <c r="A23" s="1">
        <v>2009</v>
      </c>
      <c r="B23">
        <v>1547562</v>
      </c>
      <c r="C23">
        <f t="shared" si="2"/>
        <v>6.1896480571871457</v>
      </c>
      <c r="D23">
        <v>-51580</v>
      </c>
      <c r="E23">
        <v>-3.3</v>
      </c>
      <c r="F23">
        <v>-24849</v>
      </c>
      <c r="G23">
        <v>-1.6</v>
      </c>
      <c r="H23">
        <v>-250271</v>
      </c>
      <c r="I23">
        <v>-28850</v>
      </c>
      <c r="J23">
        <v>4001</v>
      </c>
      <c r="K23">
        <v>2009</v>
      </c>
      <c r="L23">
        <v>22</v>
      </c>
      <c r="M23">
        <v>2009</v>
      </c>
      <c r="N23">
        <v>52577791</v>
      </c>
      <c r="O23">
        <v>46594758</v>
      </c>
      <c r="P23">
        <f t="shared" si="45"/>
        <v>5983.0330000000004</v>
      </c>
      <c r="Q23">
        <v>38836354</v>
      </c>
      <c r="R23">
        <v>62872024</v>
      </c>
      <c r="S23">
        <f t="shared" si="46"/>
        <v>-24035.67</v>
      </c>
      <c r="T23">
        <v>27529367</v>
      </c>
      <c r="U23">
        <v>33710945</v>
      </c>
      <c r="V23">
        <f t="shared" si="47"/>
        <v>-6181.5780000000004</v>
      </c>
      <c r="W23">
        <v>28184567</v>
      </c>
      <c r="X23">
        <v>33591911</v>
      </c>
      <c r="Y23">
        <f t="shared" si="48"/>
        <v>-5407.3440000000001</v>
      </c>
      <c r="Z23">
        <v>8031529</v>
      </c>
      <c r="AA23">
        <v>43434342</v>
      </c>
      <c r="AB23">
        <f t="shared" si="49"/>
        <v>-35402.813000000002</v>
      </c>
      <c r="AD23">
        <v>1547562</v>
      </c>
      <c r="AE23">
        <f t="shared" si="3"/>
        <v>6.1896480571871457</v>
      </c>
      <c r="AF23">
        <v>1341106</v>
      </c>
      <c r="AG23">
        <f t="shared" si="4"/>
        <v>6.1274631055143427</v>
      </c>
      <c r="AH23">
        <v>1000191</v>
      </c>
      <c r="AI23">
        <f t="shared" si="5"/>
        <v>6.0000829423253039</v>
      </c>
      <c r="AJ23">
        <v>340915</v>
      </c>
      <c r="AK23">
        <f t="shared" si="6"/>
        <v>5.532646110275274</v>
      </c>
      <c r="AL23">
        <v>408140</v>
      </c>
      <c r="AM23">
        <f t="shared" si="7"/>
        <v>5.610809160144461</v>
      </c>
      <c r="AN23">
        <v>432989</v>
      </c>
      <c r="AO23">
        <f t="shared" si="8"/>
        <v>5.6364768633280011</v>
      </c>
      <c r="AQ23" s="10"/>
      <c r="AR23">
        <v>1547562</v>
      </c>
      <c r="AS23">
        <f t="shared" si="9"/>
        <v>6.1896480571871457</v>
      </c>
      <c r="AT23" s="7"/>
      <c r="AU23"/>
      <c r="AV23">
        <v>-51580</v>
      </c>
      <c r="AW23">
        <v>-24849</v>
      </c>
      <c r="AY23" s="10">
        <f t="shared" si="10"/>
        <v>-3.280956282047557E-2</v>
      </c>
      <c r="AZ23" s="10">
        <f t="shared" si="11"/>
        <v>-1.5806219979177926E-2</v>
      </c>
      <c r="BA23" s="10"/>
      <c r="BB23" s="10"/>
      <c r="BC23" s="10"/>
      <c r="BD23" s="9">
        <v>14.267924536114901</v>
      </c>
      <c r="BE23" s="9">
        <v>14.1005234130698</v>
      </c>
      <c r="BF23" s="9">
        <v>13.8367493185185</v>
      </c>
      <c r="BG23" s="9">
        <v>12.6360357722657</v>
      </c>
      <c r="BH23" s="9">
        <v>12.970018966494401</v>
      </c>
      <c r="BI23" s="9">
        <v>13.027713475559</v>
      </c>
      <c r="BJ23" s="10"/>
      <c r="BK23" s="10">
        <v>1547562</v>
      </c>
      <c r="BL23">
        <f t="shared" si="12"/>
        <v>6.1896480571871457</v>
      </c>
      <c r="BM23">
        <v>1341106</v>
      </c>
      <c r="BN23">
        <f t="shared" si="13"/>
        <v>6.1274631055143427</v>
      </c>
      <c r="BO23">
        <v>1000191</v>
      </c>
      <c r="BP23">
        <f t="shared" si="14"/>
        <v>6.0000829423253039</v>
      </c>
      <c r="BQ23">
        <v>340915</v>
      </c>
      <c r="BR23">
        <f t="shared" si="15"/>
        <v>5.532646110275274</v>
      </c>
      <c r="BS23">
        <v>408140</v>
      </c>
      <c r="BT23">
        <f t="shared" si="16"/>
        <v>5.610809160144461</v>
      </c>
      <c r="BU23">
        <v>432989</v>
      </c>
      <c r="BV23">
        <f t="shared" si="17"/>
        <v>5.6364768633280011</v>
      </c>
      <c r="BX23">
        <f t="shared" si="0"/>
        <v>-8.078276478927755</v>
      </c>
      <c r="BY23">
        <f t="shared" si="18"/>
        <v>-7.9730603075554569</v>
      </c>
      <c r="BZ23">
        <f t="shared" si="19"/>
        <v>-7.8366663761931958</v>
      </c>
      <c r="CA23">
        <f t="shared" si="20"/>
        <v>-7.103389661990426</v>
      </c>
      <c r="CB23">
        <f t="shared" si="21"/>
        <v>-7.3592098063499396</v>
      </c>
      <c r="CC23">
        <f t="shared" si="22"/>
        <v>-7.3912366122309994</v>
      </c>
      <c r="CE23">
        <v>1547562</v>
      </c>
      <c r="CF23">
        <f t="shared" si="23"/>
        <v>6.1896480571871457</v>
      </c>
      <c r="CG23">
        <v>1341106</v>
      </c>
      <c r="CH23">
        <f t="shared" si="24"/>
        <v>6.1274631055143427</v>
      </c>
      <c r="CI23">
        <v>1000191</v>
      </c>
      <c r="CJ23">
        <f t="shared" si="25"/>
        <v>6.0000829423253039</v>
      </c>
      <c r="CK23">
        <v>340915</v>
      </c>
      <c r="CL23">
        <f t="shared" si="26"/>
        <v>5.532646110275274</v>
      </c>
      <c r="CM23">
        <v>408140</v>
      </c>
      <c r="CN23">
        <f t="shared" si="27"/>
        <v>5.610809160144461</v>
      </c>
      <c r="CO23">
        <v>432989</v>
      </c>
      <c r="CP23">
        <f t="shared" si="28"/>
        <v>5.6364768633280011</v>
      </c>
      <c r="CR23">
        <v>-105.04705422657835</v>
      </c>
      <c r="CS23">
        <v>-30.73206762852011</v>
      </c>
      <c r="CV23" s="8">
        <v>1.8200043999999999E-2</v>
      </c>
      <c r="CW23" s="4">
        <v>-4.7578359999999997E-3</v>
      </c>
      <c r="CX23" s="8">
        <v>0.11228339900000001</v>
      </c>
      <c r="CY23" s="4">
        <v>-1.095176E-3</v>
      </c>
      <c r="CZ23">
        <f t="shared" si="29"/>
        <v>-105.06525427057835</v>
      </c>
      <c r="DA23">
        <f t="shared" si="30"/>
        <v>-105.04229639057836</v>
      </c>
      <c r="DH23" s="4">
        <v>-1.0562948E-3</v>
      </c>
      <c r="DI23" s="5">
        <v>-1.147264E-4</v>
      </c>
      <c r="DJ23" s="4">
        <v>-4.7111156000000003E-3</v>
      </c>
      <c r="DK23" s="5">
        <v>-3.8531469999999999E-3</v>
      </c>
      <c r="DL23">
        <f t="shared" si="31"/>
        <v>-30.731011333720108</v>
      </c>
      <c r="DM23" s="15">
        <f t="shared" si="32"/>
        <v>-30.73195290212011</v>
      </c>
      <c r="DT23" s="4">
        <v>-1.0562948E-3</v>
      </c>
      <c r="DU23" s="4">
        <v>-1.2622983399999999E-2</v>
      </c>
      <c r="DV23" s="4">
        <v>-4.7111156000000003E-3</v>
      </c>
      <c r="DW23" s="4">
        <v>-1.2860373499999999E-2</v>
      </c>
      <c r="DX23" s="11">
        <f t="shared" si="33"/>
        <v>6.1907043519871454</v>
      </c>
      <c r="DY23" s="12">
        <f t="shared" si="34"/>
        <v>6.2022710405871457</v>
      </c>
      <c r="DZ23" s="10"/>
      <c r="EA23" s="10"/>
      <c r="EB23" s="10"/>
      <c r="EC23" s="10"/>
      <c r="EF23" s="4">
        <v>1.1280795E-2</v>
      </c>
      <c r="EG23" s="4">
        <v>-3.4652160000000001E-3</v>
      </c>
      <c r="EH23" s="4">
        <v>2.8223829999999999E-3</v>
      </c>
      <c r="EI23" s="4">
        <v>-7.5668519999999998E-3</v>
      </c>
      <c r="EJ23">
        <f t="shared" si="35"/>
        <v>6.1161823105143425</v>
      </c>
      <c r="EK23">
        <f t="shared" si="36"/>
        <v>6.1309283215143431</v>
      </c>
      <c r="ER23" s="4">
        <v>-2.7585774E-3</v>
      </c>
      <c r="ES23" s="8">
        <v>-1.7146265000000001E-2</v>
      </c>
      <c r="ET23" s="4">
        <v>-9.3675032999999998E-3</v>
      </c>
      <c r="EU23" s="8">
        <v>-1.9504283099999999E-2</v>
      </c>
      <c r="EV23">
        <f t="shared" si="37"/>
        <v>6.0028415197253038</v>
      </c>
      <c r="EW23">
        <f t="shared" si="38"/>
        <v>6.017229207325304</v>
      </c>
      <c r="FD23" s="4">
        <v>5.6497809599999997E-2</v>
      </c>
      <c r="FE23" s="4">
        <v>4.0857975099999999E-2</v>
      </c>
      <c r="FF23" s="4">
        <v>4.2250427700000003E-2</v>
      </c>
      <c r="FG23" s="4">
        <v>3.1231453400000001E-2</v>
      </c>
      <c r="FH23">
        <f t="shared" si="39"/>
        <v>5.4761483006752742</v>
      </c>
      <c r="FI23">
        <f t="shared" si="40"/>
        <v>5.4917881351752742</v>
      </c>
      <c r="FN23">
        <f t="shared" si="1"/>
        <v>-3.2367922705182361</v>
      </c>
      <c r="FQ23" s="4">
        <v>-1.6244521000000001E-2</v>
      </c>
      <c r="FR23" s="4">
        <v>-2.9657719999999999E-2</v>
      </c>
      <c r="FS23" s="4">
        <v>5.0650440000000003E-3</v>
      </c>
      <c r="FT23" s="4">
        <v>-4.3851640000000004E-3</v>
      </c>
      <c r="FU23">
        <f t="shared" si="41"/>
        <v>5.6270536811444609</v>
      </c>
      <c r="FV23">
        <f t="shared" si="42"/>
        <v>5.6404668801444613</v>
      </c>
      <c r="GC23" s="4">
        <v>-1.4103115899999999E-2</v>
      </c>
      <c r="GD23" s="4">
        <v>-2.7465048299999999E-2</v>
      </c>
      <c r="GE23" s="4">
        <v>1.1159794000000001E-2</v>
      </c>
      <c r="GF23" s="4">
        <v>1.7457052E-3</v>
      </c>
      <c r="GG23">
        <f t="shared" si="43"/>
        <v>5.6505799792280014</v>
      </c>
      <c r="GH23">
        <f t="shared" si="44"/>
        <v>5.663941911628001</v>
      </c>
      <c r="GJ23" s="3"/>
      <c r="GO23" s="4">
        <v>-1.0754811E-2</v>
      </c>
      <c r="GP23" s="5">
        <v>-5.546937E-3</v>
      </c>
      <c r="GQ23" s="4">
        <v>2.0050520400000001E-2</v>
      </c>
      <c r="GR23" s="4">
        <v>1.3328382999999999E-2</v>
      </c>
      <c r="GS23" s="8">
        <v>9.3285217999999996E-3</v>
      </c>
      <c r="GT23" s="4">
        <v>2.83665962E-2</v>
      </c>
      <c r="GU23" s="4">
        <v>-6.3417309999999998E-3</v>
      </c>
      <c r="GV23" s="4">
        <v>3.0139302999999998E-3</v>
      </c>
    </row>
    <row r="24" spans="1:212">
      <c r="A24" s="1">
        <v>2010</v>
      </c>
      <c r="B24">
        <v>1601925</v>
      </c>
      <c r="C24">
        <f t="shared" si="2"/>
        <v>6.2046421791335984</v>
      </c>
      <c r="D24">
        <v>-50796</v>
      </c>
      <c r="E24">
        <v>-3.2</v>
      </c>
      <c r="F24">
        <v>-31980</v>
      </c>
      <c r="G24">
        <v>-2</v>
      </c>
      <c r="H24">
        <v>-126763</v>
      </c>
      <c r="I24">
        <v>-30078</v>
      </c>
      <c r="J24">
        <v>-1902</v>
      </c>
      <c r="K24">
        <v>2010</v>
      </c>
      <c r="L24">
        <v>23</v>
      </c>
      <c r="M24">
        <v>2010</v>
      </c>
      <c r="N24">
        <v>57846613</v>
      </c>
      <c r="O24">
        <v>50234550</v>
      </c>
      <c r="P24">
        <f t="shared" si="45"/>
        <v>7612.0630000000001</v>
      </c>
      <c r="Q24">
        <v>44119716</v>
      </c>
      <c r="R24">
        <v>71386898</v>
      </c>
      <c r="S24">
        <f t="shared" si="46"/>
        <v>-27267.182000000001</v>
      </c>
      <c r="T24">
        <v>31748565</v>
      </c>
      <c r="U24">
        <v>40625946</v>
      </c>
      <c r="V24">
        <f t="shared" si="47"/>
        <v>-8877.3809999999994</v>
      </c>
      <c r="W24">
        <v>31322863</v>
      </c>
      <c r="X24">
        <v>36170124</v>
      </c>
      <c r="Y24">
        <f t="shared" si="48"/>
        <v>-4847.2610000000004</v>
      </c>
      <c r="Z24">
        <v>11169243</v>
      </c>
      <c r="AA24">
        <v>52398421</v>
      </c>
      <c r="AB24">
        <f t="shared" si="49"/>
        <v>-41229.178</v>
      </c>
      <c r="AD24">
        <v>1601925</v>
      </c>
      <c r="AE24">
        <f t="shared" si="3"/>
        <v>6.2046421791335984</v>
      </c>
      <c r="AF24">
        <v>1376180</v>
      </c>
      <c r="AG24">
        <f t="shared" si="4"/>
        <v>6.138675241962086</v>
      </c>
      <c r="AH24">
        <v>1029226</v>
      </c>
      <c r="AI24">
        <f t="shared" si="5"/>
        <v>6.0125107486944547</v>
      </c>
      <c r="AJ24">
        <v>346954</v>
      </c>
      <c r="AK24">
        <f t="shared" si="6"/>
        <v>5.5402718987953561</v>
      </c>
      <c r="AL24">
        <v>452946</v>
      </c>
      <c r="AM24">
        <f t="shared" si="7"/>
        <v>5.6560464287238048</v>
      </c>
      <c r="AN24">
        <v>484926</v>
      </c>
      <c r="AO24">
        <f t="shared" si="8"/>
        <v>5.6856754700586363</v>
      </c>
      <c r="AQ24" s="10"/>
      <c r="AR24">
        <v>1601925</v>
      </c>
      <c r="AS24">
        <f t="shared" si="9"/>
        <v>6.2046421791335984</v>
      </c>
      <c r="AT24" s="7"/>
      <c r="AU24"/>
      <c r="AV24">
        <v>-50796</v>
      </c>
      <c r="AW24">
        <v>-31980</v>
      </c>
      <c r="AY24" s="10">
        <f t="shared" si="10"/>
        <v>-3.1111622578495427E-2</v>
      </c>
      <c r="AZ24" s="10">
        <f t="shared" si="11"/>
        <v>-1.9587166116628942E-2</v>
      </c>
      <c r="BA24" s="10"/>
      <c r="BB24" s="10"/>
      <c r="BC24" s="10"/>
      <c r="BD24" s="9">
        <v>14.305746703570099</v>
      </c>
      <c r="BE24" s="9">
        <v>14.1393737289707</v>
      </c>
      <c r="BF24" s="9">
        <v>13.8743118497148</v>
      </c>
      <c r="BG24" s="9">
        <v>12.6794830343492</v>
      </c>
      <c r="BH24" s="9">
        <v>13.019948745793</v>
      </c>
      <c r="BI24" s="9">
        <v>13.076971131902701</v>
      </c>
      <c r="BJ24" s="10"/>
      <c r="BK24" s="10">
        <v>1601925</v>
      </c>
      <c r="BL24">
        <f t="shared" si="12"/>
        <v>6.2046421791335984</v>
      </c>
      <c r="BM24">
        <v>1376180</v>
      </c>
      <c r="BN24">
        <f t="shared" si="13"/>
        <v>6.138675241962086</v>
      </c>
      <c r="BO24">
        <v>1029226</v>
      </c>
      <c r="BP24">
        <f t="shared" si="14"/>
        <v>6.0125107486944547</v>
      </c>
      <c r="BQ24">
        <v>346954</v>
      </c>
      <c r="BR24">
        <f t="shared" si="15"/>
        <v>5.5402718987953561</v>
      </c>
      <c r="BS24">
        <v>452946</v>
      </c>
      <c r="BT24">
        <f t="shared" si="16"/>
        <v>5.6560464287238048</v>
      </c>
      <c r="BU24">
        <v>484926</v>
      </c>
      <c r="BV24">
        <f t="shared" si="17"/>
        <v>5.6856754700586363</v>
      </c>
      <c r="BX24">
        <f t="shared" si="0"/>
        <v>-8.1011045244365008</v>
      </c>
      <c r="BY24">
        <f t="shared" si="18"/>
        <v>-8.0006984870086129</v>
      </c>
      <c r="BZ24">
        <f t="shared" si="19"/>
        <v>-7.8618011010203457</v>
      </c>
      <c r="CA24">
        <f t="shared" si="20"/>
        <v>-7.1392111355538441</v>
      </c>
      <c r="CB24">
        <f t="shared" si="21"/>
        <v>-7.3639023170691953</v>
      </c>
      <c r="CC24">
        <f t="shared" si="22"/>
        <v>-7.3912956618440644</v>
      </c>
      <c r="CE24">
        <v>1601925</v>
      </c>
      <c r="CF24">
        <f t="shared" si="23"/>
        <v>6.2046421791335984</v>
      </c>
      <c r="CG24">
        <v>1376180</v>
      </c>
      <c r="CH24">
        <f t="shared" si="24"/>
        <v>6.138675241962086</v>
      </c>
      <c r="CI24">
        <v>1029226</v>
      </c>
      <c r="CJ24">
        <f t="shared" si="25"/>
        <v>6.0125107486944547</v>
      </c>
      <c r="CK24">
        <v>346954</v>
      </c>
      <c r="CL24">
        <f t="shared" si="26"/>
        <v>5.5402718987953561</v>
      </c>
      <c r="CM24">
        <v>452946</v>
      </c>
      <c r="CN24">
        <f t="shared" si="27"/>
        <v>5.6560464287238048</v>
      </c>
      <c r="CO24">
        <v>484926</v>
      </c>
      <c r="CP24">
        <f t="shared" si="28"/>
        <v>5.6856754700586363</v>
      </c>
      <c r="CR24">
        <v>-101.76498004654069</v>
      </c>
      <c r="CS24">
        <v>-30.231387292351741</v>
      </c>
      <c r="CV24" s="8">
        <v>0.11228339900000001</v>
      </c>
      <c r="CW24" s="4">
        <v>-1.095176E-3</v>
      </c>
      <c r="CX24" s="8">
        <v>0.69670116400000004</v>
      </c>
      <c r="CY24" s="4">
        <v>1.4885536E-2</v>
      </c>
      <c r="CZ24">
        <f t="shared" si="29"/>
        <v>-101.87726344554069</v>
      </c>
      <c r="DA24">
        <f t="shared" si="30"/>
        <v>-101.76388487054068</v>
      </c>
      <c r="DH24" s="4">
        <v>-4.7111156000000003E-3</v>
      </c>
      <c r="DI24" s="5">
        <v>-3.8531469999999999E-3</v>
      </c>
      <c r="DJ24" s="4">
        <v>-7.9504022999999993E-3</v>
      </c>
      <c r="DK24" s="5">
        <v>6.8936300000000004E-3</v>
      </c>
      <c r="DL24">
        <f t="shared" si="31"/>
        <v>-30.226676176751742</v>
      </c>
      <c r="DM24" s="15">
        <f t="shared" si="32"/>
        <v>-30.22753414535174</v>
      </c>
      <c r="DT24" s="4">
        <v>-4.7111156000000003E-3</v>
      </c>
      <c r="DU24" s="4">
        <v>-1.2860373499999999E-2</v>
      </c>
      <c r="DV24" s="4">
        <v>-7.9504022999999993E-3</v>
      </c>
      <c r="DW24" s="4">
        <v>-1.2156470900000001E-2</v>
      </c>
      <c r="DX24" s="11">
        <f t="shared" si="33"/>
        <v>6.2093532947335985</v>
      </c>
      <c r="DY24" s="12">
        <f t="shared" si="34"/>
        <v>6.2175025526335981</v>
      </c>
      <c r="DZ24" s="10"/>
      <c r="EA24" s="10"/>
      <c r="EB24" s="10"/>
      <c r="EC24" s="10"/>
      <c r="EF24" s="4">
        <v>2.8223829999999999E-3</v>
      </c>
      <c r="EG24" s="4">
        <v>-7.5668519999999998E-3</v>
      </c>
      <c r="EH24" s="4">
        <v>-4.7844619999999997E-3</v>
      </c>
      <c r="EI24" s="4">
        <v>-1.0146647999999999E-2</v>
      </c>
      <c r="EJ24">
        <f t="shared" si="35"/>
        <v>6.1358528589620862</v>
      </c>
      <c r="EK24">
        <f t="shared" si="36"/>
        <v>6.1462420939620861</v>
      </c>
      <c r="ER24" s="4">
        <v>-9.3675032999999998E-3</v>
      </c>
      <c r="ES24" s="8">
        <v>-1.9504283099999999E-2</v>
      </c>
      <c r="ET24" s="4">
        <v>-1.27912702E-2</v>
      </c>
      <c r="EU24" s="8">
        <v>-1.8023156500000002E-2</v>
      </c>
      <c r="EV24">
        <f t="shared" si="37"/>
        <v>6.0218782519944547</v>
      </c>
      <c r="EW24">
        <f t="shared" si="38"/>
        <v>6.0320150317944545</v>
      </c>
      <c r="FD24" s="4">
        <v>4.2250427700000003E-2</v>
      </c>
      <c r="FE24" s="4">
        <v>3.1231453400000001E-2</v>
      </c>
      <c r="FF24" s="4">
        <v>2.1738260799999999E-2</v>
      </c>
      <c r="FG24" s="4">
        <v>1.6051048200000001E-2</v>
      </c>
      <c r="FH24">
        <f t="shared" si="39"/>
        <v>5.4980214710953561</v>
      </c>
      <c r="FI24">
        <f t="shared" si="40"/>
        <v>5.5090404453953559</v>
      </c>
      <c r="FN24">
        <f t="shared" si="1"/>
        <v>-2.4285028269202291</v>
      </c>
      <c r="FQ24" s="4">
        <v>5.0650440000000003E-3</v>
      </c>
      <c r="FR24" s="4">
        <v>-4.3851640000000004E-3</v>
      </c>
      <c r="FS24" s="4">
        <v>3.2281127E-2</v>
      </c>
      <c r="FT24" s="4">
        <v>2.74036E-2</v>
      </c>
      <c r="FU24">
        <f t="shared" si="41"/>
        <v>5.6509813847238046</v>
      </c>
      <c r="FV24">
        <f t="shared" si="42"/>
        <v>5.6604315927238051</v>
      </c>
      <c r="GC24" s="4">
        <v>1.1159794000000001E-2</v>
      </c>
      <c r="GD24" s="4">
        <v>1.7457052E-3</v>
      </c>
      <c r="GE24" s="4">
        <v>2.1353732899999998E-2</v>
      </c>
      <c r="GF24" s="4">
        <v>1.6494848400000001E-2</v>
      </c>
      <c r="GG24">
        <f t="shared" si="43"/>
        <v>5.6745156760586362</v>
      </c>
      <c r="GH24">
        <f t="shared" si="44"/>
        <v>5.683929764858636</v>
      </c>
      <c r="GJ24" s="3"/>
      <c r="GO24" s="4">
        <v>-1.5066064000000001E-2</v>
      </c>
      <c r="GP24" s="5">
        <v>-6.9816289999999996E-3</v>
      </c>
      <c r="GQ24" s="4">
        <v>1.48645072E-2</v>
      </c>
      <c r="GR24" s="4">
        <v>1.4223052E-2</v>
      </c>
      <c r="GS24" s="8">
        <v>7.3584080000000003E-3</v>
      </c>
      <c r="GT24" s="4">
        <v>3.8181359400000003E-2</v>
      </c>
      <c r="GU24" s="4">
        <v>1.2679196E-2</v>
      </c>
      <c r="GV24" s="4">
        <v>2.2531538699999999E-2</v>
      </c>
    </row>
    <row r="25" spans="1:212">
      <c r="A25" s="1">
        <v>2011</v>
      </c>
      <c r="B25">
        <v>1659785</v>
      </c>
      <c r="C25">
        <f t="shared" si="2"/>
        <v>6.2200518354130088</v>
      </c>
      <c r="D25">
        <v>-29243</v>
      </c>
      <c r="E25">
        <v>-1.8</v>
      </c>
      <c r="F25">
        <v>-15018</v>
      </c>
      <c r="G25">
        <v>-0.9</v>
      </c>
      <c r="H25">
        <v>-191804</v>
      </c>
      <c r="I25">
        <v>-22398</v>
      </c>
      <c r="J25">
        <v>7380</v>
      </c>
      <c r="K25">
        <v>2011</v>
      </c>
      <c r="L25">
        <v>24</v>
      </c>
      <c r="M25">
        <v>2011</v>
      </c>
      <c r="N25">
        <v>62677654</v>
      </c>
      <c r="O25">
        <v>51543252</v>
      </c>
      <c r="P25">
        <f t="shared" si="45"/>
        <v>11134.402</v>
      </c>
      <c r="Q25">
        <v>53169604</v>
      </c>
      <c r="R25">
        <v>80567265</v>
      </c>
      <c r="S25">
        <f t="shared" si="46"/>
        <v>-27397.661</v>
      </c>
      <c r="T25">
        <v>36658501</v>
      </c>
      <c r="U25">
        <v>45623093</v>
      </c>
      <c r="V25">
        <f t="shared" si="47"/>
        <v>-8964.5920000000006</v>
      </c>
      <c r="W25">
        <v>37263384</v>
      </c>
      <c r="X25">
        <v>39097117</v>
      </c>
      <c r="Y25">
        <f t="shared" si="48"/>
        <v>-1833.7329999999999</v>
      </c>
      <c r="Z25">
        <v>14065606</v>
      </c>
      <c r="AA25">
        <v>56807417</v>
      </c>
      <c r="AB25">
        <f t="shared" si="49"/>
        <v>-42741.811000000002</v>
      </c>
      <c r="AD25">
        <v>1659785</v>
      </c>
      <c r="AE25">
        <f t="shared" si="3"/>
        <v>6.2200518354130088</v>
      </c>
      <c r="AF25">
        <v>1414943</v>
      </c>
      <c r="AG25">
        <f t="shared" si="4"/>
        <v>6.1507389449599019</v>
      </c>
      <c r="AH25">
        <v>1066900</v>
      </c>
      <c r="AI25">
        <f t="shared" si="5"/>
        <v>6.0281237151288405</v>
      </c>
      <c r="AJ25">
        <v>348043</v>
      </c>
      <c r="AK25">
        <f t="shared" si="6"/>
        <v>5.5416329034553913</v>
      </c>
      <c r="AL25">
        <v>509554</v>
      </c>
      <c r="AM25">
        <f t="shared" si="7"/>
        <v>5.7071902151517113</v>
      </c>
      <c r="AN25">
        <v>524572</v>
      </c>
      <c r="AO25">
        <f t="shared" si="8"/>
        <v>5.7198051056023616</v>
      </c>
      <c r="AQ25" s="10"/>
      <c r="AR25">
        <v>1659785</v>
      </c>
      <c r="AS25">
        <f t="shared" si="9"/>
        <v>6.2200518354130088</v>
      </c>
      <c r="AT25" s="7"/>
      <c r="AU25"/>
      <c r="AV25">
        <v>-29243</v>
      </c>
      <c r="AW25">
        <v>-15018</v>
      </c>
      <c r="AY25" s="10">
        <f t="shared" si="10"/>
        <v>-1.7254016518698252E-2</v>
      </c>
      <c r="AZ25" s="10">
        <f t="shared" si="11"/>
        <v>-8.8609520253671078E-3</v>
      </c>
      <c r="BA25" s="10"/>
      <c r="BB25" s="10"/>
      <c r="BC25" s="10"/>
      <c r="BD25" s="9">
        <v>14.3431058287245</v>
      </c>
      <c r="BE25" s="9">
        <v>14.177565002036699</v>
      </c>
      <c r="BF25" s="9">
        <v>13.9114255670624</v>
      </c>
      <c r="BG25" s="9">
        <v>12.7215723897499</v>
      </c>
      <c r="BH25" s="9">
        <v>13.069338796454099</v>
      </c>
      <c r="BI25" s="9">
        <v>13.125546611765801</v>
      </c>
      <c r="BJ25" s="10"/>
      <c r="BK25" s="10">
        <v>1659785</v>
      </c>
      <c r="BL25">
        <f t="shared" si="12"/>
        <v>6.2200518354130088</v>
      </c>
      <c r="BM25">
        <v>1414943</v>
      </c>
      <c r="BN25">
        <f t="shared" si="13"/>
        <v>6.1507389449599019</v>
      </c>
      <c r="BO25">
        <v>1066900</v>
      </c>
      <c r="BP25">
        <f t="shared" si="14"/>
        <v>6.0281237151288405</v>
      </c>
      <c r="BQ25">
        <v>348043</v>
      </c>
      <c r="BR25">
        <f t="shared" si="15"/>
        <v>5.5416329034553913</v>
      </c>
      <c r="BS25">
        <v>509554</v>
      </c>
      <c r="BT25">
        <f t="shared" si="16"/>
        <v>5.7071902151517113</v>
      </c>
      <c r="BU25">
        <v>524572</v>
      </c>
      <c r="BV25">
        <f t="shared" si="17"/>
        <v>5.7198051056023616</v>
      </c>
      <c r="BX25">
        <f t="shared" si="0"/>
        <v>-8.1230539933114905</v>
      </c>
      <c r="BY25">
        <f t="shared" si="18"/>
        <v>-8.0268260570767964</v>
      </c>
      <c r="BZ25">
        <f t="shared" si="19"/>
        <v>-7.8833018519335596</v>
      </c>
      <c r="CA25">
        <f t="shared" si="20"/>
        <v>-7.1799394862945087</v>
      </c>
      <c r="CB25">
        <f t="shared" si="21"/>
        <v>-7.3621485813023879</v>
      </c>
      <c r="CC25">
        <f t="shared" si="22"/>
        <v>-7.4057415061634391</v>
      </c>
      <c r="CE25">
        <v>1659785</v>
      </c>
      <c r="CF25">
        <f t="shared" si="23"/>
        <v>6.2200518354130088</v>
      </c>
      <c r="CG25">
        <v>1414943</v>
      </c>
      <c r="CH25">
        <f t="shared" si="24"/>
        <v>6.1507389449599019</v>
      </c>
      <c r="CI25">
        <v>1066900</v>
      </c>
      <c r="CJ25">
        <f t="shared" si="25"/>
        <v>6.0281237151288405</v>
      </c>
      <c r="CK25">
        <v>348043</v>
      </c>
      <c r="CL25">
        <f t="shared" si="26"/>
        <v>5.5416329034553913</v>
      </c>
      <c r="CM25">
        <v>509554</v>
      </c>
      <c r="CN25">
        <f t="shared" si="27"/>
        <v>5.7071902151517113</v>
      </c>
      <c r="CO25">
        <v>524572</v>
      </c>
      <c r="CP25">
        <f t="shared" si="28"/>
        <v>5.7198051056023616</v>
      </c>
      <c r="CR25">
        <v>-57.642710410485961</v>
      </c>
      <c r="CS25">
        <v>-29.744844923374249</v>
      </c>
      <c r="CV25" s="8">
        <v>0.69670116400000004</v>
      </c>
      <c r="CW25" s="4">
        <v>1.4885536E-2</v>
      </c>
      <c r="CX25" s="8">
        <v>6.8215969000000001E-2</v>
      </c>
      <c r="CY25" s="4">
        <v>1.015309E-3</v>
      </c>
      <c r="CZ25">
        <f t="shared" si="29"/>
        <v>-58.339411574485958</v>
      </c>
      <c r="DA25">
        <f t="shared" si="30"/>
        <v>-57.657595946485962</v>
      </c>
      <c r="DH25" s="4">
        <v>-7.9504022999999993E-3</v>
      </c>
      <c r="DI25" s="5">
        <v>6.8936300000000004E-3</v>
      </c>
      <c r="DJ25" s="4">
        <v>-1.3066251100000001E-2</v>
      </c>
      <c r="DK25" s="5">
        <v>4.3404649999999999E-3</v>
      </c>
      <c r="DL25">
        <f t="shared" si="31"/>
        <v>-29.736894521074248</v>
      </c>
      <c r="DM25" s="15">
        <f t="shared" si="32"/>
        <v>-29.751738553374249</v>
      </c>
      <c r="DT25" s="4">
        <v>-7.9504022999999993E-3</v>
      </c>
      <c r="DU25" s="4">
        <v>-1.2156470900000001E-2</v>
      </c>
      <c r="DV25" s="4">
        <v>-1.3066251100000001E-2</v>
      </c>
      <c r="DW25" s="4">
        <v>-1.2803371799999999E-2</v>
      </c>
      <c r="DX25" s="11">
        <f t="shared" si="33"/>
        <v>6.2280022377130084</v>
      </c>
      <c r="DY25" s="12">
        <f t="shared" si="34"/>
        <v>6.2322083063130087</v>
      </c>
      <c r="DZ25" s="10"/>
      <c r="EA25" s="10"/>
      <c r="EB25" s="10"/>
      <c r="EC25" s="10"/>
      <c r="EF25" s="4">
        <v>-4.7844619999999997E-3</v>
      </c>
      <c r="EG25" s="4">
        <v>-1.0146647999999999E-2</v>
      </c>
      <c r="EH25" s="4">
        <v>-1.0491128000000001E-2</v>
      </c>
      <c r="EI25" s="4">
        <v>-1.0155991E-2</v>
      </c>
      <c r="EJ25">
        <f t="shared" si="35"/>
        <v>6.1555234069599019</v>
      </c>
      <c r="EK25">
        <f t="shared" si="36"/>
        <v>6.160885592959902</v>
      </c>
      <c r="ER25" s="4">
        <v>-1.27912702E-2</v>
      </c>
      <c r="ES25" s="8">
        <v>-1.8023156500000002E-2</v>
      </c>
      <c r="ET25" s="4">
        <v>-1.6432258000000002E-2</v>
      </c>
      <c r="EU25" s="8">
        <v>-1.6105265099999998E-2</v>
      </c>
      <c r="EV25">
        <f t="shared" si="37"/>
        <v>6.0409149853288406</v>
      </c>
      <c r="EW25">
        <f t="shared" si="38"/>
        <v>6.0461468716288405</v>
      </c>
      <c r="FD25" s="4">
        <v>2.1738260799999999E-2</v>
      </c>
      <c r="FE25" s="4">
        <v>1.6051048200000001E-2</v>
      </c>
      <c r="FF25" s="4">
        <v>9.4100559000000004E-3</v>
      </c>
      <c r="FG25" s="4">
        <v>9.7655067000000009E-3</v>
      </c>
      <c r="FH25">
        <f t="shared" si="39"/>
        <v>5.519894642655391</v>
      </c>
      <c r="FI25">
        <f t="shared" si="40"/>
        <v>5.5255818552553917</v>
      </c>
      <c r="FN25">
        <f t="shared" si="1"/>
        <v>-1.3203707171297552</v>
      </c>
      <c r="FQ25" s="4">
        <v>3.2281127E-2</v>
      </c>
      <c r="FR25" s="4">
        <v>2.74036E-2</v>
      </c>
      <c r="FS25" s="4">
        <v>1.150909E-2</v>
      </c>
      <c r="FT25" s="4">
        <v>1.1813934999999999E-2</v>
      </c>
      <c r="FU25">
        <f t="shared" si="41"/>
        <v>5.6749090881517112</v>
      </c>
      <c r="FV25">
        <f t="shared" si="42"/>
        <v>5.6797866151517109</v>
      </c>
      <c r="GC25" s="4">
        <v>2.1353732899999998E-2</v>
      </c>
      <c r="GD25" s="4">
        <v>1.6494848400000001E-2</v>
      </c>
      <c r="GE25" s="4">
        <v>4.6187147999999997E-3</v>
      </c>
      <c r="GF25" s="4">
        <v>4.9223950000000004E-3</v>
      </c>
      <c r="GG25">
        <f t="shared" si="43"/>
        <v>5.6984513727023618</v>
      </c>
      <c r="GH25">
        <f t="shared" si="44"/>
        <v>5.7033102572023617</v>
      </c>
      <c r="GJ25" s="3"/>
      <c r="GO25" s="4">
        <v>-4.7578359999999997E-3</v>
      </c>
      <c r="GP25" s="5">
        <v>-1.147264E-4</v>
      </c>
      <c r="GQ25" s="4">
        <v>-1.2622983399999999E-2</v>
      </c>
      <c r="GR25" s="4">
        <v>-3.4652160000000001E-3</v>
      </c>
      <c r="GS25" s="8">
        <v>-1.7146265000000001E-2</v>
      </c>
      <c r="GT25" s="4">
        <v>4.0857975099999999E-2</v>
      </c>
      <c r="GU25" s="4">
        <v>-2.9657719999999999E-2</v>
      </c>
      <c r="GV25" s="4">
        <v>-2.7465048299999999E-2</v>
      </c>
    </row>
    <row r="26" spans="1:212">
      <c r="A26" s="1">
        <v>2012</v>
      </c>
      <c r="B26">
        <v>1712320</v>
      </c>
      <c r="C26">
        <f t="shared" si="2"/>
        <v>6.2335849292941612</v>
      </c>
      <c r="D26">
        <v>-58752</v>
      </c>
      <c r="E26">
        <v>-3.4</v>
      </c>
      <c r="F26">
        <v>-20072</v>
      </c>
      <c r="G26">
        <v>-1.2</v>
      </c>
      <c r="H26">
        <v>-481319</v>
      </c>
      <c r="I26">
        <v>-37946</v>
      </c>
      <c r="J26">
        <v>17874</v>
      </c>
      <c r="K26">
        <v>2012</v>
      </c>
      <c r="L26">
        <v>25</v>
      </c>
      <c r="M26">
        <v>2012</v>
      </c>
      <c r="N26">
        <v>64195617</v>
      </c>
      <c r="O26">
        <v>61329451</v>
      </c>
      <c r="P26">
        <f t="shared" si="45"/>
        <v>2866.1660000000002</v>
      </c>
      <c r="Q26">
        <v>52046679</v>
      </c>
      <c r="R26">
        <v>83087742</v>
      </c>
      <c r="S26">
        <f t="shared" si="46"/>
        <v>-31041.062999999998</v>
      </c>
      <c r="T26">
        <v>37848605</v>
      </c>
      <c r="U26">
        <v>47729718</v>
      </c>
      <c r="V26">
        <f t="shared" si="47"/>
        <v>-9881.1129999999994</v>
      </c>
      <c r="W26">
        <v>34477025</v>
      </c>
      <c r="X26">
        <v>37745972</v>
      </c>
      <c r="Y26">
        <f t="shared" si="48"/>
        <v>-3268.9470000000001</v>
      </c>
      <c r="Z26">
        <v>15688191</v>
      </c>
      <c r="AA26">
        <v>56267400</v>
      </c>
      <c r="AB26">
        <f t="shared" si="49"/>
        <v>-40579.209000000003</v>
      </c>
      <c r="AD26">
        <v>1712320</v>
      </c>
      <c r="AE26">
        <f t="shared" si="3"/>
        <v>6.2335849292941612</v>
      </c>
      <c r="AF26">
        <v>1461177</v>
      </c>
      <c r="AG26">
        <f t="shared" si="4"/>
        <v>6.1647028274793136</v>
      </c>
      <c r="AH26">
        <v>1105400</v>
      </c>
      <c r="AI26">
        <f t="shared" si="5"/>
        <v>6.043519460245756</v>
      </c>
      <c r="AJ26">
        <v>355777</v>
      </c>
      <c r="AK26">
        <f t="shared" si="6"/>
        <v>5.5511778687171303</v>
      </c>
      <c r="AL26">
        <v>513270</v>
      </c>
      <c r="AM26">
        <f t="shared" si="7"/>
        <v>5.7103458810244305</v>
      </c>
      <c r="AN26">
        <v>533342</v>
      </c>
      <c r="AO26">
        <f t="shared" si="8"/>
        <v>5.7270057851642537</v>
      </c>
      <c r="AQ26" s="10"/>
      <c r="AR26">
        <v>1712320</v>
      </c>
      <c r="AS26">
        <f t="shared" si="9"/>
        <v>6.2335849292941612</v>
      </c>
      <c r="AT26" s="7"/>
      <c r="AU26"/>
      <c r="AV26">
        <v>-58752</v>
      </c>
      <c r="AW26">
        <v>-20072</v>
      </c>
      <c r="AY26" s="10">
        <f t="shared" si="10"/>
        <v>-3.3405736477054887E-2</v>
      </c>
      <c r="AZ26" s="10">
        <f t="shared" si="11"/>
        <v>-1.1412716887381632E-2</v>
      </c>
      <c r="BA26" s="10"/>
      <c r="BB26" s="10"/>
      <c r="BC26" s="10"/>
      <c r="BD26" s="9">
        <v>14.3801081169171</v>
      </c>
      <c r="BE26" s="9">
        <v>14.215228438796499</v>
      </c>
      <c r="BF26" s="9">
        <v>13.9482066010202</v>
      </c>
      <c r="BG26" s="9">
        <v>12.7624842390764</v>
      </c>
      <c r="BH26" s="9">
        <v>13.1182345908925</v>
      </c>
      <c r="BI26" s="9">
        <v>13.173533677539</v>
      </c>
      <c r="BJ26" s="10"/>
      <c r="BK26" s="10">
        <v>1712320</v>
      </c>
      <c r="BL26">
        <f t="shared" si="12"/>
        <v>6.2335849292941612</v>
      </c>
      <c r="BM26">
        <v>1461177</v>
      </c>
      <c r="BN26">
        <f t="shared" si="13"/>
        <v>6.1647028274793136</v>
      </c>
      <c r="BO26">
        <v>1105400</v>
      </c>
      <c r="BP26">
        <f t="shared" si="14"/>
        <v>6.043519460245756</v>
      </c>
      <c r="BQ26">
        <v>355777</v>
      </c>
      <c r="BR26">
        <f t="shared" si="15"/>
        <v>5.5511778687171303</v>
      </c>
      <c r="BS26">
        <v>513270</v>
      </c>
      <c r="BT26">
        <f t="shared" si="16"/>
        <v>5.7103458810244305</v>
      </c>
      <c r="BU26">
        <v>533342</v>
      </c>
      <c r="BV26">
        <f t="shared" si="17"/>
        <v>5.7270057851642537</v>
      </c>
      <c r="BX26">
        <f t="shared" si="0"/>
        <v>-8.1465231876229396</v>
      </c>
      <c r="BY26">
        <f t="shared" si="18"/>
        <v>-8.0505256113171857</v>
      </c>
      <c r="BZ26">
        <f t="shared" si="19"/>
        <v>-7.9046871407744437</v>
      </c>
      <c r="CA26">
        <f t="shared" si="20"/>
        <v>-7.2113063703592699</v>
      </c>
      <c r="CB26">
        <f t="shared" si="21"/>
        <v>-7.4078887098680699</v>
      </c>
      <c r="CC26">
        <f t="shared" si="22"/>
        <v>-7.4465278923747462</v>
      </c>
      <c r="CE26">
        <v>1712320</v>
      </c>
      <c r="CF26">
        <f t="shared" si="23"/>
        <v>6.2335849292941612</v>
      </c>
      <c r="CG26">
        <v>1461177</v>
      </c>
      <c r="CH26">
        <f t="shared" si="24"/>
        <v>6.1647028274793136</v>
      </c>
      <c r="CI26">
        <v>1105400</v>
      </c>
      <c r="CJ26">
        <f t="shared" si="25"/>
        <v>6.043519460245756</v>
      </c>
      <c r="CK26">
        <v>355777</v>
      </c>
      <c r="CL26">
        <f t="shared" si="26"/>
        <v>5.5511778687171303</v>
      </c>
      <c r="CM26">
        <v>513270</v>
      </c>
      <c r="CN26">
        <f t="shared" si="27"/>
        <v>5.7103458810244305</v>
      </c>
      <c r="CO26">
        <v>533342</v>
      </c>
      <c r="CP26">
        <f t="shared" si="28"/>
        <v>5.7270057851642537</v>
      </c>
      <c r="CR26">
        <v>-113.96357385388687</v>
      </c>
      <c r="CS26">
        <v>-29.270668733918043</v>
      </c>
      <c r="CV26" s="8">
        <v>6.8215969000000001E-2</v>
      </c>
      <c r="CW26" s="4">
        <v>1.015309E-3</v>
      </c>
      <c r="CX26" s="8">
        <v>-0.45727121199999998</v>
      </c>
      <c r="CY26" s="4">
        <v>-9.6347959999999993E-3</v>
      </c>
      <c r="CZ26">
        <f t="shared" si="29"/>
        <v>-114.03178982288686</v>
      </c>
      <c r="DA26">
        <f t="shared" si="30"/>
        <v>-113.96458916288687</v>
      </c>
      <c r="DH26" s="4">
        <v>-1.3066251100000001E-2</v>
      </c>
      <c r="DI26" s="5">
        <v>4.3404649999999999E-3</v>
      </c>
      <c r="DJ26" s="4">
        <v>-1.43658599E-2</v>
      </c>
      <c r="DK26" s="5">
        <v>3.2604779999999998E-3</v>
      </c>
      <c r="DL26">
        <f t="shared" si="31"/>
        <v>-29.257602482818044</v>
      </c>
      <c r="DM26" s="15">
        <f t="shared" si="32"/>
        <v>-29.275009198918042</v>
      </c>
      <c r="DT26" s="4">
        <v>-1.3066251100000001E-2</v>
      </c>
      <c r="DU26" s="4">
        <v>-1.2803371799999999E-2</v>
      </c>
      <c r="DV26" s="4">
        <v>-1.43658599E-2</v>
      </c>
      <c r="DW26" s="4">
        <v>-9.1082740999999991E-3</v>
      </c>
      <c r="DX26" s="11">
        <f t="shared" si="33"/>
        <v>6.2466511803941609</v>
      </c>
      <c r="DY26" s="12">
        <f t="shared" si="34"/>
        <v>6.2463883010941608</v>
      </c>
      <c r="DZ26" s="10"/>
      <c r="EA26" s="10"/>
      <c r="EB26" s="10"/>
      <c r="EC26" s="10"/>
      <c r="EF26" s="4">
        <v>-1.0491128000000001E-2</v>
      </c>
      <c r="EG26" s="4">
        <v>-1.0155991E-2</v>
      </c>
      <c r="EH26" s="4">
        <v>-1.4633653E-2</v>
      </c>
      <c r="EI26" s="4">
        <v>-7.9309210000000005E-3</v>
      </c>
      <c r="EJ26">
        <f t="shared" si="35"/>
        <v>6.1751939554793136</v>
      </c>
      <c r="EK26">
        <f t="shared" si="36"/>
        <v>6.1748588184793141</v>
      </c>
      <c r="ER26" s="4">
        <v>-1.6432258000000002E-2</v>
      </c>
      <c r="ES26" s="8">
        <v>-1.6105265099999998E-2</v>
      </c>
      <c r="ET26" s="4">
        <v>-1.61305609E-2</v>
      </c>
      <c r="EU26" s="8">
        <v>-9.5907028999999994E-3</v>
      </c>
      <c r="EV26">
        <f t="shared" si="37"/>
        <v>6.0599517182457561</v>
      </c>
      <c r="EW26">
        <f t="shared" si="38"/>
        <v>6.0596247253457562</v>
      </c>
      <c r="FD26" s="4">
        <v>9.4100559000000004E-3</v>
      </c>
      <c r="FE26" s="4">
        <v>9.7655067000000009E-3</v>
      </c>
      <c r="FF26" s="4">
        <v>-8.9919460000000007E-3</v>
      </c>
      <c r="FG26" s="4">
        <v>-1.8829303E-3</v>
      </c>
      <c r="FH26">
        <f t="shared" si="39"/>
        <v>5.5417678128171302</v>
      </c>
      <c r="FI26">
        <f t="shared" si="40"/>
        <v>5.5414123620171303</v>
      </c>
      <c r="FN26">
        <f t="shared" si="1"/>
        <v>-0.76272929135745327</v>
      </c>
      <c r="FQ26" s="4">
        <v>1.150909E-2</v>
      </c>
      <c r="FR26" s="4">
        <v>1.1813934999999999E-2</v>
      </c>
      <c r="FS26" s="4">
        <v>4.6043109999999998E-3</v>
      </c>
      <c r="FT26" s="4">
        <v>1.0701219999999999E-2</v>
      </c>
      <c r="FU26">
        <f t="shared" si="41"/>
        <v>5.6988367910244309</v>
      </c>
      <c r="FV26">
        <f t="shared" si="42"/>
        <v>5.6985319460244304</v>
      </c>
      <c r="GC26" s="4">
        <v>4.6187147999999997E-3</v>
      </c>
      <c r="GD26" s="4">
        <v>4.9223950000000004E-3</v>
      </c>
      <c r="GE26" s="4">
        <v>-8.2716440000000005E-4</v>
      </c>
      <c r="GF26" s="4">
        <v>5.2464412999999998E-3</v>
      </c>
      <c r="GG26">
        <f t="shared" si="43"/>
        <v>5.7223870703642534</v>
      </c>
      <c r="GH26">
        <f t="shared" si="44"/>
        <v>5.7220833901642534</v>
      </c>
      <c r="GJ26" s="3"/>
      <c r="GO26" s="4">
        <v>-1.095176E-3</v>
      </c>
      <c r="GP26" s="5">
        <v>-3.8531469999999999E-3</v>
      </c>
      <c r="GQ26" s="4">
        <v>-1.2860373499999999E-2</v>
      </c>
      <c r="GR26" s="4">
        <v>-7.5668519999999998E-3</v>
      </c>
      <c r="GS26" s="8">
        <v>-1.9504283099999999E-2</v>
      </c>
      <c r="GT26" s="4">
        <v>3.1231453400000001E-2</v>
      </c>
      <c r="GU26" s="4">
        <v>-4.3851640000000004E-3</v>
      </c>
      <c r="GV26" s="4">
        <v>1.7457052E-3</v>
      </c>
    </row>
    <row r="27" spans="1:212">
      <c r="A27" s="1">
        <v>2013</v>
      </c>
      <c r="B27">
        <v>1782109</v>
      </c>
      <c r="C27">
        <f t="shared" si="2"/>
        <v>6.2509342634779692</v>
      </c>
      <c r="D27">
        <v>-84834</v>
      </c>
      <c r="E27">
        <v>-4.8</v>
      </c>
      <c r="F27">
        <v>-22751</v>
      </c>
      <c r="G27">
        <v>-1.3</v>
      </c>
      <c r="H27">
        <v>-316763</v>
      </c>
      <c r="I27">
        <v>-51670</v>
      </c>
      <c r="J27">
        <v>28919</v>
      </c>
      <c r="K27">
        <v>2013</v>
      </c>
      <c r="L27">
        <v>26</v>
      </c>
      <c r="M27">
        <v>2013</v>
      </c>
      <c r="N27">
        <v>62795007</v>
      </c>
      <c r="O27">
        <v>54494354</v>
      </c>
      <c r="P27">
        <f t="shared" si="45"/>
        <v>8300.6530000000002</v>
      </c>
      <c r="Q27">
        <v>48040601</v>
      </c>
      <c r="R27">
        <v>88849201</v>
      </c>
      <c r="S27">
        <f t="shared" si="46"/>
        <v>-40808.6</v>
      </c>
      <c r="T27">
        <v>37343498</v>
      </c>
      <c r="U27">
        <v>53787175</v>
      </c>
      <c r="V27">
        <f t="shared" si="47"/>
        <v>-16443.677</v>
      </c>
      <c r="W27">
        <v>35028468</v>
      </c>
      <c r="X27">
        <v>40823512</v>
      </c>
      <c r="Y27">
        <f t="shared" si="48"/>
        <v>-5795.0439999999999</v>
      </c>
      <c r="Z27">
        <v>18119205</v>
      </c>
      <c r="AA27">
        <v>57587865</v>
      </c>
      <c r="AB27">
        <f t="shared" si="49"/>
        <v>-39468.660000000003</v>
      </c>
      <c r="AD27">
        <v>1782109</v>
      </c>
      <c r="AE27">
        <f t="shared" si="3"/>
        <v>6.2509342634779692</v>
      </c>
      <c r="AF27">
        <v>1514366</v>
      </c>
      <c r="AG27">
        <f t="shared" si="4"/>
        <v>6.1802308504419106</v>
      </c>
      <c r="AH27">
        <v>1155734</v>
      </c>
      <c r="AI27">
        <f t="shared" si="5"/>
        <v>6.0628578897719763</v>
      </c>
      <c r="AJ27">
        <v>358632</v>
      </c>
      <c r="AK27">
        <f t="shared" si="6"/>
        <v>5.5546490381636522</v>
      </c>
      <c r="AL27">
        <v>533788</v>
      </c>
      <c r="AM27">
        <f t="shared" si="7"/>
        <v>5.7273688062586032</v>
      </c>
      <c r="AN27">
        <v>556539</v>
      </c>
      <c r="AO27">
        <f t="shared" si="8"/>
        <v>5.745495603336181</v>
      </c>
      <c r="AQ27" s="10"/>
      <c r="AR27">
        <v>1782109</v>
      </c>
      <c r="AS27">
        <f t="shared" si="9"/>
        <v>6.2509342634779692</v>
      </c>
      <c r="AT27" s="7"/>
      <c r="AU27"/>
      <c r="AV27">
        <v>-84834</v>
      </c>
      <c r="AW27">
        <v>-22751</v>
      </c>
      <c r="AY27" s="10">
        <f t="shared" si="10"/>
        <v>-4.6495719626434451E-2</v>
      </c>
      <c r="AZ27" s="10">
        <f t="shared" si="11"/>
        <v>-1.2469341504833089E-2</v>
      </c>
      <c r="BA27" s="10"/>
      <c r="BB27" s="10"/>
      <c r="BC27" s="10"/>
      <c r="BD27" s="9">
        <v>14.4168467064901</v>
      </c>
      <c r="BE27" s="9">
        <v>14.252485892531</v>
      </c>
      <c r="BF27" s="9">
        <v>13.984751608446301</v>
      </c>
      <c r="BG27" s="9">
        <v>12.802423051014999</v>
      </c>
      <c r="BH27" s="9">
        <v>13.166726571719799</v>
      </c>
      <c r="BI27" s="9">
        <v>13.221054086211799</v>
      </c>
      <c r="BJ27" s="10"/>
      <c r="BK27" s="10">
        <v>1782109</v>
      </c>
      <c r="BL27">
        <f t="shared" si="12"/>
        <v>6.2509342634779692</v>
      </c>
      <c r="BM27">
        <v>1514366</v>
      </c>
      <c r="BN27">
        <f t="shared" si="13"/>
        <v>6.1802308504419106</v>
      </c>
      <c r="BO27">
        <v>1155734</v>
      </c>
      <c r="BP27">
        <f t="shared" si="14"/>
        <v>6.0628578897719763</v>
      </c>
      <c r="BQ27">
        <v>358632</v>
      </c>
      <c r="BR27">
        <f t="shared" si="15"/>
        <v>5.5546490381636522</v>
      </c>
      <c r="BS27">
        <v>533788</v>
      </c>
      <c r="BT27">
        <f t="shared" si="16"/>
        <v>5.7273688062586032</v>
      </c>
      <c r="BU27">
        <v>556539</v>
      </c>
      <c r="BV27">
        <f t="shared" si="17"/>
        <v>5.745495603336181</v>
      </c>
      <c r="BX27">
        <f t="shared" si="0"/>
        <v>-8.1659124430121306</v>
      </c>
      <c r="BY27">
        <f t="shared" si="18"/>
        <v>-8.0722550420890897</v>
      </c>
      <c r="BZ27">
        <f t="shared" si="19"/>
        <v>-7.9218937186743243</v>
      </c>
      <c r="CA27">
        <f t="shared" si="20"/>
        <v>-7.2477740128513473</v>
      </c>
      <c r="CB27">
        <f t="shared" si="21"/>
        <v>-7.439357765461196</v>
      </c>
      <c r="CC27">
        <f t="shared" si="22"/>
        <v>-7.4755584828756181</v>
      </c>
      <c r="CE27">
        <v>1782109</v>
      </c>
      <c r="CF27">
        <f t="shared" si="23"/>
        <v>6.2509342634779692</v>
      </c>
      <c r="CG27">
        <v>1514366</v>
      </c>
      <c r="CH27">
        <f t="shared" si="24"/>
        <v>6.1802308504419106</v>
      </c>
      <c r="CI27">
        <v>1155734</v>
      </c>
      <c r="CJ27">
        <f t="shared" si="25"/>
        <v>6.0628578897719763</v>
      </c>
      <c r="CK27">
        <v>358632</v>
      </c>
      <c r="CL27">
        <f t="shared" si="26"/>
        <v>5.5546490381636522</v>
      </c>
      <c r="CM27">
        <v>533788</v>
      </c>
      <c r="CN27">
        <f t="shared" si="27"/>
        <v>5.7273688062586032</v>
      </c>
      <c r="CO27">
        <v>556539</v>
      </c>
      <c r="CP27">
        <f t="shared" si="28"/>
        <v>5.745495603336181</v>
      </c>
      <c r="CR27">
        <v>-161.95114470587586</v>
      </c>
      <c r="CS27">
        <v>-28.807350515261177</v>
      </c>
      <c r="CV27" s="8">
        <v>-0.45727121199999998</v>
      </c>
      <c r="CW27" s="4">
        <v>-9.6347959999999993E-3</v>
      </c>
      <c r="CX27" s="8">
        <v>-0.446794462</v>
      </c>
      <c r="CY27" s="4">
        <v>-7.0010439999999997E-3</v>
      </c>
      <c r="CZ27">
        <f t="shared" si="29"/>
        <v>-161.49387349387587</v>
      </c>
      <c r="DA27">
        <f t="shared" si="30"/>
        <v>-161.94150990987586</v>
      </c>
      <c r="DH27" s="4">
        <v>-1.43658599E-2</v>
      </c>
      <c r="DI27" s="5">
        <v>3.2604779999999998E-3</v>
      </c>
      <c r="DJ27" s="4">
        <v>-1.39775526E-2</v>
      </c>
      <c r="DK27" s="5">
        <v>1.9665070000000002E-3</v>
      </c>
      <c r="DL27">
        <f t="shared" si="31"/>
        <v>-28.792984655361177</v>
      </c>
      <c r="DM27" s="15">
        <f t="shared" si="32"/>
        <v>-28.810610993261179</v>
      </c>
      <c r="DT27" s="4">
        <v>-1.43658599E-2</v>
      </c>
      <c r="DU27" s="4">
        <v>-9.1082740999999991E-3</v>
      </c>
      <c r="DV27" s="4">
        <v>-1.39775526E-2</v>
      </c>
      <c r="DW27" s="4">
        <v>-3.1995018999999999E-3</v>
      </c>
      <c r="DX27" s="11">
        <f t="shared" si="33"/>
        <v>6.265300123377969</v>
      </c>
      <c r="DY27" s="12">
        <f t="shared" si="34"/>
        <v>6.2600425375779691</v>
      </c>
      <c r="DZ27" s="10"/>
      <c r="EA27" s="10"/>
      <c r="EB27" s="10"/>
      <c r="EC27" s="10"/>
      <c r="EF27" s="4">
        <v>-1.4633653E-2</v>
      </c>
      <c r="EG27" s="4">
        <v>-7.9309210000000005E-3</v>
      </c>
      <c r="EH27" s="4">
        <v>-1.8818007000000001E-2</v>
      </c>
      <c r="EI27" s="4">
        <v>-5.0774059999999996E-3</v>
      </c>
      <c r="EJ27">
        <f t="shared" si="35"/>
        <v>6.1948645034419103</v>
      </c>
      <c r="EK27">
        <f t="shared" si="36"/>
        <v>6.1881617714419104</v>
      </c>
      <c r="ER27" s="4">
        <v>-1.61305609E-2</v>
      </c>
      <c r="ES27" s="8">
        <v>-9.5907028999999994E-3</v>
      </c>
      <c r="ET27" s="4">
        <v>-1.8800148700000002E-2</v>
      </c>
      <c r="EU27" s="8">
        <v>-5.3934398999999997E-3</v>
      </c>
      <c r="EV27">
        <f t="shared" si="37"/>
        <v>6.078988450671976</v>
      </c>
      <c r="EW27">
        <f t="shared" si="38"/>
        <v>6.072448592671976</v>
      </c>
      <c r="FD27" s="4">
        <v>-8.9919460000000007E-3</v>
      </c>
      <c r="FE27" s="4">
        <v>-1.8829303E-3</v>
      </c>
      <c r="FF27" s="4">
        <v>-1.8230112999999999E-2</v>
      </c>
      <c r="FG27" s="4">
        <v>-3.6566308E-3</v>
      </c>
      <c r="FH27">
        <f t="shared" si="39"/>
        <v>5.5636409841636523</v>
      </c>
      <c r="FI27">
        <f t="shared" si="40"/>
        <v>5.556531968463652</v>
      </c>
      <c r="FN27">
        <f t="shared" si="1"/>
        <v>0.2067274523501659</v>
      </c>
      <c r="FQ27" s="4">
        <v>4.6043109999999998E-3</v>
      </c>
      <c r="FR27" s="4">
        <v>1.0701219999999999E-2</v>
      </c>
      <c r="FS27" s="4">
        <v>-2.1844747000000001E-2</v>
      </c>
      <c r="FT27" s="4">
        <v>-9.3460850000000005E-3</v>
      </c>
      <c r="FU27">
        <f t="shared" si="41"/>
        <v>5.7227644952586036</v>
      </c>
      <c r="FV27">
        <f t="shared" si="42"/>
        <v>5.7166675862586036</v>
      </c>
      <c r="GC27" s="4">
        <v>-8.2716440000000005E-4</v>
      </c>
      <c r="GD27" s="4">
        <v>5.2464412999999998E-3</v>
      </c>
      <c r="GE27" s="4">
        <v>-2.4669229500000001E-2</v>
      </c>
      <c r="GF27" s="4">
        <v>-1.2218337900000001E-2</v>
      </c>
      <c r="GG27">
        <f t="shared" si="43"/>
        <v>5.7463227677361814</v>
      </c>
      <c r="GH27">
        <f t="shared" si="44"/>
        <v>5.7402491620361813</v>
      </c>
      <c r="GJ27" s="3"/>
      <c r="GO27" s="4">
        <v>1.4885536E-2</v>
      </c>
      <c r="GP27" s="5">
        <v>6.8936300000000004E-3</v>
      </c>
      <c r="GQ27" s="4">
        <v>-1.2156470900000001E-2</v>
      </c>
      <c r="GR27" s="4">
        <v>-1.0146647999999999E-2</v>
      </c>
      <c r="GS27" s="8">
        <v>-1.8023156500000002E-2</v>
      </c>
      <c r="GT27" s="4">
        <v>1.6051048200000001E-2</v>
      </c>
      <c r="GU27" s="4">
        <v>2.74036E-2</v>
      </c>
      <c r="GV27" s="4">
        <v>1.6494848400000001E-2</v>
      </c>
    </row>
    <row r="28" spans="1:212">
      <c r="A28" s="1">
        <v>2014</v>
      </c>
      <c r="B28">
        <v>1861965</v>
      </c>
      <c r="C28">
        <f t="shared" si="2"/>
        <v>6.2699715131384881</v>
      </c>
      <c r="D28">
        <v>-87925</v>
      </c>
      <c r="E28">
        <v>-4.7</v>
      </c>
      <c r="F28">
        <v>-25961</v>
      </c>
      <c r="G28">
        <v>-1.4</v>
      </c>
      <c r="H28">
        <v>-424815</v>
      </c>
      <c r="I28">
        <v>-55458</v>
      </c>
      <c r="J28">
        <v>29497</v>
      </c>
      <c r="K28">
        <v>2014</v>
      </c>
      <c r="L28">
        <v>27</v>
      </c>
      <c r="M28">
        <v>2014</v>
      </c>
      <c r="N28">
        <v>64197476</v>
      </c>
      <c r="O28">
        <v>58616732</v>
      </c>
      <c r="P28">
        <f t="shared" si="45"/>
        <v>5580.7439999999997</v>
      </c>
      <c r="Q28">
        <v>52026088</v>
      </c>
      <c r="R28">
        <v>100307000</v>
      </c>
      <c r="S28">
        <f t="shared" si="46"/>
        <v>-48280.911999999997</v>
      </c>
      <c r="T28">
        <v>36737709</v>
      </c>
      <c r="U28">
        <v>53552199</v>
      </c>
      <c r="V28">
        <f t="shared" si="47"/>
        <v>-16814.490000000002</v>
      </c>
      <c r="W28">
        <v>32494140</v>
      </c>
      <c r="X28">
        <v>43522704</v>
      </c>
      <c r="Y28">
        <f t="shared" si="48"/>
        <v>-11028.564</v>
      </c>
      <c r="Z28">
        <v>26235500</v>
      </c>
      <c r="AA28">
        <v>64147254</v>
      </c>
      <c r="AB28">
        <f t="shared" si="49"/>
        <v>-37911.754000000001</v>
      </c>
      <c r="AD28">
        <v>1861965</v>
      </c>
      <c r="AE28">
        <f t="shared" si="3"/>
        <v>6.2699715131384881</v>
      </c>
      <c r="AF28">
        <v>1569340</v>
      </c>
      <c r="AG28">
        <f t="shared" si="4"/>
        <v>6.1957170443691494</v>
      </c>
      <c r="AH28">
        <v>1200121</v>
      </c>
      <c r="AI28">
        <f t="shared" si="5"/>
        <v>6.0792250352002171</v>
      </c>
      <c r="AJ28">
        <v>369219</v>
      </c>
      <c r="AK28">
        <f t="shared" si="6"/>
        <v>5.5672840417115097</v>
      </c>
      <c r="AL28">
        <v>530698</v>
      </c>
      <c r="AM28">
        <f t="shared" si="7"/>
        <v>5.7248474509408602</v>
      </c>
      <c r="AN28">
        <v>556659</v>
      </c>
      <c r="AO28">
        <f t="shared" si="8"/>
        <v>5.7455892350854842</v>
      </c>
      <c r="AQ28" s="10"/>
      <c r="AR28">
        <v>1861965</v>
      </c>
      <c r="AS28">
        <f t="shared" si="9"/>
        <v>6.2699715131384881</v>
      </c>
      <c r="AT28" s="7"/>
      <c r="AU28"/>
      <c r="AV28">
        <v>-87925</v>
      </c>
      <c r="AW28">
        <v>-25961</v>
      </c>
      <c r="AY28" s="10">
        <f t="shared" si="10"/>
        <v>-4.6460231879467857E-2</v>
      </c>
      <c r="AZ28" s="10">
        <f t="shared" si="11"/>
        <v>-1.3717987828522776E-2</v>
      </c>
      <c r="BA28" s="10"/>
      <c r="BB28" s="10"/>
      <c r="BC28" s="10"/>
      <c r="BD28" s="9">
        <v>14.453398018046</v>
      </c>
      <c r="BE28" s="9">
        <v>14.289446419267</v>
      </c>
      <c r="BF28" s="9">
        <v>14.021136940708599</v>
      </c>
      <c r="BG28" s="9">
        <v>12.841605528733099</v>
      </c>
      <c r="BH28" s="9">
        <v>13.214924133241899</v>
      </c>
      <c r="BI28" s="9">
        <v>13.268237960068101</v>
      </c>
      <c r="BJ28" s="10"/>
      <c r="BK28" s="10">
        <v>1861965</v>
      </c>
      <c r="BL28">
        <f t="shared" si="12"/>
        <v>6.2699715131384881</v>
      </c>
      <c r="BM28">
        <v>1569340</v>
      </c>
      <c r="BN28">
        <f t="shared" si="13"/>
        <v>6.1957170443691494</v>
      </c>
      <c r="BO28">
        <v>1200121</v>
      </c>
      <c r="BP28">
        <f t="shared" si="14"/>
        <v>6.0792250352002171</v>
      </c>
      <c r="BQ28">
        <v>369219</v>
      </c>
      <c r="BR28">
        <f t="shared" si="15"/>
        <v>5.5672840417115097</v>
      </c>
      <c r="BS28">
        <v>530698</v>
      </c>
      <c r="BT28">
        <f t="shared" si="16"/>
        <v>5.7248474509408602</v>
      </c>
      <c r="BU28">
        <v>556659</v>
      </c>
      <c r="BV28">
        <f t="shared" si="17"/>
        <v>5.7455892350854842</v>
      </c>
      <c r="BX28">
        <f t="shared" si="0"/>
        <v>-8.1834265049075121</v>
      </c>
      <c r="BY28">
        <f t="shared" si="18"/>
        <v>-8.0937293748978512</v>
      </c>
      <c r="BZ28">
        <f t="shared" si="19"/>
        <v>-7.9419119055083822</v>
      </c>
      <c r="CA28">
        <f t="shared" si="20"/>
        <v>-7.2743214870215898</v>
      </c>
      <c r="CB28">
        <f t="shared" si="21"/>
        <v>-7.490076682301039</v>
      </c>
      <c r="CC28">
        <f t="shared" si="22"/>
        <v>-7.5226487249826164</v>
      </c>
      <c r="CE28">
        <v>1861965</v>
      </c>
      <c r="CF28">
        <f t="shared" si="23"/>
        <v>6.2699715131384881</v>
      </c>
      <c r="CG28">
        <v>1569340</v>
      </c>
      <c r="CH28">
        <f t="shared" si="24"/>
        <v>6.1957170443691494</v>
      </c>
      <c r="CI28">
        <v>1200121</v>
      </c>
      <c r="CJ28">
        <f t="shared" si="25"/>
        <v>6.0792250352002171</v>
      </c>
      <c r="CK28">
        <v>369219</v>
      </c>
      <c r="CL28">
        <f t="shared" si="26"/>
        <v>5.5672840417115097</v>
      </c>
      <c r="CM28">
        <v>530698</v>
      </c>
      <c r="CN28">
        <f t="shared" si="27"/>
        <v>5.7248474509408602</v>
      </c>
      <c r="CO28">
        <v>556659</v>
      </c>
      <c r="CP28">
        <f t="shared" si="28"/>
        <v>5.7455892350854842</v>
      </c>
      <c r="CR28">
        <v>-165.20852328197495</v>
      </c>
      <c r="CS28">
        <v>-28.353672065112335</v>
      </c>
      <c r="CV28" s="8">
        <v>-0.446794462</v>
      </c>
      <c r="CW28" s="4">
        <v>-7.0010439999999997E-3</v>
      </c>
      <c r="CX28" s="8">
        <v>-0.50267618800000002</v>
      </c>
      <c r="CY28" s="4">
        <v>-5.6960889999999997E-3</v>
      </c>
      <c r="CZ28">
        <f t="shared" si="29"/>
        <v>-164.76172881997493</v>
      </c>
      <c r="DA28">
        <f t="shared" si="30"/>
        <v>-165.20152223797496</v>
      </c>
      <c r="DH28" s="4">
        <v>-1.39775526E-2</v>
      </c>
      <c r="DI28" s="5">
        <v>1.9665070000000002E-3</v>
      </c>
      <c r="DJ28" s="4">
        <v>-1.99994574E-2</v>
      </c>
      <c r="DK28" s="5">
        <v>2.1366919999999999E-3</v>
      </c>
      <c r="DL28">
        <f t="shared" si="31"/>
        <v>-28.339694512512335</v>
      </c>
      <c r="DM28" s="15">
        <f t="shared" si="32"/>
        <v>-28.355638572112333</v>
      </c>
      <c r="DT28" s="4">
        <v>-1.39775526E-2</v>
      </c>
      <c r="DU28" s="4">
        <v>-3.1995018999999999E-3</v>
      </c>
      <c r="DV28" s="4">
        <v>-1.99994574E-2</v>
      </c>
      <c r="DW28" s="4">
        <v>-3.1751829999999998E-3</v>
      </c>
      <c r="DX28" s="11">
        <f t="shared" si="33"/>
        <v>6.2839490657384882</v>
      </c>
      <c r="DY28" s="12">
        <f t="shared" si="34"/>
        <v>6.2731710150384883</v>
      </c>
      <c r="DZ28" s="10"/>
      <c r="EA28" s="10"/>
      <c r="EB28" s="10"/>
      <c r="EC28" s="10"/>
      <c r="EF28" s="4">
        <v>-1.8818007000000001E-2</v>
      </c>
      <c r="EG28" s="4">
        <v>-5.0774059999999996E-3</v>
      </c>
      <c r="EH28" s="4">
        <v>-2.7498967999999999E-2</v>
      </c>
      <c r="EI28" s="4">
        <v>-6.0502250000000002E-3</v>
      </c>
      <c r="EJ28">
        <f t="shared" si="35"/>
        <v>6.2145350513691495</v>
      </c>
      <c r="EK28">
        <f t="shared" si="36"/>
        <v>6.2007944503691492</v>
      </c>
      <c r="ER28" s="4">
        <v>-1.8800148700000002E-2</v>
      </c>
      <c r="ES28" s="8">
        <v>-5.3934398999999997E-3</v>
      </c>
      <c r="ET28" s="4">
        <v>-2.5084558600000001E-2</v>
      </c>
      <c r="EU28" s="8">
        <v>-4.1570130999999998E-3</v>
      </c>
      <c r="EV28">
        <f t="shared" si="37"/>
        <v>6.0980251839002166</v>
      </c>
      <c r="EW28">
        <f t="shared" si="38"/>
        <v>6.0846184751002168</v>
      </c>
      <c r="FD28" s="4">
        <v>-1.8230112999999999E-2</v>
      </c>
      <c r="FE28" s="4">
        <v>-3.6566308E-3</v>
      </c>
      <c r="FF28" s="4">
        <v>-3.4893282900000003E-2</v>
      </c>
      <c r="FG28" s="4">
        <v>-1.2144432599999999E-2</v>
      </c>
      <c r="FH28">
        <f t="shared" si="39"/>
        <v>5.5855141547115101</v>
      </c>
      <c r="FI28">
        <f t="shared" si="40"/>
        <v>5.5709406725115098</v>
      </c>
      <c r="FN28">
        <f t="shared" si="1"/>
        <v>1.1428750206399316</v>
      </c>
      <c r="FQ28" s="4">
        <v>-2.1844747000000001E-2</v>
      </c>
      <c r="FR28" s="4">
        <v>-9.3460850000000005E-3</v>
      </c>
      <c r="FS28" s="4">
        <v>-4.6303882999999997E-2</v>
      </c>
      <c r="FT28" s="4">
        <v>-2.6793775999999998E-2</v>
      </c>
      <c r="FU28">
        <f t="shared" si="41"/>
        <v>5.7466921979408605</v>
      </c>
      <c r="FV28">
        <f t="shared" si="42"/>
        <v>5.73419353594086</v>
      </c>
      <c r="GC28" s="4">
        <v>-2.4669229500000001E-2</v>
      </c>
      <c r="GD28" s="4">
        <v>-1.2218337900000001E-2</v>
      </c>
      <c r="GE28" s="4">
        <v>-4.8723530600000002E-2</v>
      </c>
      <c r="GF28" s="4">
        <v>-2.9287992499999999E-2</v>
      </c>
      <c r="GG28">
        <f t="shared" si="43"/>
        <v>5.770258464585484</v>
      </c>
      <c r="GH28">
        <f t="shared" si="44"/>
        <v>5.7578075729854845</v>
      </c>
      <c r="GJ28" s="3"/>
      <c r="GO28" s="4">
        <v>1.015309E-3</v>
      </c>
      <c r="GP28" s="5">
        <v>4.3404649999999999E-3</v>
      </c>
      <c r="GQ28" s="4">
        <v>-1.2803371799999999E-2</v>
      </c>
      <c r="GR28" s="4">
        <v>-1.0155991E-2</v>
      </c>
      <c r="GS28" s="8">
        <v>-1.6105265099999998E-2</v>
      </c>
      <c r="GT28" s="4">
        <v>9.7655067000000009E-3</v>
      </c>
      <c r="GU28" s="4">
        <v>1.1813934999999999E-2</v>
      </c>
      <c r="GV28" s="4">
        <v>4.9223950000000004E-3</v>
      </c>
    </row>
    <row r="29" spans="1:212">
      <c r="A29" s="1">
        <v>2015</v>
      </c>
      <c r="B29">
        <v>1916896</v>
      </c>
      <c r="C29">
        <f t="shared" si="2"/>
        <v>6.2825985511402749</v>
      </c>
      <c r="D29">
        <v>-94036</v>
      </c>
      <c r="E29">
        <v>-4.9000000000000004</v>
      </c>
      <c r="F29">
        <v>-26458</v>
      </c>
      <c r="G29">
        <v>-1.4</v>
      </c>
      <c r="H29">
        <v>-434649</v>
      </c>
      <c r="I29">
        <v>-69404</v>
      </c>
      <c r="J29">
        <v>42946</v>
      </c>
      <c r="K29">
        <v>2015</v>
      </c>
      <c r="L29">
        <v>28</v>
      </c>
      <c r="M29">
        <v>2015</v>
      </c>
      <c r="N29">
        <v>69381207</v>
      </c>
      <c r="O29">
        <v>58066454</v>
      </c>
      <c r="P29">
        <f t="shared" si="45"/>
        <v>11314.753000000001</v>
      </c>
      <c r="Q29">
        <v>46631518</v>
      </c>
      <c r="R29">
        <v>94348064</v>
      </c>
      <c r="S29">
        <f t="shared" si="46"/>
        <v>-47716.546000000002</v>
      </c>
      <c r="T29">
        <v>26457524</v>
      </c>
      <c r="U29">
        <v>47549004</v>
      </c>
      <c r="V29">
        <f t="shared" si="47"/>
        <v>-21091.48</v>
      </c>
      <c r="W29">
        <v>27275622</v>
      </c>
      <c r="X29">
        <v>38703822</v>
      </c>
      <c r="Y29">
        <f t="shared" si="48"/>
        <v>-11428.2</v>
      </c>
      <c r="Z29">
        <v>27625409</v>
      </c>
      <c r="AA29">
        <v>62979614</v>
      </c>
      <c r="AB29">
        <f t="shared" si="49"/>
        <v>-35354.205000000002</v>
      </c>
      <c r="AD29">
        <v>1916896</v>
      </c>
      <c r="AE29">
        <f t="shared" si="3"/>
        <v>6.2825985511402749</v>
      </c>
      <c r="AF29">
        <v>1609558</v>
      </c>
      <c r="AG29">
        <f t="shared" si="4"/>
        <v>6.2067066309912526</v>
      </c>
      <c r="AH29">
        <v>1235883</v>
      </c>
      <c r="AI29">
        <f t="shared" si="5"/>
        <v>6.091977358406929</v>
      </c>
      <c r="AJ29">
        <v>373675</v>
      </c>
      <c r="AK29">
        <f t="shared" si="6"/>
        <v>5.5724940431928678</v>
      </c>
      <c r="AL29">
        <v>530049</v>
      </c>
      <c r="AM29">
        <f t="shared" si="7"/>
        <v>5.7243160194988194</v>
      </c>
      <c r="AN29">
        <v>556507</v>
      </c>
      <c r="AO29">
        <f t="shared" si="8"/>
        <v>5.7454706314600417</v>
      </c>
      <c r="AQ29" s="10"/>
      <c r="AR29">
        <v>1916896</v>
      </c>
      <c r="AS29">
        <f t="shared" si="9"/>
        <v>6.2825985511402749</v>
      </c>
      <c r="AT29" s="7"/>
      <c r="AU29"/>
      <c r="AV29">
        <v>-94036</v>
      </c>
      <c r="AW29">
        <v>-26458</v>
      </c>
      <c r="AY29" s="10">
        <f t="shared" si="10"/>
        <v>-4.791192766005381E-2</v>
      </c>
      <c r="AZ29" s="10">
        <f t="shared" si="11"/>
        <v>-1.3480515781506058E-2</v>
      </c>
      <c r="BA29" s="10"/>
      <c r="BB29" s="10"/>
      <c r="BC29" s="10"/>
      <c r="BD29" s="9">
        <v>14.489823760529299</v>
      </c>
      <c r="BE29" s="9">
        <v>14.326205338492001</v>
      </c>
      <c r="BF29" s="9">
        <v>14.0574236332945</v>
      </c>
      <c r="BG29" s="9">
        <v>12.880240643536499</v>
      </c>
      <c r="BH29" s="9">
        <v>13.2629498119293</v>
      </c>
      <c r="BI29" s="9">
        <v>13.3152206954181</v>
      </c>
      <c r="BJ29" s="10"/>
      <c r="BK29" s="10">
        <v>1916896</v>
      </c>
      <c r="BL29">
        <f t="shared" si="12"/>
        <v>6.2825985511402749</v>
      </c>
      <c r="BM29">
        <v>1609558</v>
      </c>
      <c r="BN29">
        <f t="shared" si="13"/>
        <v>6.2067066309912526</v>
      </c>
      <c r="BO29">
        <v>1235883</v>
      </c>
      <c r="BP29">
        <f t="shared" si="14"/>
        <v>6.091977358406929</v>
      </c>
      <c r="BQ29">
        <v>373675</v>
      </c>
      <c r="BR29">
        <f t="shared" si="15"/>
        <v>5.5724940431928678</v>
      </c>
      <c r="BS29">
        <v>530049</v>
      </c>
      <c r="BT29">
        <f t="shared" si="16"/>
        <v>5.7243160194988194</v>
      </c>
      <c r="BU29">
        <v>556507</v>
      </c>
      <c r="BV29">
        <f t="shared" si="17"/>
        <v>5.7454706314600417</v>
      </c>
      <c r="BX29">
        <f t="shared" si="0"/>
        <v>-8.2072252093890246</v>
      </c>
      <c r="BY29">
        <f t="shared" si="18"/>
        <v>-8.1194987075007479</v>
      </c>
      <c r="BZ29">
        <f t="shared" si="19"/>
        <v>-7.9654462748875705</v>
      </c>
      <c r="CA29">
        <f t="shared" si="20"/>
        <v>-7.3077466003436315</v>
      </c>
      <c r="CB29">
        <f t="shared" si="21"/>
        <v>-7.5386337924304803</v>
      </c>
      <c r="CC29">
        <f t="shared" si="22"/>
        <v>-7.5697500639580584</v>
      </c>
      <c r="CE29">
        <v>1916896</v>
      </c>
      <c r="CF29">
        <f t="shared" si="23"/>
        <v>6.2825985511402749</v>
      </c>
      <c r="CG29">
        <v>1609558</v>
      </c>
      <c r="CH29">
        <f t="shared" si="24"/>
        <v>6.2067066309912526</v>
      </c>
      <c r="CI29">
        <v>1235883</v>
      </c>
      <c r="CJ29">
        <f t="shared" si="25"/>
        <v>6.091977358406929</v>
      </c>
      <c r="CK29">
        <v>373675</v>
      </c>
      <c r="CL29">
        <f t="shared" si="26"/>
        <v>5.5724940431928678</v>
      </c>
      <c r="CM29">
        <v>530049</v>
      </c>
      <c r="CN29">
        <f t="shared" si="27"/>
        <v>5.7243160194988194</v>
      </c>
      <c r="CO29">
        <v>556507</v>
      </c>
      <c r="CP29">
        <f t="shared" si="28"/>
        <v>5.7454706314600417</v>
      </c>
      <c r="CR29">
        <v>-173.91774609148345</v>
      </c>
      <c r="CS29">
        <v>-27.908660390919277</v>
      </c>
      <c r="CV29" s="8">
        <v>-0.50267618800000002</v>
      </c>
      <c r="CW29" s="4">
        <v>-5.6960889999999997E-3</v>
      </c>
      <c r="CX29" s="8">
        <v>-0.639132539</v>
      </c>
      <c r="CY29" s="4">
        <v>-5.9622019999999998E-3</v>
      </c>
      <c r="CZ29">
        <f t="shared" si="29"/>
        <v>-173.41506990348344</v>
      </c>
      <c r="DA29">
        <f t="shared" si="30"/>
        <v>-173.91205000248345</v>
      </c>
      <c r="DH29" s="4">
        <v>-1.99994574E-2</v>
      </c>
      <c r="DI29" s="5">
        <v>2.1366919999999999E-3</v>
      </c>
      <c r="DJ29" s="4">
        <v>-2.1200007199999999E-2</v>
      </c>
      <c r="DK29" s="5">
        <v>-3.528936E-4</v>
      </c>
      <c r="DL29">
        <f t="shared" si="31"/>
        <v>-27.888660933519276</v>
      </c>
      <c r="DM29" s="15">
        <f t="shared" si="32"/>
        <v>-27.910797082919277</v>
      </c>
      <c r="DT29" s="4">
        <v>-1.99994574E-2</v>
      </c>
      <c r="DU29" s="4">
        <v>-3.1751829999999998E-3</v>
      </c>
      <c r="DV29" s="4">
        <v>-2.1200007199999999E-2</v>
      </c>
      <c r="DW29" s="4">
        <v>2.1962494000000001E-3</v>
      </c>
      <c r="DX29" s="11">
        <f t="shared" si="33"/>
        <v>6.3025980085402749</v>
      </c>
      <c r="DY29" s="12">
        <f t="shared" si="34"/>
        <v>6.2857737341402746</v>
      </c>
      <c r="DZ29" s="10"/>
      <c r="EA29" s="10"/>
      <c r="EB29" s="10"/>
      <c r="EC29" s="10"/>
      <c r="EF29" s="4">
        <v>-2.7498967999999999E-2</v>
      </c>
      <c r="EG29" s="4">
        <v>-6.0502250000000002E-3</v>
      </c>
      <c r="EH29" s="4">
        <v>-2.8418764999999999E-2</v>
      </c>
      <c r="EI29" s="4">
        <v>1.4083940000000001E-3</v>
      </c>
      <c r="EJ29">
        <f t="shared" si="35"/>
        <v>6.2342055989912524</v>
      </c>
      <c r="EK29">
        <f t="shared" si="36"/>
        <v>6.2127568559912527</v>
      </c>
      <c r="ER29" s="4">
        <v>-2.5084558600000001E-2</v>
      </c>
      <c r="ES29" s="8">
        <v>-4.1570130999999998E-3</v>
      </c>
      <c r="ET29" s="4">
        <v>-2.2472447499999999E-2</v>
      </c>
      <c r="EU29" s="8">
        <v>6.6299204999999998E-3</v>
      </c>
      <c r="EV29">
        <f t="shared" si="37"/>
        <v>6.1170619170069287</v>
      </c>
      <c r="EW29">
        <f t="shared" si="38"/>
        <v>6.0961343715069294</v>
      </c>
      <c r="FD29" s="4">
        <v>-3.4893282900000003E-2</v>
      </c>
      <c r="FE29" s="4">
        <v>-1.2144432599999999E-2</v>
      </c>
      <c r="FF29" s="4">
        <v>-4.7740910800000001E-2</v>
      </c>
      <c r="FG29" s="4">
        <v>-1.61057909E-2</v>
      </c>
      <c r="FH29">
        <f t="shared" si="39"/>
        <v>5.6073873260928675</v>
      </c>
      <c r="FI29">
        <f t="shared" si="40"/>
        <v>5.5846384757928682</v>
      </c>
      <c r="FN29">
        <f t="shared" si="1"/>
        <v>3.8247976888261244</v>
      </c>
      <c r="FQ29" s="4">
        <v>-4.6303882999999997E-2</v>
      </c>
      <c r="FR29" s="4">
        <v>-2.6793775999999998E-2</v>
      </c>
      <c r="FS29" s="4">
        <v>-4.0582503999999998E-2</v>
      </c>
      <c r="FT29" s="4">
        <v>-1.3451262E-2</v>
      </c>
      <c r="FU29">
        <f t="shared" si="41"/>
        <v>5.7706199024988196</v>
      </c>
      <c r="FV29">
        <f t="shared" si="42"/>
        <v>5.7511097954988193</v>
      </c>
      <c r="GC29" s="4">
        <v>-4.8723530600000002E-2</v>
      </c>
      <c r="GD29" s="4">
        <v>-2.9287992499999999E-2</v>
      </c>
      <c r="GE29" s="4">
        <v>-4.0107467799999998E-2</v>
      </c>
      <c r="GF29" s="4">
        <v>-1.30799226E-2</v>
      </c>
      <c r="GG29">
        <f t="shared" si="43"/>
        <v>5.7941941620600419</v>
      </c>
      <c r="GH29">
        <f t="shared" si="44"/>
        <v>5.7747586239600412</v>
      </c>
      <c r="GJ29" s="3"/>
      <c r="GO29" s="4">
        <v>-9.6347959999999993E-3</v>
      </c>
      <c r="GP29" s="5">
        <v>3.2604779999999998E-3</v>
      </c>
      <c r="GQ29" s="4">
        <v>-9.1082740999999991E-3</v>
      </c>
      <c r="GR29" s="4">
        <v>-7.9309210000000005E-3</v>
      </c>
      <c r="GS29" s="8">
        <v>-9.5907028999999994E-3</v>
      </c>
      <c r="GT29" s="4">
        <v>-1.8829303E-3</v>
      </c>
      <c r="GU29" s="4">
        <v>1.0701219999999999E-2</v>
      </c>
      <c r="GV29" s="4">
        <v>5.2464412999999998E-3</v>
      </c>
    </row>
    <row r="30" spans="1:212">
      <c r="A30" s="1">
        <v>2016</v>
      </c>
      <c r="B30">
        <v>1995478</v>
      </c>
      <c r="C30">
        <f t="shared" si="2"/>
        <v>6.3000469440813198</v>
      </c>
      <c r="D30">
        <v>-103992</v>
      </c>
      <c r="E30">
        <v>-5.2</v>
      </c>
      <c r="F30">
        <v>-32323</v>
      </c>
      <c r="G30">
        <v>-1.6</v>
      </c>
      <c r="H30">
        <v>6288</v>
      </c>
      <c r="I30">
        <v>-70174</v>
      </c>
      <c r="J30">
        <v>37851</v>
      </c>
      <c r="K30">
        <v>2016</v>
      </c>
      <c r="L30">
        <v>29</v>
      </c>
      <c r="M30">
        <v>2016</v>
      </c>
      <c r="N30">
        <v>61568659</v>
      </c>
      <c r="O30">
        <v>57103332</v>
      </c>
      <c r="P30">
        <f t="shared" si="45"/>
        <v>4465.3270000000002</v>
      </c>
      <c r="Q30">
        <v>43797384</v>
      </c>
      <c r="R30">
        <v>88077491</v>
      </c>
      <c r="S30">
        <f t="shared" si="46"/>
        <v>-44280.107000000004</v>
      </c>
      <c r="T30">
        <v>25484748</v>
      </c>
      <c r="U30">
        <v>47382169</v>
      </c>
      <c r="V30">
        <f t="shared" si="47"/>
        <v>-21897.420999999998</v>
      </c>
      <c r="W30">
        <v>26461828</v>
      </c>
      <c r="X30">
        <v>35949857</v>
      </c>
      <c r="Y30">
        <f t="shared" si="48"/>
        <v>-9488.0290000000005</v>
      </c>
      <c r="Z30">
        <v>18142280</v>
      </c>
      <c r="AA30">
        <v>59575883</v>
      </c>
      <c r="AB30">
        <f t="shared" si="49"/>
        <v>-41433.603000000003</v>
      </c>
      <c r="AD30">
        <v>1995478</v>
      </c>
      <c r="AE30">
        <f t="shared" si="3"/>
        <v>6.3000469440813198</v>
      </c>
      <c r="AF30">
        <v>1680573</v>
      </c>
      <c r="AG30">
        <f t="shared" si="4"/>
        <v>6.2254573819102914</v>
      </c>
      <c r="AH30">
        <v>1299051</v>
      </c>
      <c r="AI30">
        <f t="shared" si="5"/>
        <v>6.1136262015609359</v>
      </c>
      <c r="AJ30">
        <v>381522</v>
      </c>
      <c r="AK30">
        <f t="shared" si="6"/>
        <v>5.5815195860736591</v>
      </c>
      <c r="AL30">
        <v>567499</v>
      </c>
      <c r="AM30">
        <f t="shared" si="7"/>
        <v>5.753965100587866</v>
      </c>
      <c r="AN30">
        <v>599822</v>
      </c>
      <c r="AO30">
        <f t="shared" si="8"/>
        <v>5.778022390572195</v>
      </c>
      <c r="AQ30" s="10"/>
      <c r="AR30">
        <v>1995478</v>
      </c>
      <c r="AS30">
        <f t="shared" si="9"/>
        <v>6.3000469440813198</v>
      </c>
      <c r="AT30" s="7"/>
      <c r="AU30"/>
      <c r="AV30">
        <v>-103992</v>
      </c>
      <c r="AW30">
        <v>-32323</v>
      </c>
      <c r="AY30" s="10">
        <f t="shared" si="10"/>
        <v>-5.1093078994216883E-2</v>
      </c>
      <c r="AZ30" s="10">
        <f t="shared" si="11"/>
        <v>-1.5880852299504502E-2</v>
      </c>
      <c r="BA30" s="10"/>
      <c r="BB30" s="10"/>
      <c r="BC30" s="10"/>
      <c r="BD30" s="9">
        <v>14.5261754834595</v>
      </c>
      <c r="BE30" s="9">
        <v>14.362843419246801</v>
      </c>
      <c r="BF30" s="9">
        <v>14.093658219192299</v>
      </c>
      <c r="BG30" s="9">
        <v>12.9185233290523</v>
      </c>
      <c r="BH30" s="9">
        <v>13.310905534419801</v>
      </c>
      <c r="BI30" s="9">
        <v>13.3621136074243</v>
      </c>
      <c r="BJ30" s="10"/>
      <c r="BK30" s="10">
        <v>1995478</v>
      </c>
      <c r="BL30">
        <f t="shared" si="12"/>
        <v>6.3000469440813198</v>
      </c>
      <c r="BM30">
        <v>1680573</v>
      </c>
      <c r="BN30">
        <f t="shared" si="13"/>
        <v>6.2254573819102914</v>
      </c>
      <c r="BO30">
        <v>1299051</v>
      </c>
      <c r="BP30">
        <f t="shared" si="14"/>
        <v>6.1136262015609359</v>
      </c>
      <c r="BQ30">
        <v>381522</v>
      </c>
      <c r="BR30">
        <f t="shared" si="15"/>
        <v>5.5815195860736591</v>
      </c>
      <c r="BS30">
        <v>567499</v>
      </c>
      <c r="BT30">
        <f t="shared" si="16"/>
        <v>5.753965100587866</v>
      </c>
      <c r="BU30">
        <v>599822</v>
      </c>
      <c r="BV30">
        <f t="shared" si="17"/>
        <v>5.778022390572195</v>
      </c>
      <c r="BX30">
        <f t="shared" si="0"/>
        <v>-8.2261285393781804</v>
      </c>
      <c r="BY30">
        <f t="shared" si="18"/>
        <v>-8.1373860373365083</v>
      </c>
      <c r="BZ30">
        <f t="shared" si="19"/>
        <v>-7.9800320176313635</v>
      </c>
      <c r="CA30">
        <f t="shared" si="20"/>
        <v>-7.3370037429786414</v>
      </c>
      <c r="CB30">
        <f t="shared" si="21"/>
        <v>-7.5569404338319348</v>
      </c>
      <c r="CC30">
        <f t="shared" si="22"/>
        <v>-7.5840912168521051</v>
      </c>
      <c r="CE30">
        <v>1995478</v>
      </c>
      <c r="CF30">
        <f t="shared" si="23"/>
        <v>6.3000469440813198</v>
      </c>
      <c r="CG30">
        <v>1680573</v>
      </c>
      <c r="CH30">
        <f t="shared" si="24"/>
        <v>6.2254573819102914</v>
      </c>
      <c r="CI30">
        <v>1299051</v>
      </c>
      <c r="CJ30">
        <f t="shared" si="25"/>
        <v>6.1136262015609359</v>
      </c>
      <c r="CK30">
        <v>381522</v>
      </c>
      <c r="CL30">
        <f t="shared" si="26"/>
        <v>5.5815195860736591</v>
      </c>
      <c r="CM30">
        <v>567499</v>
      </c>
      <c r="CN30">
        <f t="shared" si="27"/>
        <v>5.753965100587866</v>
      </c>
      <c r="CO30">
        <v>599822</v>
      </c>
      <c r="CP30">
        <f t="shared" si="28"/>
        <v>5.778022390572195</v>
      </c>
      <c r="CR30">
        <v>-189.31861636984689</v>
      </c>
      <c r="CS30">
        <v>-27.471516280300307</v>
      </c>
      <c r="CV30" s="8">
        <v>-0.639132539</v>
      </c>
      <c r="CW30" s="4">
        <v>-5.9622019999999998E-3</v>
      </c>
      <c r="CX30" s="8">
        <v>0.120278076</v>
      </c>
      <c r="CY30" s="4">
        <v>1.3946040999999999E-2</v>
      </c>
      <c r="CZ30">
        <f t="shared" si="29"/>
        <v>-188.67948383084689</v>
      </c>
      <c r="DA30">
        <f t="shared" si="30"/>
        <v>-189.31265416784689</v>
      </c>
      <c r="DH30" s="4">
        <v>-2.1200007199999999E-2</v>
      </c>
      <c r="DI30" s="5">
        <v>-3.528936E-4</v>
      </c>
      <c r="DJ30" s="4">
        <v>-2.3575945899999999E-2</v>
      </c>
      <c r="DK30" s="5">
        <v>3.511686E-3</v>
      </c>
      <c r="DL30">
        <f t="shared" si="31"/>
        <v>-27.450316273100306</v>
      </c>
      <c r="DM30" s="15">
        <f t="shared" si="32"/>
        <v>-27.471163386700308</v>
      </c>
      <c r="DT30" s="4">
        <v>-2.1200007199999999E-2</v>
      </c>
      <c r="DU30" s="4">
        <v>2.1962494000000001E-3</v>
      </c>
      <c r="DV30" s="4">
        <v>-2.3575945899999999E-2</v>
      </c>
      <c r="DW30" s="4">
        <v>6.9180513999999999E-3</v>
      </c>
      <c r="DX30" s="11">
        <f t="shared" si="33"/>
        <v>6.3212469512813199</v>
      </c>
      <c r="DY30" s="12">
        <f t="shared" si="34"/>
        <v>6.29785069468132</v>
      </c>
      <c r="DZ30" s="10"/>
      <c r="EA30" s="13"/>
      <c r="EB30" s="10"/>
      <c r="EC30" s="10"/>
      <c r="EF30" s="4">
        <v>-2.8418764999999999E-2</v>
      </c>
      <c r="EG30" s="4">
        <v>1.4083940000000001E-3</v>
      </c>
      <c r="EH30" s="4">
        <v>-3.4614831999999998E-2</v>
      </c>
      <c r="EI30" s="4">
        <v>4.2610149999999999E-3</v>
      </c>
      <c r="EJ30">
        <f t="shared" si="35"/>
        <v>6.253876146910291</v>
      </c>
      <c r="EK30">
        <f t="shared" si="36"/>
        <v>6.2240489879102912</v>
      </c>
      <c r="ER30" s="4">
        <v>-2.2472447499999999E-2</v>
      </c>
      <c r="ES30" s="8">
        <v>6.6299204999999998E-3</v>
      </c>
      <c r="ET30" s="4">
        <v>-2.5811315299999998E-2</v>
      </c>
      <c r="EU30" s="8">
        <v>1.21198608E-2</v>
      </c>
      <c r="EV30">
        <f t="shared" si="37"/>
        <v>6.1360986490609362</v>
      </c>
      <c r="EW30">
        <f t="shared" si="38"/>
        <v>6.1069962810609359</v>
      </c>
      <c r="FD30" s="4">
        <v>-4.7740910800000001E-2</v>
      </c>
      <c r="FE30" s="4">
        <v>-1.61057909E-2</v>
      </c>
      <c r="FF30" s="4">
        <v>-6.3796558700000006E-2</v>
      </c>
      <c r="FG30" s="4">
        <v>-2.2564267700000001E-2</v>
      </c>
      <c r="FH30">
        <f t="shared" si="39"/>
        <v>5.629260496873659</v>
      </c>
      <c r="FI30">
        <f t="shared" si="40"/>
        <v>5.5976253769736593</v>
      </c>
      <c r="FN30">
        <f t="shared" si="1"/>
        <v>-7.3333160159315236</v>
      </c>
      <c r="FQ30" s="4">
        <v>-4.0582503999999998E-2</v>
      </c>
      <c r="FR30" s="4">
        <v>-1.3451262E-2</v>
      </c>
      <c r="FS30" s="4">
        <v>-1.9765978999999999E-2</v>
      </c>
      <c r="FT30" s="4">
        <v>1.559609E-2</v>
      </c>
      <c r="FU30">
        <f t="shared" si="41"/>
        <v>5.7945476045878657</v>
      </c>
      <c r="FV30">
        <f t="shared" si="42"/>
        <v>5.7674163625878663</v>
      </c>
      <c r="GC30" s="4">
        <v>-4.0107467799999998E-2</v>
      </c>
      <c r="GD30" s="4">
        <v>-1.30799226E-2</v>
      </c>
      <c r="GE30" s="4">
        <v>-2.6347049899999999E-2</v>
      </c>
      <c r="GF30" s="4">
        <v>8.879863E-3</v>
      </c>
      <c r="GG30">
        <f t="shared" si="43"/>
        <v>5.8181298583721954</v>
      </c>
      <c r="GH30">
        <f t="shared" si="44"/>
        <v>5.7911023131721953</v>
      </c>
      <c r="GJ30" s="3"/>
      <c r="GO30" s="4">
        <v>-7.0010439999999997E-3</v>
      </c>
      <c r="GP30" s="5">
        <v>1.9665070000000002E-3</v>
      </c>
      <c r="GQ30" s="4">
        <v>-3.1995018999999999E-3</v>
      </c>
      <c r="GR30" s="4">
        <v>-5.0774059999999996E-3</v>
      </c>
      <c r="GS30" s="8">
        <v>-5.3934398999999997E-3</v>
      </c>
      <c r="GT30" s="4">
        <v>-3.6566308E-3</v>
      </c>
      <c r="GU30" s="4">
        <v>-9.3460850000000005E-3</v>
      </c>
      <c r="GV30" s="4">
        <v>-1.2218337900000001E-2</v>
      </c>
    </row>
    <row r="31" spans="1:212">
      <c r="A31" s="1">
        <v>2017</v>
      </c>
      <c r="B31">
        <v>2071667</v>
      </c>
      <c r="C31">
        <f t="shared" si="2"/>
        <v>6.3163199481364316</v>
      </c>
      <c r="D31">
        <v>-72306</v>
      </c>
      <c r="E31">
        <v>-3.5</v>
      </c>
      <c r="F31">
        <v>-25127</v>
      </c>
      <c r="G31">
        <v>-1.2</v>
      </c>
      <c r="H31">
        <v>-208133</v>
      </c>
      <c r="I31">
        <v>-64521</v>
      </c>
      <c r="J31">
        <v>39394</v>
      </c>
      <c r="K31">
        <v>2017</v>
      </c>
      <c r="L31">
        <v>30</v>
      </c>
      <c r="M31">
        <v>2017</v>
      </c>
      <c r="N31">
        <v>59098116</v>
      </c>
      <c r="O31">
        <v>58827516</v>
      </c>
      <c r="P31">
        <f t="shared" si="45"/>
        <v>270.60000000000002</v>
      </c>
      <c r="Q31">
        <v>46663005</v>
      </c>
      <c r="R31">
        <v>89639326</v>
      </c>
      <c r="S31">
        <f t="shared" si="46"/>
        <v>-42976.321000000004</v>
      </c>
      <c r="T31">
        <v>27556388</v>
      </c>
      <c r="U31">
        <v>51347897</v>
      </c>
      <c r="V31">
        <f t="shared" si="47"/>
        <v>-23791.508999999998</v>
      </c>
      <c r="W31">
        <v>30381011</v>
      </c>
      <c r="X31">
        <v>36458563</v>
      </c>
      <c r="Y31">
        <f t="shared" si="48"/>
        <v>-6077.5519999999997</v>
      </c>
      <c r="Z31">
        <v>21382916</v>
      </c>
      <c r="AA31">
        <v>59860984</v>
      </c>
      <c r="AB31">
        <f t="shared" si="49"/>
        <v>-38478.067999999999</v>
      </c>
      <c r="AD31">
        <v>2071667</v>
      </c>
      <c r="AE31">
        <f t="shared" si="3"/>
        <v>6.3163199481364316</v>
      </c>
      <c r="AF31">
        <v>1733532</v>
      </c>
      <c r="AG31">
        <f t="shared" si="4"/>
        <v>6.2389318628918389</v>
      </c>
      <c r="AH31">
        <v>1346865</v>
      </c>
      <c r="AI31">
        <f t="shared" si="5"/>
        <v>6.1293240673686649</v>
      </c>
      <c r="AJ31">
        <v>386667</v>
      </c>
      <c r="AK31">
        <f t="shared" si="6"/>
        <v>5.5873371088988897</v>
      </c>
      <c r="AL31">
        <v>629085</v>
      </c>
      <c r="AM31">
        <f t="shared" si="7"/>
        <v>5.7987093299236916</v>
      </c>
      <c r="AN31">
        <v>654212</v>
      </c>
      <c r="AO31">
        <f t="shared" si="8"/>
        <v>5.8157185059858225</v>
      </c>
      <c r="AQ31" s="10"/>
      <c r="AR31">
        <v>2071667</v>
      </c>
      <c r="AS31">
        <f t="shared" si="9"/>
        <v>6.3163199481364316</v>
      </c>
      <c r="AT31" s="7"/>
      <c r="AU31"/>
      <c r="AV31">
        <v>-72306</v>
      </c>
      <c r="AW31">
        <v>-25127</v>
      </c>
      <c r="AY31" s="10">
        <f t="shared" si="10"/>
        <v>-3.425825948989239E-2</v>
      </c>
      <c r="AZ31" s="10">
        <f t="shared" si="11"/>
        <v>-1.1905060246764113E-2</v>
      </c>
      <c r="BA31" s="10"/>
      <c r="BB31" s="10"/>
      <c r="BC31" s="10"/>
      <c r="BD31" s="9">
        <v>14.562489982612499</v>
      </c>
      <c r="BE31" s="9">
        <v>14.3994197210901</v>
      </c>
      <c r="BF31" s="9">
        <v>14.1298684017779</v>
      </c>
      <c r="BG31" s="9">
        <v>12.956617832077599</v>
      </c>
      <c r="BH31" s="9">
        <v>13.358841836677501</v>
      </c>
      <c r="BI31" s="9">
        <v>13.408974395206499</v>
      </c>
      <c r="BJ31" s="10"/>
      <c r="BK31" s="10">
        <v>2071667</v>
      </c>
      <c r="BL31">
        <f t="shared" si="12"/>
        <v>6.3163199481364316</v>
      </c>
      <c r="BM31">
        <v>1733532</v>
      </c>
      <c r="BN31">
        <f t="shared" si="13"/>
        <v>6.2389318628918389</v>
      </c>
      <c r="BO31">
        <v>1346865</v>
      </c>
      <c r="BP31">
        <f t="shared" si="14"/>
        <v>6.1293240673686649</v>
      </c>
      <c r="BQ31">
        <v>386667</v>
      </c>
      <c r="BR31">
        <f t="shared" si="15"/>
        <v>5.5873371088988897</v>
      </c>
      <c r="BS31">
        <v>629085</v>
      </c>
      <c r="BT31">
        <f t="shared" si="16"/>
        <v>5.7987093299236916</v>
      </c>
      <c r="BU31">
        <v>654212</v>
      </c>
      <c r="BV31">
        <f t="shared" si="17"/>
        <v>5.8157185059858225</v>
      </c>
      <c r="BX31">
        <f t="shared" si="0"/>
        <v>-8.2461700344760676</v>
      </c>
      <c r="BY31">
        <f t="shared" si="18"/>
        <v>-8.1604878581982607</v>
      </c>
      <c r="BZ31">
        <f t="shared" si="19"/>
        <v>-8.0005443344092342</v>
      </c>
      <c r="CA31">
        <f t="shared" si="20"/>
        <v>-7.3692807231787096</v>
      </c>
      <c r="CB31">
        <f t="shared" si="21"/>
        <v>-7.560132506753809</v>
      </c>
      <c r="CC31">
        <f t="shared" si="22"/>
        <v>-7.5932558892206767</v>
      </c>
      <c r="CE31">
        <v>2071667</v>
      </c>
      <c r="CF31">
        <f t="shared" si="23"/>
        <v>6.3163199481364316</v>
      </c>
      <c r="CG31">
        <v>1733532</v>
      </c>
      <c r="CH31">
        <f t="shared" si="24"/>
        <v>6.2389318628918389</v>
      </c>
      <c r="CI31">
        <v>1346865</v>
      </c>
      <c r="CJ31">
        <f t="shared" si="25"/>
        <v>6.1293240673686649</v>
      </c>
      <c r="CK31">
        <v>386667</v>
      </c>
      <c r="CL31">
        <f t="shared" si="26"/>
        <v>5.5873371088988897</v>
      </c>
      <c r="CM31">
        <v>629085</v>
      </c>
      <c r="CN31">
        <f t="shared" si="27"/>
        <v>5.7987093299236916</v>
      </c>
      <c r="CO31">
        <v>654212</v>
      </c>
      <c r="CP31">
        <f t="shared" si="28"/>
        <v>5.8157185059858225</v>
      </c>
      <c r="CR31">
        <v>-129.57415596297696</v>
      </c>
      <c r="CS31">
        <v>-27.04165648053166</v>
      </c>
      <c r="CV31" s="8">
        <v>0.120278076</v>
      </c>
      <c r="CW31" s="4">
        <v>1.3946040999999999E-2</v>
      </c>
      <c r="CX31" s="8">
        <v>-3.1203642E-2</v>
      </c>
      <c r="CY31" s="4">
        <v>1.3573356999999999E-2</v>
      </c>
      <c r="CZ31">
        <f t="shared" si="29"/>
        <v>-129.69443403897696</v>
      </c>
      <c r="DA31">
        <f t="shared" si="30"/>
        <v>-129.58810200397696</v>
      </c>
      <c r="DH31" s="4">
        <v>-2.3575945899999999E-2</v>
      </c>
      <c r="DI31" s="5">
        <v>3.511686E-3</v>
      </c>
      <c r="DJ31" s="4">
        <v>-2.7258480700000001E-2</v>
      </c>
      <c r="DK31" s="5">
        <v>1.673761E-3</v>
      </c>
      <c r="DL31">
        <f t="shared" si="31"/>
        <v>-27.018080534631661</v>
      </c>
      <c r="DM31" s="15">
        <f t="shared" si="32"/>
        <v>-27.04516816653166</v>
      </c>
      <c r="DT31" s="4">
        <v>-2.3575945899999999E-2</v>
      </c>
      <c r="DU31" s="4">
        <v>6.9180513999999999E-3</v>
      </c>
      <c r="DV31" s="4">
        <v>-2.7258480700000001E-2</v>
      </c>
      <c r="DW31" s="4">
        <v>1.08590159E-2</v>
      </c>
      <c r="DX31" s="11">
        <f t="shared" si="33"/>
        <v>6.3398958940364318</v>
      </c>
      <c r="DY31" s="12">
        <f t="shared" si="34"/>
        <v>6.309401896736432</v>
      </c>
      <c r="DZ31" s="10"/>
      <c r="EA31" s="10"/>
      <c r="EB31" s="10"/>
      <c r="EC31" s="10"/>
      <c r="EF31" s="4">
        <v>-3.4614831999999998E-2</v>
      </c>
      <c r="EG31" s="4">
        <v>4.2610149999999999E-3</v>
      </c>
      <c r="EH31" s="4">
        <v>-3.7888524999999999E-2</v>
      </c>
      <c r="EI31" s="4">
        <v>1.0706284E-2</v>
      </c>
      <c r="EJ31">
        <f t="shared" si="35"/>
        <v>6.2735466948918388</v>
      </c>
      <c r="EK31">
        <f t="shared" si="36"/>
        <v>6.2346708478918389</v>
      </c>
      <c r="ER31" s="4">
        <v>-2.5811315299999998E-2</v>
      </c>
      <c r="ES31" s="8">
        <v>1.21198608E-2</v>
      </c>
      <c r="ET31" s="4">
        <v>-2.6804079200000001E-2</v>
      </c>
      <c r="EU31" s="8">
        <v>2.0609891000000002E-2</v>
      </c>
      <c r="EV31">
        <f t="shared" si="37"/>
        <v>6.1551353826686652</v>
      </c>
      <c r="EW31">
        <f t="shared" si="38"/>
        <v>6.1172042065686645</v>
      </c>
      <c r="FD31" s="4">
        <v>-6.3796558700000006E-2</v>
      </c>
      <c r="FE31" s="4">
        <v>-2.2564267700000001E-2</v>
      </c>
      <c r="FF31" s="4">
        <v>-7.5059484600000004E-2</v>
      </c>
      <c r="FG31" s="4">
        <v>-2.3519120800000001E-2</v>
      </c>
      <c r="FH31">
        <f t="shared" si="39"/>
        <v>5.6511336675988897</v>
      </c>
      <c r="FI31">
        <f t="shared" si="40"/>
        <v>5.6099013765988897</v>
      </c>
      <c r="FN31">
        <f t="shared" si="1"/>
        <v>-3.2616507735111657</v>
      </c>
      <c r="FQ31" s="4">
        <v>-1.9765978999999999E-2</v>
      </c>
      <c r="FR31" s="4">
        <v>1.559609E-2</v>
      </c>
      <c r="FS31" s="4">
        <v>-2.5182835000000001E-2</v>
      </c>
      <c r="FT31" s="4">
        <v>1.9019751000000001E-2</v>
      </c>
      <c r="FU31">
        <f t="shared" si="41"/>
        <v>5.8184753089236914</v>
      </c>
      <c r="FV31">
        <f t="shared" si="42"/>
        <v>5.7831132399236918</v>
      </c>
      <c r="GC31" s="4">
        <v>-2.6347049899999999E-2</v>
      </c>
      <c r="GD31" s="4">
        <v>8.879863E-3</v>
      </c>
      <c r="GE31" s="4">
        <v>-2.9509403E-2</v>
      </c>
      <c r="GF31" s="4">
        <v>1.4524238E-2</v>
      </c>
      <c r="GG31">
        <f t="shared" si="43"/>
        <v>5.8420655558858225</v>
      </c>
      <c r="GH31">
        <f t="shared" si="44"/>
        <v>5.8068386429858228</v>
      </c>
      <c r="GJ31" s="3"/>
      <c r="GO31" s="4">
        <v>-5.6960889999999997E-3</v>
      </c>
      <c r="GP31" s="5">
        <v>2.1366919999999999E-3</v>
      </c>
      <c r="GQ31" s="4">
        <v>-3.1751829999999998E-3</v>
      </c>
      <c r="GR31" s="4">
        <v>-6.0502250000000002E-3</v>
      </c>
      <c r="GS31" s="8">
        <v>-4.1570130999999998E-3</v>
      </c>
      <c r="GT31" s="4">
        <v>-1.2144432599999999E-2</v>
      </c>
      <c r="GU31" s="4">
        <v>-2.6793775999999998E-2</v>
      </c>
      <c r="GV31" s="4">
        <v>-2.9287992499999999E-2</v>
      </c>
    </row>
    <row r="32" spans="1:212">
      <c r="A32" s="1">
        <v>2018</v>
      </c>
      <c r="B32">
        <v>2144304</v>
      </c>
      <c r="C32">
        <f t="shared" si="2"/>
        <v>6.3312863557237948</v>
      </c>
      <c r="D32">
        <v>-82868</v>
      </c>
      <c r="E32">
        <v>-3.9</v>
      </c>
      <c r="F32">
        <v>-29787</v>
      </c>
      <c r="G32">
        <v>-1.4</v>
      </c>
      <c r="H32">
        <v>-275139</v>
      </c>
      <c r="I32">
        <v>-65947</v>
      </c>
      <c r="J32">
        <v>36160</v>
      </c>
      <c r="K32">
        <v>2018</v>
      </c>
      <c r="L32">
        <v>31</v>
      </c>
      <c r="M32">
        <v>2018</v>
      </c>
      <c r="N32">
        <v>65982646</v>
      </c>
      <c r="O32">
        <v>63284152</v>
      </c>
      <c r="P32">
        <f t="shared" si="45"/>
        <v>2698.4940000000001</v>
      </c>
      <c r="Q32">
        <v>47508805</v>
      </c>
      <c r="R32">
        <v>92086833</v>
      </c>
      <c r="S32">
        <f t="shared" si="46"/>
        <v>-44578.027999999998</v>
      </c>
      <c r="T32">
        <v>34526295</v>
      </c>
      <c r="U32">
        <v>55878866</v>
      </c>
      <c r="V32">
        <f t="shared" si="47"/>
        <v>-21352.571</v>
      </c>
      <c r="W32">
        <v>32080306</v>
      </c>
      <c r="X32">
        <v>37848201</v>
      </c>
      <c r="Y32">
        <f t="shared" si="48"/>
        <v>-5767.8950000000004</v>
      </c>
      <c r="Z32">
        <v>27700751</v>
      </c>
      <c r="AA32">
        <v>63381667</v>
      </c>
      <c r="AB32">
        <f t="shared" si="49"/>
        <v>-35680.915999999997</v>
      </c>
      <c r="AD32">
        <v>2144304</v>
      </c>
      <c r="AE32">
        <f t="shared" si="3"/>
        <v>6.3312863557237948</v>
      </c>
      <c r="AF32">
        <v>1800233</v>
      </c>
      <c r="AG32">
        <f t="shared" si="4"/>
        <v>6.2553287184730655</v>
      </c>
      <c r="AH32">
        <v>1404003</v>
      </c>
      <c r="AI32">
        <f t="shared" si="5"/>
        <v>6.1473680357724572</v>
      </c>
      <c r="AJ32">
        <v>396230</v>
      </c>
      <c r="AK32">
        <f t="shared" si="6"/>
        <v>5.5979473544463811</v>
      </c>
      <c r="AL32">
        <v>656478</v>
      </c>
      <c r="AM32">
        <f t="shared" si="7"/>
        <v>5.8172201765204017</v>
      </c>
      <c r="AN32">
        <v>686265</v>
      </c>
      <c r="AO32">
        <f t="shared" si="8"/>
        <v>5.8364918501299643</v>
      </c>
      <c r="AQ32" s="10"/>
      <c r="AR32">
        <v>2144304</v>
      </c>
      <c r="AS32">
        <f t="shared" si="9"/>
        <v>6.3312863557237948</v>
      </c>
      <c r="AT32" s="7"/>
      <c r="AU32"/>
      <c r="AV32">
        <v>-82868</v>
      </c>
      <c r="AW32">
        <v>-29787</v>
      </c>
      <c r="AY32" s="10">
        <f t="shared" si="10"/>
        <v>-3.7862752602289433E-2</v>
      </c>
      <c r="AZ32" s="10">
        <f t="shared" si="11"/>
        <v>-1.3609810925380066E-2</v>
      </c>
      <c r="BA32" s="10"/>
      <c r="BB32" s="10"/>
      <c r="BC32" s="10"/>
      <c r="BD32" s="9">
        <v>14.5987916904476</v>
      </c>
      <c r="BE32" s="9">
        <v>14.435975679795099</v>
      </c>
      <c r="BF32" s="9">
        <v>14.1660715633863</v>
      </c>
      <c r="BG32" s="9">
        <v>12.994646774699399</v>
      </c>
      <c r="BH32" s="9">
        <v>13.4067705601231</v>
      </c>
      <c r="BI32" s="9">
        <v>13.4558246795199</v>
      </c>
      <c r="BJ32" s="10"/>
      <c r="BK32" s="10">
        <v>2144304</v>
      </c>
      <c r="BL32">
        <f t="shared" si="12"/>
        <v>6.3312863557237948</v>
      </c>
      <c r="BM32">
        <v>1800233</v>
      </c>
      <c r="BN32">
        <f t="shared" si="13"/>
        <v>6.2553287184730655</v>
      </c>
      <c r="BO32">
        <v>1404003</v>
      </c>
      <c r="BP32">
        <f t="shared" si="14"/>
        <v>6.1473680357724572</v>
      </c>
      <c r="BQ32">
        <v>396230</v>
      </c>
      <c r="BR32">
        <f t="shared" si="15"/>
        <v>5.5979473544463811</v>
      </c>
      <c r="BS32">
        <v>656478</v>
      </c>
      <c r="BT32">
        <f t="shared" si="16"/>
        <v>5.8172201765204017</v>
      </c>
      <c r="BU32">
        <v>686265</v>
      </c>
      <c r="BV32">
        <f t="shared" si="17"/>
        <v>5.8364918501299643</v>
      </c>
      <c r="BX32">
        <f t="shared" si="0"/>
        <v>-8.2675053347238041</v>
      </c>
      <c r="BY32">
        <f t="shared" si="18"/>
        <v>-8.180646961322033</v>
      </c>
      <c r="BZ32">
        <f t="shared" si="19"/>
        <v>-8.0187035276138428</v>
      </c>
      <c r="CA32">
        <f t="shared" si="20"/>
        <v>-7.3966994202530181</v>
      </c>
      <c r="CB32">
        <f t="shared" si="21"/>
        <v>-7.5895503836026981</v>
      </c>
      <c r="CC32">
        <f t="shared" si="22"/>
        <v>-7.6193328293899354</v>
      </c>
      <c r="CE32">
        <v>2144304</v>
      </c>
      <c r="CF32">
        <f t="shared" si="23"/>
        <v>6.3312863557237948</v>
      </c>
      <c r="CG32">
        <v>1800233</v>
      </c>
      <c r="CH32">
        <f t="shared" si="24"/>
        <v>6.2553287184730655</v>
      </c>
      <c r="CI32">
        <v>1404003</v>
      </c>
      <c r="CJ32">
        <f t="shared" si="25"/>
        <v>6.1473680357724572</v>
      </c>
      <c r="CK32">
        <v>396230</v>
      </c>
      <c r="CL32">
        <f t="shared" si="26"/>
        <v>5.5979473544463811</v>
      </c>
      <c r="CM32">
        <v>656478</v>
      </c>
      <c r="CN32">
        <f t="shared" si="27"/>
        <v>5.8172201765204017</v>
      </c>
      <c r="CO32">
        <v>686265</v>
      </c>
      <c r="CP32">
        <f t="shared" si="28"/>
        <v>5.8364918501299643</v>
      </c>
      <c r="CR32">
        <v>-146.17866199594397</v>
      </c>
      <c r="CS32">
        <v>-26.618670771815349</v>
      </c>
      <c r="CV32" s="8">
        <v>-3.1203642E-2</v>
      </c>
      <c r="CW32" s="4">
        <v>1.3573356999999999E-2</v>
      </c>
      <c r="CX32" s="3"/>
      <c r="CZ32">
        <f t="shared" si="29"/>
        <v>-146.14745835394396</v>
      </c>
      <c r="DA32">
        <f t="shared" si="30"/>
        <v>-146.19223535294398</v>
      </c>
      <c r="DH32" s="4">
        <v>-2.7258480700000001E-2</v>
      </c>
      <c r="DI32" s="5">
        <v>1.673761E-3</v>
      </c>
      <c r="DK32" s="3"/>
      <c r="DL32">
        <f t="shared" si="31"/>
        <v>-26.591412291115351</v>
      </c>
      <c r="DM32" s="15">
        <f t="shared" si="32"/>
        <v>-26.620344532815349</v>
      </c>
      <c r="DT32" s="4">
        <v>-2.7258480700000001E-2</v>
      </c>
      <c r="DU32" s="4">
        <v>1.08590159E-2</v>
      </c>
      <c r="DV32" s="11"/>
      <c r="DW32" s="3"/>
      <c r="DX32" s="11">
        <f t="shared" si="33"/>
        <v>6.3585448364237944</v>
      </c>
      <c r="DY32" s="12">
        <f t="shared" si="34"/>
        <v>6.3204273398237945</v>
      </c>
      <c r="DZ32" s="10"/>
      <c r="EA32" s="11"/>
      <c r="EB32" s="10"/>
      <c r="EC32" s="10"/>
      <c r="EF32" s="4">
        <v>-3.7888524999999999E-2</v>
      </c>
      <c r="EG32" s="4">
        <v>1.0706284E-2</v>
      </c>
      <c r="EH32" s="3"/>
      <c r="EI32" s="3"/>
      <c r="EJ32">
        <f t="shared" si="35"/>
        <v>6.2932172434730651</v>
      </c>
      <c r="EK32">
        <f t="shared" si="36"/>
        <v>6.2446224344730652</v>
      </c>
      <c r="ER32" s="4">
        <v>-2.6804079200000001E-2</v>
      </c>
      <c r="ES32" s="8">
        <v>2.0609891000000002E-2</v>
      </c>
      <c r="EV32">
        <f t="shared" si="37"/>
        <v>6.1741721149724569</v>
      </c>
      <c r="EW32">
        <f t="shared" si="38"/>
        <v>6.1267581447724568</v>
      </c>
      <c r="FD32" s="4">
        <v>-7.5059484600000004E-2</v>
      </c>
      <c r="FE32" s="4">
        <v>-2.3519120800000001E-2</v>
      </c>
      <c r="FG32" s="3"/>
      <c r="FH32">
        <f t="shared" si="39"/>
        <v>5.6730068390463808</v>
      </c>
      <c r="FI32">
        <f t="shared" si="40"/>
        <v>5.6214664752463808</v>
      </c>
      <c r="FN32">
        <f t="shared" si="1"/>
        <v>-2.1658611624281718</v>
      </c>
      <c r="FQ32" s="4">
        <v>-2.5182835000000001E-2</v>
      </c>
      <c r="FR32" s="4">
        <v>1.9019751000000001E-2</v>
      </c>
      <c r="FU32">
        <f t="shared" si="41"/>
        <v>5.8424030115204015</v>
      </c>
      <c r="FV32">
        <f t="shared" si="42"/>
        <v>5.7982004255204016</v>
      </c>
      <c r="GC32" s="4">
        <v>-2.9509403E-2</v>
      </c>
      <c r="GD32" s="4">
        <v>1.4524238E-2</v>
      </c>
      <c r="GG32">
        <f t="shared" si="43"/>
        <v>5.8660012531299639</v>
      </c>
      <c r="GH32">
        <f t="shared" si="44"/>
        <v>5.8219676121299644</v>
      </c>
      <c r="GJ32" s="3"/>
      <c r="GO32" s="4">
        <v>-5.9622019999999998E-3</v>
      </c>
      <c r="GP32" s="5">
        <v>-3.528936E-4</v>
      </c>
      <c r="GQ32" s="4">
        <v>2.1962494000000001E-3</v>
      </c>
      <c r="GR32" s="4">
        <v>1.4083940000000001E-3</v>
      </c>
      <c r="GS32" s="8">
        <v>6.6299204999999998E-3</v>
      </c>
      <c r="GT32" s="4">
        <v>-1.61057909E-2</v>
      </c>
      <c r="GU32" s="4">
        <v>-1.3451262E-2</v>
      </c>
      <c r="GV32" s="4">
        <v>-1.30799226E-2</v>
      </c>
    </row>
    <row r="33" spans="6:204">
      <c r="AW33" s="10"/>
      <c r="AX33" s="10"/>
      <c r="AY33" s="10"/>
      <c r="AZ33" s="10"/>
      <c r="BA33" s="10"/>
      <c r="BB33" s="10"/>
      <c r="BO33" s="10"/>
      <c r="BP33" s="3"/>
      <c r="BQ33" s="3"/>
      <c r="BT33" s="11"/>
      <c r="BU33" s="10"/>
      <c r="BV33" s="10"/>
      <c r="CD33" s="3"/>
      <c r="CV33" s="10"/>
      <c r="CW33" s="3"/>
      <c r="CX33" s="3"/>
      <c r="DA33" s="11"/>
      <c r="DB33" s="10"/>
      <c r="DC33" s="10"/>
      <c r="DK33" s="3"/>
      <c r="DT33" s="3"/>
      <c r="DX33" s="3"/>
      <c r="EH33" s="3"/>
      <c r="EI33" s="3"/>
      <c r="ES33" s="3"/>
      <c r="EW33" s="3"/>
      <c r="FG33" s="3"/>
      <c r="FR33" s="3"/>
      <c r="FV33" s="3"/>
      <c r="GJ33" s="3"/>
      <c r="GO33" s="4">
        <v>1.3946040999999999E-2</v>
      </c>
      <c r="GP33" s="5">
        <v>3.511686E-3</v>
      </c>
      <c r="GQ33" s="4">
        <v>6.9180513999999999E-3</v>
      </c>
      <c r="GR33" s="4">
        <v>4.2610149999999999E-3</v>
      </c>
      <c r="GS33" s="8">
        <v>1.21198608E-2</v>
      </c>
      <c r="GT33" s="4">
        <v>-2.2564267700000001E-2</v>
      </c>
      <c r="GU33" s="4">
        <v>1.559609E-2</v>
      </c>
      <c r="GV33" s="4">
        <v>8.879863E-3</v>
      </c>
    </row>
    <row r="34" spans="6:204">
      <c r="AW34" s="10"/>
      <c r="AX34" s="10"/>
      <c r="AY34" s="10"/>
      <c r="AZ34" s="10"/>
      <c r="BO34" s="10"/>
      <c r="BP34" s="3"/>
      <c r="BQ34" s="3"/>
      <c r="BT34" s="11"/>
      <c r="BU34" s="10"/>
      <c r="BV34" s="10"/>
      <c r="CA34" s="3"/>
      <c r="CD34" s="3"/>
      <c r="CV34" s="10"/>
      <c r="CW34" s="3"/>
      <c r="CX34" s="3"/>
      <c r="DA34" s="11"/>
      <c r="DB34" s="10"/>
      <c r="DC34" s="10"/>
      <c r="DH34" s="3"/>
      <c r="DK34" s="3"/>
      <c r="DT34" s="3"/>
      <c r="DX34" s="3"/>
      <c r="EH34" s="3"/>
      <c r="EI34" s="3"/>
      <c r="ES34" s="3"/>
      <c r="EW34" s="3"/>
      <c r="FG34" s="3"/>
      <c r="FR34" s="3"/>
      <c r="FV34" s="3"/>
      <c r="GJ34" s="3"/>
      <c r="GO34" s="4">
        <v>1.3573356999999999E-2</v>
      </c>
      <c r="GP34" s="5">
        <v>1.673761E-3</v>
      </c>
      <c r="GQ34" s="4">
        <v>1.08590159E-2</v>
      </c>
      <c r="GR34" s="4">
        <v>1.0706284E-2</v>
      </c>
      <c r="GS34" s="8">
        <v>2.0609891000000002E-2</v>
      </c>
      <c r="GT34" s="4">
        <v>-2.3519120800000001E-2</v>
      </c>
      <c r="GU34" s="4">
        <v>1.9019751000000001E-2</v>
      </c>
      <c r="GV34" s="4">
        <v>1.4524238E-2</v>
      </c>
    </row>
    <row r="35" spans="6:204">
      <c r="AW35" s="10"/>
      <c r="AX35" s="10"/>
      <c r="AY35" s="10"/>
      <c r="AZ35" s="10"/>
      <c r="BA35" s="3"/>
      <c r="BO35" s="10"/>
      <c r="BP35" s="3"/>
      <c r="BR35" s="3"/>
      <c r="BT35" s="11"/>
      <c r="BU35" s="10"/>
      <c r="BV35" s="10"/>
      <c r="CA35" s="3"/>
      <c r="CD35" s="3"/>
    </row>
    <row r="36" spans="6:204" ht="18">
      <c r="F36" s="6"/>
      <c r="AW36" s="10"/>
      <c r="AX36" s="10"/>
      <c r="AY36" s="10"/>
      <c r="AZ36" s="10"/>
      <c r="BA36" s="3"/>
      <c r="BO36" s="10"/>
      <c r="BP36" s="3"/>
      <c r="BR36" s="3"/>
      <c r="BT36" s="11"/>
      <c r="BU36" s="10"/>
      <c r="BV36" s="10"/>
      <c r="CA36" s="3"/>
    </row>
    <row r="37" spans="6:204" ht="18">
      <c r="F37" s="6"/>
      <c r="AW37" s="10"/>
      <c r="AX37" s="10"/>
      <c r="AY37" s="10"/>
      <c r="AZ37" s="10"/>
      <c r="BA37" s="3"/>
      <c r="BO37" s="10"/>
      <c r="BP37" s="3"/>
      <c r="BR37" s="3"/>
      <c r="BT37" s="11"/>
      <c r="BU37" s="10"/>
      <c r="BV37" s="10"/>
      <c r="CA37" s="3"/>
    </row>
    <row r="38" spans="6:204" ht="18">
      <c r="F38" s="6"/>
      <c r="AW38" s="10"/>
      <c r="AX38" s="10"/>
      <c r="AY38" s="10"/>
      <c r="AZ38" s="10"/>
      <c r="BA38" s="3"/>
      <c r="BO38" s="10"/>
      <c r="BP38" s="3"/>
      <c r="BR38" s="3"/>
      <c r="BT38" s="11"/>
      <c r="BU38" s="10"/>
      <c r="BV38" s="10"/>
      <c r="CA38" s="3"/>
      <c r="CM38" s="3"/>
      <c r="DA38" s="3"/>
      <c r="DB38" s="3"/>
      <c r="DP38" s="3"/>
      <c r="EO38" s="3"/>
      <c r="FC38" s="3"/>
    </row>
    <row r="39" spans="6:204" ht="18">
      <c r="F39" s="6"/>
      <c r="AW39" s="10"/>
      <c r="AX39" s="10"/>
      <c r="AY39" s="10"/>
      <c r="AZ39" s="10"/>
      <c r="BA39" s="3"/>
      <c r="BO39" s="10"/>
      <c r="BP39" s="3"/>
      <c r="BR39" s="3"/>
      <c r="BT39" s="11"/>
      <c r="BU39" s="10"/>
      <c r="BV39" s="10"/>
      <c r="CA39" s="3"/>
      <c r="CM39" s="3"/>
      <c r="DA39" s="3"/>
      <c r="DB39" s="3"/>
      <c r="DP39" s="3"/>
      <c r="EO39" s="3"/>
      <c r="FC39" s="3"/>
    </row>
    <row r="40" spans="6:204" ht="18">
      <c r="F40" s="6"/>
      <c r="AW40" s="10"/>
      <c r="AX40" s="10"/>
      <c r="AY40" s="10"/>
      <c r="AZ40" s="10"/>
      <c r="BA40" s="3"/>
      <c r="BO40" s="10"/>
      <c r="BP40" s="3"/>
      <c r="BR40" s="3"/>
      <c r="BT40" s="11"/>
      <c r="BU40" s="10"/>
      <c r="BV40" s="10"/>
      <c r="CA40" s="3"/>
      <c r="CM40" s="3"/>
      <c r="DA40" s="3"/>
      <c r="DB40" s="3"/>
      <c r="DP40" s="3"/>
      <c r="EO40" s="3"/>
      <c r="FC40" s="3"/>
    </row>
    <row r="41" spans="6:204" ht="18">
      <c r="F41" s="6"/>
      <c r="AW41" s="10"/>
      <c r="AX41" s="10"/>
      <c r="AY41" s="10"/>
      <c r="AZ41" s="10"/>
      <c r="BA41" s="3"/>
      <c r="BO41" s="10"/>
      <c r="BP41" s="3"/>
      <c r="BR41" s="3"/>
      <c r="BT41" s="11"/>
      <c r="BU41" s="10"/>
      <c r="BV41" s="10"/>
      <c r="CA41" s="3"/>
      <c r="CM41" s="3"/>
      <c r="DA41" s="3"/>
      <c r="DB41" s="3"/>
      <c r="DP41" s="3"/>
      <c r="EO41" s="3"/>
      <c r="FC41" s="3"/>
    </row>
    <row r="42" spans="6:204" ht="18">
      <c r="F42" s="6"/>
      <c r="AW42" s="10"/>
      <c r="AX42" s="10"/>
      <c r="AY42" s="10"/>
      <c r="AZ42" s="10"/>
      <c r="BA42" s="3"/>
      <c r="BO42" s="10"/>
      <c r="BP42" s="3"/>
      <c r="BR42" s="3"/>
      <c r="BT42" s="11"/>
      <c r="BU42" s="10"/>
      <c r="BV42" s="10"/>
      <c r="CA42" s="3"/>
      <c r="DA42" s="3"/>
      <c r="DP42" s="3"/>
      <c r="EO42" s="3"/>
      <c r="FC42" s="3"/>
    </row>
    <row r="43" spans="6:204" ht="18">
      <c r="F43" s="6"/>
      <c r="BA43" s="3"/>
      <c r="BP43" s="3"/>
      <c r="BR43" s="3"/>
      <c r="BT43" s="4"/>
      <c r="CA43" s="3"/>
      <c r="DA43" s="3"/>
      <c r="DP43" s="3"/>
      <c r="EO43" s="3"/>
    </row>
    <row r="44" spans="6:204" ht="18">
      <c r="F44" s="6"/>
      <c r="BA44" s="3"/>
      <c r="BP44" s="3"/>
      <c r="BR44" s="3"/>
      <c r="BT44" s="4"/>
      <c r="DP44" s="3"/>
      <c r="EO44" s="3"/>
    </row>
    <row r="45" spans="6:204" ht="18">
      <c r="F45" s="6"/>
      <c r="BA45" s="3"/>
      <c r="BP45" s="3"/>
      <c r="BR45" s="3"/>
      <c r="BT45" s="4"/>
      <c r="DP45" s="3"/>
      <c r="EO45" s="3"/>
    </row>
    <row r="46" spans="6:204" ht="18">
      <c r="F46" s="6"/>
      <c r="BA46" s="3"/>
      <c r="BP46" s="3"/>
      <c r="BR46" s="3"/>
      <c r="BT46" s="4"/>
      <c r="DP46" s="3"/>
      <c r="EO46" s="3"/>
    </row>
    <row r="47" spans="6:204" ht="18">
      <c r="F47" s="6"/>
      <c r="BA47" s="3"/>
      <c r="BP47" s="3"/>
      <c r="BR47" s="3"/>
      <c r="BT47" s="4"/>
      <c r="DP47" s="3"/>
      <c r="EO47" s="3"/>
    </row>
    <row r="48" spans="6:204" ht="18">
      <c r="F48" s="6"/>
      <c r="BA48" s="3"/>
      <c r="BP48" s="3"/>
      <c r="BR48" s="3"/>
      <c r="BT48" s="4"/>
      <c r="DP48" s="3"/>
      <c r="EO48" s="3"/>
    </row>
    <row r="49" spans="6:120" ht="18">
      <c r="F49" s="6"/>
      <c r="BA49" s="3"/>
      <c r="BP49" s="3"/>
      <c r="BR49" s="3"/>
      <c r="BT49" s="4"/>
      <c r="DP49" s="3"/>
    </row>
    <row r="50" spans="6:120" ht="18">
      <c r="F50" s="6"/>
      <c r="BA50" s="3"/>
      <c r="BR50" s="3"/>
      <c r="BT50" s="4"/>
      <c r="DP50" s="3"/>
    </row>
    <row r="51" spans="6:120" ht="18">
      <c r="F51" s="6"/>
      <c r="BA51" s="3"/>
      <c r="BR51" s="3"/>
      <c r="BT51" s="4"/>
      <c r="DP51" s="3"/>
    </row>
    <row r="52" spans="6:120" ht="18">
      <c r="F52" s="6"/>
      <c r="BA52" s="3"/>
      <c r="BR52" s="3"/>
      <c r="BT52" s="4"/>
      <c r="DP52" s="3"/>
    </row>
    <row r="53" spans="6:120" ht="18">
      <c r="F53" s="6"/>
      <c r="BA53" s="3"/>
      <c r="BR53" s="3"/>
      <c r="BT53" s="4"/>
    </row>
    <row r="54" spans="6:120" ht="18">
      <c r="F54" s="6"/>
      <c r="BA54" s="3"/>
      <c r="BR54" s="3"/>
      <c r="BT54" s="4"/>
    </row>
    <row r="55" spans="6:120" ht="18">
      <c r="F55" s="6"/>
      <c r="BA55" s="3"/>
      <c r="BR55" s="3"/>
      <c r="BT55" s="4"/>
    </row>
    <row r="56" spans="6:120" ht="18">
      <c r="F56" s="6"/>
      <c r="BA56" s="3"/>
      <c r="BR56" s="3"/>
      <c r="BT56" s="4"/>
    </row>
    <row r="57" spans="6:120" ht="18">
      <c r="F57" s="6"/>
      <c r="BA57" s="3"/>
      <c r="BR57" s="3"/>
      <c r="BT57" s="4"/>
    </row>
    <row r="58" spans="6:120" ht="18">
      <c r="F58" s="6"/>
      <c r="BA58" s="3"/>
      <c r="BR58" s="3"/>
      <c r="BT58" s="4"/>
    </row>
    <row r="59" spans="6:120" ht="18">
      <c r="F59" s="6"/>
      <c r="BA59" s="3"/>
      <c r="BS59" s="3"/>
      <c r="BT59" s="4"/>
    </row>
    <row r="60" spans="6:120" ht="18">
      <c r="F60" s="6"/>
      <c r="AT60" s="3"/>
      <c r="BA60" s="3"/>
      <c r="BS60" s="3"/>
      <c r="BT60" s="4"/>
    </row>
    <row r="61" spans="6:120" ht="18">
      <c r="F61" s="6"/>
      <c r="AT61" s="3"/>
      <c r="AU61" s="3"/>
      <c r="BA61" s="3"/>
      <c r="BS61" s="3"/>
      <c r="BT61" s="4"/>
    </row>
    <row r="62" spans="6:120" ht="18">
      <c r="F62" s="6"/>
      <c r="AT62" s="3"/>
      <c r="AU62" s="14"/>
      <c r="BA62" s="3"/>
      <c r="BS62" s="3"/>
      <c r="BT62" s="4"/>
    </row>
    <row r="63" spans="6:120" ht="18">
      <c r="F63" s="6"/>
      <c r="AT63" s="3"/>
      <c r="AU63" s="14"/>
      <c r="BA63" s="3"/>
    </row>
    <row r="64" spans="6:120" ht="18">
      <c r="F64" s="6"/>
      <c r="AT64" s="3"/>
      <c r="AU64" s="14"/>
      <c r="BA64" s="3"/>
    </row>
    <row r="65" spans="6:48" ht="18">
      <c r="F65" s="6"/>
      <c r="AT65" s="3"/>
      <c r="AU65" s="14"/>
    </row>
    <row r="66" spans="6:48" ht="18">
      <c r="F66" s="6"/>
      <c r="AT66" s="3"/>
      <c r="AU66" s="14"/>
    </row>
    <row r="67" spans="6:48">
      <c r="AT67" s="3"/>
      <c r="AU67" s="14"/>
    </row>
    <row r="68" spans="6:48">
      <c r="AT68" s="3"/>
      <c r="AU68" s="14"/>
    </row>
    <row r="69" spans="6:48">
      <c r="AT69" s="3"/>
      <c r="AU69" s="14"/>
    </row>
    <row r="70" spans="6:48">
      <c r="AT70" s="3"/>
      <c r="AU70" s="14"/>
      <c r="AV70" s="5"/>
    </row>
    <row r="71" spans="6:48">
      <c r="AT71" s="3"/>
      <c r="AU71" s="14"/>
      <c r="AV71" s="5"/>
    </row>
    <row r="72" spans="6:48">
      <c r="AT72" s="3"/>
      <c r="AU72" s="14"/>
      <c r="AV72" s="5"/>
    </row>
    <row r="73" spans="6:48">
      <c r="AT73" s="3"/>
      <c r="AU73" s="14"/>
      <c r="AV73" s="5"/>
    </row>
    <row r="74" spans="6:48">
      <c r="AT74" s="3"/>
      <c r="AU74" s="14"/>
      <c r="AV74" s="5"/>
    </row>
    <row r="75" spans="6:48">
      <c r="AT75" s="3"/>
      <c r="AU75" s="14"/>
      <c r="AV75" s="5"/>
    </row>
    <row r="76" spans="6:48">
      <c r="AT76" s="3"/>
      <c r="AU76" s="14"/>
      <c r="AV76" s="5"/>
    </row>
    <row r="77" spans="6:48">
      <c r="AT77" s="3"/>
      <c r="AU77" s="14"/>
      <c r="AV77" s="5"/>
    </row>
    <row r="78" spans="6:48">
      <c r="AT78" s="3"/>
      <c r="AU78" s="14"/>
      <c r="AV78" s="5"/>
    </row>
    <row r="79" spans="6:48">
      <c r="AT79" s="3"/>
      <c r="AU79" s="14"/>
      <c r="AV79" s="5"/>
    </row>
    <row r="80" spans="6:48">
      <c r="AT80" s="3"/>
      <c r="AU80" s="14"/>
      <c r="AV80" s="5"/>
    </row>
    <row r="81" spans="13:48">
      <c r="AT81" s="3"/>
      <c r="AU81" s="14"/>
      <c r="AV81" s="5"/>
    </row>
    <row r="82" spans="13:48">
      <c r="AT82" s="3"/>
      <c r="AU82" s="14"/>
      <c r="AV82" s="5"/>
    </row>
    <row r="83" spans="13:48">
      <c r="AT83" s="3"/>
      <c r="AU83" s="14"/>
      <c r="AV83" s="5"/>
    </row>
    <row r="84" spans="13:48">
      <c r="AT84" s="3"/>
      <c r="AU84" s="14"/>
      <c r="AV84" s="5"/>
    </row>
    <row r="85" spans="13:48">
      <c r="AT85" s="3"/>
      <c r="AU85" s="14"/>
      <c r="AV85" s="5"/>
    </row>
    <row r="86" spans="13:48">
      <c r="AT86" s="3"/>
      <c r="AU86" s="14"/>
      <c r="AV86" s="5"/>
    </row>
    <row r="87" spans="13:48">
      <c r="AT87" s="3"/>
      <c r="AU87" s="14"/>
      <c r="AV87" s="5"/>
    </row>
    <row r="88" spans="13:48">
      <c r="AT88" s="3"/>
      <c r="AU88" s="14"/>
      <c r="AV88" s="5"/>
    </row>
    <row r="89" spans="13:48">
      <c r="AT89" s="3"/>
      <c r="AU89" s="14"/>
      <c r="AV89" s="5"/>
    </row>
    <row r="90" spans="13:48">
      <c r="M90" s="2"/>
      <c r="AT90" s="3"/>
      <c r="AU90" s="14"/>
      <c r="AV90" s="5"/>
    </row>
    <row r="91" spans="13:48">
      <c r="M91" s="3"/>
      <c r="N91" s="3"/>
      <c r="AT91" s="3"/>
      <c r="AU91" s="14"/>
      <c r="AV91" s="5"/>
    </row>
    <row r="92" spans="13:48">
      <c r="M92" s="3"/>
      <c r="N92" s="4"/>
      <c r="AT92" s="3"/>
      <c r="AU92" s="14"/>
      <c r="AV92" s="5"/>
    </row>
    <row r="93" spans="13:48">
      <c r="M93" s="3"/>
      <c r="N93" s="4"/>
      <c r="AV93" s="5"/>
    </row>
    <row r="94" spans="13:48">
      <c r="M94" s="3"/>
      <c r="N94" s="4"/>
      <c r="AV94" s="5"/>
    </row>
    <row r="95" spans="13:48">
      <c r="M95" s="3"/>
      <c r="N95" s="4"/>
      <c r="AV95" s="5"/>
    </row>
    <row r="96" spans="13:48">
      <c r="M96" s="3"/>
      <c r="N96" s="4"/>
      <c r="AV96" s="5"/>
    </row>
    <row r="97" spans="13:48">
      <c r="M97" s="3"/>
      <c r="N97" s="4"/>
      <c r="AV97" s="5"/>
    </row>
    <row r="98" spans="13:48">
      <c r="M98" s="3"/>
      <c r="N98" s="4"/>
      <c r="AV98" s="5"/>
    </row>
    <row r="99" spans="13:48">
      <c r="M99" s="3"/>
      <c r="N99" s="4"/>
      <c r="AV99" s="5"/>
    </row>
    <row r="100" spans="13:48">
      <c r="M100" s="3"/>
      <c r="N100" s="4"/>
      <c r="AV100" s="5"/>
    </row>
    <row r="101" spans="13:48">
      <c r="M101" s="3"/>
      <c r="N101" s="4"/>
    </row>
    <row r="102" spans="13:48">
      <c r="M102" s="3"/>
      <c r="N102" s="4"/>
    </row>
    <row r="103" spans="13:48">
      <c r="M103" s="3"/>
      <c r="N103" s="4"/>
    </row>
    <row r="104" spans="13:48">
      <c r="M104" s="3"/>
      <c r="N104" s="4"/>
    </row>
    <row r="105" spans="13:48">
      <c r="M105" s="3"/>
      <c r="N105" s="4"/>
    </row>
    <row r="106" spans="13:48">
      <c r="M106" s="3"/>
      <c r="N106" s="4"/>
    </row>
    <row r="107" spans="13:48">
      <c r="M107" s="3"/>
      <c r="N107" s="4"/>
    </row>
    <row r="108" spans="13:48">
      <c r="M108" s="3"/>
      <c r="N108" s="4"/>
    </row>
    <row r="109" spans="13:48">
      <c r="M109" s="3"/>
      <c r="N109" s="4"/>
    </row>
    <row r="110" spans="13:48">
      <c r="M110" s="3"/>
      <c r="N110" s="4"/>
    </row>
    <row r="111" spans="13:48">
      <c r="M111" s="3"/>
      <c r="N111" s="4"/>
    </row>
    <row r="112" spans="13:48">
      <c r="M112" s="3"/>
      <c r="N112" s="4"/>
    </row>
    <row r="113" spans="13:14">
      <c r="M113" s="3"/>
      <c r="N113" s="4"/>
    </row>
    <row r="114" spans="13:14">
      <c r="M114" s="3"/>
      <c r="N114" s="4"/>
    </row>
    <row r="115" spans="13:14">
      <c r="M115" s="3"/>
      <c r="N115" s="4"/>
    </row>
    <row r="116" spans="13:14">
      <c r="M116" s="3"/>
      <c r="N116" s="4"/>
    </row>
    <row r="117" spans="13:14">
      <c r="M117" s="3"/>
      <c r="N117" s="4"/>
    </row>
    <row r="118" spans="13:14">
      <c r="M118" s="3"/>
      <c r="N118" s="4"/>
    </row>
    <row r="119" spans="13:14">
      <c r="M119" s="3"/>
      <c r="N119" s="4"/>
    </row>
    <row r="120" spans="13:14">
      <c r="M120" s="3"/>
      <c r="N120" s="4"/>
    </row>
    <row r="121" spans="13:14">
      <c r="M121" s="3"/>
      <c r="N121" s="4"/>
    </row>
    <row r="122" spans="13:14">
      <c r="M122" s="3"/>
      <c r="N122" s="4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2020-03-29T21:54:50Z</dcterms:modified>
</cp:coreProperties>
</file>