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onferenceboardca-my.sharepoint.com/personal/mesic_conferenceboard_ca/Documents/Python OPG/"/>
    </mc:Choice>
  </mc:AlternateContent>
  <xr:revisionPtr revIDLastSave="837" documentId="11_49BD2B74ACEF80695FAA3292BDB59F9785A216F5" xr6:coauthVersionLast="47" xr6:coauthVersionMax="47" xr10:uidLastSave="{2C0337D0-956C-4C95-9A0E-AE1C701D6ACF}"/>
  <bookViews>
    <workbookView xWindow="-110" yWindow="-110" windowWidth="38620" windowHeight="21100" activeTab="2" xr2:uid="{00000000-000D-0000-FFFF-FFFF00000000}"/>
  </bookViews>
  <sheets>
    <sheet name="Table D1A" sheetId="1" r:id="rId1"/>
    <sheet name="Table D1B" sheetId="2" r:id="rId2"/>
    <sheet name="Table D2" sheetId="3" r:id="rId3"/>
    <sheet name="Mapping D1 to D2" sheetId="4" r:id="rId4"/>
  </sheets>
  <definedNames>
    <definedName name="_xlnm._FilterDatabase" localSheetId="2" hidden="1">'Table D2'!$B$1:$E$233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5" i="2" l="1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60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47" i="2"/>
  <c r="I24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196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60" i="2"/>
  <c r="I159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70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2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" i="2"/>
  <c r="H3" i="2"/>
  <c r="G4" i="2"/>
  <c r="H4" i="2"/>
  <c r="H2" i="2"/>
  <c r="G2" i="2"/>
</calcChain>
</file>

<file path=xl/sharedStrings.xml><?xml version="1.0" encoding="utf-8"?>
<sst xmlns="http://schemas.openxmlformats.org/spreadsheetml/2006/main" count="1136" uniqueCount="410">
  <si>
    <t>COA</t>
  </si>
  <si>
    <t>General description</t>
  </si>
  <si>
    <t>Component</t>
  </si>
  <si>
    <t>Cost</t>
  </si>
  <si>
    <t>Capitalised direct costs</t>
  </si>
  <si>
    <t>Structures and improvements</t>
  </si>
  <si>
    <t>Reactor plant equipment</t>
  </si>
  <si>
    <t>Turbine plant equipment</t>
  </si>
  <si>
    <t>Electric plant equipment</t>
  </si>
  <si>
    <t>Heat rejection system</t>
  </si>
  <si>
    <t>Miscellaneous plant equipment</t>
  </si>
  <si>
    <t>Capitalised indirect costs (not in COA 20)</t>
  </si>
  <si>
    <t>Base construction costs</t>
  </si>
  <si>
    <t>Capitalised owner's cost (assumed)</t>
  </si>
  <si>
    <t>Contingency (10%)</t>
  </si>
  <si>
    <t>Overnight construction cost</t>
  </si>
  <si>
    <t>Overnight construction cost/kWe</t>
  </si>
  <si>
    <t>Size of plant: 1 147 MWe</t>
  </si>
  <si>
    <t>Labour</t>
  </si>
  <si>
    <t>Other</t>
  </si>
  <si>
    <t>Total cost</t>
  </si>
  <si>
    <t>Total</t>
  </si>
  <si>
    <t>Site preparation/yard work</t>
  </si>
  <si>
    <t>Reactor building</t>
  </si>
  <si>
    <t>Turbine generator building</t>
  </si>
  <si>
    <t>Security building</t>
  </si>
  <si>
    <t>Substructure concrete</t>
  </si>
  <si>
    <t>Superstructure</t>
  </si>
  <si>
    <t>Plumbing and drains</t>
  </si>
  <si>
    <t>HVAC</t>
  </si>
  <si>
    <t>HVAC (special)</t>
  </si>
  <si>
    <t>Lighting and service power</t>
  </si>
  <si>
    <t>Elevator</t>
  </si>
  <si>
    <t>Earthwork plus excavation work</t>
  </si>
  <si>
    <t>HVAC and HVAC (special)</t>
  </si>
  <si>
    <t>Building services</t>
  </si>
  <si>
    <t>Reactor supports (field cost)</t>
  </si>
  <si>
    <t>Reactor vessel structure (NSSS allocation)</t>
  </si>
  <si>
    <t>Reactor vessel structure (Field costs)</t>
  </si>
  <si>
    <t>Reactor lower internals (NSSS allocation)</t>
  </si>
  <si>
    <t>Reactor lower internals (Field cost)</t>
  </si>
  <si>
    <t>Reactor upper internals (NSSS allocation)</t>
  </si>
  <si>
    <t>Reactor upper internals (Field cost)</t>
  </si>
  <si>
    <t>Transport to site</t>
  </si>
  <si>
    <t>Control rods (NSSS allocation)</t>
  </si>
  <si>
    <t>Control rod drives (NSSS allocation)</t>
  </si>
  <si>
    <t>Control rod drives (field cost)</t>
  </si>
  <si>
    <t>Control rod drive missile shield (field cost)</t>
  </si>
  <si>
    <t>Control rod drive mechanism seismic supports (field cost)</t>
  </si>
  <si>
    <t>Pumps, main coolant (NSSS allocation)</t>
  </si>
  <si>
    <t>Fluid circulation drive (Field cost)</t>
  </si>
  <si>
    <t>Piping, reactor coolant (NSSS allocation)</t>
  </si>
  <si>
    <t>Piping, reactor coolant (Field cost)</t>
  </si>
  <si>
    <t>Steam generators (NSSS allocation)</t>
  </si>
  <si>
    <t>Steam generator equipment (field cost)</t>
  </si>
  <si>
    <t>Pressurizer (NSSS allocation)</t>
  </si>
  <si>
    <t>Pressurising system (field cost)</t>
  </si>
  <si>
    <t>Pressurizer relief tank (NSSS allocation)</t>
  </si>
  <si>
    <t>Pumps and drives, residual heat removal (NSSS)</t>
  </si>
  <si>
    <t>Heat exchanger, residual heat removal (NSSS)</t>
  </si>
  <si>
    <t>Heat exchanger, residual heat removal (field cost)</t>
  </si>
  <si>
    <t>Pumps and drives, safety injection system (NSSS)</t>
  </si>
  <si>
    <t>Pumps and drives, safety injection system (Field costs)</t>
  </si>
  <si>
    <t>Accumulator tank (NSSS allocation)</t>
  </si>
  <si>
    <t>Boron injection tank (NSSS allocation)</t>
  </si>
  <si>
    <t>Containment spray system</t>
  </si>
  <si>
    <t>Combustible gas control system</t>
  </si>
  <si>
    <t>Liquid waste stream</t>
  </si>
  <si>
    <t>Waste train, liquid equipment</t>
  </si>
  <si>
    <t>Waste train, liquid, miscellaneous</t>
  </si>
  <si>
    <t>Waste train, liquid, detergent</t>
  </si>
  <si>
    <t>Waste train, liquid, chemical</t>
  </si>
  <si>
    <t>Steam generator blowdown, liquid waste</t>
  </si>
  <si>
    <t>Waste train, regenerated chemical liquids</t>
  </si>
  <si>
    <t>Radwaste equipment, miscellaneous</t>
  </si>
  <si>
    <t>Waste, instrumentation and controls</t>
  </si>
  <si>
    <t>Gas waste stream</t>
  </si>
  <si>
    <t>Radwaste, gaseous (tritium) waste system</t>
  </si>
  <si>
    <t>Solid waste stream</t>
  </si>
  <si>
    <t>Radwaste, solid, active dry volume reduction</t>
  </si>
  <si>
    <t>Waste, solid volume reduction system</t>
  </si>
  <si>
    <t>Fuel handling tools and racks (NSSS allocation)</t>
  </si>
  <si>
    <t>Fuel handling tools and equipment</t>
  </si>
  <si>
    <t>Fuel handling service platforms</t>
  </si>
  <si>
    <t>Fuel storage, cleaning and inspection equipment</t>
  </si>
  <si>
    <t>Reactor inert gas system</t>
  </si>
  <si>
    <t>Reactor makeup water system</t>
  </si>
  <si>
    <t>Reactor coolant treatment system</t>
  </si>
  <si>
    <t>Reactor chemical and volume control system</t>
  </si>
  <si>
    <t>Boron recycle system</t>
  </si>
  <si>
    <t>Reactor fluid leak detection system</t>
  </si>
  <si>
    <t>Reactor service water system</t>
  </si>
  <si>
    <t>Reactor primary component cooling water</t>
  </si>
  <si>
    <t>Reactor sampling equipment</t>
  </si>
  <si>
    <t>NSSS control board</t>
  </si>
  <si>
    <t>Heating, ventilation and air conditioning panels</t>
  </si>
  <si>
    <t>Radwaste panels</t>
  </si>
  <si>
    <t>Logic panels</t>
  </si>
  <si>
    <t>Instrument racks</t>
  </si>
  <si>
    <t>Alarm system</t>
  </si>
  <si>
    <t>Process computer</t>
  </si>
  <si>
    <t>Radiological monitoring</t>
  </si>
  <si>
    <t>Neutron monitoring</t>
  </si>
  <si>
    <t>Instrumentation for accident monitoring</t>
  </si>
  <si>
    <t>Reactor diagnostic system</t>
  </si>
  <si>
    <t>Containment atmosphere monitoring</t>
  </si>
  <si>
    <t>Containment leak monitor</t>
  </si>
  <si>
    <t>Failed fuel detection</t>
  </si>
  <si>
    <t>Reactor power control</t>
  </si>
  <si>
    <t>Reactor protection system</t>
  </si>
  <si>
    <t>Engineered safety feature actuation system</t>
  </si>
  <si>
    <t>Standard NSSS valve package</t>
  </si>
  <si>
    <t>Reactor plant instrumentation and control tubing</t>
  </si>
  <si>
    <t>TMI instrumentation</t>
  </si>
  <si>
    <t>Field painting</t>
  </si>
  <si>
    <t>Qualification of welders</t>
  </si>
  <si>
    <t>Pipe insulation</t>
  </si>
  <si>
    <t>Equipment insulation</t>
  </si>
  <si>
    <t>NSSS Insulation</t>
  </si>
  <si>
    <t>Turbine generator</t>
  </si>
  <si>
    <t>Turbine generator, other</t>
  </si>
  <si>
    <t>Turbine generator, associated piping</t>
  </si>
  <si>
    <t>Turbine generator pedestal</t>
  </si>
  <si>
    <t>Turbine generator lubricating oil system</t>
  </si>
  <si>
    <t>Turbine generator hydrogen storage system</t>
  </si>
  <si>
    <t>Turbine generator CO2 storage system</t>
  </si>
  <si>
    <t>There is no 232 in the GIF COA</t>
  </si>
  <si>
    <t>Condenser equipment</t>
  </si>
  <si>
    <t>Condensate system</t>
  </si>
  <si>
    <t>Condenser gas removal system</t>
  </si>
  <si>
    <t>Turbine bypass system</t>
  </si>
  <si>
    <t>Condensate polishing</t>
  </si>
  <si>
    <t>Feed water heaters</t>
  </si>
  <si>
    <t>Feed water system</t>
  </si>
  <si>
    <t>Feed water steam extraction system</t>
  </si>
  <si>
    <t>Feed water heater vent and drain system</t>
  </si>
  <si>
    <t>Turbine main vapour piping system</t>
  </si>
  <si>
    <t>Turbine auxiliaries</t>
  </si>
  <si>
    <t>Turbine closed cooling water system</t>
  </si>
  <si>
    <t>Turbine demineralised water makeup system</t>
  </si>
  <si>
    <t>Turbine chemical treatment system</t>
  </si>
  <si>
    <t>Turbine neutralisation system</t>
  </si>
  <si>
    <t>Turbine process I&amp;C equipment</t>
  </si>
  <si>
    <t>Turbine plant instrumentation and control tubing</t>
  </si>
  <si>
    <t>Turbine plant insulation</t>
  </si>
  <si>
    <t>Switchgear</t>
  </si>
  <si>
    <t>Generator equipment</t>
  </si>
  <si>
    <t>Station service</t>
  </si>
  <si>
    <t>Station service equipment</t>
  </si>
  <si>
    <t>Switchboards</t>
  </si>
  <si>
    <t>Protection: general station grounding system</t>
  </si>
  <si>
    <t>Protection: lightning</t>
  </si>
  <si>
    <t>Protection: cathodic</t>
  </si>
  <si>
    <t>Protection: heat tracing and freeze</t>
  </si>
  <si>
    <t>Conduit: underground ducts (non-class 1E)</t>
  </si>
  <si>
    <t>Conduit: underground ducts (class 1E)</t>
  </si>
  <si>
    <t>Conduit: cable tray</t>
  </si>
  <si>
    <t>Conduit: miscellaneous</t>
  </si>
  <si>
    <t>Wiring and cables: generator circuits wiring</t>
  </si>
  <si>
    <t>Wiring and cables: station service power</t>
  </si>
  <si>
    <t>Wiring and cables: control cable</t>
  </si>
  <si>
    <t>Wiring and cables: instrument wire</t>
  </si>
  <si>
    <t>Wiring and cables: containment penetrations</t>
  </si>
  <si>
    <t>Cooling: makeup water intake structure</t>
  </si>
  <si>
    <t>Cooling: circulating water pump house structure</t>
  </si>
  <si>
    <t>Cooling: circulating water pump house services</t>
  </si>
  <si>
    <t>Cooling: makeup water pre-treat. building</t>
  </si>
  <si>
    <t>Cooling: makeup water pre-treat. building services</t>
  </si>
  <si>
    <t>Cooling: water intake equipment</t>
  </si>
  <si>
    <t>Cooling: circulating water system</t>
  </si>
  <si>
    <t>Cooling towers</t>
  </si>
  <si>
    <t>Cooling tower basins</t>
  </si>
  <si>
    <t>Cooling tower makeup/blowdown system</t>
  </si>
  <si>
    <t>Miscellaneous equipment</t>
  </si>
  <si>
    <t>Total cost 54 414</t>
  </si>
  <si>
    <t>Communications equipment</t>
  </si>
  <si>
    <t>Furnishings and fixtures</t>
  </si>
  <si>
    <t>Design of plant at home office, total</t>
  </si>
  <si>
    <t>Design services in field, assumed to be</t>
  </si>
  <si>
    <t>Construction management cost</t>
  </si>
  <si>
    <t>Construction site labour costs</t>
  </si>
  <si>
    <t>Construction: buildings, temp.: labour</t>
  </si>
  <si>
    <t>Construction: buildings, temp.: materials</t>
  </si>
  <si>
    <t>Construction: buildings, temp. facilities: labour</t>
  </si>
  <si>
    <t>Construction buildings, temp. facilities: materials</t>
  </si>
  <si>
    <t>Construction equip., major: labour</t>
  </si>
  <si>
    <t>Construction equip., major: materials</t>
  </si>
  <si>
    <t>Construction equip., small tools: labour costs</t>
  </si>
  <si>
    <t>Construction equip., small tools: materials</t>
  </si>
  <si>
    <t>Construction: expendable materials</t>
  </si>
  <si>
    <t>Construction safety equip. inspection labour</t>
  </si>
  <si>
    <t>Construction safety equip.: materials</t>
  </si>
  <si>
    <t>Construction permits, insurance and local taxes</t>
  </si>
  <si>
    <t>Construction field office labour expenses</t>
  </si>
  <si>
    <t>Construction field office materials expenses</t>
  </si>
  <si>
    <t>Construction payroll insurance and taxes</t>
  </si>
  <si>
    <t>Plant commissioning, total</t>
  </si>
  <si>
    <t>NAICS Industry</t>
  </si>
  <si>
    <t>CODE</t>
  </si>
  <si>
    <t>Metal tank (heavy gauge) manufacturing</t>
  </si>
  <si>
    <t>Aerator and makeup system, auxiliary</t>
  </si>
  <si>
    <t>Measuring and controlling device manufacturing</t>
  </si>
  <si>
    <t>Boiler blowdown, auxiliary</t>
  </si>
  <si>
    <t>Power boiler and heat exchanger manufacturing</t>
  </si>
  <si>
    <t>Boiler, auxiliary feed water system</t>
  </si>
  <si>
    <t>Boiler, auxiliary system</t>
  </si>
  <si>
    <t>Boron injection system (NSSS allocation)</t>
  </si>
  <si>
    <t>Power and related structures construction</t>
  </si>
  <si>
    <t>Chemical feed system, auxiliary</t>
  </si>
  <si>
    <t>Chemical laboratory shop</t>
  </si>
  <si>
    <t>Instruments and related products manufacturing</t>
  </si>
  <si>
    <t>Communication: public address and intercom</t>
  </si>
  <si>
    <t>Electrical and other wiring installation contractors</t>
  </si>
  <si>
    <t>Communication: telephone system</t>
  </si>
  <si>
    <t>Concrete, interior</t>
  </si>
  <si>
    <t>Concrete, poured structure contractors</t>
  </si>
  <si>
    <t>Condensate and steam return, auxiliary</t>
  </si>
  <si>
    <t>Condenser equip</t>
  </si>
  <si>
    <t>Noncurrent-carrying wiring device manufacturing</t>
  </si>
  <si>
    <t>Labour, contracted</t>
  </si>
  <si>
    <t>Construction equip, major: labour</t>
  </si>
  <si>
    <t>Construction equip, major: materials</t>
  </si>
  <si>
    <t>Construction equip, small tools: labour costs</t>
  </si>
  <si>
    <t>Construction equip, small tools: materials</t>
  </si>
  <si>
    <t>Engineering services</t>
  </si>
  <si>
    <t>Insurance funds, other</t>
  </si>
  <si>
    <t>Public finance activities (local)</t>
  </si>
  <si>
    <t>Construction safety equip: inspection</t>
  </si>
  <si>
    <t>Construction safety equip: materials</t>
  </si>
  <si>
    <t>Construction: buildings, temporary facilities: labour</t>
  </si>
  <si>
    <t>Construction: buildings, temporary: labour</t>
  </si>
  <si>
    <t>Construction: buildings, temporary: materials</t>
  </si>
  <si>
    <t>Containment building instrument air system</t>
  </si>
  <si>
    <t>Containment dome</t>
  </si>
  <si>
    <t>Containment liner</t>
  </si>
  <si>
    <t>Structural steel, fabricated, manufacturing</t>
  </si>
  <si>
    <t>Containment shell</t>
  </si>
  <si>
    <t>Structural steel and precast concrete contractors</t>
  </si>
  <si>
    <t>Industrial heating and cooling equipment manufacturing</t>
  </si>
  <si>
    <t>Pump and pumping equipment manufacturing</t>
  </si>
  <si>
    <t>Cooling: makeup water pre-treatment building</t>
  </si>
  <si>
    <t>Cooling: makeup water pre-treatment building services</t>
  </si>
  <si>
    <t>Cooling: water intake equip</t>
  </si>
  <si>
    <t>Cranes in diesel building</t>
  </si>
  <si>
    <t>Crane, hoist and overhead travelling system manufacturing</t>
  </si>
  <si>
    <t>Cranes in heater bay</t>
  </si>
  <si>
    <t>Cranes in reactor containment building</t>
  </si>
  <si>
    <t>Cranes: misc. with hoists and monorails</t>
  </si>
  <si>
    <t>Cranes: overhead in turbine building</t>
  </si>
  <si>
    <t>Design services in field, total</t>
  </si>
  <si>
    <t>Diesel generator sequence logic panels</t>
  </si>
  <si>
    <t>Diesel generator systems, emergency</t>
  </si>
  <si>
    <t>Turbine and turbine generator set manufacturing</t>
  </si>
  <si>
    <t>Diesel generator systems, emergency TMI</t>
  </si>
  <si>
    <t>Site preparation contractors</t>
  </si>
  <si>
    <t>Elevator and moving stairway manufacturing</t>
  </si>
  <si>
    <t>Environmental monitoring equipment</t>
  </si>
  <si>
    <t>Building equipment contractors, other</t>
  </si>
  <si>
    <t>Pipe, iron and steel pipe and tube manufacturing</t>
  </si>
  <si>
    <t>Water treatment equipment manufacturing</t>
  </si>
  <si>
    <t>Fencing and gates</t>
  </si>
  <si>
    <t>Chain link fencing and fence gates</t>
  </si>
  <si>
    <t>Fire detection system, communications</t>
  </si>
  <si>
    <t>Fire protection system</t>
  </si>
  <si>
    <t>Fire detection and alarm systems manufacturing</t>
  </si>
  <si>
    <t>Fluid circulation drive (field cost)</t>
  </si>
  <si>
    <t>Plumbing and HVAC contractors</t>
  </si>
  <si>
    <t>Fuel oil system, auxiliary</t>
  </si>
  <si>
    <t>Fuel oil system, plant</t>
  </si>
  <si>
    <t>Furnishings and office equipment</t>
  </si>
  <si>
    <t>Office furniture manufacturing</t>
  </si>
  <si>
    <t>Furnishings: change room equipment</t>
  </si>
  <si>
    <t>Furnishings: dining facilities</t>
  </si>
  <si>
    <t>Generator load break switch</t>
  </si>
  <si>
    <t>Switchgear and switchboard apparatus manufacturing</t>
  </si>
  <si>
    <t>Generator neutral grounding equipment</t>
  </si>
  <si>
    <t>Generator protective relay panel</t>
  </si>
  <si>
    <t>Generator/auxiliary power system control panel</t>
  </si>
  <si>
    <t>HVAC (safety-related)</t>
  </si>
  <si>
    <t>HVAC panels</t>
  </si>
  <si>
    <t>Management at home office, Including QA</t>
  </si>
  <si>
    <t>Misc. system: compressed air</t>
  </si>
  <si>
    <t>Air compressors manufacturing</t>
  </si>
  <si>
    <t>Misc. system: potable water system</t>
  </si>
  <si>
    <t>Painting, field</t>
  </si>
  <si>
    <t>Painting engineered structures</t>
  </si>
  <si>
    <t>Piping, reactor coolant (field cost)</t>
  </si>
  <si>
    <t>Plant commissioning</t>
  </si>
  <si>
    <t>Scientific and Technical Consulting Services</t>
  </si>
  <si>
    <t>Metal products, all other misc. fabricated manufacturing</t>
  </si>
  <si>
    <t>Electrical equipment and components, all other, manufacturing</t>
  </si>
  <si>
    <t>Pumps and drives, safety injection system (field cost)</t>
  </si>
  <si>
    <t>Welding, on-site, contractors</t>
  </si>
  <si>
    <t>Other industrial machinery manufacturing</t>
  </si>
  <si>
    <t>Railroads (hardware)</t>
  </si>
  <si>
    <t>Heavy and other civil engineering construction</t>
  </si>
  <si>
    <t>Reactor lower internals (field cost)</t>
  </si>
  <si>
    <t>Reactor maintenance equip (NSSS and field cost)</t>
  </si>
  <si>
    <t>Reactor plant I&amp;C tubing</t>
  </si>
  <si>
    <t>Reactor upper internals (field cost)</t>
  </si>
  <si>
    <t>Reactor vessel structure (field cost)</t>
  </si>
  <si>
    <t>Removable plugs</t>
  </si>
  <si>
    <t>Roads, walks and parking areas</t>
  </si>
  <si>
    <t>Highway, street and bridge construction</t>
  </si>
  <si>
    <t>Roadway and yard lighting</t>
  </si>
  <si>
    <t>Safety equipment</t>
  </si>
  <si>
    <t>Sanitary sewer facilities</t>
  </si>
  <si>
    <t>Water and sewer line and related structures construction</t>
  </si>
  <si>
    <t>Security system, communications</t>
  </si>
  <si>
    <t>Service water system</t>
  </si>
  <si>
    <t>Settling basins</t>
  </si>
  <si>
    <t>Valve, industrial manufacturing</t>
  </si>
  <si>
    <t>Steam system complete I&amp;C, auxiliary</t>
  </si>
  <si>
    <t>Structural and miscellaneous steel</t>
  </si>
  <si>
    <t>Structure associated fill/backfill</t>
  </si>
  <si>
    <t>Structure associated open cut</t>
  </si>
  <si>
    <t>Switchgear: 13.8 kV (non-class 1E)</t>
  </si>
  <si>
    <t>Switchgear: 4.16 kV (class 1E)</t>
  </si>
  <si>
    <t>Switchgear: 4.16 kV (non-class 1E)</t>
  </si>
  <si>
    <t>Switchgear: 480 V motor control (class 1E)</t>
  </si>
  <si>
    <t>Switchgear: 480 V motor control (non-class 1E)</t>
  </si>
  <si>
    <t>Switchgear: AC distribution (class 1E)</t>
  </si>
  <si>
    <t>Switchgear: AC distribution (non-class 1E)</t>
  </si>
  <si>
    <t>Switchgear: batteries (class 1E)</t>
  </si>
  <si>
    <t>Switchgear: batteries (non-class 1E)</t>
  </si>
  <si>
    <t>Switchgear: charger (class 1E)</t>
  </si>
  <si>
    <t>Switchgear: charger (non-class 1E)</t>
  </si>
  <si>
    <t>Switchgear: DC distribution (class 1E)</t>
  </si>
  <si>
    <t>Switchgear: DC distribution (non-class 1E)</t>
  </si>
  <si>
    <t>Switchgear: inverters (class 1E)</t>
  </si>
  <si>
    <t>Switchgear: inverters (non-class 1E)</t>
  </si>
  <si>
    <t>Switchgear: load centre (class 1E)</t>
  </si>
  <si>
    <t>Switchgear: load centre (non-class 1E)</t>
  </si>
  <si>
    <t>Switchgear: misc. buttons, panels and fuses</t>
  </si>
  <si>
    <t>Switchgear: technical and on-site system control panels</t>
  </si>
  <si>
    <t>Transformer: generator current and potential</t>
  </si>
  <si>
    <t>Transformers, power and specialty, manufacturing</t>
  </si>
  <si>
    <t>Transformers: load centre (class 1E)</t>
  </si>
  <si>
    <t>Transformers: load centre (non-class 1E)</t>
  </si>
  <si>
    <t>Transformers: miscellaneous</t>
  </si>
  <si>
    <t>Transformers: station service and start-up</t>
  </si>
  <si>
    <t>Railroad line-haul</t>
  </si>
  <si>
    <t>Turbine generator reheater/moisture separator drain system and supports</t>
  </si>
  <si>
    <t>Turbine generator, other costs</t>
  </si>
  <si>
    <t>Turbine plant I&amp;C tubing</t>
  </si>
  <si>
    <t>Waste, I&amp;C</t>
  </si>
  <si>
    <t>Wastewater treatment equipment</t>
  </si>
  <si>
    <t>Wiring and cables: station service power wiring</t>
  </si>
  <si>
    <t>Yard drainage storm sewers</t>
  </si>
  <si>
    <t>Railroads</t>
  </si>
  <si>
    <t>Painting</t>
  </si>
  <si>
    <t xml:space="preserve">Total cost </t>
  </si>
  <si>
    <t>Interior concrete</t>
  </si>
  <si>
    <t>Structural and misc. steel</t>
  </si>
  <si>
    <t>Heating, ventilation and air conditioning (HVAC)</t>
  </si>
  <si>
    <t xml:space="preserve">HVAC (safety-related) </t>
  </si>
  <si>
    <t>Reactor services building</t>
  </si>
  <si>
    <t>Radioactive waste building</t>
  </si>
  <si>
    <t>Fuel service building</t>
  </si>
  <si>
    <t>Other buildings</t>
  </si>
  <si>
    <t>Reactor equipment</t>
  </si>
  <si>
    <t>Safety systems</t>
  </si>
  <si>
    <t>Main heat transport system</t>
  </si>
  <si>
    <t>Radioactive waste system</t>
  </si>
  <si>
    <t>Fuel handling systems</t>
  </si>
  <si>
    <t>Other reactor plant equipment</t>
  </si>
  <si>
    <t>Reactor maintenance equipment (NSSS and field cost)</t>
  </si>
  <si>
    <t>Reactor I&amp;C</t>
  </si>
  <si>
    <t>Reactor plant misc. items</t>
  </si>
  <si>
    <t xml:space="preserve"> Turbine generator(s)</t>
  </si>
  <si>
    <t>Condensing systems</t>
  </si>
  <si>
    <t>Feed heating system</t>
  </si>
  <si>
    <t>Other turbine plant equipment</t>
  </si>
  <si>
    <t>Turbine-Gen. I&amp;C</t>
  </si>
  <si>
    <t>Turbine plant misc. items</t>
  </si>
  <si>
    <t xml:space="preserve">Transformer: generator current and potential </t>
  </si>
  <si>
    <t>Transformers: start-up</t>
  </si>
  <si>
    <t xml:space="preserve">Transformers: miscellaneous </t>
  </si>
  <si>
    <t>Diesel generator systems emergency</t>
  </si>
  <si>
    <t>Diesel generator systems emergency TMI</t>
  </si>
  <si>
    <t xml:space="preserve">Generator/auxiliary power system control panel </t>
  </si>
  <si>
    <t xml:space="preserve">Switchgear: AC distribution (non-class 1E) </t>
  </si>
  <si>
    <t xml:space="preserve">Switchgear: AC distribution (class 1E) </t>
  </si>
  <si>
    <t xml:space="preserve">Switchgear: DC distribution (non-class 1E) </t>
  </si>
  <si>
    <t xml:space="preserve">Switchgear: DC distribution (class 1E) </t>
  </si>
  <si>
    <t xml:space="preserve">Switchgear: misc. buttons panels and fuses </t>
  </si>
  <si>
    <t>Protective service equipment</t>
  </si>
  <si>
    <t>Electrical raceway systems</t>
  </si>
  <si>
    <t>Power and control cables and wiring</t>
  </si>
  <si>
    <t>Heat rejection structures</t>
  </si>
  <si>
    <t>Heat rejection equipment</t>
  </si>
  <si>
    <t>Transportation and lift equipment</t>
  </si>
  <si>
    <t>Air, water, plant fuel oil and steam services</t>
  </si>
  <si>
    <t>Containment bldg. instrument air system</t>
  </si>
  <si>
    <t xml:space="preserve">Total </t>
  </si>
  <si>
    <t>Fire detection system communications</t>
  </si>
  <si>
    <t>Security system communications</t>
  </si>
  <si>
    <t>Capitalised indirect services</t>
  </si>
  <si>
    <t>Design of plant at home office</t>
  </si>
  <si>
    <t>Management at home office</t>
  </si>
  <si>
    <t>Design services in field</t>
  </si>
  <si>
    <t>Management at home office, including quality assurance</t>
  </si>
  <si>
    <t>Construction management</t>
  </si>
  <si>
    <t>Field construction supervision</t>
  </si>
  <si>
    <t>Field indirect costs</t>
  </si>
  <si>
    <t>Labour Weights</t>
  </si>
  <si>
    <t>Other Weights</t>
  </si>
  <si>
    <t>COA (2-digit)</t>
  </si>
  <si>
    <t>COA (3-digit)</t>
  </si>
  <si>
    <t>Total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</si>
</sst>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top"/>
    </xf>
    <xf numFmtId="2" fontId="4" fillId="0" borderId="0" xfId="0" applyNumberFormat="1" applyFon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" sqref="A1:D1"/>
    </sheetView>
  </sheetViews>
  <sheetFormatPr defaultColWidth="22.453125" defaultRowHeight="14.5" x14ac:dyDescent="0.35"/>
  <sheetData>
    <row r="1" spans="1:4" x14ac:dyDescent="0.35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5">
      <c r="A2">
        <v>20</v>
      </c>
      <c r="B2" t="s">
        <v>4</v>
      </c>
      <c r="D2" s="6">
        <v>2170984</v>
      </c>
    </row>
    <row r="3" spans="1:4" x14ac:dyDescent="0.35">
      <c r="A3">
        <v>21</v>
      </c>
      <c r="B3" t="s">
        <v>5</v>
      </c>
      <c r="D3" s="6">
        <v>481786</v>
      </c>
    </row>
    <row r="4" spans="1:4" x14ac:dyDescent="0.35">
      <c r="A4">
        <v>22</v>
      </c>
      <c r="B4" t="s">
        <v>6</v>
      </c>
      <c r="D4" s="6">
        <v>727316</v>
      </c>
    </row>
    <row r="5" spans="1:4" x14ac:dyDescent="0.35">
      <c r="A5">
        <v>23</v>
      </c>
      <c r="B5" t="s">
        <v>7</v>
      </c>
      <c r="D5" s="6">
        <v>537068</v>
      </c>
    </row>
    <row r="6" spans="1:4" x14ac:dyDescent="0.35">
      <c r="A6">
        <v>24</v>
      </c>
      <c r="B6" t="s">
        <v>8</v>
      </c>
      <c r="D6" s="6">
        <v>195175</v>
      </c>
    </row>
    <row r="7" spans="1:4" x14ac:dyDescent="0.35">
      <c r="A7">
        <v>25</v>
      </c>
      <c r="B7" t="s">
        <v>9</v>
      </c>
      <c r="D7" s="6">
        <v>117554</v>
      </c>
    </row>
    <row r="8" spans="1:4" x14ac:dyDescent="0.35">
      <c r="A8">
        <v>26</v>
      </c>
      <c r="B8" t="s">
        <v>10</v>
      </c>
      <c r="D8" s="6">
        <v>112085</v>
      </c>
    </row>
    <row r="9" spans="1:4" x14ac:dyDescent="0.35">
      <c r="A9">
        <v>30</v>
      </c>
      <c r="B9" t="s">
        <v>11</v>
      </c>
      <c r="D9" s="6">
        <v>1322537</v>
      </c>
    </row>
    <row r="10" spans="1:4" x14ac:dyDescent="0.35">
      <c r="A10">
        <v>30</v>
      </c>
      <c r="B10" t="s">
        <v>12</v>
      </c>
      <c r="D10" s="6">
        <v>3493513</v>
      </c>
    </row>
    <row r="11" spans="1:4" x14ac:dyDescent="0.35">
      <c r="A11">
        <v>40</v>
      </c>
      <c r="B11" t="s">
        <v>13</v>
      </c>
      <c r="D11" s="6">
        <v>300000</v>
      </c>
    </row>
    <row r="12" spans="1:4" x14ac:dyDescent="0.35">
      <c r="A12">
        <v>50</v>
      </c>
      <c r="B12" t="s">
        <v>14</v>
      </c>
      <c r="D12" s="6">
        <v>379000</v>
      </c>
    </row>
    <row r="13" spans="1:4" x14ac:dyDescent="0.35">
      <c r="A13">
        <v>50</v>
      </c>
      <c r="B13" t="s">
        <v>15</v>
      </c>
      <c r="D13" s="6">
        <v>4173000</v>
      </c>
    </row>
    <row r="14" spans="1:4" x14ac:dyDescent="0.35">
      <c r="A14">
        <v>50</v>
      </c>
      <c r="B14" t="s">
        <v>16</v>
      </c>
      <c r="C14" t="s">
        <v>17</v>
      </c>
      <c r="D14" s="6">
        <v>3638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1"/>
  <sheetViews>
    <sheetView workbookViewId="0">
      <selection activeCell="L7" sqref="L7"/>
    </sheetView>
  </sheetViews>
  <sheetFormatPr defaultColWidth="22.453125" defaultRowHeight="14.5" x14ac:dyDescent="0.35"/>
  <sheetData>
    <row r="1" spans="1:22" x14ac:dyDescent="0.35">
      <c r="A1" s="9" t="s">
        <v>407</v>
      </c>
      <c r="B1" s="7" t="s">
        <v>408</v>
      </c>
      <c r="C1" s="9" t="s">
        <v>1</v>
      </c>
      <c r="D1" s="8" t="s">
        <v>2</v>
      </c>
      <c r="E1" s="8" t="s">
        <v>18</v>
      </c>
      <c r="F1" s="8" t="s">
        <v>19</v>
      </c>
      <c r="G1" s="8" t="s">
        <v>405</v>
      </c>
      <c r="H1" s="8" t="s">
        <v>406</v>
      </c>
      <c r="I1" s="7" t="s">
        <v>409</v>
      </c>
    </row>
    <row r="2" spans="1:22" x14ac:dyDescent="0.35">
      <c r="A2">
        <v>21</v>
      </c>
      <c r="B2">
        <v>21</v>
      </c>
      <c r="C2" t="s">
        <v>5</v>
      </c>
      <c r="D2" t="s">
        <v>351</v>
      </c>
      <c r="E2" s="1">
        <v>272432</v>
      </c>
      <c r="F2" s="1">
        <v>209354</v>
      </c>
      <c r="G2" s="4">
        <f>E2/(E2+F2)</f>
        <v>0.56546267429937769</v>
      </c>
      <c r="H2" s="3">
        <f>F2/(E2+F2)</f>
        <v>0.43453732570062226</v>
      </c>
      <c r="I2" s="5">
        <f>(E2+F2)/481786</f>
        <v>1</v>
      </c>
      <c r="T2" s="2"/>
      <c r="U2" s="2"/>
      <c r="V2" s="2"/>
    </row>
    <row r="3" spans="1:22" x14ac:dyDescent="0.35">
      <c r="A3">
        <v>21</v>
      </c>
      <c r="B3">
        <v>211</v>
      </c>
      <c r="C3" t="s">
        <v>22</v>
      </c>
      <c r="D3" t="s">
        <v>21</v>
      </c>
      <c r="E3" s="1">
        <v>34810</v>
      </c>
      <c r="F3" s="1">
        <v>25172</v>
      </c>
      <c r="G3" s="4">
        <f t="shared" ref="G3:G5" si="0">E3/(E3+F3)</f>
        <v>0.58034076889733588</v>
      </c>
      <c r="H3" s="3">
        <f t="shared" ref="H3:H5" si="1">F3/(E3+F3)</f>
        <v>0.41965923110266412</v>
      </c>
      <c r="I3" s="5">
        <f t="shared" ref="I3:I66" si="2">(E3+F3)/481786</f>
        <v>0.12449925900711103</v>
      </c>
    </row>
    <row r="4" spans="1:22" x14ac:dyDescent="0.35">
      <c r="A4">
        <v>21</v>
      </c>
      <c r="B4">
        <v>211</v>
      </c>
      <c r="C4" t="s">
        <v>22</v>
      </c>
      <c r="D4" t="s">
        <v>33</v>
      </c>
      <c r="E4" s="1">
        <v>1822</v>
      </c>
      <c r="F4" s="1">
        <v>881</v>
      </c>
      <c r="G4" s="4">
        <f t="shared" si="0"/>
        <v>0.67406585275619679</v>
      </c>
      <c r="H4" s="3">
        <f t="shared" si="1"/>
        <v>0.32593414724380321</v>
      </c>
      <c r="I4" s="5">
        <f t="shared" si="2"/>
        <v>5.6103747306895596E-3</v>
      </c>
    </row>
    <row r="5" spans="1:22" x14ac:dyDescent="0.35">
      <c r="A5">
        <v>21</v>
      </c>
      <c r="B5">
        <v>211</v>
      </c>
      <c r="C5" t="s">
        <v>22</v>
      </c>
      <c r="D5" t="s">
        <v>302</v>
      </c>
      <c r="E5" s="1">
        <v>1761</v>
      </c>
      <c r="F5" s="1">
        <v>1951</v>
      </c>
      <c r="G5" s="4">
        <f t="shared" si="0"/>
        <v>0.47440732758620691</v>
      </c>
      <c r="H5" s="3">
        <f t="shared" si="1"/>
        <v>0.52559267241379315</v>
      </c>
      <c r="I5" s="5">
        <f t="shared" si="2"/>
        <v>7.7046655569070087E-3</v>
      </c>
    </row>
    <row r="6" spans="1:22" x14ac:dyDescent="0.35">
      <c r="A6">
        <v>21</v>
      </c>
      <c r="B6">
        <v>211</v>
      </c>
      <c r="C6" t="s">
        <v>22</v>
      </c>
      <c r="D6" t="s">
        <v>260</v>
      </c>
      <c r="E6" s="1">
        <v>251</v>
      </c>
      <c r="F6" s="1">
        <v>267</v>
      </c>
      <c r="G6" s="4">
        <f t="shared" ref="G6:G69" si="3">E6/(E6+F6)</f>
        <v>0.48455598455598453</v>
      </c>
      <c r="H6" s="3">
        <f t="shared" ref="H6:H69" si="4">F6/(E6+F6)</f>
        <v>0.51544401544401541</v>
      </c>
      <c r="I6" s="5">
        <f t="shared" si="2"/>
        <v>1.0751661526071741E-3</v>
      </c>
    </row>
    <row r="7" spans="1:22" x14ac:dyDescent="0.35">
      <c r="A7">
        <v>21</v>
      </c>
      <c r="B7">
        <v>211</v>
      </c>
      <c r="C7" t="s">
        <v>22</v>
      </c>
      <c r="D7" t="s">
        <v>306</v>
      </c>
      <c r="E7" s="1">
        <v>2241</v>
      </c>
      <c r="F7" s="1">
        <v>1061</v>
      </c>
      <c r="G7" s="4">
        <f t="shared" si="3"/>
        <v>0.67867958812840701</v>
      </c>
      <c r="H7" s="3">
        <f t="shared" si="4"/>
        <v>0.32132041187159299</v>
      </c>
      <c r="I7" s="5">
        <f t="shared" si="2"/>
        <v>6.8536653202874304E-3</v>
      </c>
    </row>
    <row r="8" spans="1:22" x14ac:dyDescent="0.35">
      <c r="A8">
        <v>21</v>
      </c>
      <c r="B8">
        <v>211</v>
      </c>
      <c r="C8" t="s">
        <v>22</v>
      </c>
      <c r="D8" t="s">
        <v>348</v>
      </c>
      <c r="E8" s="1">
        <v>1081</v>
      </c>
      <c r="F8" s="1">
        <v>2383</v>
      </c>
      <c r="G8" s="4">
        <f t="shared" si="3"/>
        <v>0.31206697459584298</v>
      </c>
      <c r="H8" s="3">
        <f t="shared" si="4"/>
        <v>0.68793302540415702</v>
      </c>
      <c r="I8" s="5">
        <f t="shared" si="2"/>
        <v>7.1899141942688245E-3</v>
      </c>
    </row>
    <row r="9" spans="1:22" x14ac:dyDescent="0.35">
      <c r="A9">
        <v>21</v>
      </c>
      <c r="B9">
        <v>211</v>
      </c>
      <c r="C9" t="s">
        <v>22</v>
      </c>
      <c r="D9" t="s">
        <v>304</v>
      </c>
      <c r="E9" s="1">
        <v>962</v>
      </c>
      <c r="F9" s="1">
        <v>776</v>
      </c>
      <c r="G9" s="4">
        <f t="shared" si="3"/>
        <v>0.55350978135788265</v>
      </c>
      <c r="H9" s="3">
        <f t="shared" si="4"/>
        <v>0.44649021864211735</v>
      </c>
      <c r="I9" s="5">
        <f t="shared" si="2"/>
        <v>3.6074107591337235E-3</v>
      </c>
    </row>
    <row r="10" spans="1:22" x14ac:dyDescent="0.35">
      <c r="A10">
        <v>21</v>
      </c>
      <c r="B10">
        <v>211</v>
      </c>
      <c r="C10" t="s">
        <v>22</v>
      </c>
      <c r="D10" t="s">
        <v>310</v>
      </c>
      <c r="E10" s="1">
        <v>204</v>
      </c>
      <c r="F10" s="1">
        <v>372</v>
      </c>
      <c r="G10" s="4">
        <f t="shared" si="3"/>
        <v>0.35416666666666669</v>
      </c>
      <c r="H10" s="3">
        <f t="shared" si="4"/>
        <v>0.64583333333333337</v>
      </c>
      <c r="I10" s="5">
        <f t="shared" si="2"/>
        <v>1.1955515519338461E-3</v>
      </c>
    </row>
    <row r="11" spans="1:22" x14ac:dyDescent="0.35">
      <c r="A11">
        <v>21</v>
      </c>
      <c r="B11">
        <v>211</v>
      </c>
      <c r="C11" t="s">
        <v>22</v>
      </c>
      <c r="D11" t="s">
        <v>349</v>
      </c>
      <c r="E11" s="1">
        <v>3653</v>
      </c>
      <c r="F11" s="1">
        <v>3391</v>
      </c>
      <c r="G11" s="4">
        <f t="shared" si="3"/>
        <v>0.51859738784781373</v>
      </c>
      <c r="H11" s="3">
        <f t="shared" si="4"/>
        <v>0.48140261215218627</v>
      </c>
      <c r="I11" s="5">
        <f t="shared" si="2"/>
        <v>1.4620599187190993E-2</v>
      </c>
    </row>
    <row r="12" spans="1:22" x14ac:dyDescent="0.35">
      <c r="A12">
        <v>21</v>
      </c>
      <c r="B12">
        <v>211</v>
      </c>
      <c r="C12" t="s">
        <v>22</v>
      </c>
      <c r="D12" t="s">
        <v>315</v>
      </c>
      <c r="E12" s="1">
        <v>11600</v>
      </c>
      <c r="F12" s="1">
        <v>4013</v>
      </c>
      <c r="G12" s="4">
        <f t="shared" si="3"/>
        <v>0.74297060142189197</v>
      </c>
      <c r="H12" s="3">
        <f t="shared" si="4"/>
        <v>0.25702939857810797</v>
      </c>
      <c r="I12" s="5">
        <f t="shared" si="2"/>
        <v>3.2406504132540176E-2</v>
      </c>
    </row>
    <row r="13" spans="1:22" x14ac:dyDescent="0.35">
      <c r="A13">
        <v>21</v>
      </c>
      <c r="B13">
        <v>211</v>
      </c>
      <c r="C13" t="s">
        <v>22</v>
      </c>
      <c r="D13" t="s">
        <v>314</v>
      </c>
      <c r="E13" s="1">
        <v>11236</v>
      </c>
      <c r="F13" s="1">
        <v>10078</v>
      </c>
      <c r="G13" s="4">
        <f t="shared" si="3"/>
        <v>0.52716524350192362</v>
      </c>
      <c r="H13" s="3">
        <f t="shared" si="4"/>
        <v>0.47283475649807638</v>
      </c>
      <c r="I13" s="5">
        <f t="shared" si="2"/>
        <v>4.4239558642218742E-2</v>
      </c>
    </row>
    <row r="14" spans="1:22" x14ac:dyDescent="0.35">
      <c r="A14">
        <v>21</v>
      </c>
      <c r="B14">
        <v>212</v>
      </c>
      <c r="C14" t="s">
        <v>23</v>
      </c>
      <c r="D14" t="s">
        <v>21</v>
      </c>
      <c r="E14" s="1">
        <v>85504</v>
      </c>
      <c r="F14" s="1">
        <v>70102</v>
      </c>
      <c r="G14" s="4">
        <f t="shared" si="3"/>
        <v>0.54949037954834645</v>
      </c>
      <c r="H14" s="3">
        <f t="shared" si="4"/>
        <v>0.45050962045165355</v>
      </c>
      <c r="I14" s="5">
        <f t="shared" si="2"/>
        <v>0.32297742151079523</v>
      </c>
    </row>
    <row r="15" spans="1:22" x14ac:dyDescent="0.35">
      <c r="A15">
        <v>21</v>
      </c>
      <c r="B15">
        <v>212</v>
      </c>
      <c r="C15" t="s">
        <v>23</v>
      </c>
      <c r="D15" t="s">
        <v>26</v>
      </c>
      <c r="E15" s="1">
        <v>6385</v>
      </c>
      <c r="F15" s="1">
        <v>6083</v>
      </c>
      <c r="G15" s="4">
        <f t="shared" si="3"/>
        <v>0.5121110041706769</v>
      </c>
      <c r="H15" s="3">
        <f t="shared" si="4"/>
        <v>0.48788899582932305</v>
      </c>
      <c r="I15" s="5">
        <f t="shared" si="2"/>
        <v>2.5878709634568044E-2</v>
      </c>
    </row>
    <row r="16" spans="1:22" x14ac:dyDescent="0.35">
      <c r="A16">
        <v>21</v>
      </c>
      <c r="B16">
        <v>212</v>
      </c>
      <c r="C16" t="s">
        <v>23</v>
      </c>
      <c r="D16" t="s">
        <v>236</v>
      </c>
      <c r="E16" s="1">
        <v>14861</v>
      </c>
      <c r="F16" s="1">
        <v>8344</v>
      </c>
      <c r="G16" s="4">
        <f t="shared" si="3"/>
        <v>0.6404223227752639</v>
      </c>
      <c r="H16" s="3">
        <f t="shared" si="4"/>
        <v>0.35957767722473605</v>
      </c>
      <c r="I16" s="5">
        <f t="shared" si="2"/>
        <v>4.8164537782334899E-2</v>
      </c>
    </row>
    <row r="17" spans="1:9" x14ac:dyDescent="0.35">
      <c r="A17">
        <v>21</v>
      </c>
      <c r="B17">
        <v>212</v>
      </c>
      <c r="C17" t="s">
        <v>23</v>
      </c>
      <c r="D17" t="s">
        <v>233</v>
      </c>
      <c r="E17" s="1">
        <v>6011</v>
      </c>
      <c r="F17" s="1">
        <v>3479</v>
      </c>
      <c r="G17" s="4">
        <f t="shared" si="3"/>
        <v>0.63340358271865116</v>
      </c>
      <c r="H17" s="3">
        <f t="shared" si="4"/>
        <v>0.36659641728134879</v>
      </c>
      <c r="I17" s="5">
        <f t="shared" si="2"/>
        <v>1.9697542062243403E-2</v>
      </c>
    </row>
    <row r="18" spans="1:9" x14ac:dyDescent="0.35">
      <c r="A18">
        <v>21</v>
      </c>
      <c r="B18">
        <v>212</v>
      </c>
      <c r="C18" t="s">
        <v>23</v>
      </c>
      <c r="D18" t="s">
        <v>352</v>
      </c>
      <c r="E18" s="1">
        <v>24960</v>
      </c>
      <c r="F18" s="1">
        <v>13692</v>
      </c>
      <c r="G18" s="4">
        <f t="shared" si="3"/>
        <v>0.64576218565662835</v>
      </c>
      <c r="H18" s="3">
        <f t="shared" si="4"/>
        <v>0.35423781434337165</v>
      </c>
      <c r="I18" s="5">
        <f t="shared" si="2"/>
        <v>8.0226490599560801E-2</v>
      </c>
    </row>
    <row r="19" spans="1:9" x14ac:dyDescent="0.35">
      <c r="A19">
        <v>21</v>
      </c>
      <c r="B19">
        <v>212</v>
      </c>
      <c r="C19" t="s">
        <v>23</v>
      </c>
      <c r="D19" t="s">
        <v>301</v>
      </c>
      <c r="E19" s="1">
        <v>438</v>
      </c>
      <c r="F19" s="1">
        <v>178</v>
      </c>
      <c r="G19" s="4">
        <f t="shared" si="3"/>
        <v>0.71103896103896103</v>
      </c>
      <c r="H19" s="3">
        <f t="shared" si="4"/>
        <v>0.28896103896103897</v>
      </c>
      <c r="I19" s="5">
        <f t="shared" si="2"/>
        <v>1.2785759652625855E-3</v>
      </c>
    </row>
    <row r="20" spans="1:9" x14ac:dyDescent="0.35">
      <c r="A20">
        <v>21</v>
      </c>
      <c r="B20">
        <v>212</v>
      </c>
      <c r="C20" t="s">
        <v>23</v>
      </c>
      <c r="D20" t="s">
        <v>353</v>
      </c>
      <c r="E20" s="1">
        <v>1744</v>
      </c>
      <c r="F20" s="1">
        <v>2949</v>
      </c>
      <c r="G20" s="4">
        <f t="shared" si="3"/>
        <v>0.37161730236522478</v>
      </c>
      <c r="H20" s="3">
        <f t="shared" si="4"/>
        <v>0.62838269763477517</v>
      </c>
      <c r="I20" s="5">
        <f t="shared" si="2"/>
        <v>9.7408392937943407E-3</v>
      </c>
    </row>
    <row r="21" spans="1:9" x14ac:dyDescent="0.35">
      <c r="A21">
        <v>21</v>
      </c>
      <c r="B21">
        <v>212</v>
      </c>
      <c r="C21" t="s">
        <v>23</v>
      </c>
      <c r="D21" t="s">
        <v>234</v>
      </c>
      <c r="E21" s="1">
        <v>19404</v>
      </c>
      <c r="F21" s="1">
        <v>29914</v>
      </c>
      <c r="G21" s="4">
        <f t="shared" si="3"/>
        <v>0.39344661178474388</v>
      </c>
      <c r="H21" s="3">
        <f t="shared" si="4"/>
        <v>0.60655338821525606</v>
      </c>
      <c r="I21" s="5">
        <f t="shared" si="2"/>
        <v>0.10236495041366914</v>
      </c>
    </row>
    <row r="22" spans="1:9" x14ac:dyDescent="0.35">
      <c r="A22">
        <v>21</v>
      </c>
      <c r="B22">
        <v>212</v>
      </c>
      <c r="C22" t="s">
        <v>23</v>
      </c>
      <c r="D22" t="s">
        <v>350</v>
      </c>
      <c r="E22" s="1">
        <v>6622</v>
      </c>
      <c r="F22" s="1">
        <v>1883</v>
      </c>
      <c r="G22" s="4">
        <f t="shared" si="3"/>
        <v>0.77860082304526745</v>
      </c>
      <c r="H22" s="3">
        <f t="shared" si="4"/>
        <v>0.22139917695473252</v>
      </c>
      <c r="I22" s="5">
        <f t="shared" si="2"/>
        <v>1.7653065884023197E-2</v>
      </c>
    </row>
    <row r="23" spans="1:9" x14ac:dyDescent="0.35">
      <c r="A23">
        <v>21</v>
      </c>
      <c r="B23">
        <v>212</v>
      </c>
      <c r="C23" t="s">
        <v>23</v>
      </c>
      <c r="D23" t="s">
        <v>28</v>
      </c>
      <c r="E23" s="1">
        <v>626</v>
      </c>
      <c r="F23" s="1">
        <v>320</v>
      </c>
      <c r="G23" s="4">
        <f t="shared" si="3"/>
        <v>0.66173361522198737</v>
      </c>
      <c r="H23" s="3">
        <f t="shared" si="4"/>
        <v>0.33826638477801269</v>
      </c>
      <c r="I23" s="5">
        <f t="shared" si="2"/>
        <v>1.9635273752246847E-3</v>
      </c>
    </row>
    <row r="24" spans="1:9" x14ac:dyDescent="0.35">
      <c r="A24">
        <v>21</v>
      </c>
      <c r="B24">
        <v>212</v>
      </c>
      <c r="C24" t="s">
        <v>23</v>
      </c>
      <c r="D24" t="s">
        <v>354</v>
      </c>
      <c r="E24" s="1">
        <v>40</v>
      </c>
      <c r="F24" s="1">
        <v>188</v>
      </c>
      <c r="G24" s="4">
        <f t="shared" si="3"/>
        <v>0.17543859649122806</v>
      </c>
      <c r="H24" s="3">
        <f t="shared" si="4"/>
        <v>0.82456140350877194</v>
      </c>
      <c r="I24" s="5">
        <f t="shared" si="2"/>
        <v>4.7323915597381408E-4</v>
      </c>
    </row>
    <row r="25" spans="1:9" x14ac:dyDescent="0.35">
      <c r="A25">
        <v>21</v>
      </c>
      <c r="B25">
        <v>212</v>
      </c>
      <c r="C25" t="s">
        <v>23</v>
      </c>
      <c r="D25" t="s">
        <v>355</v>
      </c>
      <c r="E25" s="1">
        <v>2302</v>
      </c>
      <c r="F25" s="1">
        <v>1824</v>
      </c>
      <c r="G25" s="4">
        <f t="shared" si="3"/>
        <v>0.55792535142995636</v>
      </c>
      <c r="H25" s="3">
        <f t="shared" si="4"/>
        <v>0.44207464857004364</v>
      </c>
      <c r="I25" s="5">
        <f t="shared" si="2"/>
        <v>8.5639682348594599E-3</v>
      </c>
    </row>
    <row r="26" spans="1:9" x14ac:dyDescent="0.35">
      <c r="A26">
        <v>21</v>
      </c>
      <c r="B26">
        <v>212</v>
      </c>
      <c r="C26" t="s">
        <v>23</v>
      </c>
      <c r="D26" t="s">
        <v>31</v>
      </c>
      <c r="E26" s="1">
        <v>2040</v>
      </c>
      <c r="F26" s="1">
        <v>1031</v>
      </c>
      <c r="G26" s="4">
        <f t="shared" si="3"/>
        <v>0.66427873656789316</v>
      </c>
      <c r="H26" s="3">
        <f t="shared" si="4"/>
        <v>0.33572126343210679</v>
      </c>
      <c r="I26" s="5">
        <f t="shared" si="2"/>
        <v>6.3741993333139612E-3</v>
      </c>
    </row>
    <row r="27" spans="1:9" x14ac:dyDescent="0.35">
      <c r="A27">
        <v>21</v>
      </c>
      <c r="B27">
        <v>212</v>
      </c>
      <c r="C27" t="s">
        <v>23</v>
      </c>
      <c r="D27" t="s">
        <v>32</v>
      </c>
      <c r="E27" s="1">
        <v>70</v>
      </c>
      <c r="F27" s="1">
        <v>218</v>
      </c>
      <c r="G27" s="4">
        <f t="shared" si="3"/>
        <v>0.24305555555555555</v>
      </c>
      <c r="H27" s="3">
        <f t="shared" si="4"/>
        <v>0.75694444444444442</v>
      </c>
      <c r="I27" s="5">
        <f t="shared" si="2"/>
        <v>5.9777577596692303E-4</v>
      </c>
    </row>
    <row r="28" spans="1:9" x14ac:dyDescent="0.35">
      <c r="A28">
        <v>21</v>
      </c>
      <c r="B28">
        <v>213</v>
      </c>
      <c r="C28" t="s">
        <v>24</v>
      </c>
      <c r="D28" t="s">
        <v>21</v>
      </c>
      <c r="E28" s="1">
        <v>26814</v>
      </c>
      <c r="F28" s="1">
        <v>28751</v>
      </c>
      <c r="G28" s="4">
        <f t="shared" si="3"/>
        <v>0.48256996310627193</v>
      </c>
      <c r="H28" s="3">
        <f t="shared" si="4"/>
        <v>0.51743003689372802</v>
      </c>
      <c r="I28" s="5">
        <f t="shared" si="2"/>
        <v>0.115331288165285</v>
      </c>
    </row>
    <row r="29" spans="1:9" x14ac:dyDescent="0.35">
      <c r="A29">
        <v>21</v>
      </c>
      <c r="B29">
        <v>213</v>
      </c>
      <c r="C29" t="s">
        <v>24</v>
      </c>
      <c r="D29" t="s">
        <v>26</v>
      </c>
      <c r="E29" s="1">
        <v>8238</v>
      </c>
      <c r="F29" s="1">
        <v>4293</v>
      </c>
      <c r="G29" s="4">
        <f t="shared" si="3"/>
        <v>0.65740962413215231</v>
      </c>
      <c r="H29" s="3">
        <f t="shared" si="4"/>
        <v>0.34259037586784774</v>
      </c>
      <c r="I29" s="5">
        <f t="shared" si="2"/>
        <v>2.600947308556081E-2</v>
      </c>
    </row>
    <row r="30" spans="1:9" x14ac:dyDescent="0.35">
      <c r="A30">
        <v>21</v>
      </c>
      <c r="B30">
        <v>213</v>
      </c>
      <c r="C30" t="s">
        <v>24</v>
      </c>
      <c r="D30" t="s">
        <v>27</v>
      </c>
      <c r="E30" s="1">
        <v>14237</v>
      </c>
      <c r="F30" s="1">
        <v>21667</v>
      </c>
      <c r="G30" s="4">
        <f t="shared" si="3"/>
        <v>0.39652963458110518</v>
      </c>
      <c r="H30" s="3">
        <f t="shared" si="4"/>
        <v>0.60347036541889487</v>
      </c>
      <c r="I30" s="5">
        <f t="shared" si="2"/>
        <v>7.4522713403876409E-2</v>
      </c>
    </row>
    <row r="31" spans="1:9" x14ac:dyDescent="0.35">
      <c r="A31">
        <v>21</v>
      </c>
      <c r="B31">
        <v>213</v>
      </c>
      <c r="C31" t="s">
        <v>24</v>
      </c>
      <c r="D31" t="s">
        <v>28</v>
      </c>
      <c r="E31" s="1">
        <v>2362</v>
      </c>
      <c r="F31" s="1">
        <v>707</v>
      </c>
      <c r="G31" s="4">
        <f t="shared" si="3"/>
        <v>0.76963180188986635</v>
      </c>
      <c r="H31" s="3">
        <f t="shared" si="4"/>
        <v>0.23036819811013359</v>
      </c>
      <c r="I31" s="5">
        <f t="shared" si="2"/>
        <v>6.3700481126475238E-3</v>
      </c>
    </row>
    <row r="32" spans="1:9" x14ac:dyDescent="0.35">
      <c r="A32">
        <v>21</v>
      </c>
      <c r="B32">
        <v>213</v>
      </c>
      <c r="C32" t="s">
        <v>24</v>
      </c>
      <c r="D32" t="s">
        <v>29</v>
      </c>
      <c r="E32" s="1">
        <v>1043</v>
      </c>
      <c r="F32" s="1">
        <v>1456</v>
      </c>
      <c r="G32" s="4">
        <f t="shared" si="3"/>
        <v>0.4173669467787115</v>
      </c>
      <c r="H32" s="3">
        <f t="shared" si="4"/>
        <v>0.58263305322128855</v>
      </c>
      <c r="I32" s="5">
        <f t="shared" si="2"/>
        <v>5.1869502227129887E-3</v>
      </c>
    </row>
    <row r="33" spans="1:9" x14ac:dyDescent="0.35">
      <c r="A33">
        <v>21</v>
      </c>
      <c r="B33">
        <v>213</v>
      </c>
      <c r="C33" t="s">
        <v>24</v>
      </c>
      <c r="D33" t="s">
        <v>31</v>
      </c>
      <c r="E33" s="1">
        <v>874</v>
      </c>
      <c r="F33" s="1">
        <v>412</v>
      </c>
      <c r="G33" s="4">
        <f t="shared" si="3"/>
        <v>0.67962674961119751</v>
      </c>
      <c r="H33" s="3">
        <f t="shared" si="4"/>
        <v>0.32037325038880249</v>
      </c>
      <c r="I33" s="5">
        <f t="shared" si="2"/>
        <v>2.6692348885189688E-3</v>
      </c>
    </row>
    <row r="34" spans="1:9" x14ac:dyDescent="0.35">
      <c r="A34">
        <v>21</v>
      </c>
      <c r="B34">
        <v>213</v>
      </c>
      <c r="C34" t="s">
        <v>24</v>
      </c>
      <c r="D34" t="s">
        <v>32</v>
      </c>
      <c r="E34" s="1">
        <v>58</v>
      </c>
      <c r="F34" s="1">
        <v>217</v>
      </c>
      <c r="G34" s="4">
        <f t="shared" si="3"/>
        <v>0.21090909090909091</v>
      </c>
      <c r="H34" s="3">
        <f t="shared" si="4"/>
        <v>0.78909090909090907</v>
      </c>
      <c r="I34" s="5">
        <f t="shared" si="2"/>
        <v>5.7079284163508279E-4</v>
      </c>
    </row>
    <row r="35" spans="1:9" x14ac:dyDescent="0.35">
      <c r="A35">
        <v>21</v>
      </c>
      <c r="B35">
        <v>214</v>
      </c>
      <c r="C35" t="s">
        <v>25</v>
      </c>
      <c r="D35" t="s">
        <v>21</v>
      </c>
      <c r="E35" s="1">
        <v>2262</v>
      </c>
      <c r="F35" s="1">
        <v>1006</v>
      </c>
      <c r="G35" s="4">
        <f t="shared" si="3"/>
        <v>0.69216646266829862</v>
      </c>
      <c r="H35" s="3">
        <f t="shared" si="4"/>
        <v>0.30783353733170132</v>
      </c>
      <c r="I35" s="5">
        <f t="shared" si="2"/>
        <v>6.7830945689580022E-3</v>
      </c>
    </row>
    <row r="36" spans="1:9" x14ac:dyDescent="0.35">
      <c r="A36">
        <v>21</v>
      </c>
      <c r="B36">
        <v>214</v>
      </c>
      <c r="C36" t="s">
        <v>25</v>
      </c>
      <c r="D36" t="s">
        <v>26</v>
      </c>
      <c r="E36" s="1">
        <v>134</v>
      </c>
      <c r="F36" s="1">
        <v>79</v>
      </c>
      <c r="G36" s="4">
        <f t="shared" si="3"/>
        <v>0.62910798122065725</v>
      </c>
      <c r="H36" s="3">
        <f t="shared" si="4"/>
        <v>0.37089201877934275</v>
      </c>
      <c r="I36" s="5">
        <f t="shared" si="2"/>
        <v>4.4210500097553685E-4</v>
      </c>
    </row>
    <row r="37" spans="1:9" x14ac:dyDescent="0.35">
      <c r="A37">
        <v>21</v>
      </c>
      <c r="B37">
        <v>214</v>
      </c>
      <c r="C37" t="s">
        <v>25</v>
      </c>
      <c r="D37" t="s">
        <v>27</v>
      </c>
      <c r="E37" s="1">
        <v>1427</v>
      </c>
      <c r="F37" s="1">
        <v>593</v>
      </c>
      <c r="G37" s="4">
        <f t="shared" si="3"/>
        <v>0.7064356435643564</v>
      </c>
      <c r="H37" s="3">
        <f t="shared" si="4"/>
        <v>0.29356435643564355</v>
      </c>
      <c r="I37" s="5">
        <f t="shared" si="2"/>
        <v>4.1927328731013354E-3</v>
      </c>
    </row>
    <row r="38" spans="1:9" x14ac:dyDescent="0.35">
      <c r="A38">
        <v>21</v>
      </c>
      <c r="B38">
        <v>214</v>
      </c>
      <c r="C38" t="s">
        <v>25</v>
      </c>
      <c r="D38" t="s">
        <v>35</v>
      </c>
      <c r="E38" s="1">
        <v>701</v>
      </c>
      <c r="F38" s="1">
        <v>335</v>
      </c>
      <c r="G38" s="4">
        <f t="shared" si="3"/>
        <v>0.67664092664092668</v>
      </c>
      <c r="H38" s="3">
        <f t="shared" si="4"/>
        <v>0.32335907335907338</v>
      </c>
      <c r="I38" s="5">
        <f t="shared" si="2"/>
        <v>2.1503323052143482E-3</v>
      </c>
    </row>
    <row r="39" spans="1:9" x14ac:dyDescent="0.35">
      <c r="A39">
        <v>21</v>
      </c>
      <c r="B39">
        <v>215</v>
      </c>
      <c r="C39" t="s">
        <v>356</v>
      </c>
      <c r="D39" t="s">
        <v>21</v>
      </c>
      <c r="E39" s="1">
        <v>25248</v>
      </c>
      <c r="F39" s="1">
        <v>19086</v>
      </c>
      <c r="G39" s="4">
        <f t="shared" si="3"/>
        <v>0.56949519556096906</v>
      </c>
      <c r="H39" s="3">
        <f t="shared" si="4"/>
        <v>0.430504804439031</v>
      </c>
      <c r="I39" s="5">
        <f t="shared" si="2"/>
        <v>9.2020108512908219E-2</v>
      </c>
    </row>
    <row r="40" spans="1:9" x14ac:dyDescent="0.35">
      <c r="A40">
        <v>21</v>
      </c>
      <c r="B40">
        <v>215</v>
      </c>
      <c r="C40" t="s">
        <v>356</v>
      </c>
      <c r="D40" t="s">
        <v>26</v>
      </c>
      <c r="E40" s="1">
        <v>936</v>
      </c>
      <c r="F40" s="1">
        <v>795</v>
      </c>
      <c r="G40" s="4">
        <f t="shared" si="3"/>
        <v>0.54072790294627382</v>
      </c>
      <c r="H40" s="3">
        <f t="shared" si="4"/>
        <v>0.45927209705372618</v>
      </c>
      <c r="I40" s="5">
        <f t="shared" si="2"/>
        <v>3.592881486801194E-3</v>
      </c>
    </row>
    <row r="41" spans="1:9" x14ac:dyDescent="0.35">
      <c r="A41">
        <v>21</v>
      </c>
      <c r="B41">
        <v>215</v>
      </c>
      <c r="C41" t="s">
        <v>356</v>
      </c>
      <c r="D41" t="s">
        <v>27</v>
      </c>
      <c r="E41" s="1">
        <v>18142</v>
      </c>
      <c r="F41" s="1">
        <v>9140</v>
      </c>
      <c r="G41" s="4">
        <f t="shared" si="3"/>
        <v>0.6649805732717543</v>
      </c>
      <c r="H41" s="3">
        <f t="shared" si="4"/>
        <v>0.33501942672824575</v>
      </c>
      <c r="I41" s="5">
        <f t="shared" si="2"/>
        <v>5.6626801110866654E-2</v>
      </c>
    </row>
    <row r="42" spans="1:9" x14ac:dyDescent="0.35">
      <c r="A42">
        <v>21</v>
      </c>
      <c r="B42">
        <v>215</v>
      </c>
      <c r="C42" t="s">
        <v>356</v>
      </c>
      <c r="D42" t="s">
        <v>28</v>
      </c>
      <c r="E42" s="1">
        <v>1019</v>
      </c>
      <c r="F42" s="1">
        <v>289</v>
      </c>
      <c r="G42" s="4">
        <f t="shared" si="3"/>
        <v>0.77905198776758411</v>
      </c>
      <c r="H42" s="3">
        <f t="shared" si="4"/>
        <v>0.22094801223241589</v>
      </c>
      <c r="I42" s="5">
        <f t="shared" si="2"/>
        <v>2.7148983158497755E-3</v>
      </c>
    </row>
    <row r="43" spans="1:9" x14ac:dyDescent="0.35">
      <c r="A43">
        <v>21</v>
      </c>
      <c r="B43">
        <v>215</v>
      </c>
      <c r="C43" t="s">
        <v>356</v>
      </c>
      <c r="D43" t="s">
        <v>29</v>
      </c>
      <c r="E43" s="1">
        <v>3910</v>
      </c>
      <c r="F43" s="1">
        <v>7209</v>
      </c>
      <c r="G43" s="4">
        <f t="shared" si="3"/>
        <v>0.35165032826693049</v>
      </c>
      <c r="H43" s="3">
        <f t="shared" si="4"/>
        <v>0.64834967173306957</v>
      </c>
      <c r="I43" s="5">
        <f t="shared" si="2"/>
        <v>2.3078711295056311E-2</v>
      </c>
    </row>
    <row r="44" spans="1:9" x14ac:dyDescent="0.35">
      <c r="A44">
        <v>21</v>
      </c>
      <c r="B44">
        <v>215</v>
      </c>
      <c r="C44" t="s">
        <v>356</v>
      </c>
      <c r="D44" t="s">
        <v>30</v>
      </c>
      <c r="E44" s="1">
        <v>258</v>
      </c>
      <c r="F44" s="1">
        <v>948</v>
      </c>
      <c r="G44" s="4">
        <f t="shared" si="3"/>
        <v>0.21393034825870647</v>
      </c>
      <c r="H44" s="3">
        <f t="shared" si="4"/>
        <v>0.78606965174129351</v>
      </c>
      <c r="I44" s="5">
        <f t="shared" si="2"/>
        <v>2.5031860618614904E-3</v>
      </c>
    </row>
    <row r="45" spans="1:9" x14ac:dyDescent="0.35">
      <c r="A45">
        <v>21</v>
      </c>
      <c r="B45">
        <v>215</v>
      </c>
      <c r="C45" t="s">
        <v>356</v>
      </c>
      <c r="D45" t="s">
        <v>31</v>
      </c>
      <c r="E45" s="1">
        <v>874</v>
      </c>
      <c r="F45" s="1">
        <v>361</v>
      </c>
      <c r="G45" s="4">
        <f t="shared" si="3"/>
        <v>0.70769230769230773</v>
      </c>
      <c r="H45" s="3">
        <f t="shared" si="4"/>
        <v>0.29230769230769232</v>
      </c>
      <c r="I45" s="5">
        <f t="shared" si="2"/>
        <v>2.5633787615248265E-3</v>
      </c>
    </row>
    <row r="46" spans="1:9" x14ac:dyDescent="0.35">
      <c r="A46">
        <v>21</v>
      </c>
      <c r="B46">
        <v>215</v>
      </c>
      <c r="C46" t="s">
        <v>356</v>
      </c>
      <c r="D46" t="s">
        <v>32</v>
      </c>
      <c r="E46" s="1">
        <v>110</v>
      </c>
      <c r="F46" s="1">
        <v>344</v>
      </c>
      <c r="G46" s="4">
        <f t="shared" si="3"/>
        <v>0.24229074889867841</v>
      </c>
      <c r="H46" s="3">
        <f t="shared" si="4"/>
        <v>0.75770925110132159</v>
      </c>
      <c r="I46" s="5">
        <f t="shared" si="2"/>
        <v>9.4232709128119123E-4</v>
      </c>
    </row>
    <row r="47" spans="1:9" x14ac:dyDescent="0.35">
      <c r="A47">
        <v>21</v>
      </c>
      <c r="B47">
        <v>216</v>
      </c>
      <c r="C47" t="s">
        <v>357</v>
      </c>
      <c r="D47" t="s">
        <v>21</v>
      </c>
      <c r="E47" s="1">
        <v>21657</v>
      </c>
      <c r="F47" s="1">
        <v>12825</v>
      </c>
      <c r="G47" s="4">
        <f t="shared" si="3"/>
        <v>0.62806681746998438</v>
      </c>
      <c r="H47" s="3">
        <f t="shared" si="4"/>
        <v>0.37193318253001567</v>
      </c>
      <c r="I47" s="5">
        <f t="shared" si="2"/>
        <v>7.1571195510039723E-2</v>
      </c>
    </row>
    <row r="48" spans="1:9" x14ac:dyDescent="0.35">
      <c r="A48">
        <v>21</v>
      </c>
      <c r="B48">
        <v>216</v>
      </c>
      <c r="C48" t="s">
        <v>357</v>
      </c>
      <c r="D48" t="s">
        <v>26</v>
      </c>
      <c r="E48" s="1">
        <v>1953</v>
      </c>
      <c r="F48" s="1">
        <v>1496</v>
      </c>
      <c r="G48" s="4">
        <f t="shared" si="3"/>
        <v>0.56625108727167295</v>
      </c>
      <c r="H48" s="3">
        <f t="shared" si="4"/>
        <v>0.43374891272832705</v>
      </c>
      <c r="I48" s="5">
        <f t="shared" si="2"/>
        <v>7.1587800392705478E-3</v>
      </c>
    </row>
    <row r="49" spans="1:9" x14ac:dyDescent="0.35">
      <c r="A49">
        <v>21</v>
      </c>
      <c r="B49">
        <v>216</v>
      </c>
      <c r="C49" t="s">
        <v>357</v>
      </c>
      <c r="D49" t="s">
        <v>27</v>
      </c>
      <c r="E49" s="1">
        <v>16546</v>
      </c>
      <c r="F49" s="1">
        <v>8792</v>
      </c>
      <c r="G49" s="4">
        <f t="shared" si="3"/>
        <v>0.65301128739442738</v>
      </c>
      <c r="H49" s="3">
        <f t="shared" si="4"/>
        <v>0.34698871260557268</v>
      </c>
      <c r="I49" s="5">
        <f t="shared" si="2"/>
        <v>5.2591814623089921E-2</v>
      </c>
    </row>
    <row r="50" spans="1:9" x14ac:dyDescent="0.35">
      <c r="A50">
        <v>21</v>
      </c>
      <c r="B50">
        <v>216</v>
      </c>
      <c r="C50" t="s">
        <v>357</v>
      </c>
      <c r="D50" t="s">
        <v>28</v>
      </c>
      <c r="E50" s="1">
        <v>836</v>
      </c>
      <c r="F50" s="1">
        <v>192</v>
      </c>
      <c r="G50" s="4">
        <f t="shared" si="3"/>
        <v>0.8132295719844358</v>
      </c>
      <c r="H50" s="3">
        <f t="shared" si="4"/>
        <v>0.1867704280155642</v>
      </c>
      <c r="I50" s="5">
        <f t="shared" si="2"/>
        <v>2.1337274225486005E-3</v>
      </c>
    </row>
    <row r="51" spans="1:9" x14ac:dyDescent="0.35">
      <c r="A51">
        <v>21</v>
      </c>
      <c r="B51">
        <v>216</v>
      </c>
      <c r="C51" t="s">
        <v>357</v>
      </c>
      <c r="D51" t="s">
        <v>29</v>
      </c>
      <c r="E51" s="1">
        <v>1627</v>
      </c>
      <c r="F51" s="1">
        <v>1738</v>
      </c>
      <c r="G51" s="4">
        <f t="shared" si="3"/>
        <v>0.48350668647845468</v>
      </c>
      <c r="H51" s="3">
        <f t="shared" si="4"/>
        <v>0.51649331352154537</v>
      </c>
      <c r="I51" s="5">
        <f t="shared" si="2"/>
        <v>6.9844287712801951E-3</v>
      </c>
    </row>
    <row r="52" spans="1:9" x14ac:dyDescent="0.35">
      <c r="A52">
        <v>21</v>
      </c>
      <c r="B52">
        <v>216</v>
      </c>
      <c r="C52" t="s">
        <v>357</v>
      </c>
      <c r="D52" t="s">
        <v>31</v>
      </c>
      <c r="E52" s="1">
        <v>583</v>
      </c>
      <c r="F52" s="1">
        <v>258</v>
      </c>
      <c r="G52" s="4">
        <f t="shared" si="3"/>
        <v>0.69322235434007129</v>
      </c>
      <c r="H52" s="3">
        <f t="shared" si="4"/>
        <v>0.30677764565992865</v>
      </c>
      <c r="I52" s="5">
        <f t="shared" si="2"/>
        <v>1.7455882902367441E-3</v>
      </c>
    </row>
    <row r="53" spans="1:9" x14ac:dyDescent="0.35">
      <c r="A53">
        <v>21</v>
      </c>
      <c r="B53">
        <v>216</v>
      </c>
      <c r="C53" t="s">
        <v>357</v>
      </c>
      <c r="D53" t="s">
        <v>32</v>
      </c>
      <c r="E53" s="1">
        <v>111</v>
      </c>
      <c r="F53" s="1">
        <v>349</v>
      </c>
      <c r="G53" s="4">
        <f t="shared" si="3"/>
        <v>0.24130434782608695</v>
      </c>
      <c r="H53" s="3">
        <f t="shared" si="4"/>
        <v>0.75869565217391299</v>
      </c>
      <c r="I53" s="5">
        <f t="shared" si="2"/>
        <v>9.5478075328050212E-4</v>
      </c>
    </row>
    <row r="54" spans="1:9" x14ac:dyDescent="0.35">
      <c r="A54">
        <v>21</v>
      </c>
      <c r="B54">
        <v>217</v>
      </c>
      <c r="C54" t="s">
        <v>358</v>
      </c>
      <c r="D54" t="s">
        <v>21</v>
      </c>
      <c r="E54" s="1">
        <v>10812</v>
      </c>
      <c r="F54" s="1">
        <v>12898</v>
      </c>
      <c r="G54" s="4">
        <f t="shared" si="3"/>
        <v>0.45601012231126109</v>
      </c>
      <c r="H54" s="3">
        <f t="shared" si="4"/>
        <v>0.54398987768873897</v>
      </c>
      <c r="I54" s="5">
        <f t="shared" si="2"/>
        <v>4.9212721000610228E-2</v>
      </c>
    </row>
    <row r="55" spans="1:9" x14ac:dyDescent="0.35">
      <c r="A55">
        <v>21</v>
      </c>
      <c r="B55">
        <v>217</v>
      </c>
      <c r="C55" t="s">
        <v>358</v>
      </c>
      <c r="D55" t="s">
        <v>26</v>
      </c>
      <c r="E55" s="1">
        <v>2964</v>
      </c>
      <c r="F55" s="1">
        <v>6832</v>
      </c>
      <c r="G55" s="4">
        <f t="shared" si="3"/>
        <v>0.30257247856267866</v>
      </c>
      <c r="H55" s="3">
        <f t="shared" si="4"/>
        <v>0.69742752143732134</v>
      </c>
      <c r="I55" s="5">
        <f t="shared" si="2"/>
        <v>2.0332678824208257E-2</v>
      </c>
    </row>
    <row r="56" spans="1:9" x14ac:dyDescent="0.35">
      <c r="A56">
        <v>21</v>
      </c>
      <c r="B56">
        <v>217</v>
      </c>
      <c r="C56" t="s">
        <v>358</v>
      </c>
      <c r="D56" t="s">
        <v>27</v>
      </c>
      <c r="E56" s="1">
        <v>6443</v>
      </c>
      <c r="F56" s="1">
        <v>3156</v>
      </c>
      <c r="G56" s="4">
        <f t="shared" si="3"/>
        <v>0.67121575164079594</v>
      </c>
      <c r="H56" s="3">
        <f t="shared" si="4"/>
        <v>0.32878424835920406</v>
      </c>
      <c r="I56" s="5">
        <f t="shared" si="2"/>
        <v>1.9923783588564219E-2</v>
      </c>
    </row>
    <row r="57" spans="1:9" x14ac:dyDescent="0.35">
      <c r="A57">
        <v>21</v>
      </c>
      <c r="B57">
        <v>217</v>
      </c>
      <c r="C57" t="s">
        <v>358</v>
      </c>
      <c r="D57" t="s">
        <v>28</v>
      </c>
      <c r="E57" s="1">
        <v>249</v>
      </c>
      <c r="F57" s="1">
        <v>150</v>
      </c>
      <c r="G57" s="4">
        <f t="shared" si="3"/>
        <v>0.62406015037593987</v>
      </c>
      <c r="H57" s="3">
        <f t="shared" si="4"/>
        <v>0.37593984962406013</v>
      </c>
      <c r="I57" s="5">
        <f t="shared" si="2"/>
        <v>8.2816852295417465E-4</v>
      </c>
    </row>
    <row r="58" spans="1:9" x14ac:dyDescent="0.35">
      <c r="A58">
        <v>21</v>
      </c>
      <c r="B58">
        <v>217</v>
      </c>
      <c r="C58" t="s">
        <v>358</v>
      </c>
      <c r="D58" t="s">
        <v>29</v>
      </c>
      <c r="E58" s="1">
        <v>853</v>
      </c>
      <c r="F58" s="1">
        <v>465</v>
      </c>
      <c r="G58" s="4">
        <f t="shared" si="3"/>
        <v>0.64719271623672225</v>
      </c>
      <c r="H58" s="3">
        <f t="shared" si="4"/>
        <v>0.35280728376327769</v>
      </c>
      <c r="I58" s="5">
        <f t="shared" si="2"/>
        <v>2.7356544191819605E-3</v>
      </c>
    </row>
    <row r="59" spans="1:9" x14ac:dyDescent="0.35">
      <c r="A59">
        <v>21</v>
      </c>
      <c r="B59">
        <v>217</v>
      </c>
      <c r="C59" t="s">
        <v>358</v>
      </c>
      <c r="D59" t="s">
        <v>30</v>
      </c>
      <c r="E59" s="1">
        <v>99</v>
      </c>
      <c r="F59" s="1">
        <v>2193</v>
      </c>
      <c r="G59" s="4">
        <f t="shared" si="3"/>
        <v>4.3193717277486908E-2</v>
      </c>
      <c r="H59" s="3">
        <f t="shared" si="4"/>
        <v>0.95680628272251311</v>
      </c>
      <c r="I59" s="5">
        <f t="shared" si="2"/>
        <v>4.7572988837367627E-3</v>
      </c>
    </row>
    <row r="60" spans="1:9" x14ac:dyDescent="0.35">
      <c r="A60">
        <v>21</v>
      </c>
      <c r="B60">
        <v>217</v>
      </c>
      <c r="C60" t="s">
        <v>358</v>
      </c>
      <c r="D60" t="s">
        <v>31</v>
      </c>
      <c r="E60" s="1">
        <v>204</v>
      </c>
      <c r="F60" s="1">
        <v>103</v>
      </c>
      <c r="G60" s="4">
        <f t="shared" si="3"/>
        <v>0.66449511400651462</v>
      </c>
      <c r="H60" s="3">
        <f t="shared" si="4"/>
        <v>0.33550488599348532</v>
      </c>
      <c r="I60" s="5">
        <f t="shared" si="2"/>
        <v>6.3721237229807427E-4</v>
      </c>
    </row>
    <row r="61" spans="1:9" x14ac:dyDescent="0.35">
      <c r="A61">
        <v>21</v>
      </c>
      <c r="B61">
        <v>218</v>
      </c>
      <c r="C61" t="s">
        <v>359</v>
      </c>
      <c r="D61" t="s">
        <v>21</v>
      </c>
      <c r="E61" s="1">
        <v>65324</v>
      </c>
      <c r="F61" s="1">
        <v>39514</v>
      </c>
      <c r="G61" s="4">
        <f t="shared" si="3"/>
        <v>0.62309467941013752</v>
      </c>
      <c r="H61" s="3">
        <f t="shared" si="4"/>
        <v>0.37690532058986248</v>
      </c>
      <c r="I61" s="5">
        <f t="shared" si="2"/>
        <v>0.21760283611395931</v>
      </c>
    </row>
    <row r="62" spans="1:9" x14ac:dyDescent="0.35">
      <c r="A62">
        <v>21</v>
      </c>
      <c r="B62">
        <v>218</v>
      </c>
      <c r="C62" t="s">
        <v>359</v>
      </c>
      <c r="D62" t="s">
        <v>33</v>
      </c>
      <c r="E62" s="1">
        <v>758</v>
      </c>
      <c r="F62" s="1">
        <v>439</v>
      </c>
      <c r="G62" s="4">
        <f t="shared" si="3"/>
        <v>0.63324979114452795</v>
      </c>
      <c r="H62" s="3">
        <f t="shared" si="4"/>
        <v>0.36675020885547199</v>
      </c>
      <c r="I62" s="5">
        <f t="shared" si="2"/>
        <v>2.4845055688625241E-3</v>
      </c>
    </row>
    <row r="63" spans="1:9" x14ac:dyDescent="0.35">
      <c r="A63">
        <v>21</v>
      </c>
      <c r="B63">
        <v>218</v>
      </c>
      <c r="C63" t="s">
        <v>359</v>
      </c>
      <c r="D63" t="s">
        <v>26</v>
      </c>
      <c r="E63" s="1">
        <v>5781</v>
      </c>
      <c r="F63" s="1">
        <v>3703</v>
      </c>
      <c r="G63" s="4">
        <f t="shared" si="3"/>
        <v>0.60955293125263599</v>
      </c>
      <c r="H63" s="3">
        <f t="shared" si="4"/>
        <v>0.39044706874736396</v>
      </c>
      <c r="I63" s="5">
        <f t="shared" si="2"/>
        <v>1.9685088400244091E-2</v>
      </c>
    </row>
    <row r="64" spans="1:9" x14ac:dyDescent="0.35">
      <c r="A64">
        <v>21</v>
      </c>
      <c r="B64">
        <v>218</v>
      </c>
      <c r="C64" t="s">
        <v>359</v>
      </c>
      <c r="D64" t="s">
        <v>27</v>
      </c>
      <c r="E64" s="1">
        <v>45031</v>
      </c>
      <c r="F64" s="1">
        <v>25443</v>
      </c>
      <c r="G64" s="4">
        <f t="shared" si="3"/>
        <v>0.63897323835740838</v>
      </c>
      <c r="H64" s="3">
        <f t="shared" si="4"/>
        <v>0.36102676164259162</v>
      </c>
      <c r="I64" s="5">
        <f t="shared" si="2"/>
        <v>0.14627656262323938</v>
      </c>
    </row>
    <row r="65" spans="1:9" x14ac:dyDescent="0.35">
      <c r="A65">
        <v>21</v>
      </c>
      <c r="B65">
        <v>218</v>
      </c>
      <c r="C65" t="s">
        <v>359</v>
      </c>
      <c r="D65" t="s">
        <v>32</v>
      </c>
      <c r="E65" s="1">
        <v>29</v>
      </c>
      <c r="F65" s="1">
        <v>94</v>
      </c>
      <c r="G65" s="4">
        <f t="shared" si="3"/>
        <v>0.23577235772357724</v>
      </c>
      <c r="H65" s="3">
        <f t="shared" si="4"/>
        <v>0.76422764227642281</v>
      </c>
      <c r="I65" s="5">
        <f t="shared" si="2"/>
        <v>2.553000709858734E-4</v>
      </c>
    </row>
    <row r="66" spans="1:9" x14ac:dyDescent="0.35">
      <c r="A66">
        <v>21</v>
      </c>
      <c r="B66">
        <v>218</v>
      </c>
      <c r="C66" t="s">
        <v>359</v>
      </c>
      <c r="D66" t="s">
        <v>28</v>
      </c>
      <c r="E66" s="1">
        <v>3480</v>
      </c>
      <c r="F66" s="1">
        <v>1314</v>
      </c>
      <c r="G66" s="4">
        <f t="shared" si="3"/>
        <v>0.72590738423028789</v>
      </c>
      <c r="H66" s="3">
        <f t="shared" si="4"/>
        <v>0.27409261576971217</v>
      </c>
      <c r="I66" s="5">
        <f t="shared" si="2"/>
        <v>9.9504759374494066E-3</v>
      </c>
    </row>
    <row r="67" spans="1:9" x14ac:dyDescent="0.35">
      <c r="A67">
        <v>21</v>
      </c>
      <c r="B67">
        <v>218</v>
      </c>
      <c r="C67" t="s">
        <v>359</v>
      </c>
      <c r="D67" t="s">
        <v>34</v>
      </c>
      <c r="E67" s="1">
        <v>7239</v>
      </c>
      <c r="F67" s="1">
        <v>7123</v>
      </c>
      <c r="G67" s="4">
        <f t="shared" si="3"/>
        <v>0.50403843475839016</v>
      </c>
      <c r="H67" s="3">
        <f t="shared" si="4"/>
        <v>0.49596156524160978</v>
      </c>
      <c r="I67" s="5">
        <f t="shared" ref="I67:I69" si="5">(E67+F67)/481786</f>
        <v>2.980991560568385E-2</v>
      </c>
    </row>
    <row r="68" spans="1:9" x14ac:dyDescent="0.35">
      <c r="A68">
        <v>21</v>
      </c>
      <c r="B68">
        <v>218</v>
      </c>
      <c r="C68" t="s">
        <v>359</v>
      </c>
      <c r="D68" t="s">
        <v>31</v>
      </c>
      <c r="E68" s="1">
        <v>2700</v>
      </c>
      <c r="F68" s="1">
        <v>1186</v>
      </c>
      <c r="G68" s="4">
        <f t="shared" si="3"/>
        <v>0.69480185280494078</v>
      </c>
      <c r="H68" s="3">
        <f t="shared" si="4"/>
        <v>0.30519814719505917</v>
      </c>
      <c r="I68" s="5">
        <f t="shared" si="5"/>
        <v>8.0658217548870252E-3</v>
      </c>
    </row>
    <row r="69" spans="1:9" x14ac:dyDescent="0.35">
      <c r="A69">
        <v>21</v>
      </c>
      <c r="B69">
        <v>218</v>
      </c>
      <c r="C69" t="s">
        <v>359</v>
      </c>
      <c r="D69" t="s">
        <v>35</v>
      </c>
      <c r="E69" s="1">
        <v>304</v>
      </c>
      <c r="F69" s="1">
        <v>212</v>
      </c>
      <c r="G69" s="4">
        <f t="shared" si="3"/>
        <v>0.58914728682170547</v>
      </c>
      <c r="H69" s="3">
        <f t="shared" si="4"/>
        <v>0.41085271317829458</v>
      </c>
      <c r="I69" s="5">
        <f t="shared" si="5"/>
        <v>1.0710149319407372E-3</v>
      </c>
    </row>
    <row r="70" spans="1:9" x14ac:dyDescent="0.35">
      <c r="A70">
        <v>22</v>
      </c>
      <c r="B70" s="1">
        <v>22</v>
      </c>
      <c r="C70" s="1" t="s">
        <v>6</v>
      </c>
      <c r="D70" s="1" t="s">
        <v>20</v>
      </c>
      <c r="E70" s="1">
        <v>117593</v>
      </c>
      <c r="F70" s="1">
        <v>609723</v>
      </c>
      <c r="G70" s="4">
        <f t="shared" ref="G70:G133" si="6">E70/(E70+F70)</f>
        <v>0.16168075499507778</v>
      </c>
      <c r="H70" s="3">
        <f t="shared" ref="H70:H133" si="7">F70/(E70+F70)</f>
        <v>0.83831924500492216</v>
      </c>
      <c r="I70" s="5">
        <f>(E70+F70)/727316</f>
        <v>1</v>
      </c>
    </row>
    <row r="71" spans="1:9" x14ac:dyDescent="0.35">
      <c r="A71">
        <v>22</v>
      </c>
      <c r="B71">
        <v>221</v>
      </c>
      <c r="C71" t="s">
        <v>360</v>
      </c>
      <c r="D71" t="s">
        <v>21</v>
      </c>
      <c r="E71" s="1">
        <v>9033</v>
      </c>
      <c r="F71" s="1">
        <v>188374</v>
      </c>
      <c r="G71" s="4">
        <f t="shared" si="6"/>
        <v>4.5758255786268978E-2</v>
      </c>
      <c r="H71" s="3">
        <f t="shared" si="7"/>
        <v>0.95424174421373098</v>
      </c>
      <c r="I71" s="5">
        <f t="shared" ref="I71:I134" si="8">(E71+F71)/727316</f>
        <v>0.27141847560070176</v>
      </c>
    </row>
    <row r="72" spans="1:9" x14ac:dyDescent="0.35">
      <c r="A72">
        <v>22</v>
      </c>
      <c r="B72">
        <v>221</v>
      </c>
      <c r="C72" t="s">
        <v>360</v>
      </c>
      <c r="D72" t="s">
        <v>36</v>
      </c>
      <c r="E72" s="1">
        <v>1220</v>
      </c>
      <c r="F72" s="1">
        <v>2074</v>
      </c>
      <c r="G72" s="4">
        <f t="shared" si="6"/>
        <v>0.37037037037037035</v>
      </c>
      <c r="H72" s="3">
        <f t="shared" si="7"/>
        <v>0.62962962962962965</v>
      </c>
      <c r="I72" s="5">
        <f t="shared" si="8"/>
        <v>4.5289805256587233E-3</v>
      </c>
    </row>
    <row r="73" spans="1:9" x14ac:dyDescent="0.35">
      <c r="A73">
        <v>22</v>
      </c>
      <c r="B73">
        <v>221</v>
      </c>
      <c r="C73" t="s">
        <v>360</v>
      </c>
      <c r="D73" t="s">
        <v>37</v>
      </c>
      <c r="E73" s="1">
        <v>0</v>
      </c>
      <c r="F73" s="1">
        <v>68867</v>
      </c>
      <c r="G73" s="4">
        <f t="shared" si="6"/>
        <v>0</v>
      </c>
      <c r="H73" s="3">
        <f t="shared" si="7"/>
        <v>1</v>
      </c>
      <c r="I73" s="5">
        <f t="shared" si="8"/>
        <v>9.468649115377635E-2</v>
      </c>
    </row>
    <row r="74" spans="1:9" x14ac:dyDescent="0.35">
      <c r="A74">
        <v>22</v>
      </c>
      <c r="B74">
        <v>221</v>
      </c>
      <c r="C74" t="s">
        <v>360</v>
      </c>
      <c r="D74" t="s">
        <v>38</v>
      </c>
      <c r="E74" s="1">
        <v>5389</v>
      </c>
      <c r="F74" s="1">
        <v>539</v>
      </c>
      <c r="G74" s="4">
        <f t="shared" si="6"/>
        <v>0.90907557354925772</v>
      </c>
      <c r="H74" s="3">
        <f t="shared" si="7"/>
        <v>9.0924426450742238E-2</v>
      </c>
      <c r="I74" s="5">
        <f t="shared" si="8"/>
        <v>8.1505150443548606E-3</v>
      </c>
    </row>
    <row r="75" spans="1:9" x14ac:dyDescent="0.35">
      <c r="A75">
        <v>22</v>
      </c>
      <c r="B75">
        <v>221</v>
      </c>
      <c r="C75" t="s">
        <v>360</v>
      </c>
      <c r="D75" t="s">
        <v>39</v>
      </c>
      <c r="E75" s="1">
        <v>0</v>
      </c>
      <c r="F75" s="1">
        <v>25825</v>
      </c>
      <c r="G75" s="4">
        <f t="shared" si="6"/>
        <v>0</v>
      </c>
      <c r="H75" s="3">
        <f t="shared" si="7"/>
        <v>1</v>
      </c>
      <c r="I75" s="5">
        <f t="shared" si="8"/>
        <v>3.5507262317892085E-2</v>
      </c>
    </row>
    <row r="76" spans="1:9" x14ac:dyDescent="0.35">
      <c r="A76">
        <v>22</v>
      </c>
      <c r="B76">
        <v>221</v>
      </c>
      <c r="C76" t="s">
        <v>360</v>
      </c>
      <c r="D76" t="s">
        <v>40</v>
      </c>
      <c r="E76" s="1">
        <v>794</v>
      </c>
      <c r="F76" s="1">
        <v>79</v>
      </c>
      <c r="G76" s="4">
        <f t="shared" si="6"/>
        <v>0.90950744558991981</v>
      </c>
      <c r="H76" s="3">
        <f t="shared" si="7"/>
        <v>9.0492554410080181E-2</v>
      </c>
      <c r="I76" s="5">
        <f t="shared" si="8"/>
        <v>1.2003035819368748E-3</v>
      </c>
    </row>
    <row r="77" spans="1:9" x14ac:dyDescent="0.35">
      <c r="A77">
        <v>22</v>
      </c>
      <c r="B77">
        <v>221</v>
      </c>
      <c r="C77" t="s">
        <v>360</v>
      </c>
      <c r="D77" t="s">
        <v>41</v>
      </c>
      <c r="E77" s="1">
        <v>0</v>
      </c>
      <c r="F77" s="1">
        <v>25825</v>
      </c>
      <c r="G77" s="4">
        <f t="shared" si="6"/>
        <v>0</v>
      </c>
      <c r="H77" s="3">
        <f t="shared" si="7"/>
        <v>1</v>
      </c>
      <c r="I77" s="5">
        <f t="shared" si="8"/>
        <v>3.5507262317892085E-2</v>
      </c>
    </row>
    <row r="78" spans="1:9" x14ac:dyDescent="0.35">
      <c r="A78">
        <v>22</v>
      </c>
      <c r="B78">
        <v>221</v>
      </c>
      <c r="C78" t="s">
        <v>360</v>
      </c>
      <c r="D78" t="s">
        <v>42</v>
      </c>
      <c r="E78" s="1">
        <v>511</v>
      </c>
      <c r="F78" s="1">
        <v>51</v>
      </c>
      <c r="G78" s="4">
        <f t="shared" si="6"/>
        <v>0.90925266903914592</v>
      </c>
      <c r="H78" s="3">
        <f t="shared" si="7"/>
        <v>9.0747330960854092E-2</v>
      </c>
      <c r="I78" s="5">
        <f t="shared" si="8"/>
        <v>7.7270402411056547E-4</v>
      </c>
    </row>
    <row r="79" spans="1:9" x14ac:dyDescent="0.35">
      <c r="A79">
        <v>22</v>
      </c>
      <c r="B79">
        <v>221</v>
      </c>
      <c r="C79" t="s">
        <v>360</v>
      </c>
      <c r="D79" t="s">
        <v>43</v>
      </c>
      <c r="E79" s="1">
        <v>0</v>
      </c>
      <c r="F79" s="1">
        <v>13292</v>
      </c>
      <c r="G79" s="4">
        <f t="shared" si="6"/>
        <v>0</v>
      </c>
      <c r="H79" s="3">
        <f t="shared" si="7"/>
        <v>1</v>
      </c>
      <c r="I79" s="5">
        <f t="shared" si="8"/>
        <v>1.8275412612949529E-2</v>
      </c>
    </row>
    <row r="80" spans="1:9" x14ac:dyDescent="0.35">
      <c r="A80">
        <v>22</v>
      </c>
      <c r="B80">
        <v>221</v>
      </c>
      <c r="C80" t="s">
        <v>360</v>
      </c>
      <c r="D80" t="s">
        <v>44</v>
      </c>
      <c r="E80" s="1">
        <v>0</v>
      </c>
      <c r="F80" s="1">
        <v>25825</v>
      </c>
      <c r="G80" s="4">
        <f t="shared" si="6"/>
        <v>0</v>
      </c>
      <c r="H80" s="3">
        <f t="shared" si="7"/>
        <v>1</v>
      </c>
      <c r="I80" s="5">
        <f t="shared" si="8"/>
        <v>3.5507262317892085E-2</v>
      </c>
    </row>
    <row r="81" spans="1:9" x14ac:dyDescent="0.35">
      <c r="A81">
        <v>22</v>
      </c>
      <c r="B81">
        <v>221</v>
      </c>
      <c r="C81" t="s">
        <v>360</v>
      </c>
      <c r="D81" t="s">
        <v>45</v>
      </c>
      <c r="E81" s="1">
        <v>0</v>
      </c>
      <c r="F81" s="1">
        <v>25825</v>
      </c>
      <c r="G81" s="4">
        <f t="shared" si="6"/>
        <v>0</v>
      </c>
      <c r="H81" s="3">
        <f t="shared" si="7"/>
        <v>1</v>
      </c>
      <c r="I81" s="5">
        <f t="shared" si="8"/>
        <v>3.5507262317892085E-2</v>
      </c>
    </row>
    <row r="82" spans="1:9" x14ac:dyDescent="0.35">
      <c r="A82">
        <v>22</v>
      </c>
      <c r="B82">
        <v>221</v>
      </c>
      <c r="C82" t="s">
        <v>360</v>
      </c>
      <c r="D82" t="s">
        <v>46</v>
      </c>
      <c r="E82" s="1">
        <v>970</v>
      </c>
      <c r="F82" s="1">
        <v>97</v>
      </c>
      <c r="G82" s="4">
        <f t="shared" si="6"/>
        <v>0.90909090909090906</v>
      </c>
      <c r="H82" s="3">
        <f t="shared" si="7"/>
        <v>9.0909090909090912E-2</v>
      </c>
      <c r="I82" s="5">
        <f t="shared" si="8"/>
        <v>1.4670377112561803E-3</v>
      </c>
    </row>
    <row r="83" spans="1:9" x14ac:dyDescent="0.35">
      <c r="A83">
        <v>22</v>
      </c>
      <c r="B83">
        <v>221</v>
      </c>
      <c r="C83" t="s">
        <v>360</v>
      </c>
      <c r="D83" t="s">
        <v>47</v>
      </c>
      <c r="E83" s="1">
        <v>111</v>
      </c>
      <c r="F83" s="1">
        <v>11</v>
      </c>
      <c r="G83" s="4">
        <f t="shared" si="6"/>
        <v>0.9098360655737705</v>
      </c>
      <c r="H83" s="3">
        <f t="shared" si="7"/>
        <v>9.0163934426229511E-2</v>
      </c>
      <c r="I83" s="5">
        <f t="shared" si="8"/>
        <v>1.6774001946884159E-4</v>
      </c>
    </row>
    <row r="84" spans="1:9" x14ac:dyDescent="0.35">
      <c r="A84">
        <v>22</v>
      </c>
      <c r="B84">
        <v>221</v>
      </c>
      <c r="C84" t="s">
        <v>360</v>
      </c>
      <c r="D84" t="s">
        <v>48</v>
      </c>
      <c r="E84" s="1">
        <v>39</v>
      </c>
      <c r="F84" s="1">
        <v>64</v>
      </c>
      <c r="G84" s="4">
        <f t="shared" si="6"/>
        <v>0.37864077669902912</v>
      </c>
      <c r="H84" s="3">
        <f t="shared" si="7"/>
        <v>0.62135922330097082</v>
      </c>
      <c r="I84" s="5">
        <f t="shared" si="8"/>
        <v>1.4161657381385806E-4</v>
      </c>
    </row>
    <row r="85" spans="1:9" x14ac:dyDescent="0.35">
      <c r="A85">
        <v>22</v>
      </c>
      <c r="B85">
        <v>222</v>
      </c>
      <c r="C85" t="s">
        <v>362</v>
      </c>
      <c r="D85" t="s">
        <v>21</v>
      </c>
      <c r="E85" s="1">
        <v>15282</v>
      </c>
      <c r="F85" s="1">
        <v>137599</v>
      </c>
      <c r="G85" s="4">
        <f t="shared" si="6"/>
        <v>9.9960099685376211E-2</v>
      </c>
      <c r="H85" s="3">
        <f t="shared" si="7"/>
        <v>0.90003990031462378</v>
      </c>
      <c r="I85" s="5">
        <f t="shared" si="8"/>
        <v>0.21019886816734404</v>
      </c>
    </row>
    <row r="86" spans="1:9" x14ac:dyDescent="0.35">
      <c r="A86">
        <v>22</v>
      </c>
      <c r="B86">
        <v>222</v>
      </c>
      <c r="C86" t="s">
        <v>362</v>
      </c>
      <c r="D86" t="s">
        <v>49</v>
      </c>
      <c r="E86" s="1">
        <v>0</v>
      </c>
      <c r="F86" s="1">
        <v>38737</v>
      </c>
      <c r="G86" s="4">
        <f t="shared" si="6"/>
        <v>0</v>
      </c>
      <c r="H86" s="3">
        <f t="shared" si="7"/>
        <v>1</v>
      </c>
      <c r="I86" s="5">
        <f t="shared" si="8"/>
        <v>5.3260206017741944E-2</v>
      </c>
    </row>
    <row r="87" spans="1:9" x14ac:dyDescent="0.35">
      <c r="A87">
        <v>22</v>
      </c>
      <c r="B87">
        <v>222</v>
      </c>
      <c r="C87" t="s">
        <v>362</v>
      </c>
      <c r="D87" t="s">
        <v>50</v>
      </c>
      <c r="E87" s="1">
        <v>3684</v>
      </c>
      <c r="F87" s="1">
        <v>3553</v>
      </c>
      <c r="G87" s="4">
        <f t="shared" si="6"/>
        <v>0.50905071162083737</v>
      </c>
      <c r="H87" s="3">
        <f t="shared" si="7"/>
        <v>0.49094928837916263</v>
      </c>
      <c r="I87" s="5">
        <f t="shared" si="8"/>
        <v>9.9502829581639887E-3</v>
      </c>
    </row>
    <row r="88" spans="1:9" x14ac:dyDescent="0.35">
      <c r="A88">
        <v>22</v>
      </c>
      <c r="B88">
        <v>222</v>
      </c>
      <c r="C88" t="s">
        <v>362</v>
      </c>
      <c r="D88" t="s">
        <v>51</v>
      </c>
      <c r="E88" s="1">
        <v>0</v>
      </c>
      <c r="F88" s="1">
        <v>19369</v>
      </c>
      <c r="G88" s="4">
        <f t="shared" si="6"/>
        <v>0</v>
      </c>
      <c r="H88" s="3">
        <f t="shared" si="7"/>
        <v>1</v>
      </c>
      <c r="I88" s="5">
        <f t="shared" si="8"/>
        <v>2.6630790467967156E-2</v>
      </c>
    </row>
    <row r="89" spans="1:9" x14ac:dyDescent="0.35">
      <c r="A89">
        <v>22</v>
      </c>
      <c r="B89">
        <v>222</v>
      </c>
      <c r="C89" t="s">
        <v>362</v>
      </c>
      <c r="D89" t="s">
        <v>52</v>
      </c>
      <c r="E89" s="1">
        <v>9586</v>
      </c>
      <c r="F89" s="1">
        <v>4644</v>
      </c>
      <c r="G89" s="4">
        <f t="shared" si="6"/>
        <v>0.67364722417427969</v>
      </c>
      <c r="H89" s="3">
        <f t="shared" si="7"/>
        <v>0.32635277582572031</v>
      </c>
      <c r="I89" s="5">
        <f t="shared" si="8"/>
        <v>1.9565085877390295E-2</v>
      </c>
    </row>
    <row r="90" spans="1:9" x14ac:dyDescent="0.35">
      <c r="A90">
        <v>22</v>
      </c>
      <c r="B90">
        <v>222</v>
      </c>
      <c r="C90" t="s">
        <v>362</v>
      </c>
      <c r="D90" t="s">
        <v>53</v>
      </c>
      <c r="E90" s="1">
        <v>0</v>
      </c>
      <c r="F90" s="1">
        <v>51650</v>
      </c>
      <c r="G90" s="4">
        <f t="shared" si="6"/>
        <v>0</v>
      </c>
      <c r="H90" s="3">
        <f t="shared" si="7"/>
        <v>1</v>
      </c>
      <c r="I90" s="5">
        <f t="shared" si="8"/>
        <v>7.1014524635784171E-2</v>
      </c>
    </row>
    <row r="91" spans="1:9" x14ac:dyDescent="0.35">
      <c r="A91">
        <v>22</v>
      </c>
      <c r="B91">
        <v>222</v>
      </c>
      <c r="C91" t="s">
        <v>362</v>
      </c>
      <c r="D91" t="s">
        <v>54</v>
      </c>
      <c r="E91" s="1">
        <v>1774</v>
      </c>
      <c r="F91" s="1">
        <v>241</v>
      </c>
      <c r="G91" s="4">
        <f t="shared" si="6"/>
        <v>0.88039702233250616</v>
      </c>
      <c r="H91" s="3">
        <f t="shared" si="7"/>
        <v>0.1196029776674938</v>
      </c>
      <c r="I91" s="5">
        <f t="shared" si="8"/>
        <v>2.7704601576206216E-3</v>
      </c>
    </row>
    <row r="92" spans="1:9" x14ac:dyDescent="0.35">
      <c r="A92">
        <v>22</v>
      </c>
      <c r="B92">
        <v>222</v>
      </c>
      <c r="C92" t="s">
        <v>362</v>
      </c>
      <c r="D92" t="s">
        <v>55</v>
      </c>
      <c r="E92" s="1">
        <v>0</v>
      </c>
      <c r="F92" s="1">
        <v>12912</v>
      </c>
      <c r="G92" s="4">
        <f t="shared" si="6"/>
        <v>0</v>
      </c>
      <c r="H92" s="3">
        <f t="shared" si="7"/>
        <v>1</v>
      </c>
      <c r="I92" s="5">
        <f t="shared" si="8"/>
        <v>1.7752943699849859E-2</v>
      </c>
    </row>
    <row r="93" spans="1:9" x14ac:dyDescent="0.35">
      <c r="A93">
        <v>22</v>
      </c>
      <c r="B93">
        <v>222</v>
      </c>
      <c r="C93" t="s">
        <v>362</v>
      </c>
      <c r="D93" t="s">
        <v>56</v>
      </c>
      <c r="E93" s="1">
        <v>237</v>
      </c>
      <c r="F93" s="1">
        <v>36</v>
      </c>
      <c r="G93" s="4">
        <f t="shared" si="6"/>
        <v>0.86813186813186816</v>
      </c>
      <c r="H93" s="3">
        <f t="shared" si="7"/>
        <v>0.13186813186813187</v>
      </c>
      <c r="I93" s="5">
        <f t="shared" si="8"/>
        <v>3.753526665163423E-4</v>
      </c>
    </row>
    <row r="94" spans="1:9" x14ac:dyDescent="0.35">
      <c r="A94">
        <v>22</v>
      </c>
      <c r="B94">
        <v>222</v>
      </c>
      <c r="C94" t="s">
        <v>362</v>
      </c>
      <c r="D94" t="s">
        <v>57</v>
      </c>
      <c r="E94" s="1">
        <v>0</v>
      </c>
      <c r="F94" s="1">
        <v>6456</v>
      </c>
      <c r="G94" s="4">
        <f t="shared" si="6"/>
        <v>0</v>
      </c>
      <c r="H94" s="3">
        <f t="shared" si="7"/>
        <v>1</v>
      </c>
      <c r="I94" s="5">
        <f t="shared" si="8"/>
        <v>8.8764718499249294E-3</v>
      </c>
    </row>
    <row r="95" spans="1:9" x14ac:dyDescent="0.35">
      <c r="A95">
        <v>22</v>
      </c>
      <c r="B95">
        <v>223</v>
      </c>
      <c r="C95" t="s">
        <v>361</v>
      </c>
      <c r="D95" t="s">
        <v>21</v>
      </c>
      <c r="E95" s="1">
        <v>13154</v>
      </c>
      <c r="F95" s="1">
        <v>81208</v>
      </c>
      <c r="G95" s="4">
        <f t="shared" si="6"/>
        <v>0.13939933447786185</v>
      </c>
      <c r="H95" s="3">
        <f t="shared" si="7"/>
        <v>0.8606006655221381</v>
      </c>
      <c r="I95" s="5">
        <f t="shared" si="8"/>
        <v>0.12974003046818713</v>
      </c>
    </row>
    <row r="96" spans="1:9" x14ac:dyDescent="0.35">
      <c r="A96">
        <v>22</v>
      </c>
      <c r="B96">
        <v>223</v>
      </c>
      <c r="C96" t="s">
        <v>361</v>
      </c>
      <c r="D96" t="s">
        <v>58</v>
      </c>
      <c r="E96" s="1">
        <v>0</v>
      </c>
      <c r="F96" s="1">
        <v>12912</v>
      </c>
      <c r="G96" s="4">
        <f t="shared" si="6"/>
        <v>0</v>
      </c>
      <c r="H96" s="3">
        <f t="shared" si="7"/>
        <v>1</v>
      </c>
      <c r="I96" s="5">
        <f t="shared" si="8"/>
        <v>1.7752943699849859E-2</v>
      </c>
    </row>
    <row r="97" spans="1:9" x14ac:dyDescent="0.35">
      <c r="A97">
        <v>22</v>
      </c>
      <c r="B97">
        <v>223</v>
      </c>
      <c r="C97" t="s">
        <v>361</v>
      </c>
      <c r="D97" t="s">
        <v>59</v>
      </c>
      <c r="E97" s="1">
        <v>0</v>
      </c>
      <c r="F97" s="1">
        <v>12912</v>
      </c>
      <c r="G97" s="4">
        <f t="shared" si="6"/>
        <v>0</v>
      </c>
      <c r="H97" s="3">
        <f t="shared" si="7"/>
        <v>1</v>
      </c>
      <c r="I97" s="5">
        <f t="shared" si="8"/>
        <v>1.7752943699849859E-2</v>
      </c>
    </row>
    <row r="98" spans="1:9" x14ac:dyDescent="0.35">
      <c r="A98">
        <v>22</v>
      </c>
      <c r="B98">
        <v>223</v>
      </c>
      <c r="C98" t="s">
        <v>361</v>
      </c>
      <c r="D98" t="s">
        <v>60</v>
      </c>
      <c r="E98" s="1">
        <v>2954</v>
      </c>
      <c r="F98" s="1">
        <v>2782</v>
      </c>
      <c r="G98" s="4">
        <f t="shared" si="6"/>
        <v>0.51499302649930268</v>
      </c>
      <c r="H98" s="3">
        <f t="shared" si="7"/>
        <v>0.48500697350069732</v>
      </c>
      <c r="I98" s="5">
        <f t="shared" si="8"/>
        <v>7.8865307514202898E-3</v>
      </c>
    </row>
    <row r="99" spans="1:9" x14ac:dyDescent="0.35">
      <c r="A99">
        <v>22</v>
      </c>
      <c r="B99">
        <v>223</v>
      </c>
      <c r="C99" t="s">
        <v>361</v>
      </c>
      <c r="D99" t="s">
        <v>61</v>
      </c>
      <c r="E99" s="1">
        <v>0</v>
      </c>
      <c r="F99" s="1">
        <v>12912</v>
      </c>
      <c r="G99" s="4">
        <f t="shared" si="6"/>
        <v>0</v>
      </c>
      <c r="H99" s="3">
        <f t="shared" si="7"/>
        <v>1</v>
      </c>
      <c r="I99" s="5">
        <f t="shared" si="8"/>
        <v>1.7752943699849859E-2</v>
      </c>
    </row>
    <row r="100" spans="1:9" x14ac:dyDescent="0.35">
      <c r="A100">
        <v>22</v>
      </c>
      <c r="B100">
        <v>223</v>
      </c>
      <c r="C100" t="s">
        <v>361</v>
      </c>
      <c r="D100" t="s">
        <v>62</v>
      </c>
      <c r="E100" s="1">
        <v>4791</v>
      </c>
      <c r="F100" s="1">
        <v>3955</v>
      </c>
      <c r="G100" s="4">
        <f t="shared" si="6"/>
        <v>0.54779327692659496</v>
      </c>
      <c r="H100" s="3">
        <f t="shared" si="7"/>
        <v>0.45220672307340498</v>
      </c>
      <c r="I100" s="5">
        <f t="shared" si="8"/>
        <v>1.2025034510446628E-2</v>
      </c>
    </row>
    <row r="101" spans="1:9" x14ac:dyDescent="0.35">
      <c r="A101">
        <v>22</v>
      </c>
      <c r="B101">
        <v>223</v>
      </c>
      <c r="C101" t="s">
        <v>361</v>
      </c>
      <c r="D101" t="s">
        <v>63</v>
      </c>
      <c r="E101" s="1">
        <v>0</v>
      </c>
      <c r="F101" s="1">
        <v>6456</v>
      </c>
      <c r="G101" s="4">
        <f t="shared" si="6"/>
        <v>0</v>
      </c>
      <c r="H101" s="3">
        <f t="shared" si="7"/>
        <v>1</v>
      </c>
      <c r="I101" s="5">
        <f t="shared" si="8"/>
        <v>8.8764718499249294E-3</v>
      </c>
    </row>
    <row r="102" spans="1:9" x14ac:dyDescent="0.35">
      <c r="A102">
        <v>22</v>
      </c>
      <c r="B102">
        <v>223</v>
      </c>
      <c r="C102" t="s">
        <v>361</v>
      </c>
      <c r="D102" t="s">
        <v>64</v>
      </c>
      <c r="E102" s="1">
        <v>0</v>
      </c>
      <c r="F102" s="1">
        <v>19368</v>
      </c>
      <c r="G102" s="4">
        <f t="shared" si="6"/>
        <v>0</v>
      </c>
      <c r="H102" s="3">
        <f t="shared" si="7"/>
        <v>1</v>
      </c>
      <c r="I102" s="5">
        <f t="shared" si="8"/>
        <v>2.6629415549774788E-2</v>
      </c>
    </row>
    <row r="103" spans="1:9" x14ac:dyDescent="0.35">
      <c r="A103">
        <v>22</v>
      </c>
      <c r="B103">
        <v>223</v>
      </c>
      <c r="C103" t="s">
        <v>361</v>
      </c>
      <c r="D103" t="s">
        <v>65</v>
      </c>
      <c r="E103" s="1">
        <v>4933</v>
      </c>
      <c r="F103" s="1">
        <v>7790</v>
      </c>
      <c r="G103" s="4">
        <f t="shared" si="6"/>
        <v>0.38772302130000785</v>
      </c>
      <c r="H103" s="3">
        <f t="shared" si="7"/>
        <v>0.61227697869999209</v>
      </c>
      <c r="I103" s="5">
        <f t="shared" si="8"/>
        <v>1.7493084161492391E-2</v>
      </c>
    </row>
    <row r="104" spans="1:9" x14ac:dyDescent="0.35">
      <c r="A104">
        <v>22</v>
      </c>
      <c r="B104">
        <v>223</v>
      </c>
      <c r="C104" t="s">
        <v>361</v>
      </c>
      <c r="D104" t="s">
        <v>66</v>
      </c>
      <c r="E104" s="1">
        <v>476</v>
      </c>
      <c r="F104" s="1">
        <v>2118</v>
      </c>
      <c r="G104" s="4">
        <f t="shared" si="6"/>
        <v>0.18350038550501158</v>
      </c>
      <c r="H104" s="3">
        <f t="shared" si="7"/>
        <v>0.81649961449498842</v>
      </c>
      <c r="I104" s="5">
        <f t="shared" si="8"/>
        <v>3.5665377910014356E-3</v>
      </c>
    </row>
    <row r="105" spans="1:9" x14ac:dyDescent="0.35">
      <c r="A105">
        <v>22</v>
      </c>
      <c r="B105" s="1">
        <v>224</v>
      </c>
      <c r="C105" t="s">
        <v>363</v>
      </c>
      <c r="D105" s="1" t="s">
        <v>21</v>
      </c>
      <c r="E105" s="1">
        <v>9631</v>
      </c>
      <c r="F105" s="1">
        <v>40631</v>
      </c>
      <c r="G105" s="4">
        <f t="shared" si="6"/>
        <v>0.19161593251362857</v>
      </c>
      <c r="H105" s="3">
        <f t="shared" si="7"/>
        <v>0.80838406748637137</v>
      </c>
      <c r="I105" s="5">
        <f t="shared" si="8"/>
        <v>6.910613818477801E-2</v>
      </c>
    </row>
    <row r="106" spans="1:9" x14ac:dyDescent="0.35">
      <c r="A106">
        <v>22</v>
      </c>
      <c r="B106" s="1">
        <v>224</v>
      </c>
      <c r="C106" t="s">
        <v>67</v>
      </c>
      <c r="D106" t="s">
        <v>68</v>
      </c>
      <c r="E106" s="1">
        <v>5050</v>
      </c>
      <c r="F106" s="1">
        <v>7602</v>
      </c>
      <c r="G106" s="4">
        <f t="shared" si="6"/>
        <v>0.39914638001896935</v>
      </c>
      <c r="H106" s="3">
        <f t="shared" si="7"/>
        <v>0.60085361998103071</v>
      </c>
      <c r="I106" s="5">
        <f t="shared" si="8"/>
        <v>1.7395464969834296E-2</v>
      </c>
    </row>
    <row r="107" spans="1:9" x14ac:dyDescent="0.35">
      <c r="A107">
        <v>22</v>
      </c>
      <c r="B107" s="1">
        <v>224</v>
      </c>
      <c r="C107" t="s">
        <v>67</v>
      </c>
      <c r="D107" t="s">
        <v>69</v>
      </c>
      <c r="E107" s="1">
        <v>478</v>
      </c>
      <c r="F107" s="1">
        <v>4396</v>
      </c>
      <c r="G107" s="4">
        <f t="shared" si="6"/>
        <v>9.8071399261386957E-2</v>
      </c>
      <c r="H107" s="3">
        <f t="shared" si="7"/>
        <v>0.90192860073861303</v>
      </c>
      <c r="I107" s="5">
        <f t="shared" si="8"/>
        <v>6.7013512695994586E-3</v>
      </c>
    </row>
    <row r="108" spans="1:9" x14ac:dyDescent="0.35">
      <c r="A108">
        <v>22</v>
      </c>
      <c r="B108" s="1">
        <v>224</v>
      </c>
      <c r="C108" t="s">
        <v>67</v>
      </c>
      <c r="D108" t="s">
        <v>70</v>
      </c>
      <c r="E108" s="1">
        <v>55</v>
      </c>
      <c r="F108" s="1">
        <v>1205</v>
      </c>
      <c r="G108" s="4">
        <f t="shared" si="6"/>
        <v>4.3650793650793648E-2</v>
      </c>
      <c r="H108" s="3">
        <f t="shared" si="7"/>
        <v>0.95634920634920639</v>
      </c>
      <c r="I108" s="5">
        <f t="shared" si="8"/>
        <v>1.7323969223831182E-3</v>
      </c>
    </row>
    <row r="109" spans="1:9" x14ac:dyDescent="0.35">
      <c r="A109">
        <v>22</v>
      </c>
      <c r="B109" s="1">
        <v>224</v>
      </c>
      <c r="C109" t="s">
        <v>67</v>
      </c>
      <c r="D109" t="s">
        <v>71</v>
      </c>
      <c r="E109" s="1">
        <v>6</v>
      </c>
      <c r="F109" s="1">
        <v>23</v>
      </c>
      <c r="G109" s="4">
        <f t="shared" si="6"/>
        <v>0.20689655172413793</v>
      </c>
      <c r="H109" s="3">
        <f t="shared" si="7"/>
        <v>0.7931034482758621</v>
      </c>
      <c r="I109" s="5">
        <f t="shared" si="8"/>
        <v>3.9872627578659071E-5</v>
      </c>
    </row>
    <row r="110" spans="1:9" x14ac:dyDescent="0.35">
      <c r="A110">
        <v>22</v>
      </c>
      <c r="B110" s="1">
        <v>224</v>
      </c>
      <c r="C110" t="s">
        <v>67</v>
      </c>
      <c r="D110" t="s">
        <v>72</v>
      </c>
      <c r="E110" s="1">
        <v>1859</v>
      </c>
      <c r="F110" s="1">
        <v>2437</v>
      </c>
      <c r="G110" s="4">
        <f t="shared" si="6"/>
        <v>0.43272811918063314</v>
      </c>
      <c r="H110" s="3">
        <f t="shared" si="7"/>
        <v>0.56727188081936686</v>
      </c>
      <c r="I110" s="5">
        <f t="shared" si="8"/>
        <v>5.9066485544110123E-3</v>
      </c>
    </row>
    <row r="111" spans="1:9" x14ac:dyDescent="0.35">
      <c r="A111">
        <v>22</v>
      </c>
      <c r="B111" s="1">
        <v>224</v>
      </c>
      <c r="C111" t="s">
        <v>67</v>
      </c>
      <c r="D111" t="s">
        <v>73</v>
      </c>
      <c r="E111" s="1">
        <v>563</v>
      </c>
      <c r="F111" s="1">
        <v>3188</v>
      </c>
      <c r="G111" s="4">
        <f t="shared" si="6"/>
        <v>0.15009330845107971</v>
      </c>
      <c r="H111" s="3">
        <f t="shared" si="7"/>
        <v>0.84990669154892029</v>
      </c>
      <c r="I111" s="5">
        <f t="shared" si="8"/>
        <v>5.1573181395706954E-3</v>
      </c>
    </row>
    <row r="112" spans="1:9" x14ac:dyDescent="0.35">
      <c r="A112">
        <v>22</v>
      </c>
      <c r="B112" s="1">
        <v>224</v>
      </c>
      <c r="C112" t="s">
        <v>67</v>
      </c>
      <c r="D112" t="s">
        <v>74</v>
      </c>
      <c r="E112" s="1">
        <v>17</v>
      </c>
      <c r="F112" s="1">
        <v>62</v>
      </c>
      <c r="G112" s="4">
        <f t="shared" si="6"/>
        <v>0.21518987341772153</v>
      </c>
      <c r="H112" s="3">
        <f t="shared" si="7"/>
        <v>0.78481012658227844</v>
      </c>
      <c r="I112" s="5">
        <f t="shared" si="8"/>
        <v>1.0861853719703678E-4</v>
      </c>
    </row>
    <row r="113" spans="1:9" x14ac:dyDescent="0.35">
      <c r="A113">
        <v>22</v>
      </c>
      <c r="B113" s="1">
        <v>224</v>
      </c>
      <c r="C113" t="s">
        <v>67</v>
      </c>
      <c r="D113" t="s">
        <v>75</v>
      </c>
      <c r="E113" s="1">
        <v>81</v>
      </c>
      <c r="F113" s="1">
        <v>300</v>
      </c>
      <c r="G113" s="4">
        <f t="shared" si="6"/>
        <v>0.2125984251968504</v>
      </c>
      <c r="H113" s="3">
        <f t="shared" si="7"/>
        <v>0.78740157480314965</v>
      </c>
      <c r="I113" s="5">
        <f t="shared" si="8"/>
        <v>5.238438312920381E-4</v>
      </c>
    </row>
    <row r="114" spans="1:9" x14ac:dyDescent="0.35">
      <c r="A114">
        <v>22</v>
      </c>
      <c r="B114" s="1">
        <v>224</v>
      </c>
      <c r="C114" t="s">
        <v>76</v>
      </c>
      <c r="D114" t="s">
        <v>77</v>
      </c>
      <c r="E114" s="1">
        <v>418</v>
      </c>
      <c r="F114" s="1">
        <v>3246</v>
      </c>
      <c r="G114" s="4">
        <f t="shared" si="6"/>
        <v>0.11408296943231441</v>
      </c>
      <c r="H114" s="3">
        <f t="shared" si="7"/>
        <v>0.88591703056768556</v>
      </c>
      <c r="I114" s="5">
        <f t="shared" si="8"/>
        <v>5.0377002568347184E-3</v>
      </c>
    </row>
    <row r="115" spans="1:9" x14ac:dyDescent="0.35">
      <c r="A115">
        <v>22</v>
      </c>
      <c r="B115" s="1">
        <v>224</v>
      </c>
      <c r="C115" t="s">
        <v>78</v>
      </c>
      <c r="D115" t="s">
        <v>79</v>
      </c>
      <c r="E115" s="1">
        <v>41</v>
      </c>
      <c r="F115" s="1">
        <v>436</v>
      </c>
      <c r="G115" s="4">
        <f t="shared" si="6"/>
        <v>8.5953878406708595E-2</v>
      </c>
      <c r="H115" s="3">
        <f t="shared" si="7"/>
        <v>0.91404612159329135</v>
      </c>
      <c r="I115" s="5">
        <f t="shared" si="8"/>
        <v>6.5583597775932328E-4</v>
      </c>
    </row>
    <row r="116" spans="1:9" x14ac:dyDescent="0.35">
      <c r="A116">
        <v>22</v>
      </c>
      <c r="B116" s="1">
        <v>224</v>
      </c>
      <c r="C116" t="s">
        <v>78</v>
      </c>
      <c r="D116" t="s">
        <v>80</v>
      </c>
      <c r="E116" s="1">
        <v>1063</v>
      </c>
      <c r="F116" s="1">
        <v>17737</v>
      </c>
      <c r="G116" s="4">
        <f t="shared" si="6"/>
        <v>5.6542553191489361E-2</v>
      </c>
      <c r="H116" s="3">
        <f t="shared" si="7"/>
        <v>0.94345744680851062</v>
      </c>
      <c r="I116" s="5">
        <f t="shared" si="8"/>
        <v>2.5848462016510018E-2</v>
      </c>
    </row>
    <row r="117" spans="1:9" x14ac:dyDescent="0.35">
      <c r="A117">
        <v>22</v>
      </c>
      <c r="B117">
        <v>225</v>
      </c>
      <c r="C117" t="s">
        <v>364</v>
      </c>
      <c r="D117" t="s">
        <v>21</v>
      </c>
      <c r="E117" s="1">
        <v>2059</v>
      </c>
      <c r="F117" s="1">
        <v>27063</v>
      </c>
      <c r="G117" s="4">
        <f t="shared" si="6"/>
        <v>7.0702561637250194E-2</v>
      </c>
      <c r="H117" s="3">
        <f t="shared" si="7"/>
        <v>0.92929743836274981</v>
      </c>
      <c r="I117" s="5">
        <f t="shared" si="8"/>
        <v>4.0040367598127909E-2</v>
      </c>
    </row>
    <row r="118" spans="1:9" x14ac:dyDescent="0.35">
      <c r="A118">
        <v>22</v>
      </c>
      <c r="B118">
        <v>225</v>
      </c>
      <c r="C118" t="s">
        <v>364</v>
      </c>
      <c r="D118" t="s">
        <v>81</v>
      </c>
      <c r="E118" s="1">
        <v>0</v>
      </c>
      <c r="F118" s="1">
        <v>21521</v>
      </c>
      <c r="G118" s="4">
        <f t="shared" si="6"/>
        <v>0</v>
      </c>
      <c r="H118" s="3">
        <f t="shared" si="7"/>
        <v>1</v>
      </c>
      <c r="I118" s="5">
        <f t="shared" si="8"/>
        <v>2.9589614417942132E-2</v>
      </c>
    </row>
    <row r="119" spans="1:9" x14ac:dyDescent="0.35">
      <c r="A119">
        <v>22</v>
      </c>
      <c r="B119">
        <v>225</v>
      </c>
      <c r="C119" t="s">
        <v>364</v>
      </c>
      <c r="D119" t="s">
        <v>82</v>
      </c>
      <c r="E119" s="1">
        <v>928</v>
      </c>
      <c r="F119" s="1">
        <v>2463</v>
      </c>
      <c r="G119" s="4">
        <f t="shared" si="6"/>
        <v>0.27366558537304631</v>
      </c>
      <c r="H119" s="3">
        <f t="shared" si="7"/>
        <v>0.72633441462695369</v>
      </c>
      <c r="I119" s="5">
        <f t="shared" si="8"/>
        <v>4.6623475903183756E-3</v>
      </c>
    </row>
    <row r="120" spans="1:9" x14ac:dyDescent="0.35">
      <c r="A120">
        <v>22</v>
      </c>
      <c r="B120">
        <v>225</v>
      </c>
      <c r="C120" t="s">
        <v>364</v>
      </c>
      <c r="D120" t="s">
        <v>83</v>
      </c>
      <c r="E120" s="1">
        <v>73</v>
      </c>
      <c r="F120" s="1">
        <v>253</v>
      </c>
      <c r="G120" s="4">
        <f t="shared" si="6"/>
        <v>0.22392638036809817</v>
      </c>
      <c r="H120" s="3">
        <f t="shared" si="7"/>
        <v>0.7760736196319018</v>
      </c>
      <c r="I120" s="5">
        <f t="shared" si="8"/>
        <v>4.4822333071182265E-4</v>
      </c>
    </row>
    <row r="121" spans="1:9" x14ac:dyDescent="0.35">
      <c r="A121">
        <v>22</v>
      </c>
      <c r="B121">
        <v>225</v>
      </c>
      <c r="C121" t="s">
        <v>364</v>
      </c>
      <c r="D121" t="s">
        <v>84</v>
      </c>
      <c r="E121" s="1">
        <v>1058</v>
      </c>
      <c r="F121" s="1">
        <v>2826</v>
      </c>
      <c r="G121" s="4">
        <f t="shared" si="6"/>
        <v>0.27239958805355302</v>
      </c>
      <c r="H121" s="3">
        <f t="shared" si="7"/>
        <v>0.72760041194644698</v>
      </c>
      <c r="I121" s="5">
        <f t="shared" si="8"/>
        <v>5.3401822591555804E-3</v>
      </c>
    </row>
    <row r="122" spans="1:9" x14ac:dyDescent="0.35">
      <c r="A122">
        <v>22</v>
      </c>
      <c r="B122">
        <v>226</v>
      </c>
      <c r="C122" t="s">
        <v>365</v>
      </c>
      <c r="D122" t="s">
        <v>21</v>
      </c>
      <c r="E122" s="1">
        <v>39682</v>
      </c>
      <c r="F122" s="1">
        <v>72462</v>
      </c>
      <c r="G122" s="4">
        <f t="shared" si="6"/>
        <v>0.35384862319874449</v>
      </c>
      <c r="H122" s="3">
        <f t="shared" si="7"/>
        <v>0.64615137680125556</v>
      </c>
      <c r="I122" s="5">
        <f t="shared" si="8"/>
        <v>0.15418882576486698</v>
      </c>
    </row>
    <row r="123" spans="1:9" x14ac:dyDescent="0.35">
      <c r="A123">
        <v>22</v>
      </c>
      <c r="B123">
        <v>226</v>
      </c>
      <c r="C123" t="s">
        <v>365</v>
      </c>
      <c r="D123" t="s">
        <v>85</v>
      </c>
      <c r="E123" s="1">
        <v>1131</v>
      </c>
      <c r="F123" s="1">
        <v>1845</v>
      </c>
      <c r="G123" s="4">
        <f t="shared" si="6"/>
        <v>0.38004032258064518</v>
      </c>
      <c r="H123" s="3">
        <f t="shared" si="7"/>
        <v>0.61995967741935487</v>
      </c>
      <c r="I123" s="5">
        <f t="shared" si="8"/>
        <v>4.0917565404858412E-3</v>
      </c>
    </row>
    <row r="124" spans="1:9" x14ac:dyDescent="0.35">
      <c r="A124">
        <v>22</v>
      </c>
      <c r="B124">
        <v>226</v>
      </c>
      <c r="C124" t="s">
        <v>365</v>
      </c>
      <c r="D124" t="s">
        <v>86</v>
      </c>
      <c r="E124" s="1">
        <v>1317</v>
      </c>
      <c r="F124" s="1">
        <v>2265</v>
      </c>
      <c r="G124" s="4">
        <f t="shared" si="6"/>
        <v>0.36767169179229481</v>
      </c>
      <c r="H124" s="3">
        <f t="shared" si="7"/>
        <v>0.63232830820770525</v>
      </c>
      <c r="I124" s="5">
        <f t="shared" si="8"/>
        <v>4.9249569650605786E-3</v>
      </c>
    </row>
    <row r="125" spans="1:9" x14ac:dyDescent="0.35">
      <c r="A125">
        <v>22</v>
      </c>
      <c r="B125">
        <v>226</v>
      </c>
      <c r="C125" t="s">
        <v>365</v>
      </c>
      <c r="D125" t="s">
        <v>87</v>
      </c>
      <c r="E125" s="1">
        <v>0</v>
      </c>
      <c r="F125" s="1">
        <v>19369</v>
      </c>
      <c r="G125" s="4">
        <f t="shared" si="6"/>
        <v>0</v>
      </c>
      <c r="H125" s="3">
        <f t="shared" si="7"/>
        <v>1</v>
      </c>
      <c r="I125" s="5">
        <f t="shared" si="8"/>
        <v>2.6630790467967156E-2</v>
      </c>
    </row>
    <row r="126" spans="1:9" x14ac:dyDescent="0.35">
      <c r="A126">
        <v>22</v>
      </c>
      <c r="B126">
        <v>226</v>
      </c>
      <c r="C126" t="s">
        <v>365</v>
      </c>
      <c r="D126" t="s">
        <v>88</v>
      </c>
      <c r="E126" s="1">
        <v>11968</v>
      </c>
      <c r="F126" s="1">
        <v>9348</v>
      </c>
      <c r="G126" s="4">
        <f t="shared" si="6"/>
        <v>0.56145618314880841</v>
      </c>
      <c r="H126" s="3">
        <f t="shared" si="7"/>
        <v>0.43854381685119159</v>
      </c>
      <c r="I126" s="5">
        <f t="shared" si="8"/>
        <v>2.9307756188506784E-2</v>
      </c>
    </row>
    <row r="127" spans="1:9" x14ac:dyDescent="0.35">
      <c r="A127">
        <v>22</v>
      </c>
      <c r="B127">
        <v>226</v>
      </c>
      <c r="C127" t="s">
        <v>365</v>
      </c>
      <c r="D127" t="s">
        <v>89</v>
      </c>
      <c r="E127" s="1">
        <v>3717</v>
      </c>
      <c r="F127" s="1">
        <v>9308</v>
      </c>
      <c r="G127" s="4">
        <f t="shared" si="6"/>
        <v>0.28537428023032629</v>
      </c>
      <c r="H127" s="3">
        <f t="shared" si="7"/>
        <v>0.71462571976967371</v>
      </c>
      <c r="I127" s="5">
        <f t="shared" si="8"/>
        <v>1.7908309455587391E-2</v>
      </c>
    </row>
    <row r="128" spans="1:9" x14ac:dyDescent="0.35">
      <c r="A128">
        <v>22</v>
      </c>
      <c r="B128">
        <v>226</v>
      </c>
      <c r="C128" t="s">
        <v>365</v>
      </c>
      <c r="D128" t="s">
        <v>90</v>
      </c>
      <c r="E128" s="1">
        <v>40</v>
      </c>
      <c r="F128" s="1">
        <v>375</v>
      </c>
      <c r="G128" s="4">
        <f t="shared" si="6"/>
        <v>9.6385542168674704E-2</v>
      </c>
      <c r="H128" s="3">
        <f t="shared" si="7"/>
        <v>0.90361445783132532</v>
      </c>
      <c r="I128" s="5">
        <f t="shared" si="8"/>
        <v>5.7059104983253498E-4</v>
      </c>
    </row>
    <row r="129" spans="1:9" x14ac:dyDescent="0.35">
      <c r="A129">
        <v>22</v>
      </c>
      <c r="B129">
        <v>226</v>
      </c>
      <c r="C129" t="s">
        <v>365</v>
      </c>
      <c r="D129" t="s">
        <v>91</v>
      </c>
      <c r="E129" s="1">
        <v>13047</v>
      </c>
      <c r="F129" s="1">
        <v>13802</v>
      </c>
      <c r="G129" s="4">
        <f t="shared" si="6"/>
        <v>0.48593988602927485</v>
      </c>
      <c r="H129" s="3">
        <f t="shared" si="7"/>
        <v>0.51406011397072515</v>
      </c>
      <c r="I129" s="5">
        <f t="shared" si="8"/>
        <v>3.6915178546876461E-2</v>
      </c>
    </row>
    <row r="130" spans="1:9" x14ac:dyDescent="0.35">
      <c r="A130">
        <v>22</v>
      </c>
      <c r="B130">
        <v>226</v>
      </c>
      <c r="C130" t="s">
        <v>365</v>
      </c>
      <c r="D130" t="s">
        <v>92</v>
      </c>
      <c r="E130" s="1">
        <v>7694</v>
      </c>
      <c r="F130" s="1">
        <v>11948</v>
      </c>
      <c r="G130" s="4">
        <f t="shared" si="6"/>
        <v>0.39171163832603606</v>
      </c>
      <c r="H130" s="3">
        <f t="shared" si="7"/>
        <v>0.60828836167396394</v>
      </c>
      <c r="I130" s="5">
        <f t="shared" si="8"/>
        <v>2.7006143134483497E-2</v>
      </c>
    </row>
    <row r="131" spans="1:9" x14ac:dyDescent="0.35">
      <c r="A131">
        <v>22</v>
      </c>
      <c r="B131">
        <v>226</v>
      </c>
      <c r="C131" t="s">
        <v>365</v>
      </c>
      <c r="D131" t="s">
        <v>366</v>
      </c>
      <c r="E131" s="1">
        <v>164</v>
      </c>
      <c r="F131" s="1">
        <v>3263</v>
      </c>
      <c r="G131" s="4">
        <f t="shared" si="6"/>
        <v>4.7855266997373795E-2</v>
      </c>
      <c r="H131" s="3">
        <f t="shared" si="7"/>
        <v>0.95214473300262625</v>
      </c>
      <c r="I131" s="5">
        <f t="shared" si="8"/>
        <v>4.7118446452436083E-3</v>
      </c>
    </row>
    <row r="132" spans="1:9" x14ac:dyDescent="0.35">
      <c r="A132">
        <v>22</v>
      </c>
      <c r="B132">
        <v>226</v>
      </c>
      <c r="C132" t="s">
        <v>365</v>
      </c>
      <c r="D132" t="s">
        <v>93</v>
      </c>
      <c r="E132" s="1">
        <v>603</v>
      </c>
      <c r="F132" s="1">
        <v>939</v>
      </c>
      <c r="G132" s="4">
        <f t="shared" si="6"/>
        <v>0.39105058365758755</v>
      </c>
      <c r="H132" s="3">
        <f t="shared" si="7"/>
        <v>0.6089494163424124</v>
      </c>
      <c r="I132" s="5">
        <f t="shared" si="8"/>
        <v>2.1201238526307683E-3</v>
      </c>
    </row>
    <row r="133" spans="1:9" x14ac:dyDescent="0.35">
      <c r="A133">
        <v>22</v>
      </c>
      <c r="B133">
        <v>227</v>
      </c>
      <c r="C133" t="s">
        <v>367</v>
      </c>
      <c r="D133" t="s">
        <v>21</v>
      </c>
      <c r="E133" s="1">
        <v>18497</v>
      </c>
      <c r="F133" s="1">
        <v>54756</v>
      </c>
      <c r="G133" s="4">
        <f t="shared" si="6"/>
        <v>0.25250842968888648</v>
      </c>
      <c r="H133" s="3">
        <f t="shared" si="7"/>
        <v>0.74749157031111357</v>
      </c>
      <c r="I133" s="5">
        <f t="shared" si="8"/>
        <v>0.10071688234550044</v>
      </c>
    </row>
    <row r="134" spans="1:9" x14ac:dyDescent="0.35">
      <c r="A134">
        <v>22</v>
      </c>
      <c r="B134">
        <v>227</v>
      </c>
      <c r="C134" t="s">
        <v>367</v>
      </c>
      <c r="D134" t="s">
        <v>94</v>
      </c>
      <c r="E134" s="1">
        <v>867</v>
      </c>
      <c r="F134" s="1">
        <v>2506</v>
      </c>
      <c r="G134" s="4">
        <f t="shared" ref="G134:G197" si="9">E134/(E134+F134)</f>
        <v>0.25704120960569227</v>
      </c>
      <c r="H134" s="3">
        <f t="shared" ref="H134:H197" si="10">F134/(E134+F134)</f>
        <v>0.74295879039430779</v>
      </c>
      <c r="I134" s="5">
        <f t="shared" si="8"/>
        <v>4.6375990628557597E-3</v>
      </c>
    </row>
    <row r="135" spans="1:9" x14ac:dyDescent="0.35">
      <c r="A135">
        <v>22</v>
      </c>
      <c r="B135">
        <v>227</v>
      </c>
      <c r="C135" t="s">
        <v>367</v>
      </c>
      <c r="D135" t="s">
        <v>95</v>
      </c>
      <c r="E135" s="1">
        <v>133</v>
      </c>
      <c r="F135" s="1">
        <v>207</v>
      </c>
      <c r="G135" s="4">
        <f t="shared" si="9"/>
        <v>0.39117647058823529</v>
      </c>
      <c r="H135" s="3">
        <f t="shared" si="10"/>
        <v>0.60882352941176465</v>
      </c>
      <c r="I135" s="5">
        <f t="shared" ref="I135:I159" si="11">(E135+F135)/727316</f>
        <v>4.6747218540496842E-4</v>
      </c>
    </row>
    <row r="136" spans="1:9" x14ac:dyDescent="0.35">
      <c r="A136">
        <v>22</v>
      </c>
      <c r="B136">
        <v>227</v>
      </c>
      <c r="C136" t="s">
        <v>367</v>
      </c>
      <c r="D136" t="s">
        <v>96</v>
      </c>
      <c r="E136" s="1">
        <v>520</v>
      </c>
      <c r="F136" s="1">
        <v>863</v>
      </c>
      <c r="G136" s="4">
        <f t="shared" si="9"/>
        <v>0.37599421547360812</v>
      </c>
      <c r="H136" s="3">
        <f t="shared" si="10"/>
        <v>0.62400578452639188</v>
      </c>
      <c r="I136" s="5">
        <f t="shared" si="11"/>
        <v>1.9015118600443275E-3</v>
      </c>
    </row>
    <row r="137" spans="1:9" x14ac:dyDescent="0.35">
      <c r="A137">
        <v>22</v>
      </c>
      <c r="B137">
        <v>227</v>
      </c>
      <c r="C137" t="s">
        <v>367</v>
      </c>
      <c r="D137" t="s">
        <v>97</v>
      </c>
      <c r="E137" s="1">
        <v>520</v>
      </c>
      <c r="F137" s="1">
        <v>827</v>
      </c>
      <c r="G137" s="4">
        <f t="shared" si="9"/>
        <v>0.3860430586488493</v>
      </c>
      <c r="H137" s="3">
        <f t="shared" si="10"/>
        <v>0.61395694135115075</v>
      </c>
      <c r="I137" s="5">
        <f t="shared" si="11"/>
        <v>1.8520148051190954E-3</v>
      </c>
    </row>
    <row r="138" spans="1:9" x14ac:dyDescent="0.35">
      <c r="A138">
        <v>22</v>
      </c>
      <c r="B138">
        <v>227</v>
      </c>
      <c r="C138" t="s">
        <v>367</v>
      </c>
      <c r="D138" t="s">
        <v>98</v>
      </c>
      <c r="E138" s="1">
        <v>405</v>
      </c>
      <c r="F138" s="1">
        <v>1078</v>
      </c>
      <c r="G138" s="4">
        <f t="shared" si="9"/>
        <v>0.27309507754551582</v>
      </c>
      <c r="H138" s="3">
        <f t="shared" si="10"/>
        <v>0.72690492245448413</v>
      </c>
      <c r="I138" s="5">
        <f t="shared" si="11"/>
        <v>2.0390036792810829E-3</v>
      </c>
    </row>
    <row r="139" spans="1:9" x14ac:dyDescent="0.35">
      <c r="A139">
        <v>22</v>
      </c>
      <c r="B139">
        <v>227</v>
      </c>
      <c r="C139" t="s">
        <v>367</v>
      </c>
      <c r="D139" t="s">
        <v>99</v>
      </c>
      <c r="E139" s="1">
        <v>145</v>
      </c>
      <c r="F139" s="1">
        <v>577</v>
      </c>
      <c r="G139" s="4">
        <f t="shared" si="9"/>
        <v>0.20083102493074792</v>
      </c>
      <c r="H139" s="3">
        <f t="shared" si="10"/>
        <v>0.79916897506925211</v>
      </c>
      <c r="I139" s="5">
        <f t="shared" si="11"/>
        <v>9.926909348893741E-4</v>
      </c>
    </row>
    <row r="140" spans="1:9" x14ac:dyDescent="0.35">
      <c r="A140">
        <v>22</v>
      </c>
      <c r="B140">
        <v>227</v>
      </c>
      <c r="C140" t="s">
        <v>367</v>
      </c>
      <c r="D140" t="s">
        <v>100</v>
      </c>
      <c r="E140" s="1">
        <v>829</v>
      </c>
      <c r="F140" s="1">
        <v>6980</v>
      </c>
      <c r="G140" s="4">
        <f t="shared" si="9"/>
        <v>0.10615955948264823</v>
      </c>
      <c r="H140" s="3">
        <f t="shared" si="10"/>
        <v>0.89384044051735179</v>
      </c>
      <c r="I140" s="5">
        <f t="shared" si="11"/>
        <v>1.073673616419823E-2</v>
      </c>
    </row>
    <row r="141" spans="1:9" x14ac:dyDescent="0.35">
      <c r="A141">
        <v>22</v>
      </c>
      <c r="B141">
        <v>227</v>
      </c>
      <c r="C141" t="s">
        <v>367</v>
      </c>
      <c r="D141" t="s">
        <v>101</v>
      </c>
      <c r="E141" s="1">
        <v>578</v>
      </c>
      <c r="F141" s="1">
        <v>2313</v>
      </c>
      <c r="G141" s="4">
        <f t="shared" si="9"/>
        <v>0.19993081978554134</v>
      </c>
      <c r="H141" s="3">
        <f t="shared" si="10"/>
        <v>0.80006918021445872</v>
      </c>
      <c r="I141" s="5">
        <f t="shared" si="11"/>
        <v>3.9748884941345989E-3</v>
      </c>
    </row>
    <row r="142" spans="1:9" x14ac:dyDescent="0.35">
      <c r="A142">
        <v>22</v>
      </c>
      <c r="B142">
        <v>227</v>
      </c>
      <c r="C142" t="s">
        <v>367</v>
      </c>
      <c r="D142" t="s">
        <v>102</v>
      </c>
      <c r="E142" s="1">
        <v>809</v>
      </c>
      <c r="F142" s="1">
        <v>2643</v>
      </c>
      <c r="G142" s="4">
        <f t="shared" si="9"/>
        <v>0.23435689455388181</v>
      </c>
      <c r="H142" s="3">
        <f t="shared" si="10"/>
        <v>0.76564310544611824</v>
      </c>
      <c r="I142" s="5">
        <f t="shared" si="11"/>
        <v>4.746217600052797E-3</v>
      </c>
    </row>
    <row r="143" spans="1:9" x14ac:dyDescent="0.35">
      <c r="A143">
        <v>22</v>
      </c>
      <c r="B143">
        <v>227</v>
      </c>
      <c r="C143" t="s">
        <v>367</v>
      </c>
      <c r="D143" t="s">
        <v>103</v>
      </c>
      <c r="E143" s="1">
        <v>87</v>
      </c>
      <c r="F143" s="1">
        <v>319</v>
      </c>
      <c r="G143" s="4">
        <f t="shared" si="9"/>
        <v>0.21428571428571427</v>
      </c>
      <c r="H143" s="3">
        <f t="shared" si="10"/>
        <v>0.7857142857142857</v>
      </c>
      <c r="I143" s="5">
        <f t="shared" si="11"/>
        <v>5.5821678610122702E-4</v>
      </c>
    </row>
    <row r="144" spans="1:9" x14ac:dyDescent="0.35">
      <c r="A144">
        <v>22</v>
      </c>
      <c r="B144">
        <v>227</v>
      </c>
      <c r="C144" t="s">
        <v>367</v>
      </c>
      <c r="D144" t="s">
        <v>104</v>
      </c>
      <c r="E144" s="1">
        <v>289</v>
      </c>
      <c r="F144" s="1">
        <v>1048</v>
      </c>
      <c r="G144" s="4">
        <f t="shared" si="9"/>
        <v>0.2161555721765146</v>
      </c>
      <c r="H144" s="3">
        <f t="shared" si="10"/>
        <v>0.7838444278234854</v>
      </c>
      <c r="I144" s="5">
        <f t="shared" si="11"/>
        <v>1.8382656231954199E-3</v>
      </c>
    </row>
    <row r="145" spans="1:9" x14ac:dyDescent="0.35">
      <c r="A145">
        <v>22</v>
      </c>
      <c r="B145">
        <v>227</v>
      </c>
      <c r="C145" t="s">
        <v>367</v>
      </c>
      <c r="D145" t="s">
        <v>105</v>
      </c>
      <c r="E145" s="1">
        <v>289</v>
      </c>
      <c r="F145" s="1">
        <v>486</v>
      </c>
      <c r="G145" s="4">
        <f t="shared" si="9"/>
        <v>0.37290322580645163</v>
      </c>
      <c r="H145" s="3">
        <f t="shared" si="10"/>
        <v>0.62709677419354837</v>
      </c>
      <c r="I145" s="5">
        <f t="shared" si="11"/>
        <v>1.0655615990848544E-3</v>
      </c>
    </row>
    <row r="146" spans="1:9" x14ac:dyDescent="0.35">
      <c r="A146">
        <v>22</v>
      </c>
      <c r="B146">
        <v>227</v>
      </c>
      <c r="C146" t="s">
        <v>367</v>
      </c>
      <c r="D146" t="s">
        <v>106</v>
      </c>
      <c r="E146" s="1">
        <v>145</v>
      </c>
      <c r="F146" s="1">
        <v>250</v>
      </c>
      <c r="G146" s="4">
        <f t="shared" si="9"/>
        <v>0.36708860759493672</v>
      </c>
      <c r="H146" s="3">
        <f t="shared" si="10"/>
        <v>0.63291139240506333</v>
      </c>
      <c r="I146" s="5">
        <f t="shared" si="11"/>
        <v>5.4309268598518392E-4</v>
      </c>
    </row>
    <row r="147" spans="1:9" x14ac:dyDescent="0.35">
      <c r="A147">
        <v>22</v>
      </c>
      <c r="B147">
        <v>227</v>
      </c>
      <c r="C147" t="s">
        <v>367</v>
      </c>
      <c r="D147" t="s">
        <v>107</v>
      </c>
      <c r="E147" s="1">
        <v>133</v>
      </c>
      <c r="F147" s="1">
        <v>226</v>
      </c>
      <c r="G147" s="4">
        <f t="shared" si="9"/>
        <v>0.37047353760445684</v>
      </c>
      <c r="H147" s="3">
        <f t="shared" si="10"/>
        <v>0.62952646239554322</v>
      </c>
      <c r="I147" s="5">
        <f t="shared" si="11"/>
        <v>4.935956310599519E-4</v>
      </c>
    </row>
    <row r="148" spans="1:9" x14ac:dyDescent="0.35">
      <c r="A148">
        <v>22</v>
      </c>
      <c r="B148">
        <v>227</v>
      </c>
      <c r="C148" t="s">
        <v>367</v>
      </c>
      <c r="D148" t="s">
        <v>108</v>
      </c>
      <c r="E148" s="1">
        <v>578</v>
      </c>
      <c r="F148" s="1">
        <v>2024</v>
      </c>
      <c r="G148" s="4">
        <f t="shared" si="9"/>
        <v>0.22213681783243658</v>
      </c>
      <c r="H148" s="3">
        <f t="shared" si="10"/>
        <v>0.77786318216756345</v>
      </c>
      <c r="I148" s="5">
        <f t="shared" si="11"/>
        <v>3.5775371365403758E-3</v>
      </c>
    </row>
    <row r="149" spans="1:9" x14ac:dyDescent="0.35">
      <c r="A149">
        <v>22</v>
      </c>
      <c r="B149">
        <v>227</v>
      </c>
      <c r="C149" t="s">
        <v>367</v>
      </c>
      <c r="D149" t="s">
        <v>109</v>
      </c>
      <c r="E149" s="1">
        <v>723</v>
      </c>
      <c r="F149" s="1">
        <v>2431</v>
      </c>
      <c r="G149" s="4">
        <f t="shared" si="9"/>
        <v>0.22923272035510464</v>
      </c>
      <c r="H149" s="3">
        <f t="shared" si="10"/>
        <v>0.77076727964489533</v>
      </c>
      <c r="I149" s="5">
        <f t="shared" si="11"/>
        <v>4.3364919787272655E-3</v>
      </c>
    </row>
    <row r="150" spans="1:9" x14ac:dyDescent="0.35">
      <c r="A150">
        <v>22</v>
      </c>
      <c r="B150">
        <v>227</v>
      </c>
      <c r="C150" t="s">
        <v>367</v>
      </c>
      <c r="D150" t="s">
        <v>110</v>
      </c>
      <c r="E150" s="1">
        <v>463</v>
      </c>
      <c r="F150" s="1">
        <v>1422</v>
      </c>
      <c r="G150" s="4">
        <f t="shared" si="9"/>
        <v>0.24562334217506632</v>
      </c>
      <c r="H150" s="3">
        <f t="shared" si="10"/>
        <v>0.75437665782493368</v>
      </c>
      <c r="I150" s="5">
        <f t="shared" si="11"/>
        <v>2.5917207926128396E-3</v>
      </c>
    </row>
    <row r="151" spans="1:9" x14ac:dyDescent="0.35">
      <c r="A151">
        <v>22</v>
      </c>
      <c r="B151">
        <v>227</v>
      </c>
      <c r="C151" t="s">
        <v>367</v>
      </c>
      <c r="D151" t="s">
        <v>111</v>
      </c>
      <c r="E151" s="1">
        <v>0</v>
      </c>
      <c r="F151" s="1">
        <v>21521</v>
      </c>
      <c r="G151" s="4">
        <f t="shared" si="9"/>
        <v>0</v>
      </c>
      <c r="H151" s="3">
        <f t="shared" si="10"/>
        <v>1</v>
      </c>
      <c r="I151" s="5">
        <f t="shared" si="11"/>
        <v>2.9589614417942132E-2</v>
      </c>
    </row>
    <row r="152" spans="1:9" x14ac:dyDescent="0.35">
      <c r="A152">
        <v>22</v>
      </c>
      <c r="B152">
        <v>227</v>
      </c>
      <c r="C152" t="s">
        <v>367</v>
      </c>
      <c r="D152" t="s">
        <v>112</v>
      </c>
      <c r="E152" s="1">
        <v>8094</v>
      </c>
      <c r="F152" s="1">
        <v>1271</v>
      </c>
      <c r="G152" s="4">
        <f t="shared" si="9"/>
        <v>0.86428190069407362</v>
      </c>
      <c r="H152" s="3">
        <f t="shared" si="10"/>
        <v>0.13571809930592632</v>
      </c>
      <c r="I152" s="5">
        <f t="shared" si="11"/>
        <v>1.2876108871522145E-2</v>
      </c>
    </row>
    <row r="153" spans="1:9" x14ac:dyDescent="0.35">
      <c r="A153">
        <v>22</v>
      </c>
      <c r="B153">
        <v>227</v>
      </c>
      <c r="C153" t="s">
        <v>367</v>
      </c>
      <c r="D153" t="s">
        <v>113</v>
      </c>
      <c r="E153" s="1">
        <v>2891</v>
      </c>
      <c r="F153" s="1">
        <v>5764</v>
      </c>
      <c r="G153" s="4">
        <f t="shared" si="9"/>
        <v>0.33402657423454651</v>
      </c>
      <c r="H153" s="3">
        <f t="shared" si="10"/>
        <v>0.66597342576545349</v>
      </c>
      <c r="I153" s="5">
        <f t="shared" si="11"/>
        <v>1.1899916954941182E-2</v>
      </c>
    </row>
    <row r="154" spans="1:9" x14ac:dyDescent="0.35">
      <c r="A154">
        <v>22</v>
      </c>
      <c r="B154">
        <v>228</v>
      </c>
      <c r="C154" t="s">
        <v>368</v>
      </c>
      <c r="D154" t="s">
        <v>21</v>
      </c>
      <c r="E154" s="1">
        <v>10255</v>
      </c>
      <c r="F154" s="1">
        <v>7630</v>
      </c>
      <c r="G154" s="4">
        <f t="shared" si="9"/>
        <v>0.57338551859099807</v>
      </c>
      <c r="H154" s="3">
        <f t="shared" si="10"/>
        <v>0.42661448140900193</v>
      </c>
      <c r="I154" s="5">
        <f t="shared" si="11"/>
        <v>2.4590411870493704E-2</v>
      </c>
    </row>
    <row r="155" spans="1:9" x14ac:dyDescent="0.35">
      <c r="A155">
        <v>22</v>
      </c>
      <c r="B155">
        <v>228</v>
      </c>
      <c r="C155" t="s">
        <v>368</v>
      </c>
      <c r="D155" t="s">
        <v>114</v>
      </c>
      <c r="E155" s="1">
        <v>1191</v>
      </c>
      <c r="F155" s="1">
        <v>387</v>
      </c>
      <c r="G155" s="4">
        <f t="shared" si="9"/>
        <v>0.75475285171102657</v>
      </c>
      <c r="H155" s="3">
        <f t="shared" si="10"/>
        <v>0.24524714828897337</v>
      </c>
      <c r="I155" s="5">
        <f t="shared" si="11"/>
        <v>2.1696209075560005E-3</v>
      </c>
    </row>
    <row r="156" spans="1:9" x14ac:dyDescent="0.35">
      <c r="A156">
        <v>22</v>
      </c>
      <c r="B156">
        <v>228</v>
      </c>
      <c r="C156" t="s">
        <v>368</v>
      </c>
      <c r="D156" t="s">
        <v>115</v>
      </c>
      <c r="E156" s="1">
        <v>6079</v>
      </c>
      <c r="F156" s="1">
        <v>911</v>
      </c>
      <c r="G156" s="4">
        <f t="shared" si="9"/>
        <v>0.86967095851216025</v>
      </c>
      <c r="H156" s="3">
        <f t="shared" si="10"/>
        <v>0.13032904148783978</v>
      </c>
      <c r="I156" s="5">
        <f t="shared" si="11"/>
        <v>9.6106781646492032E-3</v>
      </c>
    </row>
    <row r="157" spans="1:9" x14ac:dyDescent="0.35">
      <c r="A157">
        <v>22</v>
      </c>
      <c r="B157">
        <v>228</v>
      </c>
      <c r="C157" t="s">
        <v>368</v>
      </c>
      <c r="D157" t="s">
        <v>116</v>
      </c>
      <c r="E157" s="1">
        <v>1553</v>
      </c>
      <c r="F157" s="1">
        <v>2510</v>
      </c>
      <c r="G157" s="4">
        <f t="shared" si="9"/>
        <v>0.38222987939945852</v>
      </c>
      <c r="H157" s="3">
        <f t="shared" si="10"/>
        <v>0.61777012060054148</v>
      </c>
      <c r="I157" s="5">
        <f t="shared" si="11"/>
        <v>5.5862926155893725E-3</v>
      </c>
    </row>
    <row r="158" spans="1:9" x14ac:dyDescent="0.35">
      <c r="A158">
        <v>22</v>
      </c>
      <c r="B158">
        <v>228</v>
      </c>
      <c r="C158" t="s">
        <v>368</v>
      </c>
      <c r="D158" t="s">
        <v>117</v>
      </c>
      <c r="E158" s="1">
        <v>299</v>
      </c>
      <c r="F158" s="1">
        <v>919</v>
      </c>
      <c r="G158" s="4">
        <f t="shared" si="9"/>
        <v>0.24548440065681446</v>
      </c>
      <c r="H158" s="3">
        <f t="shared" si="10"/>
        <v>0.75451559934318557</v>
      </c>
      <c r="I158" s="5">
        <f t="shared" si="11"/>
        <v>1.674650358303681E-3</v>
      </c>
    </row>
    <row r="159" spans="1:9" x14ac:dyDescent="0.35">
      <c r="A159">
        <v>22</v>
      </c>
      <c r="B159">
        <v>228</v>
      </c>
      <c r="C159" t="s">
        <v>368</v>
      </c>
      <c r="D159" t="s">
        <v>118</v>
      </c>
      <c r="E159" s="1">
        <v>1135</v>
      </c>
      <c r="F159" s="1">
        <v>2903</v>
      </c>
      <c r="G159" s="4">
        <f t="shared" si="9"/>
        <v>0.28107974244675582</v>
      </c>
      <c r="H159" s="3">
        <f t="shared" si="10"/>
        <v>0.71892025755324418</v>
      </c>
      <c r="I159" s="5">
        <f t="shared" si="11"/>
        <v>5.5519196607801838E-3</v>
      </c>
    </row>
    <row r="160" spans="1:9" x14ac:dyDescent="0.35">
      <c r="A160">
        <v>23</v>
      </c>
      <c r="B160">
        <v>23</v>
      </c>
      <c r="C160" t="s">
        <v>7</v>
      </c>
      <c r="D160" t="s">
        <v>20</v>
      </c>
      <c r="E160" s="1">
        <v>100711</v>
      </c>
      <c r="F160" s="1">
        <v>436358</v>
      </c>
      <c r="G160" s="4">
        <f t="shared" si="9"/>
        <v>0.18751966693292668</v>
      </c>
      <c r="H160" s="3">
        <f t="shared" si="10"/>
        <v>0.81248033306707335</v>
      </c>
      <c r="I160" s="5">
        <f>(E160+F160)/537069</f>
        <v>1</v>
      </c>
    </row>
    <row r="161" spans="1:9" x14ac:dyDescent="0.35">
      <c r="A161">
        <v>23</v>
      </c>
      <c r="B161">
        <v>231</v>
      </c>
      <c r="C161" t="s">
        <v>369</v>
      </c>
      <c r="D161" t="s">
        <v>21</v>
      </c>
      <c r="E161" s="1">
        <v>18317</v>
      </c>
      <c r="F161" s="1">
        <v>303246</v>
      </c>
      <c r="G161" s="4">
        <f t="shared" si="9"/>
        <v>5.6962399281011808E-2</v>
      </c>
      <c r="H161" s="3">
        <f t="shared" si="10"/>
        <v>0.94303760071898823</v>
      </c>
      <c r="I161" s="5">
        <f t="shared" ref="I161:I195" si="12">(E161+F161)/537069</f>
        <v>0.59873684759313983</v>
      </c>
    </row>
    <row r="162" spans="1:9" x14ac:dyDescent="0.35">
      <c r="A162">
        <v>23</v>
      </c>
      <c r="B162">
        <v>231</v>
      </c>
      <c r="C162" t="s">
        <v>369</v>
      </c>
      <c r="D162" t="s">
        <v>119</v>
      </c>
      <c r="E162" s="1">
        <v>0</v>
      </c>
      <c r="F162" s="1">
        <v>294887</v>
      </c>
      <c r="G162" s="4">
        <f t="shared" si="9"/>
        <v>0</v>
      </c>
      <c r="H162" s="3">
        <f t="shared" si="10"/>
        <v>1</v>
      </c>
      <c r="I162" s="5">
        <f t="shared" si="12"/>
        <v>0.54906725206630802</v>
      </c>
    </row>
    <row r="163" spans="1:9" x14ac:dyDescent="0.35">
      <c r="A163">
        <v>23</v>
      </c>
      <c r="B163">
        <v>231</v>
      </c>
      <c r="C163" t="s">
        <v>369</v>
      </c>
      <c r="D163" t="s">
        <v>120</v>
      </c>
      <c r="E163" s="1">
        <v>10455</v>
      </c>
      <c r="F163" s="1">
        <v>1045</v>
      </c>
      <c r="G163" s="4">
        <f t="shared" si="9"/>
        <v>0.90913043478260869</v>
      </c>
      <c r="H163" s="3">
        <f t="shared" si="10"/>
        <v>9.0869565217391299E-2</v>
      </c>
      <c r="I163" s="5">
        <f t="shared" si="12"/>
        <v>2.14125186894049E-2</v>
      </c>
    </row>
    <row r="164" spans="1:9" x14ac:dyDescent="0.35">
      <c r="A164">
        <v>23</v>
      </c>
      <c r="B164">
        <v>231</v>
      </c>
      <c r="C164" t="s">
        <v>369</v>
      </c>
      <c r="D164" t="s">
        <v>121</v>
      </c>
      <c r="E164" s="1">
        <v>334</v>
      </c>
      <c r="F164" s="1">
        <v>55</v>
      </c>
      <c r="G164" s="4">
        <f t="shared" si="9"/>
        <v>0.8586118251928021</v>
      </c>
      <c r="H164" s="3">
        <f t="shared" si="10"/>
        <v>0.14138817480719795</v>
      </c>
      <c r="I164" s="5">
        <f t="shared" si="12"/>
        <v>7.2430171914595709E-4</v>
      </c>
    </row>
    <row r="165" spans="1:9" x14ac:dyDescent="0.35">
      <c r="A165">
        <v>23</v>
      </c>
      <c r="B165">
        <v>231</v>
      </c>
      <c r="C165" t="s">
        <v>369</v>
      </c>
      <c r="D165" t="s">
        <v>122</v>
      </c>
      <c r="E165" s="1">
        <v>3966</v>
      </c>
      <c r="F165" s="1">
        <v>1740</v>
      </c>
      <c r="G165" s="4">
        <f t="shared" si="9"/>
        <v>0.6950578338590957</v>
      </c>
      <c r="H165" s="3">
        <f t="shared" si="10"/>
        <v>0.3049421661409043</v>
      </c>
      <c r="I165" s="5">
        <f t="shared" si="12"/>
        <v>1.0624333186238641E-2</v>
      </c>
    </row>
    <row r="166" spans="1:9" x14ac:dyDescent="0.35">
      <c r="A166">
        <v>23</v>
      </c>
      <c r="B166">
        <v>231</v>
      </c>
      <c r="C166" t="s">
        <v>369</v>
      </c>
      <c r="D166" t="s">
        <v>342</v>
      </c>
      <c r="E166" s="1">
        <v>2354</v>
      </c>
      <c r="F166" s="1">
        <v>3814</v>
      </c>
      <c r="G166" s="4">
        <f t="shared" si="9"/>
        <v>0.38164721141374836</v>
      </c>
      <c r="H166" s="3">
        <f t="shared" si="10"/>
        <v>0.61835278858625164</v>
      </c>
      <c r="I166" s="5">
        <f t="shared" si="12"/>
        <v>1.1484557850108646E-2</v>
      </c>
    </row>
    <row r="167" spans="1:9" x14ac:dyDescent="0.35">
      <c r="A167">
        <v>23</v>
      </c>
      <c r="B167">
        <v>231</v>
      </c>
      <c r="C167" t="s">
        <v>369</v>
      </c>
      <c r="D167" t="s">
        <v>123</v>
      </c>
      <c r="E167" s="1">
        <v>414</v>
      </c>
      <c r="F167" s="1">
        <v>903</v>
      </c>
      <c r="G167" s="4">
        <f t="shared" si="9"/>
        <v>0.31435079726651483</v>
      </c>
      <c r="H167" s="3">
        <f t="shared" si="10"/>
        <v>0.68564920273348517</v>
      </c>
      <c r="I167" s="5">
        <f t="shared" si="12"/>
        <v>2.4521988794735873E-3</v>
      </c>
    </row>
    <row r="168" spans="1:9" x14ac:dyDescent="0.35">
      <c r="A168">
        <v>23</v>
      </c>
      <c r="B168">
        <v>231</v>
      </c>
      <c r="C168" t="s">
        <v>369</v>
      </c>
      <c r="D168" t="s">
        <v>124</v>
      </c>
      <c r="E168" s="1">
        <v>482</v>
      </c>
      <c r="F168" s="1">
        <v>486</v>
      </c>
      <c r="G168" s="4">
        <f t="shared" si="9"/>
        <v>0.49793388429752067</v>
      </c>
      <c r="H168" s="3">
        <f t="shared" si="10"/>
        <v>0.50206611570247939</v>
      </c>
      <c r="I168" s="5">
        <f t="shared" si="12"/>
        <v>1.8023754862038211E-3</v>
      </c>
    </row>
    <row r="169" spans="1:9" x14ac:dyDescent="0.35">
      <c r="A169">
        <v>23</v>
      </c>
      <c r="B169">
        <v>231</v>
      </c>
      <c r="C169" t="s">
        <v>369</v>
      </c>
      <c r="D169" t="s">
        <v>125</v>
      </c>
      <c r="E169" s="1">
        <v>312</v>
      </c>
      <c r="F169" s="1">
        <v>316</v>
      </c>
      <c r="G169" s="4">
        <f t="shared" si="9"/>
        <v>0.49681528662420382</v>
      </c>
      <c r="H169" s="3">
        <f t="shared" si="10"/>
        <v>0.50318471337579618</v>
      </c>
      <c r="I169" s="5">
        <f t="shared" si="12"/>
        <v>1.1693097162561979E-3</v>
      </c>
    </row>
    <row r="170" spans="1:9" x14ac:dyDescent="0.35">
      <c r="A170">
        <v>23</v>
      </c>
      <c r="B170">
        <v>232</v>
      </c>
      <c r="C170" t="s">
        <v>369</v>
      </c>
      <c r="D170" t="s">
        <v>126</v>
      </c>
      <c r="E170" s="1">
        <v>0</v>
      </c>
      <c r="F170" s="1">
        <v>0</v>
      </c>
      <c r="G170" s="4" t="e">
        <f t="shared" si="9"/>
        <v>#DIV/0!</v>
      </c>
      <c r="H170" s="3" t="e">
        <f t="shared" si="10"/>
        <v>#DIV/0!</v>
      </c>
      <c r="I170" s="5">
        <f t="shared" si="12"/>
        <v>0</v>
      </c>
    </row>
    <row r="171" spans="1:9" x14ac:dyDescent="0.35">
      <c r="A171">
        <v>23</v>
      </c>
      <c r="B171">
        <v>233</v>
      </c>
      <c r="C171" t="s">
        <v>370</v>
      </c>
      <c r="D171" t="s">
        <v>21</v>
      </c>
      <c r="E171" s="1">
        <v>19342</v>
      </c>
      <c r="F171" s="1">
        <v>50214</v>
      </c>
      <c r="G171" s="4">
        <f t="shared" si="9"/>
        <v>0.27807809534763356</v>
      </c>
      <c r="H171" s="3">
        <f t="shared" si="10"/>
        <v>0.72192190465236639</v>
      </c>
      <c r="I171" s="5">
        <f t="shared" si="12"/>
        <v>0.12951036086610845</v>
      </c>
    </row>
    <row r="172" spans="1:9" x14ac:dyDescent="0.35">
      <c r="A172">
        <v>23</v>
      </c>
      <c r="B172">
        <v>233</v>
      </c>
      <c r="C172" t="s">
        <v>370</v>
      </c>
      <c r="D172" t="s">
        <v>127</v>
      </c>
      <c r="E172" s="1">
        <v>4651</v>
      </c>
      <c r="F172" s="1">
        <v>27105</v>
      </c>
      <c r="G172" s="4">
        <f t="shared" si="9"/>
        <v>0.1464605113994206</v>
      </c>
      <c r="H172" s="3">
        <f t="shared" si="10"/>
        <v>0.85353948860057938</v>
      </c>
      <c r="I172" s="5">
        <f t="shared" si="12"/>
        <v>5.9128342913107999E-2</v>
      </c>
    </row>
    <row r="173" spans="1:9" x14ac:dyDescent="0.35">
      <c r="A173">
        <v>23</v>
      </c>
      <c r="B173">
        <v>233</v>
      </c>
      <c r="C173" t="s">
        <v>370</v>
      </c>
      <c r="D173" t="s">
        <v>128</v>
      </c>
      <c r="E173" s="1">
        <v>13473</v>
      </c>
      <c r="F173" s="1">
        <v>15440</v>
      </c>
      <c r="G173" s="4">
        <f t="shared" si="9"/>
        <v>0.46598415937467574</v>
      </c>
      <c r="H173" s="3">
        <f t="shared" si="10"/>
        <v>0.53401584062532426</v>
      </c>
      <c r="I173" s="5">
        <f t="shared" si="12"/>
        <v>5.3834795901457726E-2</v>
      </c>
    </row>
    <row r="174" spans="1:9" x14ac:dyDescent="0.35">
      <c r="A174">
        <v>23</v>
      </c>
      <c r="B174">
        <v>233</v>
      </c>
      <c r="C174" t="s">
        <v>370</v>
      </c>
      <c r="D174" t="s">
        <v>129</v>
      </c>
      <c r="E174" s="1">
        <v>868</v>
      </c>
      <c r="F174" s="1">
        <v>1789</v>
      </c>
      <c r="G174" s="4">
        <f t="shared" si="9"/>
        <v>0.32668423033496424</v>
      </c>
      <c r="H174" s="3">
        <f t="shared" si="10"/>
        <v>0.6733157696650357</v>
      </c>
      <c r="I174" s="5">
        <f t="shared" si="12"/>
        <v>4.9472227963259846E-3</v>
      </c>
    </row>
    <row r="175" spans="1:9" x14ac:dyDescent="0.35">
      <c r="A175">
        <v>23</v>
      </c>
      <c r="B175">
        <v>233</v>
      </c>
      <c r="C175" t="s">
        <v>370</v>
      </c>
      <c r="D175" t="s">
        <v>130</v>
      </c>
      <c r="E175" s="1">
        <v>0</v>
      </c>
      <c r="F175" s="1">
        <v>579</v>
      </c>
      <c r="G175" s="4">
        <f t="shared" si="9"/>
        <v>0</v>
      </c>
      <c r="H175" s="3">
        <f t="shared" si="10"/>
        <v>1</v>
      </c>
      <c r="I175" s="5">
        <f t="shared" si="12"/>
        <v>1.078073767057864E-3</v>
      </c>
    </row>
    <row r="176" spans="1:9" x14ac:dyDescent="0.35">
      <c r="A176">
        <v>23</v>
      </c>
      <c r="B176">
        <v>233</v>
      </c>
      <c r="C176" t="s">
        <v>370</v>
      </c>
      <c r="D176" t="s">
        <v>131</v>
      </c>
      <c r="E176" s="1">
        <v>350</v>
      </c>
      <c r="F176" s="1">
        <v>5301</v>
      </c>
      <c r="G176" s="4">
        <f t="shared" si="9"/>
        <v>6.1935940541497078E-2</v>
      </c>
      <c r="H176" s="3">
        <f t="shared" si="10"/>
        <v>0.93806405945850291</v>
      </c>
      <c r="I176" s="5">
        <f t="shared" si="12"/>
        <v>1.0521925488158878E-2</v>
      </c>
    </row>
    <row r="177" spans="1:9" x14ac:dyDescent="0.35">
      <c r="A177">
        <v>23</v>
      </c>
      <c r="B177">
        <v>234</v>
      </c>
      <c r="C177" t="s">
        <v>371</v>
      </c>
      <c r="D177" t="s">
        <v>21</v>
      </c>
      <c r="E177" s="1">
        <v>17113</v>
      </c>
      <c r="F177" s="1">
        <v>39500</v>
      </c>
      <c r="G177" s="4">
        <f t="shared" si="9"/>
        <v>0.30228039496228781</v>
      </c>
      <c r="H177" s="3">
        <f t="shared" si="10"/>
        <v>0.69771960503771213</v>
      </c>
      <c r="I177" s="5">
        <f t="shared" si="12"/>
        <v>0.10541103657071996</v>
      </c>
    </row>
    <row r="178" spans="1:9" x14ac:dyDescent="0.35">
      <c r="A178">
        <v>23</v>
      </c>
      <c r="B178">
        <v>234</v>
      </c>
      <c r="C178" t="s">
        <v>371</v>
      </c>
      <c r="D178" t="s">
        <v>132</v>
      </c>
      <c r="E178" s="1">
        <v>1438</v>
      </c>
      <c r="F178" s="1">
        <v>10275</v>
      </c>
      <c r="G178" s="4">
        <f t="shared" si="9"/>
        <v>0.12276957227012721</v>
      </c>
      <c r="H178" s="3">
        <f t="shared" si="10"/>
        <v>0.87723042772987281</v>
      </c>
      <c r="I178" s="5">
        <f t="shared" si="12"/>
        <v>2.1809115774695617E-2</v>
      </c>
    </row>
    <row r="179" spans="1:9" x14ac:dyDescent="0.35">
      <c r="A179">
        <v>23</v>
      </c>
      <c r="B179">
        <v>234</v>
      </c>
      <c r="C179" t="s">
        <v>371</v>
      </c>
      <c r="D179" t="s">
        <v>133</v>
      </c>
      <c r="E179" s="1">
        <v>11250</v>
      </c>
      <c r="F179" s="1">
        <v>22694</v>
      </c>
      <c r="G179" s="4">
        <f t="shared" si="9"/>
        <v>0.33142823473957106</v>
      </c>
      <c r="H179" s="3">
        <f t="shared" si="10"/>
        <v>0.66857176526042894</v>
      </c>
      <c r="I179" s="5">
        <f t="shared" si="12"/>
        <v>6.3202307338535643E-2</v>
      </c>
    </row>
    <row r="180" spans="1:9" x14ac:dyDescent="0.35">
      <c r="A180">
        <v>23</v>
      </c>
      <c r="B180">
        <v>234</v>
      </c>
      <c r="C180" t="s">
        <v>371</v>
      </c>
      <c r="D180" t="s">
        <v>134</v>
      </c>
      <c r="E180" s="1">
        <v>1928</v>
      </c>
      <c r="F180" s="1">
        <v>2200</v>
      </c>
      <c r="G180" s="4">
        <f t="shared" si="9"/>
        <v>0.46705426356589147</v>
      </c>
      <c r="H180" s="3">
        <f t="shared" si="10"/>
        <v>0.53294573643410847</v>
      </c>
      <c r="I180" s="5">
        <f t="shared" si="12"/>
        <v>7.6861632304229066E-3</v>
      </c>
    </row>
    <row r="181" spans="1:9" x14ac:dyDescent="0.35">
      <c r="A181">
        <v>23</v>
      </c>
      <c r="B181">
        <v>234</v>
      </c>
      <c r="C181" t="s">
        <v>371</v>
      </c>
      <c r="D181" t="s">
        <v>135</v>
      </c>
      <c r="E181" s="1">
        <v>2497</v>
      </c>
      <c r="F181" s="1">
        <v>4331</v>
      </c>
      <c r="G181" s="4">
        <f t="shared" si="9"/>
        <v>0.36570005858230814</v>
      </c>
      <c r="H181" s="3">
        <f t="shared" si="10"/>
        <v>0.63429994141769186</v>
      </c>
      <c r="I181" s="5">
        <f t="shared" si="12"/>
        <v>1.2713450227065796E-2</v>
      </c>
    </row>
    <row r="182" spans="1:9" x14ac:dyDescent="0.35">
      <c r="A182">
        <v>23</v>
      </c>
      <c r="B182">
        <v>235</v>
      </c>
      <c r="C182" t="s">
        <v>372</v>
      </c>
      <c r="D182" t="s">
        <v>21</v>
      </c>
      <c r="E182" s="1">
        <v>23859</v>
      </c>
      <c r="F182" s="1">
        <v>29717</v>
      </c>
      <c r="G182" s="4">
        <f t="shared" si="9"/>
        <v>0.44532999850679411</v>
      </c>
      <c r="H182" s="3">
        <f t="shared" si="10"/>
        <v>0.55467000149320589</v>
      </c>
      <c r="I182" s="5">
        <f t="shared" si="12"/>
        <v>9.9756269678570167E-2</v>
      </c>
    </row>
    <row r="183" spans="1:9" x14ac:dyDescent="0.35">
      <c r="A183">
        <v>23</v>
      </c>
      <c r="B183">
        <v>235</v>
      </c>
      <c r="C183" t="s">
        <v>372</v>
      </c>
      <c r="D183" t="s">
        <v>136</v>
      </c>
      <c r="E183" s="1">
        <v>15848</v>
      </c>
      <c r="F183" s="1">
        <v>16676</v>
      </c>
      <c r="G183" s="4">
        <f t="shared" si="9"/>
        <v>0.48727093838396263</v>
      </c>
      <c r="H183" s="3">
        <f t="shared" si="10"/>
        <v>0.51272906161603737</v>
      </c>
      <c r="I183" s="5">
        <f t="shared" si="12"/>
        <v>6.0558326769930865E-2</v>
      </c>
    </row>
    <row r="184" spans="1:9" x14ac:dyDescent="0.35">
      <c r="A184">
        <v>23</v>
      </c>
      <c r="B184">
        <v>235</v>
      </c>
      <c r="C184" t="s">
        <v>372</v>
      </c>
      <c r="D184" t="s">
        <v>137</v>
      </c>
      <c r="E184" s="1">
        <v>40</v>
      </c>
      <c r="F184" s="1">
        <v>24</v>
      </c>
      <c r="G184" s="4">
        <f t="shared" si="9"/>
        <v>0.625</v>
      </c>
      <c r="H184" s="3">
        <f t="shared" si="10"/>
        <v>0.375</v>
      </c>
      <c r="I184" s="5">
        <f t="shared" si="12"/>
        <v>1.1916532140190553E-4</v>
      </c>
    </row>
    <row r="185" spans="1:9" x14ac:dyDescent="0.35">
      <c r="A185">
        <v>23</v>
      </c>
      <c r="B185">
        <v>235</v>
      </c>
      <c r="C185" t="s">
        <v>372</v>
      </c>
      <c r="D185" t="s">
        <v>138</v>
      </c>
      <c r="E185" s="1">
        <v>4812</v>
      </c>
      <c r="F185" s="1">
        <v>6972</v>
      </c>
      <c r="G185" s="4">
        <f t="shared" si="9"/>
        <v>0.40835030549898166</v>
      </c>
      <c r="H185" s="3">
        <f t="shared" si="10"/>
        <v>0.59164969450101834</v>
      </c>
      <c r="I185" s="5">
        <f t="shared" si="12"/>
        <v>2.1941314803125854E-2</v>
      </c>
    </row>
    <row r="186" spans="1:9" x14ac:dyDescent="0.35">
      <c r="A186">
        <v>23</v>
      </c>
      <c r="B186">
        <v>235</v>
      </c>
      <c r="C186" t="s">
        <v>372</v>
      </c>
      <c r="D186" t="s">
        <v>139</v>
      </c>
      <c r="E186" s="1">
        <v>2344</v>
      </c>
      <c r="F186" s="1">
        <v>4901</v>
      </c>
      <c r="G186" s="4">
        <f t="shared" si="9"/>
        <v>0.32353347135955829</v>
      </c>
      <c r="H186" s="3">
        <f t="shared" si="10"/>
        <v>0.67646652864044166</v>
      </c>
      <c r="I186" s="5">
        <f t="shared" si="12"/>
        <v>1.3489886774325086E-2</v>
      </c>
    </row>
    <row r="187" spans="1:9" x14ac:dyDescent="0.35">
      <c r="A187">
        <v>23</v>
      </c>
      <c r="B187">
        <v>235</v>
      </c>
      <c r="C187" t="s">
        <v>372</v>
      </c>
      <c r="D187" t="s">
        <v>140</v>
      </c>
      <c r="E187" s="1">
        <v>66</v>
      </c>
      <c r="F187" s="1">
        <v>173</v>
      </c>
      <c r="G187" s="4">
        <f t="shared" si="9"/>
        <v>0.27615062761506276</v>
      </c>
      <c r="H187" s="3">
        <f t="shared" si="10"/>
        <v>0.72384937238493718</v>
      </c>
      <c r="I187" s="5">
        <f t="shared" si="12"/>
        <v>4.4500799711024098E-4</v>
      </c>
    </row>
    <row r="188" spans="1:9" x14ac:dyDescent="0.35">
      <c r="A188">
        <v>23</v>
      </c>
      <c r="B188">
        <v>235</v>
      </c>
      <c r="C188" t="s">
        <v>372</v>
      </c>
      <c r="D188" t="s">
        <v>141</v>
      </c>
      <c r="E188" s="1">
        <v>749</v>
      </c>
      <c r="F188" s="1">
        <v>971</v>
      </c>
      <c r="G188" s="4">
        <f t="shared" si="9"/>
        <v>0.43546511627906975</v>
      </c>
      <c r="H188" s="3">
        <f t="shared" si="10"/>
        <v>0.56453488372093019</v>
      </c>
      <c r="I188" s="5">
        <f t="shared" si="12"/>
        <v>3.202568012676211E-3</v>
      </c>
    </row>
    <row r="189" spans="1:9" x14ac:dyDescent="0.35">
      <c r="A189">
        <v>23</v>
      </c>
      <c r="B189">
        <v>236</v>
      </c>
      <c r="C189" t="s">
        <v>373</v>
      </c>
      <c r="D189" t="s">
        <v>21</v>
      </c>
      <c r="E189" s="1">
        <v>11020</v>
      </c>
      <c r="F189" s="1">
        <v>5430</v>
      </c>
      <c r="G189" s="4">
        <f t="shared" si="9"/>
        <v>0.66990881458966567</v>
      </c>
      <c r="H189" s="3">
        <f t="shared" si="10"/>
        <v>0.33009118541033433</v>
      </c>
      <c r="I189" s="5">
        <f t="shared" si="12"/>
        <v>3.0629211516583529E-2</v>
      </c>
    </row>
    <row r="190" spans="1:9" x14ac:dyDescent="0.35">
      <c r="A190">
        <v>23</v>
      </c>
      <c r="B190">
        <v>236</v>
      </c>
      <c r="C190" t="s">
        <v>373</v>
      </c>
      <c r="D190" t="s">
        <v>142</v>
      </c>
      <c r="E190" s="1">
        <v>2636</v>
      </c>
      <c r="F190" s="1">
        <v>4126</v>
      </c>
      <c r="G190" s="4">
        <f t="shared" si="9"/>
        <v>0.38982549541555755</v>
      </c>
      <c r="H190" s="3">
        <f t="shared" si="10"/>
        <v>0.61017450458444245</v>
      </c>
      <c r="I190" s="5">
        <f t="shared" si="12"/>
        <v>1.2590560989370081E-2</v>
      </c>
    </row>
    <row r="191" spans="1:9" x14ac:dyDescent="0.35">
      <c r="A191">
        <v>23</v>
      </c>
      <c r="B191">
        <v>236</v>
      </c>
      <c r="C191" t="s">
        <v>373</v>
      </c>
      <c r="D191" t="s">
        <v>143</v>
      </c>
      <c r="E191" s="1">
        <v>8383</v>
      </c>
      <c r="F191" s="1">
        <v>1304</v>
      </c>
      <c r="G191" s="4">
        <f t="shared" si="9"/>
        <v>0.86538660059874062</v>
      </c>
      <c r="H191" s="3">
        <f t="shared" si="10"/>
        <v>0.13461339940125941</v>
      </c>
      <c r="I191" s="5">
        <f t="shared" si="12"/>
        <v>1.8036788569066545E-2</v>
      </c>
    </row>
    <row r="192" spans="1:9" x14ac:dyDescent="0.35">
      <c r="A192">
        <v>23</v>
      </c>
      <c r="B192">
        <v>237</v>
      </c>
      <c r="C192" t="s">
        <v>374</v>
      </c>
      <c r="D192" t="s">
        <v>21</v>
      </c>
      <c r="E192" s="1">
        <v>11060</v>
      </c>
      <c r="F192" s="1">
        <v>8250</v>
      </c>
      <c r="G192" s="4">
        <f t="shared" si="9"/>
        <v>0.57276022786121183</v>
      </c>
      <c r="H192" s="3">
        <f t="shared" si="10"/>
        <v>0.42723977213878817</v>
      </c>
      <c r="I192" s="5">
        <f t="shared" si="12"/>
        <v>3.5954411816731181E-2</v>
      </c>
    </row>
    <row r="193" spans="1:9" x14ac:dyDescent="0.35">
      <c r="A193">
        <v>23</v>
      </c>
      <c r="B193">
        <v>237</v>
      </c>
      <c r="C193" t="s">
        <v>374</v>
      </c>
      <c r="D193" t="s">
        <v>114</v>
      </c>
      <c r="E193" s="1">
        <v>2516</v>
      </c>
      <c r="F193" s="1">
        <v>665</v>
      </c>
      <c r="G193" s="4">
        <f t="shared" si="9"/>
        <v>0.79094624331971075</v>
      </c>
      <c r="H193" s="3">
        <f t="shared" si="10"/>
        <v>0.20905375668028922</v>
      </c>
      <c r="I193" s="5">
        <f t="shared" si="12"/>
        <v>5.9228888653040856E-3</v>
      </c>
    </row>
    <row r="194" spans="1:9" x14ac:dyDescent="0.35">
      <c r="A194">
        <v>23</v>
      </c>
      <c r="B194">
        <v>237</v>
      </c>
      <c r="C194" t="s">
        <v>374</v>
      </c>
      <c r="D194" t="s">
        <v>115</v>
      </c>
      <c r="E194" s="1">
        <v>3648</v>
      </c>
      <c r="F194" s="1">
        <v>546</v>
      </c>
      <c r="G194" s="4">
        <f t="shared" si="9"/>
        <v>0.8698140200286123</v>
      </c>
      <c r="H194" s="3">
        <f t="shared" si="10"/>
        <v>0.1301859799713877</v>
      </c>
      <c r="I194" s="5">
        <f t="shared" si="12"/>
        <v>7.8090524681186215E-3</v>
      </c>
    </row>
    <row r="195" spans="1:9" x14ac:dyDescent="0.35">
      <c r="A195">
        <v>23</v>
      </c>
      <c r="B195">
        <v>237</v>
      </c>
      <c r="C195" t="s">
        <v>374</v>
      </c>
      <c r="D195" t="s">
        <v>144</v>
      </c>
      <c r="E195" s="1">
        <v>4896</v>
      </c>
      <c r="F195" s="1">
        <v>7039</v>
      </c>
      <c r="G195" s="4">
        <f t="shared" si="9"/>
        <v>0.41022203602848767</v>
      </c>
      <c r="H195" s="3">
        <f t="shared" si="10"/>
        <v>0.58977796397151239</v>
      </c>
      <c r="I195" s="5">
        <f t="shared" si="12"/>
        <v>2.2222470483308478E-2</v>
      </c>
    </row>
    <row r="196" spans="1:9" x14ac:dyDescent="0.35">
      <c r="A196">
        <v>24</v>
      </c>
      <c r="B196">
        <v>24</v>
      </c>
      <c r="C196" t="s">
        <v>8</v>
      </c>
      <c r="D196" t="s">
        <v>20</v>
      </c>
      <c r="E196" s="1">
        <v>83451</v>
      </c>
      <c r="F196" s="1">
        <v>111723</v>
      </c>
      <c r="G196" s="4">
        <f t="shared" si="9"/>
        <v>0.42757232008361767</v>
      </c>
      <c r="H196" s="3">
        <f t="shared" si="10"/>
        <v>0.57242767991638233</v>
      </c>
      <c r="I196" s="5">
        <f>(E196+F196)/195174</f>
        <v>1</v>
      </c>
    </row>
    <row r="197" spans="1:9" x14ac:dyDescent="0.35">
      <c r="A197">
        <v>24</v>
      </c>
      <c r="B197">
        <v>241</v>
      </c>
      <c r="C197" t="s">
        <v>145</v>
      </c>
      <c r="D197" t="s">
        <v>21</v>
      </c>
      <c r="E197" s="1">
        <v>1449</v>
      </c>
      <c r="F197" s="1">
        <v>27222</v>
      </c>
      <c r="G197" s="4">
        <f t="shared" si="9"/>
        <v>5.0538872030972064E-2</v>
      </c>
      <c r="H197" s="3">
        <f t="shared" si="10"/>
        <v>0.94946112796902793</v>
      </c>
      <c r="I197" s="5">
        <f t="shared" ref="I197:I246" si="13">(E197+F197)/195174</f>
        <v>0.14689968950782378</v>
      </c>
    </row>
    <row r="198" spans="1:9" x14ac:dyDescent="0.35">
      <c r="A198">
        <v>24</v>
      </c>
      <c r="B198">
        <v>241</v>
      </c>
      <c r="C198" t="s">
        <v>146</v>
      </c>
      <c r="D198" t="s">
        <v>273</v>
      </c>
      <c r="E198" s="1">
        <v>73</v>
      </c>
      <c r="F198" s="1">
        <v>3091</v>
      </c>
      <c r="G198" s="4">
        <f t="shared" ref="G198:G261" si="14">E198/(E198+F198)</f>
        <v>2.307206068268015E-2</v>
      </c>
      <c r="H198" s="3">
        <f t="shared" ref="H198:H261" si="15">F198/(E198+F198)</f>
        <v>0.9769279393173198</v>
      </c>
      <c r="I198" s="5">
        <f t="shared" si="13"/>
        <v>1.6211175668890323E-2</v>
      </c>
    </row>
    <row r="199" spans="1:9" x14ac:dyDescent="0.35">
      <c r="A199">
        <v>24</v>
      </c>
      <c r="B199">
        <v>241</v>
      </c>
      <c r="C199" t="s">
        <v>146</v>
      </c>
      <c r="D199" t="s">
        <v>275</v>
      </c>
      <c r="E199" s="1">
        <v>81</v>
      </c>
      <c r="F199" s="1">
        <v>16</v>
      </c>
      <c r="G199" s="4">
        <f t="shared" si="14"/>
        <v>0.83505154639175261</v>
      </c>
      <c r="H199" s="3">
        <f t="shared" si="15"/>
        <v>0.16494845360824742</v>
      </c>
      <c r="I199" s="5">
        <f t="shared" si="13"/>
        <v>4.969924272700257E-4</v>
      </c>
    </row>
    <row r="200" spans="1:9" x14ac:dyDescent="0.35">
      <c r="A200">
        <v>24</v>
      </c>
      <c r="B200">
        <v>241</v>
      </c>
      <c r="C200" t="s">
        <v>146</v>
      </c>
      <c r="D200" t="s">
        <v>375</v>
      </c>
      <c r="E200" s="1">
        <v>46</v>
      </c>
      <c r="F200" s="1">
        <v>64</v>
      </c>
      <c r="G200" s="4">
        <f t="shared" si="14"/>
        <v>0.41818181818181815</v>
      </c>
      <c r="H200" s="3">
        <f t="shared" si="15"/>
        <v>0.58181818181818179</v>
      </c>
      <c r="I200" s="5">
        <f t="shared" si="13"/>
        <v>5.6359965979075081E-4</v>
      </c>
    </row>
    <row r="201" spans="1:9" x14ac:dyDescent="0.35">
      <c r="A201">
        <v>24</v>
      </c>
      <c r="B201">
        <v>241</v>
      </c>
      <c r="C201" t="s">
        <v>147</v>
      </c>
      <c r="D201" t="s">
        <v>316</v>
      </c>
      <c r="E201" s="1">
        <v>184</v>
      </c>
      <c r="F201" s="1">
        <v>7881</v>
      </c>
      <c r="G201" s="4">
        <f t="shared" si="14"/>
        <v>2.281463112213267E-2</v>
      </c>
      <c r="H201" s="3">
        <f t="shared" si="15"/>
        <v>0.97718536887786733</v>
      </c>
      <c r="I201" s="5">
        <f t="shared" si="13"/>
        <v>4.1322102329203685E-2</v>
      </c>
    </row>
    <row r="202" spans="1:9" x14ac:dyDescent="0.35">
      <c r="A202">
        <v>24</v>
      </c>
      <c r="B202">
        <v>241</v>
      </c>
      <c r="C202" t="s">
        <v>147</v>
      </c>
      <c r="D202" t="s">
        <v>318</v>
      </c>
      <c r="E202" s="1">
        <v>115</v>
      </c>
      <c r="F202" s="1">
        <v>4031</v>
      </c>
      <c r="G202" s="4">
        <f t="shared" si="14"/>
        <v>2.7737578388808491E-2</v>
      </c>
      <c r="H202" s="3">
        <f t="shared" si="15"/>
        <v>0.97226242161119147</v>
      </c>
      <c r="I202" s="5">
        <f t="shared" si="13"/>
        <v>2.1242583540840482E-2</v>
      </c>
    </row>
    <row r="203" spans="1:9" x14ac:dyDescent="0.35">
      <c r="A203">
        <v>24</v>
      </c>
      <c r="B203">
        <v>241</v>
      </c>
      <c r="C203" t="s">
        <v>147</v>
      </c>
      <c r="D203" t="s">
        <v>317</v>
      </c>
      <c r="E203" s="1">
        <v>184</v>
      </c>
      <c r="F203" s="1">
        <v>7977</v>
      </c>
      <c r="G203" s="4">
        <f t="shared" si="14"/>
        <v>2.254625658620267E-2</v>
      </c>
      <c r="H203" s="3">
        <f t="shared" si="15"/>
        <v>0.97745374341379732</v>
      </c>
      <c r="I203" s="5">
        <f t="shared" si="13"/>
        <v>4.1813971123202884E-2</v>
      </c>
    </row>
    <row r="204" spans="1:9" x14ac:dyDescent="0.35">
      <c r="A204">
        <v>24</v>
      </c>
      <c r="B204">
        <v>241</v>
      </c>
      <c r="C204" t="s">
        <v>147</v>
      </c>
      <c r="D204" t="s">
        <v>250</v>
      </c>
      <c r="E204" s="1">
        <v>75</v>
      </c>
      <c r="F204" s="1">
        <v>621</v>
      </c>
      <c r="G204" s="4">
        <f t="shared" si="14"/>
        <v>0.10775862068965517</v>
      </c>
      <c r="H204" s="3">
        <f t="shared" si="15"/>
        <v>0.89224137931034486</v>
      </c>
      <c r="I204" s="5">
        <f t="shared" si="13"/>
        <v>3.566048756494205E-3</v>
      </c>
    </row>
    <row r="205" spans="1:9" x14ac:dyDescent="0.35">
      <c r="A205">
        <v>24</v>
      </c>
      <c r="B205">
        <v>241</v>
      </c>
      <c r="C205" t="s">
        <v>147</v>
      </c>
      <c r="D205" t="s">
        <v>320</v>
      </c>
      <c r="E205" s="1">
        <v>345</v>
      </c>
      <c r="F205" s="1">
        <v>1877</v>
      </c>
      <c r="G205" s="4">
        <f t="shared" si="14"/>
        <v>0.15526552655265527</v>
      </c>
      <c r="H205" s="3">
        <f t="shared" si="15"/>
        <v>0.84473447344734476</v>
      </c>
      <c r="I205" s="5">
        <f t="shared" si="13"/>
        <v>1.1384713127773166E-2</v>
      </c>
    </row>
    <row r="206" spans="1:9" x14ac:dyDescent="0.35">
      <c r="A206">
        <v>24</v>
      </c>
      <c r="B206">
        <v>241</v>
      </c>
      <c r="C206" t="s">
        <v>147</v>
      </c>
      <c r="D206" t="s">
        <v>319</v>
      </c>
      <c r="E206" s="1">
        <v>345</v>
      </c>
      <c r="F206" s="1">
        <v>1664</v>
      </c>
      <c r="G206" s="4">
        <f t="shared" si="14"/>
        <v>0.17172722747635641</v>
      </c>
      <c r="H206" s="3">
        <f t="shared" si="15"/>
        <v>0.82827277252364362</v>
      </c>
      <c r="I206" s="5">
        <f t="shared" si="13"/>
        <v>1.029337924108744E-2</v>
      </c>
    </row>
    <row r="207" spans="1:9" x14ac:dyDescent="0.35">
      <c r="A207">
        <v>24</v>
      </c>
      <c r="B207">
        <v>242</v>
      </c>
      <c r="C207" t="s">
        <v>148</v>
      </c>
      <c r="D207" t="s">
        <v>21</v>
      </c>
      <c r="E207" s="1">
        <v>3856</v>
      </c>
      <c r="F207" s="1">
        <v>44536</v>
      </c>
      <c r="G207" s="4">
        <f t="shared" si="14"/>
        <v>7.9682592163994051E-2</v>
      </c>
      <c r="H207" s="3">
        <f t="shared" si="15"/>
        <v>0.92031740783600591</v>
      </c>
      <c r="I207" s="5">
        <f t="shared" si="13"/>
        <v>0.24794286124176376</v>
      </c>
    </row>
    <row r="208" spans="1:9" x14ac:dyDescent="0.35">
      <c r="A208">
        <v>24</v>
      </c>
      <c r="B208">
        <v>242</v>
      </c>
      <c r="C208" t="s">
        <v>148</v>
      </c>
      <c r="D208" t="s">
        <v>376</v>
      </c>
      <c r="E208" s="1">
        <v>605</v>
      </c>
      <c r="F208" s="1">
        <v>5346</v>
      </c>
      <c r="G208" s="4">
        <f t="shared" si="14"/>
        <v>0.10166358595194085</v>
      </c>
      <c r="H208" s="3">
        <f t="shared" si="15"/>
        <v>0.8983364140480592</v>
      </c>
      <c r="I208" s="5">
        <f t="shared" si="13"/>
        <v>3.049074159467962E-2</v>
      </c>
    </row>
    <row r="209" spans="1:9" x14ac:dyDescent="0.35">
      <c r="A209">
        <v>24</v>
      </c>
      <c r="B209">
        <v>242</v>
      </c>
      <c r="C209" t="s">
        <v>148</v>
      </c>
      <c r="D209" t="s">
        <v>332</v>
      </c>
      <c r="E209" s="1">
        <v>656</v>
      </c>
      <c r="F209" s="1">
        <v>3725</v>
      </c>
      <c r="G209" s="4">
        <f t="shared" si="14"/>
        <v>0.14973750285322984</v>
      </c>
      <c r="H209" s="3">
        <f t="shared" si="15"/>
        <v>0.85026249714677016</v>
      </c>
      <c r="I209" s="5">
        <f t="shared" si="13"/>
        <v>2.2446637359484357E-2</v>
      </c>
    </row>
    <row r="210" spans="1:9" x14ac:dyDescent="0.35">
      <c r="A210">
        <v>24</v>
      </c>
      <c r="B210">
        <v>242</v>
      </c>
      <c r="C210" t="s">
        <v>148</v>
      </c>
      <c r="D210" t="s">
        <v>331</v>
      </c>
      <c r="E210" s="1">
        <v>368</v>
      </c>
      <c r="F210" s="1">
        <v>2359</v>
      </c>
      <c r="G210" s="4">
        <f t="shared" si="14"/>
        <v>0.13494682801613495</v>
      </c>
      <c r="H210" s="3">
        <f t="shared" si="15"/>
        <v>0.865053171983865</v>
      </c>
      <c r="I210" s="5">
        <f t="shared" si="13"/>
        <v>1.3972147929539795E-2</v>
      </c>
    </row>
    <row r="211" spans="1:9" x14ac:dyDescent="0.35">
      <c r="A211">
        <v>24</v>
      </c>
      <c r="B211">
        <v>242</v>
      </c>
      <c r="C211" t="s">
        <v>148</v>
      </c>
      <c r="D211" t="s">
        <v>338</v>
      </c>
      <c r="E211" s="1">
        <v>49</v>
      </c>
      <c r="F211" s="1">
        <v>1017</v>
      </c>
      <c r="G211" s="4">
        <f t="shared" si="14"/>
        <v>4.596622889305816E-2</v>
      </c>
      <c r="H211" s="3">
        <f t="shared" si="15"/>
        <v>0.95403377110694187</v>
      </c>
      <c r="I211" s="5">
        <f t="shared" si="13"/>
        <v>5.461793066699458E-3</v>
      </c>
    </row>
    <row r="212" spans="1:9" x14ac:dyDescent="0.35">
      <c r="A212">
        <v>24</v>
      </c>
      <c r="B212">
        <v>242</v>
      </c>
      <c r="C212" t="s">
        <v>148</v>
      </c>
      <c r="D212" t="s">
        <v>337</v>
      </c>
      <c r="E212" s="1">
        <v>25</v>
      </c>
      <c r="F212" s="1">
        <v>607</v>
      </c>
      <c r="G212" s="4">
        <f t="shared" si="14"/>
        <v>3.9556962025316458E-2</v>
      </c>
      <c r="H212" s="3">
        <f t="shared" si="15"/>
        <v>0.96044303797468356</v>
      </c>
      <c r="I212" s="5">
        <f t="shared" si="13"/>
        <v>3.2381362271614047E-3</v>
      </c>
    </row>
    <row r="213" spans="1:9" x14ac:dyDescent="0.35">
      <c r="A213">
        <v>24</v>
      </c>
      <c r="B213">
        <v>242</v>
      </c>
      <c r="C213" t="s">
        <v>148</v>
      </c>
      <c r="D213" t="s">
        <v>377</v>
      </c>
      <c r="E213" s="1">
        <v>75</v>
      </c>
      <c r="F213" s="1">
        <v>71</v>
      </c>
      <c r="G213" s="4">
        <f t="shared" si="14"/>
        <v>0.51369863013698636</v>
      </c>
      <c r="H213" s="3">
        <f t="shared" si="15"/>
        <v>0.4863013698630137</v>
      </c>
      <c r="I213" s="5">
        <f t="shared" si="13"/>
        <v>7.4805045754045105E-4</v>
      </c>
    </row>
    <row r="214" spans="1:9" x14ac:dyDescent="0.35">
      <c r="A214">
        <v>24</v>
      </c>
      <c r="B214">
        <v>242</v>
      </c>
      <c r="C214" t="s">
        <v>148</v>
      </c>
      <c r="D214" t="s">
        <v>324</v>
      </c>
      <c r="E214" s="1">
        <v>74</v>
      </c>
      <c r="F214" s="1">
        <v>249</v>
      </c>
      <c r="G214" s="4">
        <f t="shared" si="14"/>
        <v>0.22910216718266255</v>
      </c>
      <c r="H214" s="3">
        <f t="shared" si="15"/>
        <v>0.77089783281733748</v>
      </c>
      <c r="I214" s="5">
        <f t="shared" si="13"/>
        <v>1.6549335464764775E-3</v>
      </c>
    </row>
    <row r="215" spans="1:9" x14ac:dyDescent="0.35">
      <c r="A215">
        <v>24</v>
      </c>
      <c r="B215">
        <v>242</v>
      </c>
      <c r="C215" t="s">
        <v>148</v>
      </c>
      <c r="D215" t="s">
        <v>323</v>
      </c>
      <c r="E215" s="1">
        <v>148</v>
      </c>
      <c r="F215" s="1">
        <v>298</v>
      </c>
      <c r="G215" s="4">
        <f t="shared" si="14"/>
        <v>0.33183856502242154</v>
      </c>
      <c r="H215" s="3">
        <f t="shared" si="15"/>
        <v>0.66816143497757852</v>
      </c>
      <c r="I215" s="5">
        <f t="shared" si="13"/>
        <v>2.2851404387879532E-3</v>
      </c>
    </row>
    <row r="216" spans="1:9" x14ac:dyDescent="0.35">
      <c r="A216">
        <v>24</v>
      </c>
      <c r="B216">
        <v>242</v>
      </c>
      <c r="C216" t="s">
        <v>148</v>
      </c>
      <c r="D216" t="s">
        <v>326</v>
      </c>
      <c r="E216" s="1">
        <v>43</v>
      </c>
      <c r="F216" s="1">
        <v>133</v>
      </c>
      <c r="G216" s="4">
        <f t="shared" si="14"/>
        <v>0.24431818181818182</v>
      </c>
      <c r="H216" s="3">
        <f t="shared" si="15"/>
        <v>0.75568181818181823</v>
      </c>
      <c r="I216" s="5">
        <f t="shared" si="13"/>
        <v>9.0175945566520134E-4</v>
      </c>
    </row>
    <row r="217" spans="1:9" x14ac:dyDescent="0.35">
      <c r="A217">
        <v>24</v>
      </c>
      <c r="B217">
        <v>242</v>
      </c>
      <c r="C217" t="s">
        <v>148</v>
      </c>
      <c r="D217" t="s">
        <v>325</v>
      </c>
      <c r="E217" s="1">
        <v>72</v>
      </c>
      <c r="F217" s="1">
        <v>215</v>
      </c>
      <c r="G217" s="4">
        <f t="shared" si="14"/>
        <v>0.25087108013937282</v>
      </c>
      <c r="H217" s="3">
        <f t="shared" si="15"/>
        <v>0.74912891986062713</v>
      </c>
      <c r="I217" s="5">
        <f t="shared" si="13"/>
        <v>1.4704827487267771E-3</v>
      </c>
    </row>
    <row r="218" spans="1:9" x14ac:dyDescent="0.35">
      <c r="A218">
        <v>24</v>
      </c>
      <c r="B218">
        <v>242</v>
      </c>
      <c r="C218" t="s">
        <v>148</v>
      </c>
      <c r="D218" t="s">
        <v>378</v>
      </c>
      <c r="E218" s="1">
        <v>1321</v>
      </c>
      <c r="F218" s="1">
        <v>29198</v>
      </c>
      <c r="G218" s="4">
        <f t="shared" si="14"/>
        <v>4.3284511288050068E-2</v>
      </c>
      <c r="H218" s="3">
        <f t="shared" si="15"/>
        <v>0.95671548871194989</v>
      </c>
      <c r="I218" s="5">
        <f t="shared" si="13"/>
        <v>0.15636816379230839</v>
      </c>
    </row>
    <row r="219" spans="1:9" x14ac:dyDescent="0.35">
      <c r="A219">
        <v>24</v>
      </c>
      <c r="B219">
        <v>242</v>
      </c>
      <c r="C219" t="s">
        <v>148</v>
      </c>
      <c r="D219" t="s">
        <v>379</v>
      </c>
      <c r="E219" s="1">
        <v>288</v>
      </c>
      <c r="F219" s="1">
        <v>991</v>
      </c>
      <c r="G219" s="4">
        <f t="shared" si="14"/>
        <v>0.2251759186864738</v>
      </c>
      <c r="H219" s="3">
        <f t="shared" si="15"/>
        <v>0.7748240813135262</v>
      </c>
      <c r="I219" s="5">
        <f t="shared" si="13"/>
        <v>6.5531269533851844E-3</v>
      </c>
    </row>
    <row r="220" spans="1:9" x14ac:dyDescent="0.35">
      <c r="A220">
        <v>24</v>
      </c>
      <c r="B220">
        <v>242</v>
      </c>
      <c r="C220" t="s">
        <v>148</v>
      </c>
      <c r="D220" t="s">
        <v>330</v>
      </c>
      <c r="E220" s="1">
        <v>6</v>
      </c>
      <c r="F220" s="1">
        <v>207</v>
      </c>
      <c r="G220" s="4">
        <f t="shared" si="14"/>
        <v>2.8169014084507043E-2</v>
      </c>
      <c r="H220" s="3">
        <f t="shared" si="15"/>
        <v>0.971830985915493</v>
      </c>
      <c r="I220" s="5">
        <f t="shared" si="13"/>
        <v>1.0913338866857267E-3</v>
      </c>
    </row>
    <row r="221" spans="1:9" x14ac:dyDescent="0.35">
      <c r="A221">
        <v>24</v>
      </c>
      <c r="B221">
        <v>242</v>
      </c>
      <c r="C221" t="s">
        <v>148</v>
      </c>
      <c r="D221" t="s">
        <v>329</v>
      </c>
      <c r="E221" s="1">
        <v>124</v>
      </c>
      <c r="F221" s="1">
        <v>118</v>
      </c>
      <c r="G221" s="4">
        <f t="shared" si="14"/>
        <v>0.51239669421487599</v>
      </c>
      <c r="H221" s="3">
        <f t="shared" si="15"/>
        <v>0.48760330578512395</v>
      </c>
      <c r="I221" s="5">
        <f t="shared" si="13"/>
        <v>1.2399192515396519E-3</v>
      </c>
    </row>
    <row r="222" spans="1:9" x14ac:dyDescent="0.35">
      <c r="A222">
        <v>24</v>
      </c>
      <c r="B222">
        <v>243</v>
      </c>
      <c r="C222" t="s">
        <v>149</v>
      </c>
      <c r="D222" t="s">
        <v>21</v>
      </c>
      <c r="E222" s="1">
        <v>847</v>
      </c>
      <c r="F222" s="1">
        <v>4071</v>
      </c>
      <c r="G222" s="4">
        <f t="shared" si="14"/>
        <v>0.17222448149654332</v>
      </c>
      <c r="H222" s="3">
        <f t="shared" si="15"/>
        <v>0.82777551850345665</v>
      </c>
      <c r="I222" s="5">
        <f t="shared" si="13"/>
        <v>2.5198028425917385E-2</v>
      </c>
    </row>
    <row r="223" spans="1:9" x14ac:dyDescent="0.35">
      <c r="A223">
        <v>24</v>
      </c>
      <c r="B223">
        <v>243</v>
      </c>
      <c r="C223" t="s">
        <v>149</v>
      </c>
      <c r="D223" t="s">
        <v>380</v>
      </c>
      <c r="E223" s="1">
        <v>288</v>
      </c>
      <c r="F223" s="1">
        <v>962</v>
      </c>
      <c r="G223" s="4">
        <f t="shared" si="14"/>
        <v>0.23039999999999999</v>
      </c>
      <c r="H223" s="3">
        <f t="shared" si="15"/>
        <v>0.76959999999999995</v>
      </c>
      <c r="I223" s="5">
        <f t="shared" si="13"/>
        <v>6.404541588531259E-3</v>
      </c>
    </row>
    <row r="224" spans="1:9" x14ac:dyDescent="0.35">
      <c r="A224">
        <v>24</v>
      </c>
      <c r="B224">
        <v>243</v>
      </c>
      <c r="C224" t="s">
        <v>149</v>
      </c>
      <c r="D224" t="s">
        <v>276</v>
      </c>
      <c r="E224" s="1">
        <v>219</v>
      </c>
      <c r="F224" s="1">
        <v>724</v>
      </c>
      <c r="G224" s="4">
        <f t="shared" si="14"/>
        <v>0.23223753976670203</v>
      </c>
      <c r="H224" s="3">
        <f t="shared" si="15"/>
        <v>0.76776246023329797</v>
      </c>
      <c r="I224" s="5">
        <f t="shared" si="13"/>
        <v>4.831586174387982E-3</v>
      </c>
    </row>
    <row r="225" spans="1:9" x14ac:dyDescent="0.35">
      <c r="A225">
        <v>24</v>
      </c>
      <c r="B225">
        <v>243</v>
      </c>
      <c r="C225" t="s">
        <v>149</v>
      </c>
      <c r="D225" t="s">
        <v>334</v>
      </c>
      <c r="E225" s="1">
        <v>86</v>
      </c>
      <c r="F225" s="1">
        <v>1634</v>
      </c>
      <c r="G225" s="4">
        <f t="shared" si="14"/>
        <v>0.05</v>
      </c>
      <c r="H225" s="3">
        <f t="shared" si="15"/>
        <v>0.95</v>
      </c>
      <c r="I225" s="5">
        <f t="shared" si="13"/>
        <v>8.8126492258190133E-3</v>
      </c>
    </row>
    <row r="226" spans="1:9" x14ac:dyDescent="0.35">
      <c r="A226">
        <v>24</v>
      </c>
      <c r="B226">
        <v>243</v>
      </c>
      <c r="C226" t="s">
        <v>149</v>
      </c>
      <c r="D226" t="s">
        <v>381</v>
      </c>
      <c r="E226" s="1">
        <v>18</v>
      </c>
      <c r="F226" s="1">
        <v>34</v>
      </c>
      <c r="G226" s="4">
        <f t="shared" si="14"/>
        <v>0.34615384615384615</v>
      </c>
      <c r="H226" s="3">
        <f t="shared" si="15"/>
        <v>0.65384615384615385</v>
      </c>
      <c r="I226" s="5">
        <f t="shared" si="13"/>
        <v>2.6642893008290038E-4</v>
      </c>
    </row>
    <row r="227" spans="1:9" x14ac:dyDescent="0.35">
      <c r="A227">
        <v>24</v>
      </c>
      <c r="B227">
        <v>243</v>
      </c>
      <c r="C227" t="s">
        <v>149</v>
      </c>
      <c r="D227" t="s">
        <v>382</v>
      </c>
      <c r="E227" s="1">
        <v>30</v>
      </c>
      <c r="F227" s="1">
        <v>72</v>
      </c>
      <c r="G227" s="4">
        <f t="shared" si="14"/>
        <v>0.29411764705882354</v>
      </c>
      <c r="H227" s="3">
        <f t="shared" si="15"/>
        <v>0.70588235294117652</v>
      </c>
      <c r="I227" s="5">
        <f t="shared" si="13"/>
        <v>5.2261059362415077E-4</v>
      </c>
    </row>
    <row r="228" spans="1:9" x14ac:dyDescent="0.35">
      <c r="A228">
        <v>24</v>
      </c>
      <c r="B228">
        <v>243</v>
      </c>
      <c r="C228" t="s">
        <v>149</v>
      </c>
      <c r="D228" t="s">
        <v>383</v>
      </c>
      <c r="E228" s="1">
        <v>20</v>
      </c>
      <c r="F228" s="1">
        <v>99</v>
      </c>
      <c r="G228" s="4">
        <f t="shared" si="14"/>
        <v>0.16806722689075632</v>
      </c>
      <c r="H228" s="3">
        <f t="shared" si="15"/>
        <v>0.83193277310924374</v>
      </c>
      <c r="I228" s="5">
        <f t="shared" si="13"/>
        <v>6.0971235922817584E-4</v>
      </c>
    </row>
    <row r="229" spans="1:9" x14ac:dyDescent="0.35">
      <c r="A229">
        <v>24</v>
      </c>
      <c r="B229">
        <v>243</v>
      </c>
      <c r="C229" t="s">
        <v>149</v>
      </c>
      <c r="D229" t="s">
        <v>384</v>
      </c>
      <c r="E229" s="1">
        <v>81</v>
      </c>
      <c r="F229" s="1">
        <v>320</v>
      </c>
      <c r="G229" s="4">
        <f t="shared" si="14"/>
        <v>0.20199501246882792</v>
      </c>
      <c r="H229" s="3">
        <f t="shared" si="15"/>
        <v>0.79800498753117211</v>
      </c>
      <c r="I229" s="5">
        <f t="shared" si="13"/>
        <v>2.0545769416008279E-3</v>
      </c>
    </row>
    <row r="230" spans="1:9" x14ac:dyDescent="0.35">
      <c r="A230">
        <v>24</v>
      </c>
      <c r="B230">
        <v>243</v>
      </c>
      <c r="C230" t="s">
        <v>149</v>
      </c>
      <c r="D230" t="s">
        <v>385</v>
      </c>
      <c r="E230" s="1">
        <v>105</v>
      </c>
      <c r="F230" s="1">
        <v>225</v>
      </c>
      <c r="G230" s="4">
        <f t="shared" si="14"/>
        <v>0.31818181818181818</v>
      </c>
      <c r="H230" s="3">
        <f t="shared" si="15"/>
        <v>0.68181818181818177</v>
      </c>
      <c r="I230" s="5">
        <f t="shared" si="13"/>
        <v>1.6907989793722524E-3</v>
      </c>
    </row>
    <row r="231" spans="1:9" x14ac:dyDescent="0.35">
      <c r="A231">
        <v>24</v>
      </c>
      <c r="B231">
        <v>244</v>
      </c>
      <c r="C231" t="s">
        <v>386</v>
      </c>
      <c r="D231" t="s">
        <v>21</v>
      </c>
      <c r="E231" s="1">
        <v>5982</v>
      </c>
      <c r="F231" s="1">
        <v>4245</v>
      </c>
      <c r="G231" s="4">
        <f t="shared" si="14"/>
        <v>0.58492226459372254</v>
      </c>
      <c r="H231" s="3">
        <f t="shared" si="15"/>
        <v>0.41507773540627751</v>
      </c>
      <c r="I231" s="5">
        <f t="shared" si="13"/>
        <v>5.2399397460727352E-2</v>
      </c>
    </row>
    <row r="232" spans="1:9" x14ac:dyDescent="0.35">
      <c r="A232">
        <v>24</v>
      </c>
      <c r="B232">
        <v>244</v>
      </c>
      <c r="C232" t="s">
        <v>386</v>
      </c>
      <c r="D232" t="s">
        <v>150</v>
      </c>
      <c r="E232" s="1">
        <v>4353</v>
      </c>
      <c r="F232" s="1">
        <v>1636</v>
      </c>
      <c r="G232" s="4">
        <f t="shared" si="14"/>
        <v>0.72683252629821338</v>
      </c>
      <c r="H232" s="3">
        <f t="shared" si="15"/>
        <v>0.27316747370178662</v>
      </c>
      <c r="I232" s="5">
        <f t="shared" si="13"/>
        <v>3.068543965897097E-2</v>
      </c>
    </row>
    <row r="233" spans="1:9" x14ac:dyDescent="0.35">
      <c r="A233">
        <v>24</v>
      </c>
      <c r="B233">
        <v>244</v>
      </c>
      <c r="C233" t="s">
        <v>386</v>
      </c>
      <c r="D233" t="s">
        <v>151</v>
      </c>
      <c r="E233" s="1">
        <v>178</v>
      </c>
      <c r="F233" s="1">
        <v>176</v>
      </c>
      <c r="G233" s="4">
        <f t="shared" si="14"/>
        <v>0.50282485875706218</v>
      </c>
      <c r="H233" s="3">
        <f t="shared" si="15"/>
        <v>0.49717514124293788</v>
      </c>
      <c r="I233" s="5">
        <f t="shared" si="13"/>
        <v>1.8137661778720527E-3</v>
      </c>
    </row>
    <row r="234" spans="1:9" x14ac:dyDescent="0.35">
      <c r="A234">
        <v>24</v>
      </c>
      <c r="B234">
        <v>244</v>
      </c>
      <c r="C234" t="s">
        <v>386</v>
      </c>
      <c r="D234" t="s">
        <v>152</v>
      </c>
      <c r="E234" s="1">
        <v>868</v>
      </c>
      <c r="F234" s="1">
        <v>824</v>
      </c>
      <c r="G234" s="4">
        <f t="shared" si="14"/>
        <v>0.51300236406619382</v>
      </c>
      <c r="H234" s="3">
        <f t="shared" si="15"/>
        <v>0.48699763593380613</v>
      </c>
      <c r="I234" s="5">
        <f t="shared" si="13"/>
        <v>8.6691874942359127E-3</v>
      </c>
    </row>
    <row r="235" spans="1:9" x14ac:dyDescent="0.35">
      <c r="A235">
        <v>24</v>
      </c>
      <c r="B235">
        <v>244</v>
      </c>
      <c r="C235" t="s">
        <v>386</v>
      </c>
      <c r="D235" t="s">
        <v>153</v>
      </c>
      <c r="E235" s="1">
        <v>583</v>
      </c>
      <c r="F235" s="1">
        <v>1609</v>
      </c>
      <c r="G235" s="4">
        <f t="shared" si="14"/>
        <v>0.26596715328467152</v>
      </c>
      <c r="H235" s="3">
        <f t="shared" si="15"/>
        <v>0.73403284671532842</v>
      </c>
      <c r="I235" s="5">
        <f t="shared" si="13"/>
        <v>1.1231004129648416E-2</v>
      </c>
    </row>
    <row r="236" spans="1:9" x14ac:dyDescent="0.35">
      <c r="A236">
        <v>24</v>
      </c>
      <c r="B236">
        <v>245</v>
      </c>
      <c r="C236" t="s">
        <v>387</v>
      </c>
      <c r="D236" t="s">
        <v>21</v>
      </c>
      <c r="E236" s="1">
        <v>43156</v>
      </c>
      <c r="F236" s="1">
        <v>10368</v>
      </c>
      <c r="G236" s="4">
        <f t="shared" si="14"/>
        <v>0.80629250429713772</v>
      </c>
      <c r="H236" s="3">
        <f t="shared" si="15"/>
        <v>0.19370749570286228</v>
      </c>
      <c r="I236" s="5">
        <f t="shared" si="13"/>
        <v>0.2742373471876377</v>
      </c>
    </row>
    <row r="237" spans="1:9" x14ac:dyDescent="0.35">
      <c r="A237">
        <v>24</v>
      </c>
      <c r="B237">
        <v>245</v>
      </c>
      <c r="C237" t="s">
        <v>387</v>
      </c>
      <c r="D237" t="s">
        <v>154</v>
      </c>
      <c r="E237" s="1">
        <v>1665</v>
      </c>
      <c r="F237" s="1">
        <v>692</v>
      </c>
      <c r="G237" s="4">
        <f t="shared" si="14"/>
        <v>0.70640644887568949</v>
      </c>
      <c r="H237" s="3">
        <f t="shared" si="15"/>
        <v>0.29359355112431057</v>
      </c>
      <c r="I237" s="5">
        <f t="shared" si="13"/>
        <v>1.2076403619334543E-2</v>
      </c>
    </row>
    <row r="238" spans="1:9" x14ac:dyDescent="0.35">
      <c r="A238">
        <v>24</v>
      </c>
      <c r="B238">
        <v>245</v>
      </c>
      <c r="C238" t="s">
        <v>387</v>
      </c>
      <c r="D238" t="s">
        <v>155</v>
      </c>
      <c r="E238" s="1">
        <v>5740</v>
      </c>
      <c r="F238" s="1">
        <v>2347</v>
      </c>
      <c r="G238" s="4">
        <f t="shared" si="14"/>
        <v>0.70978113020897737</v>
      </c>
      <c r="H238" s="3">
        <f t="shared" si="15"/>
        <v>0.29021886979102263</v>
      </c>
      <c r="I238" s="5">
        <f t="shared" si="13"/>
        <v>4.1434822261161838E-2</v>
      </c>
    </row>
    <row r="239" spans="1:9" x14ac:dyDescent="0.35">
      <c r="A239">
        <v>24</v>
      </c>
      <c r="B239">
        <v>245</v>
      </c>
      <c r="C239" t="s">
        <v>387</v>
      </c>
      <c r="D239" t="s">
        <v>156</v>
      </c>
      <c r="E239" s="1">
        <v>7480</v>
      </c>
      <c r="F239" s="1">
        <v>3094</v>
      </c>
      <c r="G239" s="4">
        <f t="shared" si="14"/>
        <v>0.707395498392283</v>
      </c>
      <c r="H239" s="3">
        <f t="shared" si="15"/>
        <v>0.29260450160771706</v>
      </c>
      <c r="I239" s="5">
        <f t="shared" si="13"/>
        <v>5.4177298205703626E-2</v>
      </c>
    </row>
    <row r="240" spans="1:9" x14ac:dyDescent="0.35">
      <c r="A240">
        <v>24</v>
      </c>
      <c r="B240">
        <v>245</v>
      </c>
      <c r="C240" t="s">
        <v>387</v>
      </c>
      <c r="D240" t="s">
        <v>157</v>
      </c>
      <c r="E240" s="1">
        <v>28271</v>
      </c>
      <c r="F240" s="1">
        <v>4236</v>
      </c>
      <c r="G240" s="4">
        <f t="shared" si="14"/>
        <v>0.8696896053157781</v>
      </c>
      <c r="H240" s="3">
        <f t="shared" si="15"/>
        <v>0.13031039468422187</v>
      </c>
      <c r="I240" s="5">
        <f t="shared" si="13"/>
        <v>0.16655394673470852</v>
      </c>
    </row>
    <row r="241" spans="1:9" x14ac:dyDescent="0.35">
      <c r="A241">
        <v>24</v>
      </c>
      <c r="B241">
        <v>246</v>
      </c>
      <c r="C241" t="s">
        <v>388</v>
      </c>
      <c r="D241" t="s">
        <v>21</v>
      </c>
      <c r="E241" s="1">
        <v>28161</v>
      </c>
      <c r="F241" s="1">
        <v>21281</v>
      </c>
      <c r="G241" s="4">
        <f t="shared" si="14"/>
        <v>0.56957647344363094</v>
      </c>
      <c r="H241" s="3">
        <f t="shared" si="15"/>
        <v>0.43042352655636906</v>
      </c>
      <c r="I241" s="5">
        <f t="shared" si="13"/>
        <v>0.25332267617613002</v>
      </c>
    </row>
    <row r="242" spans="1:9" x14ac:dyDescent="0.35">
      <c r="A242">
        <v>24</v>
      </c>
      <c r="B242">
        <v>246</v>
      </c>
      <c r="C242" t="s">
        <v>388</v>
      </c>
      <c r="D242" t="s">
        <v>158</v>
      </c>
      <c r="E242" s="1">
        <v>1317</v>
      </c>
      <c r="F242" s="1">
        <v>2252</v>
      </c>
      <c r="G242" s="4">
        <f t="shared" si="14"/>
        <v>0.36901092743065284</v>
      </c>
      <c r="H242" s="3">
        <f t="shared" si="15"/>
        <v>0.63098907256934711</v>
      </c>
      <c r="I242" s="5">
        <f t="shared" si="13"/>
        <v>1.8286247143574453E-2</v>
      </c>
    </row>
    <row r="243" spans="1:9" x14ac:dyDescent="0.35">
      <c r="A243">
        <v>24</v>
      </c>
      <c r="B243">
        <v>246</v>
      </c>
      <c r="C243" t="s">
        <v>388</v>
      </c>
      <c r="D243" t="s">
        <v>159</v>
      </c>
      <c r="E243" s="1">
        <v>3519</v>
      </c>
      <c r="F243" s="1">
        <v>2969</v>
      </c>
      <c r="G243" s="4">
        <f t="shared" si="14"/>
        <v>0.54238594327990131</v>
      </c>
      <c r="H243" s="3">
        <f t="shared" si="15"/>
        <v>0.45761405672009864</v>
      </c>
      <c r="I243" s="5">
        <f t="shared" si="13"/>
        <v>3.3242132661112651E-2</v>
      </c>
    </row>
    <row r="244" spans="1:9" x14ac:dyDescent="0.35">
      <c r="A244">
        <v>24</v>
      </c>
      <c r="B244">
        <v>246</v>
      </c>
      <c r="C244" t="s">
        <v>388</v>
      </c>
      <c r="D244" t="s">
        <v>160</v>
      </c>
      <c r="E244" s="1">
        <v>11839</v>
      </c>
      <c r="F244" s="1">
        <v>7904</v>
      </c>
      <c r="G244" s="4">
        <f t="shared" si="14"/>
        <v>0.59965557412753889</v>
      </c>
      <c r="H244" s="3">
        <f t="shared" si="15"/>
        <v>0.40034442587246111</v>
      </c>
      <c r="I244" s="5">
        <f t="shared" si="13"/>
        <v>0.10115589166589813</v>
      </c>
    </row>
    <row r="245" spans="1:9" x14ac:dyDescent="0.35">
      <c r="A245">
        <v>24</v>
      </c>
      <c r="B245">
        <v>246</v>
      </c>
      <c r="C245" t="s">
        <v>388</v>
      </c>
      <c r="D245" t="s">
        <v>161</v>
      </c>
      <c r="E245" s="1">
        <v>10651</v>
      </c>
      <c r="F245" s="1">
        <v>6393</v>
      </c>
      <c r="G245" s="4">
        <f t="shared" si="14"/>
        <v>0.62491199249002582</v>
      </c>
      <c r="H245" s="3">
        <f t="shared" si="15"/>
        <v>0.37508800750997418</v>
      </c>
      <c r="I245" s="5">
        <f t="shared" si="13"/>
        <v>8.7327205467941427E-2</v>
      </c>
    </row>
    <row r="246" spans="1:9" x14ac:dyDescent="0.35">
      <c r="A246">
        <v>24</v>
      </c>
      <c r="B246">
        <v>246</v>
      </c>
      <c r="C246" t="s">
        <v>388</v>
      </c>
      <c r="D246" t="s">
        <v>162</v>
      </c>
      <c r="E246" s="1">
        <v>835</v>
      </c>
      <c r="F246" s="1">
        <v>1762</v>
      </c>
      <c r="G246" s="4">
        <f t="shared" si="14"/>
        <v>0.32152483634963419</v>
      </c>
      <c r="H246" s="3">
        <f t="shared" si="15"/>
        <v>0.67847516365036575</v>
      </c>
      <c r="I246" s="5">
        <f t="shared" si="13"/>
        <v>1.3306075604332545E-2</v>
      </c>
    </row>
    <row r="247" spans="1:9" x14ac:dyDescent="0.35">
      <c r="A247">
        <v>25</v>
      </c>
      <c r="B247">
        <v>25</v>
      </c>
      <c r="C247" t="s">
        <v>9</v>
      </c>
      <c r="D247" t="s">
        <v>20</v>
      </c>
      <c r="E247" s="1">
        <v>36672</v>
      </c>
      <c r="F247" s="1">
        <v>80882</v>
      </c>
      <c r="G247" s="4">
        <f t="shared" si="14"/>
        <v>0.31195875937866852</v>
      </c>
      <c r="H247" s="3">
        <f t="shared" si="15"/>
        <v>0.68804124062133143</v>
      </c>
      <c r="I247" s="5">
        <f>(E247+F247)/117554</f>
        <v>1</v>
      </c>
    </row>
    <row r="248" spans="1:9" x14ac:dyDescent="0.35">
      <c r="A248">
        <v>25</v>
      </c>
      <c r="B248">
        <v>251</v>
      </c>
      <c r="C248" t="s">
        <v>389</v>
      </c>
      <c r="D248" t="s">
        <v>21</v>
      </c>
      <c r="E248" s="1">
        <v>6437</v>
      </c>
      <c r="F248" s="1">
        <v>3961</v>
      </c>
      <c r="G248" s="4">
        <f t="shared" si="14"/>
        <v>0.61906135795345263</v>
      </c>
      <c r="H248" s="3">
        <f t="shared" si="15"/>
        <v>0.38093864204654743</v>
      </c>
      <c r="I248" s="5">
        <f t="shared" ref="I248:I259" si="16">(E248+F248)/117554</f>
        <v>8.8452966296340405E-2</v>
      </c>
    </row>
    <row r="249" spans="1:9" x14ac:dyDescent="0.35">
      <c r="A249">
        <v>25</v>
      </c>
      <c r="B249">
        <v>251</v>
      </c>
      <c r="C249" t="s">
        <v>389</v>
      </c>
      <c r="D249" t="s">
        <v>163</v>
      </c>
      <c r="E249" s="1">
        <v>1537</v>
      </c>
      <c r="F249" s="1">
        <v>912</v>
      </c>
      <c r="G249" s="4">
        <f t="shared" si="14"/>
        <v>0.62760310330747249</v>
      </c>
      <c r="H249" s="3">
        <f t="shared" si="15"/>
        <v>0.37239689669252757</v>
      </c>
      <c r="I249" s="5">
        <f t="shared" si="16"/>
        <v>2.0832978886299064E-2</v>
      </c>
    </row>
    <row r="250" spans="1:9" x14ac:dyDescent="0.35">
      <c r="A250">
        <v>25</v>
      </c>
      <c r="B250">
        <v>251</v>
      </c>
      <c r="C250" t="s">
        <v>389</v>
      </c>
      <c r="D250" t="s">
        <v>164</v>
      </c>
      <c r="E250" s="1">
        <v>3183</v>
      </c>
      <c r="F250" s="1">
        <v>1336</v>
      </c>
      <c r="G250" s="4">
        <f t="shared" si="14"/>
        <v>0.7043593715423766</v>
      </c>
      <c r="H250" s="3">
        <f t="shared" si="15"/>
        <v>0.29564062845762334</v>
      </c>
      <c r="I250" s="5">
        <f t="shared" si="16"/>
        <v>3.8441907548871154E-2</v>
      </c>
    </row>
    <row r="251" spans="1:9" x14ac:dyDescent="0.35">
      <c r="A251">
        <v>25</v>
      </c>
      <c r="B251">
        <v>251</v>
      </c>
      <c r="C251" t="s">
        <v>389</v>
      </c>
      <c r="D251" t="s">
        <v>165</v>
      </c>
      <c r="E251" s="1">
        <v>201</v>
      </c>
      <c r="F251" s="1">
        <v>302</v>
      </c>
      <c r="G251" s="4">
        <f t="shared" si="14"/>
        <v>0.39960238568588469</v>
      </c>
      <c r="H251" s="3">
        <f t="shared" si="15"/>
        <v>0.60039761431411531</v>
      </c>
      <c r="I251" s="5">
        <f t="shared" si="16"/>
        <v>4.2788845977167938E-3</v>
      </c>
    </row>
    <row r="252" spans="1:9" x14ac:dyDescent="0.35">
      <c r="A252">
        <v>25</v>
      </c>
      <c r="B252">
        <v>251</v>
      </c>
      <c r="C252" t="s">
        <v>389</v>
      </c>
      <c r="D252" t="s">
        <v>166</v>
      </c>
      <c r="E252" s="1">
        <v>1238</v>
      </c>
      <c r="F252" s="1">
        <v>1172</v>
      </c>
      <c r="G252" s="4">
        <f t="shared" si="14"/>
        <v>0.51369294605809124</v>
      </c>
      <c r="H252" s="3">
        <f t="shared" si="15"/>
        <v>0.48630705394190871</v>
      </c>
      <c r="I252" s="5">
        <f t="shared" si="16"/>
        <v>2.0501216462221618E-2</v>
      </c>
    </row>
    <row r="253" spans="1:9" x14ac:dyDescent="0.35">
      <c r="A253">
        <v>25</v>
      </c>
      <c r="B253">
        <v>251</v>
      </c>
      <c r="C253" t="s">
        <v>389</v>
      </c>
      <c r="D253" t="s">
        <v>167</v>
      </c>
      <c r="E253" s="1">
        <v>279</v>
      </c>
      <c r="F253" s="1">
        <v>241</v>
      </c>
      <c r="G253" s="4">
        <f t="shared" si="14"/>
        <v>0.53653846153846152</v>
      </c>
      <c r="H253" s="3">
        <f t="shared" si="15"/>
        <v>0.46346153846153848</v>
      </c>
      <c r="I253" s="5">
        <f t="shared" si="16"/>
        <v>4.4234989876992701E-3</v>
      </c>
    </row>
    <row r="254" spans="1:9" x14ac:dyDescent="0.35">
      <c r="A254">
        <v>25</v>
      </c>
      <c r="B254">
        <v>252</v>
      </c>
      <c r="C254" t="s">
        <v>390</v>
      </c>
      <c r="D254" t="s">
        <v>21</v>
      </c>
      <c r="E254" s="1">
        <v>30235</v>
      </c>
      <c r="F254" s="1">
        <v>76921</v>
      </c>
      <c r="G254" s="4">
        <f t="shared" si="14"/>
        <v>0.28215872186345142</v>
      </c>
      <c r="H254" s="3">
        <f t="shared" si="15"/>
        <v>0.71784127813654863</v>
      </c>
      <c r="I254" s="5">
        <f t="shared" si="16"/>
        <v>0.91154703370365964</v>
      </c>
    </row>
    <row r="255" spans="1:9" x14ac:dyDescent="0.35">
      <c r="A255">
        <v>25</v>
      </c>
      <c r="B255">
        <v>252</v>
      </c>
      <c r="C255" t="s">
        <v>390</v>
      </c>
      <c r="D255" t="s">
        <v>168</v>
      </c>
      <c r="E255" s="1">
        <v>230</v>
      </c>
      <c r="F255" s="1">
        <v>883</v>
      </c>
      <c r="G255" s="4">
        <f t="shared" si="14"/>
        <v>0.20664869721473494</v>
      </c>
      <c r="H255" s="3">
        <f t="shared" si="15"/>
        <v>0.793351302785265</v>
      </c>
      <c r="I255" s="5">
        <f t="shared" si="16"/>
        <v>9.4679891794409374E-3</v>
      </c>
    </row>
    <row r="256" spans="1:9" x14ac:dyDescent="0.35">
      <c r="A256">
        <v>25</v>
      </c>
      <c r="B256">
        <v>252</v>
      </c>
      <c r="C256" t="s">
        <v>390</v>
      </c>
      <c r="D256" t="s">
        <v>169</v>
      </c>
      <c r="E256" s="1">
        <v>11700</v>
      </c>
      <c r="F256" s="1">
        <v>21778</v>
      </c>
      <c r="G256" s="4">
        <f t="shared" si="14"/>
        <v>0.34948324272656672</v>
      </c>
      <c r="H256" s="3">
        <f t="shared" si="15"/>
        <v>0.65051675727343328</v>
      </c>
      <c r="I256" s="5">
        <f t="shared" si="16"/>
        <v>0.28478826751960801</v>
      </c>
    </row>
    <row r="257" spans="1:9" x14ac:dyDescent="0.35">
      <c r="A257">
        <v>25</v>
      </c>
      <c r="B257">
        <v>252</v>
      </c>
      <c r="C257" t="s">
        <v>390</v>
      </c>
      <c r="D257" t="s">
        <v>170</v>
      </c>
      <c r="E257" s="1">
        <v>17792</v>
      </c>
      <c r="F257" s="1">
        <v>51287</v>
      </c>
      <c r="G257" s="4">
        <f t="shared" si="14"/>
        <v>0.25756018471604974</v>
      </c>
      <c r="H257" s="3">
        <f t="shared" si="15"/>
        <v>0.74243981528395031</v>
      </c>
      <c r="I257" s="5">
        <f t="shared" si="16"/>
        <v>0.58763632032938051</v>
      </c>
    </row>
    <row r="258" spans="1:9" x14ac:dyDescent="0.35">
      <c r="A258">
        <v>25</v>
      </c>
      <c r="B258">
        <v>252</v>
      </c>
      <c r="C258" t="s">
        <v>390</v>
      </c>
      <c r="D258" t="s">
        <v>171</v>
      </c>
      <c r="E258" s="1">
        <v>99</v>
      </c>
      <c r="F258" s="1">
        <v>98</v>
      </c>
      <c r="G258" s="4">
        <f t="shared" si="14"/>
        <v>0.5025380710659898</v>
      </c>
      <c r="H258" s="3">
        <f t="shared" si="15"/>
        <v>0.49746192893401014</v>
      </c>
      <c r="I258" s="5">
        <f t="shared" si="16"/>
        <v>1.6758255780322236E-3</v>
      </c>
    </row>
    <row r="259" spans="1:9" x14ac:dyDescent="0.35">
      <c r="A259">
        <v>25</v>
      </c>
      <c r="B259">
        <v>252</v>
      </c>
      <c r="C259" t="s">
        <v>390</v>
      </c>
      <c r="D259" t="s">
        <v>172</v>
      </c>
      <c r="E259" s="1">
        <v>414</v>
      </c>
      <c r="F259" s="1">
        <v>2875</v>
      </c>
      <c r="G259" s="4">
        <f t="shared" si="14"/>
        <v>0.12587412587412589</v>
      </c>
      <c r="H259" s="3">
        <f t="shared" si="15"/>
        <v>0.87412587412587417</v>
      </c>
      <c r="I259" s="5">
        <f t="shared" si="16"/>
        <v>2.7978631097197882E-2</v>
      </c>
    </row>
    <row r="260" spans="1:9" x14ac:dyDescent="0.35">
      <c r="A260">
        <v>26</v>
      </c>
      <c r="B260">
        <v>26</v>
      </c>
      <c r="C260" t="s">
        <v>173</v>
      </c>
      <c r="D260" t="s">
        <v>174</v>
      </c>
      <c r="E260" s="1">
        <v>0</v>
      </c>
      <c r="F260" s="1">
        <v>57671</v>
      </c>
      <c r="G260" s="4">
        <f t="shared" si="14"/>
        <v>0</v>
      </c>
      <c r="H260" s="3">
        <f t="shared" si="15"/>
        <v>1</v>
      </c>
      <c r="I260" s="5">
        <f>(E260+F260)/57671</f>
        <v>1</v>
      </c>
    </row>
    <row r="261" spans="1:9" x14ac:dyDescent="0.35">
      <c r="A261">
        <v>26</v>
      </c>
      <c r="B261">
        <v>261</v>
      </c>
      <c r="C261" t="s">
        <v>391</v>
      </c>
      <c r="D261" t="s">
        <v>21</v>
      </c>
      <c r="E261" s="1">
        <v>2039</v>
      </c>
      <c r="F261" s="1">
        <v>12347</v>
      </c>
      <c r="G261" s="4">
        <f t="shared" si="14"/>
        <v>0.14173502015848741</v>
      </c>
      <c r="H261" s="3">
        <f t="shared" si="15"/>
        <v>0.85826497984151262</v>
      </c>
      <c r="I261" s="5">
        <f t="shared" ref="I261:I294" si="17">(E261+F261)/57671</f>
        <v>0.2494494633351251</v>
      </c>
    </row>
    <row r="262" spans="1:9" x14ac:dyDescent="0.35">
      <c r="A262">
        <v>26</v>
      </c>
      <c r="B262">
        <v>261</v>
      </c>
      <c r="C262" t="s">
        <v>391</v>
      </c>
      <c r="D262" t="s">
        <v>248</v>
      </c>
      <c r="E262" s="1">
        <v>350</v>
      </c>
      <c r="F262" s="1">
        <v>3089</v>
      </c>
      <c r="G262" s="4">
        <f t="shared" ref="G262:G321" si="18">E262/(E262+F262)</f>
        <v>0.10177377144518755</v>
      </c>
      <c r="H262" s="3">
        <f t="shared" ref="H262:H321" si="19">F262/(E262+F262)</f>
        <v>0.89822622855481249</v>
      </c>
      <c r="I262" s="5">
        <f t="shared" si="17"/>
        <v>5.9631357181252273E-2</v>
      </c>
    </row>
    <row r="263" spans="1:9" x14ac:dyDescent="0.35">
      <c r="A263">
        <v>26</v>
      </c>
      <c r="B263">
        <v>261</v>
      </c>
      <c r="C263" t="s">
        <v>391</v>
      </c>
      <c r="D263" t="s">
        <v>245</v>
      </c>
      <c r="E263" s="1">
        <v>146</v>
      </c>
      <c r="F263" s="1">
        <v>1236</v>
      </c>
      <c r="G263" s="4">
        <f t="shared" si="18"/>
        <v>0.10564399421128799</v>
      </c>
      <c r="H263" s="3">
        <f t="shared" si="19"/>
        <v>0.89435600578871199</v>
      </c>
      <c r="I263" s="5">
        <f t="shared" si="17"/>
        <v>2.3963517192349709E-2</v>
      </c>
    </row>
    <row r="264" spans="1:9" x14ac:dyDescent="0.35">
      <c r="A264">
        <v>26</v>
      </c>
      <c r="B264">
        <v>261</v>
      </c>
      <c r="C264" t="s">
        <v>391</v>
      </c>
      <c r="D264" t="s">
        <v>246</v>
      </c>
      <c r="E264" s="1">
        <v>993</v>
      </c>
      <c r="F264" s="1">
        <v>6207</v>
      </c>
      <c r="G264" s="4">
        <f t="shared" si="18"/>
        <v>0.13791666666666666</v>
      </c>
      <c r="H264" s="3">
        <f t="shared" si="19"/>
        <v>0.86208333333333331</v>
      </c>
      <c r="I264" s="5">
        <f t="shared" si="17"/>
        <v>0.12484610982989718</v>
      </c>
    </row>
    <row r="265" spans="1:9" x14ac:dyDescent="0.35">
      <c r="A265">
        <v>26</v>
      </c>
      <c r="B265">
        <v>261</v>
      </c>
      <c r="C265" t="s">
        <v>391</v>
      </c>
      <c r="D265" t="s">
        <v>247</v>
      </c>
      <c r="E265" s="1">
        <v>467</v>
      </c>
      <c r="F265" s="1">
        <v>780</v>
      </c>
      <c r="G265" s="4">
        <f t="shared" si="18"/>
        <v>0.37449879711307138</v>
      </c>
      <c r="H265" s="3">
        <f t="shared" si="19"/>
        <v>0.62550120288692868</v>
      </c>
      <c r="I265" s="5">
        <f t="shared" si="17"/>
        <v>2.1622652633039134E-2</v>
      </c>
    </row>
    <row r="266" spans="1:9" x14ac:dyDescent="0.35">
      <c r="A266">
        <v>26</v>
      </c>
      <c r="B266">
        <v>261</v>
      </c>
      <c r="C266" t="s">
        <v>391</v>
      </c>
      <c r="D266" t="s">
        <v>243</v>
      </c>
      <c r="E266" s="1">
        <v>82</v>
      </c>
      <c r="F266" s="1">
        <v>1034</v>
      </c>
      <c r="G266" s="4">
        <f t="shared" si="18"/>
        <v>7.3476702508960573E-2</v>
      </c>
      <c r="H266" s="3">
        <f t="shared" si="19"/>
        <v>0.92652329749103945</v>
      </c>
      <c r="I266" s="5">
        <f t="shared" si="17"/>
        <v>1.9351147023634063E-2</v>
      </c>
    </row>
    <row r="267" spans="1:9" x14ac:dyDescent="0.35">
      <c r="A267">
        <v>26</v>
      </c>
      <c r="B267">
        <v>262</v>
      </c>
      <c r="C267" t="s">
        <v>392</v>
      </c>
      <c r="D267" t="s">
        <v>21</v>
      </c>
      <c r="E267" s="1">
        <v>37373</v>
      </c>
      <c r="F267" s="1">
        <v>31568</v>
      </c>
      <c r="G267" s="4">
        <f t="shared" si="18"/>
        <v>0.54210121698263736</v>
      </c>
      <c r="H267" s="3">
        <f t="shared" si="19"/>
        <v>0.4578987830173627</v>
      </c>
      <c r="I267" s="5">
        <f t="shared" si="17"/>
        <v>1.1954188413587419</v>
      </c>
    </row>
    <row r="268" spans="1:9" x14ac:dyDescent="0.35">
      <c r="A268">
        <v>26</v>
      </c>
      <c r="B268">
        <v>262</v>
      </c>
      <c r="C268" t="s">
        <v>392</v>
      </c>
      <c r="D268" t="s">
        <v>281</v>
      </c>
      <c r="E268" s="1">
        <v>3206</v>
      </c>
      <c r="F268" s="1">
        <v>1549</v>
      </c>
      <c r="G268" s="4">
        <f t="shared" si="18"/>
        <v>0.67423764458464774</v>
      </c>
      <c r="H268" s="3">
        <f t="shared" si="19"/>
        <v>0.32576235541535226</v>
      </c>
      <c r="I268" s="5">
        <f t="shared" si="17"/>
        <v>8.2450451700161256E-2</v>
      </c>
    </row>
    <row r="269" spans="1:9" x14ac:dyDescent="0.35">
      <c r="A269">
        <v>26</v>
      </c>
      <c r="B269">
        <v>262</v>
      </c>
      <c r="C269" t="s">
        <v>392</v>
      </c>
      <c r="D269" t="s">
        <v>393</v>
      </c>
      <c r="E269" s="1">
        <v>6139</v>
      </c>
      <c r="F269" s="1">
        <v>2847</v>
      </c>
      <c r="G269" s="4">
        <f t="shared" si="18"/>
        <v>0.68317382595148013</v>
      </c>
      <c r="H269" s="3">
        <f t="shared" si="19"/>
        <v>0.31682617404851993</v>
      </c>
      <c r="I269" s="5">
        <f t="shared" si="17"/>
        <v>0.15581488096270221</v>
      </c>
    </row>
    <row r="270" spans="1:9" x14ac:dyDescent="0.35">
      <c r="A270">
        <v>26</v>
      </c>
      <c r="B270">
        <v>262</v>
      </c>
      <c r="C270" t="s">
        <v>392</v>
      </c>
      <c r="D270" t="s">
        <v>309</v>
      </c>
      <c r="E270" s="1">
        <v>4668</v>
      </c>
      <c r="F270" s="1">
        <v>5093</v>
      </c>
      <c r="G270" s="4">
        <f t="shared" si="18"/>
        <v>0.47822968958098555</v>
      </c>
      <c r="H270" s="3">
        <f t="shared" si="19"/>
        <v>0.52177031041901445</v>
      </c>
      <c r="I270" s="5">
        <f t="shared" si="17"/>
        <v>0.16925317750689253</v>
      </c>
    </row>
    <row r="271" spans="1:9" x14ac:dyDescent="0.35">
      <c r="A271">
        <v>26</v>
      </c>
      <c r="B271">
        <v>262</v>
      </c>
      <c r="C271" t="s">
        <v>392</v>
      </c>
      <c r="D271" t="s">
        <v>263</v>
      </c>
      <c r="E271" s="1">
        <v>17654</v>
      </c>
      <c r="F271" s="1">
        <v>14528</v>
      </c>
      <c r="G271" s="4">
        <f t="shared" si="18"/>
        <v>0.54856752221738858</v>
      </c>
      <c r="H271" s="3">
        <f t="shared" si="19"/>
        <v>0.45143247778261142</v>
      </c>
      <c r="I271" s="5">
        <f t="shared" si="17"/>
        <v>0.55802743146468758</v>
      </c>
    </row>
    <row r="272" spans="1:9" x14ac:dyDescent="0.35">
      <c r="A272">
        <v>26</v>
      </c>
      <c r="B272">
        <v>262</v>
      </c>
      <c r="C272" t="s">
        <v>392</v>
      </c>
      <c r="D272" t="s">
        <v>283</v>
      </c>
      <c r="E272" s="1">
        <v>1150</v>
      </c>
      <c r="F272" s="1">
        <v>1391</v>
      </c>
      <c r="G272" s="4">
        <f t="shared" si="18"/>
        <v>0.45257772530499801</v>
      </c>
      <c r="H272" s="3">
        <f t="shared" si="19"/>
        <v>0.54742227469500193</v>
      </c>
      <c r="I272" s="5">
        <f t="shared" si="17"/>
        <v>4.4060272927467878E-2</v>
      </c>
    </row>
    <row r="273" spans="1:9" x14ac:dyDescent="0.35">
      <c r="A273">
        <v>26</v>
      </c>
      <c r="B273">
        <v>262</v>
      </c>
      <c r="C273" t="s">
        <v>392</v>
      </c>
      <c r="D273" t="s">
        <v>205</v>
      </c>
      <c r="E273" s="1">
        <v>1657</v>
      </c>
      <c r="F273" s="1">
        <v>2973</v>
      </c>
      <c r="G273" s="4">
        <f t="shared" si="18"/>
        <v>0.35788336933045356</v>
      </c>
      <c r="H273" s="3">
        <f t="shared" si="19"/>
        <v>0.64211663066954638</v>
      </c>
      <c r="I273" s="5">
        <f t="shared" si="17"/>
        <v>8.0282984515614428E-2</v>
      </c>
    </row>
    <row r="274" spans="1:9" x14ac:dyDescent="0.35">
      <c r="A274">
        <v>26</v>
      </c>
      <c r="B274">
        <v>262</v>
      </c>
      <c r="C274" t="s">
        <v>392</v>
      </c>
      <c r="D274" t="s">
        <v>204</v>
      </c>
      <c r="E274" s="1">
        <v>54</v>
      </c>
      <c r="F274" s="1">
        <v>166</v>
      </c>
      <c r="G274" s="4">
        <f t="shared" si="18"/>
        <v>0.24545454545454545</v>
      </c>
      <c r="H274" s="3">
        <f t="shared" si="19"/>
        <v>0.75454545454545452</v>
      </c>
      <c r="I274" s="5">
        <f t="shared" si="17"/>
        <v>3.8147422448024139E-3</v>
      </c>
    </row>
    <row r="275" spans="1:9" x14ac:dyDescent="0.35">
      <c r="A275">
        <v>26</v>
      </c>
      <c r="B275">
        <v>262</v>
      </c>
      <c r="C275" t="s">
        <v>392</v>
      </c>
      <c r="D275" t="s">
        <v>267</v>
      </c>
      <c r="E275" s="1">
        <v>30</v>
      </c>
      <c r="F275" s="1">
        <v>31</v>
      </c>
      <c r="G275" s="4">
        <f t="shared" si="18"/>
        <v>0.49180327868852458</v>
      </c>
      <c r="H275" s="3">
        <f t="shared" si="19"/>
        <v>0.50819672131147542</v>
      </c>
      <c r="I275" s="5">
        <f t="shared" si="17"/>
        <v>1.0577239860588511E-3</v>
      </c>
    </row>
    <row r="276" spans="1:9" x14ac:dyDescent="0.35">
      <c r="A276">
        <v>26</v>
      </c>
      <c r="B276">
        <v>262</v>
      </c>
      <c r="C276" t="s">
        <v>392</v>
      </c>
      <c r="D276" t="s">
        <v>200</v>
      </c>
      <c r="E276" s="1">
        <v>59</v>
      </c>
      <c r="F276" s="1">
        <v>155</v>
      </c>
      <c r="G276" s="4">
        <f t="shared" si="18"/>
        <v>0.27570093457943923</v>
      </c>
      <c r="H276" s="3">
        <f t="shared" si="19"/>
        <v>0.72429906542056077</v>
      </c>
      <c r="I276" s="5">
        <f t="shared" si="17"/>
        <v>3.710703819944166E-3</v>
      </c>
    </row>
    <row r="277" spans="1:9" x14ac:dyDescent="0.35">
      <c r="A277">
        <v>26</v>
      </c>
      <c r="B277">
        <v>262</v>
      </c>
      <c r="C277" t="s">
        <v>392</v>
      </c>
      <c r="D277" t="s">
        <v>208</v>
      </c>
      <c r="E277" s="1">
        <v>27</v>
      </c>
      <c r="F277" s="1">
        <v>52</v>
      </c>
      <c r="G277" s="4">
        <f t="shared" si="18"/>
        <v>0.34177215189873417</v>
      </c>
      <c r="H277" s="3">
        <f t="shared" si="19"/>
        <v>0.65822784810126578</v>
      </c>
      <c r="I277" s="5">
        <f t="shared" si="17"/>
        <v>1.369839260633594E-3</v>
      </c>
    </row>
    <row r="278" spans="1:9" x14ac:dyDescent="0.35">
      <c r="A278">
        <v>26</v>
      </c>
      <c r="B278">
        <v>262</v>
      </c>
      <c r="C278" t="s">
        <v>392</v>
      </c>
      <c r="D278" t="s">
        <v>216</v>
      </c>
      <c r="E278" s="1">
        <v>2304</v>
      </c>
      <c r="F278" s="1">
        <v>2154</v>
      </c>
      <c r="G278" s="4">
        <f t="shared" si="18"/>
        <v>0.51682368775235532</v>
      </c>
      <c r="H278" s="3">
        <f t="shared" si="19"/>
        <v>0.48317631224764468</v>
      </c>
      <c r="I278" s="5">
        <f t="shared" si="17"/>
        <v>7.7300549669678004E-2</v>
      </c>
    </row>
    <row r="279" spans="1:9" x14ac:dyDescent="0.35">
      <c r="A279">
        <v>26</v>
      </c>
      <c r="B279">
        <v>262</v>
      </c>
      <c r="C279" t="s">
        <v>392</v>
      </c>
      <c r="D279" t="s">
        <v>202</v>
      </c>
      <c r="E279" s="1">
        <v>9</v>
      </c>
      <c r="F279" s="1">
        <v>41</v>
      </c>
      <c r="G279" s="4">
        <f t="shared" si="18"/>
        <v>0.18</v>
      </c>
      <c r="H279" s="3">
        <f t="shared" si="19"/>
        <v>0.82</v>
      </c>
      <c r="I279" s="5">
        <f t="shared" si="17"/>
        <v>8.6698687381873041E-4</v>
      </c>
    </row>
    <row r="280" spans="1:9" x14ac:dyDescent="0.35">
      <c r="A280">
        <v>26</v>
      </c>
      <c r="B280">
        <v>262</v>
      </c>
      <c r="C280" t="s">
        <v>392</v>
      </c>
      <c r="D280" t="s">
        <v>312</v>
      </c>
      <c r="E280" s="1">
        <v>202</v>
      </c>
      <c r="F280" s="1">
        <v>351</v>
      </c>
      <c r="G280" s="4">
        <f t="shared" si="18"/>
        <v>0.36528028933092227</v>
      </c>
      <c r="H280" s="3">
        <f t="shared" si="19"/>
        <v>0.63471971066907773</v>
      </c>
      <c r="I280" s="5">
        <f t="shared" si="17"/>
        <v>9.588874824435158E-3</v>
      </c>
    </row>
    <row r="281" spans="1:9" x14ac:dyDescent="0.35">
      <c r="A281">
        <v>26</v>
      </c>
      <c r="B281">
        <v>262</v>
      </c>
      <c r="C281" t="s">
        <v>392</v>
      </c>
      <c r="D281" t="s">
        <v>268</v>
      </c>
      <c r="E281" s="1">
        <v>214</v>
      </c>
      <c r="F281" s="1">
        <v>237</v>
      </c>
      <c r="G281" s="4">
        <f t="shared" si="18"/>
        <v>0.4745011086474501</v>
      </c>
      <c r="H281" s="3">
        <f t="shared" si="19"/>
        <v>0.5254988913525499</v>
      </c>
      <c r="I281" s="5">
        <f t="shared" si="17"/>
        <v>7.8202216018449476E-3</v>
      </c>
    </row>
    <row r="282" spans="1:9" x14ac:dyDescent="0.35">
      <c r="A282">
        <v>26</v>
      </c>
      <c r="B282">
        <v>263</v>
      </c>
      <c r="C282" t="s">
        <v>175</v>
      </c>
      <c r="D282" t="s">
        <v>394</v>
      </c>
      <c r="E282" s="1">
        <v>9296</v>
      </c>
      <c r="F282" s="1">
        <v>6101</v>
      </c>
      <c r="G282" s="4">
        <f t="shared" si="18"/>
        <v>0.60375397804767161</v>
      </c>
      <c r="H282" s="3">
        <f t="shared" si="19"/>
        <v>0.39624602195232839</v>
      </c>
      <c r="I282" s="5">
        <f t="shared" si="17"/>
        <v>0.26697993792373981</v>
      </c>
    </row>
    <row r="283" spans="1:9" x14ac:dyDescent="0.35">
      <c r="A283">
        <v>26</v>
      </c>
      <c r="B283">
        <v>263</v>
      </c>
      <c r="C283" t="s">
        <v>175</v>
      </c>
      <c r="D283" t="s">
        <v>213</v>
      </c>
      <c r="E283" s="1">
        <v>262</v>
      </c>
      <c r="F283" s="1">
        <v>158</v>
      </c>
      <c r="G283" s="4">
        <f t="shared" si="18"/>
        <v>0.62380952380952381</v>
      </c>
      <c r="H283" s="3">
        <f t="shared" si="19"/>
        <v>0.37619047619047619</v>
      </c>
      <c r="I283" s="5">
        <f t="shared" si="17"/>
        <v>7.2826897400773355E-3</v>
      </c>
    </row>
    <row r="284" spans="1:9" x14ac:dyDescent="0.35">
      <c r="A284">
        <v>26</v>
      </c>
      <c r="B284">
        <v>263</v>
      </c>
      <c r="C284" t="s">
        <v>175</v>
      </c>
      <c r="D284" t="s">
        <v>211</v>
      </c>
      <c r="E284" s="1">
        <v>1166</v>
      </c>
      <c r="F284" s="1">
        <v>479</v>
      </c>
      <c r="G284" s="4">
        <f t="shared" si="18"/>
        <v>0.70881458966565347</v>
      </c>
      <c r="H284" s="3">
        <f t="shared" si="19"/>
        <v>0.29118541033434653</v>
      </c>
      <c r="I284" s="5">
        <f t="shared" si="17"/>
        <v>2.8523868148636229E-2</v>
      </c>
    </row>
    <row r="285" spans="1:9" x14ac:dyDescent="0.35">
      <c r="A285">
        <v>26</v>
      </c>
      <c r="B285">
        <v>263</v>
      </c>
      <c r="C285" t="s">
        <v>175</v>
      </c>
      <c r="D285" t="s">
        <v>395</v>
      </c>
      <c r="E285" s="1">
        <v>2623</v>
      </c>
      <c r="F285" s="1">
        <v>1339</v>
      </c>
      <c r="G285" s="4">
        <f t="shared" si="18"/>
        <v>0.66203937405350832</v>
      </c>
      <c r="H285" s="3">
        <f t="shared" si="19"/>
        <v>0.33796062594649168</v>
      </c>
      <c r="I285" s="5">
        <f t="shared" si="17"/>
        <v>6.8700039881396197E-2</v>
      </c>
    </row>
    <row r="286" spans="1:9" x14ac:dyDescent="0.35">
      <c r="A286">
        <v>26</v>
      </c>
      <c r="B286">
        <v>263</v>
      </c>
      <c r="C286" t="s">
        <v>175</v>
      </c>
      <c r="D286" t="s">
        <v>396</v>
      </c>
      <c r="E286" s="1">
        <v>5245</v>
      </c>
      <c r="F286" s="1">
        <v>4125</v>
      </c>
      <c r="G286" s="4">
        <f t="shared" si="18"/>
        <v>0.55976520811099251</v>
      </c>
      <c r="H286" s="3">
        <f t="shared" si="19"/>
        <v>0.44023479188900749</v>
      </c>
      <c r="I286" s="5">
        <f t="shared" si="17"/>
        <v>0.16247334015363007</v>
      </c>
    </row>
    <row r="287" spans="1:9" x14ac:dyDescent="0.35">
      <c r="A287">
        <v>26</v>
      </c>
      <c r="B287">
        <v>264</v>
      </c>
      <c r="C287" t="s">
        <v>176</v>
      </c>
      <c r="D287" t="s">
        <v>21</v>
      </c>
      <c r="E287" s="1">
        <v>1206</v>
      </c>
      <c r="F287" s="1">
        <v>5360</v>
      </c>
      <c r="G287" s="4">
        <f t="shared" si="18"/>
        <v>0.18367346938775511</v>
      </c>
      <c r="H287" s="3">
        <f t="shared" si="19"/>
        <v>0.81632653061224492</v>
      </c>
      <c r="I287" s="5">
        <f t="shared" si="17"/>
        <v>0.11385271626987567</v>
      </c>
    </row>
    <row r="288" spans="1:9" x14ac:dyDescent="0.35">
      <c r="A288">
        <v>26</v>
      </c>
      <c r="B288">
        <v>264</v>
      </c>
      <c r="C288" t="s">
        <v>176</v>
      </c>
      <c r="D288" t="s">
        <v>305</v>
      </c>
      <c r="E288" s="1">
        <v>16</v>
      </c>
      <c r="F288" s="1">
        <v>34</v>
      </c>
      <c r="G288" s="4">
        <f t="shared" si="18"/>
        <v>0.32</v>
      </c>
      <c r="H288" s="3">
        <f t="shared" si="19"/>
        <v>0.68</v>
      </c>
      <c r="I288" s="5">
        <f t="shared" si="17"/>
        <v>8.6698687381873041E-4</v>
      </c>
    </row>
    <row r="289" spans="1:9" x14ac:dyDescent="0.35">
      <c r="A289">
        <v>26</v>
      </c>
      <c r="B289">
        <v>264</v>
      </c>
      <c r="C289" t="s">
        <v>176</v>
      </c>
      <c r="D289" t="s">
        <v>209</v>
      </c>
      <c r="E289" s="1">
        <v>422</v>
      </c>
      <c r="F289" s="1">
        <v>2610</v>
      </c>
      <c r="G289" s="4">
        <f t="shared" si="18"/>
        <v>0.1391820580474934</v>
      </c>
      <c r="H289" s="3">
        <f t="shared" si="19"/>
        <v>0.8608179419525066</v>
      </c>
      <c r="I289" s="5">
        <f t="shared" si="17"/>
        <v>5.2574084028367808E-2</v>
      </c>
    </row>
    <row r="290" spans="1:9" x14ac:dyDescent="0.35">
      <c r="A290">
        <v>26</v>
      </c>
      <c r="B290">
        <v>264</v>
      </c>
      <c r="C290" t="s">
        <v>176</v>
      </c>
      <c r="D290" t="s">
        <v>269</v>
      </c>
      <c r="E290" s="1">
        <v>9</v>
      </c>
      <c r="F290" s="1">
        <v>316</v>
      </c>
      <c r="G290" s="4">
        <f t="shared" si="18"/>
        <v>2.7692307692307693E-2</v>
      </c>
      <c r="H290" s="3">
        <f t="shared" si="19"/>
        <v>0.97230769230769232</v>
      </c>
      <c r="I290" s="5">
        <f t="shared" si="17"/>
        <v>5.6354146798217476E-3</v>
      </c>
    </row>
    <row r="291" spans="1:9" x14ac:dyDescent="0.35">
      <c r="A291">
        <v>26</v>
      </c>
      <c r="B291">
        <v>264</v>
      </c>
      <c r="C291" t="s">
        <v>176</v>
      </c>
      <c r="D291" t="s">
        <v>271</v>
      </c>
      <c r="E291" s="1">
        <v>51</v>
      </c>
      <c r="F291" s="1">
        <v>366</v>
      </c>
      <c r="G291" s="4">
        <f t="shared" si="18"/>
        <v>0.1223021582733813</v>
      </c>
      <c r="H291" s="3">
        <f t="shared" si="19"/>
        <v>0.87769784172661869</v>
      </c>
      <c r="I291" s="5">
        <f t="shared" si="17"/>
        <v>7.2306705276482114E-3</v>
      </c>
    </row>
    <row r="292" spans="1:9" x14ac:dyDescent="0.35">
      <c r="A292">
        <v>26</v>
      </c>
      <c r="B292">
        <v>264</v>
      </c>
      <c r="C292" t="s">
        <v>176</v>
      </c>
      <c r="D292" t="s">
        <v>256</v>
      </c>
      <c r="E292" s="1">
        <v>657</v>
      </c>
      <c r="F292" s="1">
        <v>1591</v>
      </c>
      <c r="G292" s="4">
        <f t="shared" si="18"/>
        <v>0.29225978647686834</v>
      </c>
      <c r="H292" s="3">
        <f t="shared" si="19"/>
        <v>0.70774021352313166</v>
      </c>
      <c r="I292" s="5">
        <f t="shared" si="17"/>
        <v>3.8979729846890118E-2</v>
      </c>
    </row>
    <row r="293" spans="1:9" x14ac:dyDescent="0.35">
      <c r="A293">
        <v>26</v>
      </c>
      <c r="B293">
        <v>264</v>
      </c>
      <c r="C293" t="s">
        <v>176</v>
      </c>
      <c r="D293" t="s">
        <v>272</v>
      </c>
      <c r="E293" s="1">
        <v>51</v>
      </c>
      <c r="F293" s="1">
        <v>442</v>
      </c>
      <c r="G293" s="4">
        <f t="shared" si="18"/>
        <v>0.10344827586206896</v>
      </c>
      <c r="H293" s="3">
        <f t="shared" si="19"/>
        <v>0.89655172413793105</v>
      </c>
      <c r="I293" s="5">
        <f t="shared" si="17"/>
        <v>8.5484905758526821E-3</v>
      </c>
    </row>
    <row r="294" spans="1:9" x14ac:dyDescent="0.35">
      <c r="A294">
        <v>26</v>
      </c>
      <c r="B294">
        <v>265</v>
      </c>
      <c r="C294" t="s">
        <v>346</v>
      </c>
      <c r="D294" t="s">
        <v>346</v>
      </c>
      <c r="E294" s="1">
        <v>4500</v>
      </c>
      <c r="F294" s="1">
        <v>2295</v>
      </c>
      <c r="G294" s="4">
        <f t="shared" si="18"/>
        <v>0.66225165562913912</v>
      </c>
      <c r="H294" s="3">
        <f t="shared" si="19"/>
        <v>0.33774834437086093</v>
      </c>
      <c r="I294" s="5">
        <f t="shared" si="17"/>
        <v>0.11782351615196546</v>
      </c>
    </row>
    <row r="295" spans="1:9" x14ac:dyDescent="0.35">
      <c r="A295">
        <v>30</v>
      </c>
      <c r="B295">
        <v>30</v>
      </c>
      <c r="C295" t="s">
        <v>397</v>
      </c>
      <c r="D295" t="s">
        <v>20</v>
      </c>
      <c r="E295" s="1">
        <v>239437</v>
      </c>
      <c r="F295" s="1">
        <v>1083101</v>
      </c>
      <c r="G295" s="4">
        <f t="shared" si="18"/>
        <v>0.18104356925850146</v>
      </c>
      <c r="H295" s="3">
        <f t="shared" si="19"/>
        <v>0.8189564307414986</v>
      </c>
      <c r="I295" s="5">
        <f>(E295+F295)/1322538</f>
        <v>1</v>
      </c>
    </row>
    <row r="296" spans="1:9" x14ac:dyDescent="0.35">
      <c r="A296">
        <v>31</v>
      </c>
      <c r="B296">
        <v>31</v>
      </c>
      <c r="C296" t="s">
        <v>398</v>
      </c>
      <c r="D296" t="s">
        <v>177</v>
      </c>
      <c r="E296" s="1">
        <v>0</v>
      </c>
      <c r="F296" s="1">
        <v>482090</v>
      </c>
      <c r="G296" s="4">
        <f t="shared" si="18"/>
        <v>0</v>
      </c>
      <c r="H296" s="3">
        <f t="shared" si="19"/>
        <v>1</v>
      </c>
    </row>
    <row r="297" spans="1:9" x14ac:dyDescent="0.35">
      <c r="A297">
        <v>32</v>
      </c>
      <c r="B297">
        <v>32</v>
      </c>
      <c r="C297" t="s">
        <v>399</v>
      </c>
      <c r="D297" t="s">
        <v>401</v>
      </c>
      <c r="E297" s="1">
        <v>0</v>
      </c>
      <c r="F297" s="1">
        <v>28490</v>
      </c>
      <c r="G297" s="4">
        <f t="shared" si="18"/>
        <v>0</v>
      </c>
      <c r="H297" s="3">
        <f t="shared" si="19"/>
        <v>1</v>
      </c>
    </row>
    <row r="298" spans="1:9" x14ac:dyDescent="0.35">
      <c r="A298">
        <v>33</v>
      </c>
      <c r="B298">
        <v>33</v>
      </c>
      <c r="C298" t="s">
        <v>400</v>
      </c>
      <c r="D298" t="s">
        <v>178</v>
      </c>
      <c r="E298" s="1">
        <v>0</v>
      </c>
      <c r="F298" s="1">
        <v>0</v>
      </c>
      <c r="G298" s="4" t="e">
        <f t="shared" si="18"/>
        <v>#DIV/0!</v>
      </c>
      <c r="H298" s="3" t="e">
        <f t="shared" si="19"/>
        <v>#DIV/0!</v>
      </c>
    </row>
    <row r="299" spans="1:9" x14ac:dyDescent="0.35">
      <c r="A299">
        <v>34</v>
      </c>
      <c r="B299">
        <v>34</v>
      </c>
      <c r="C299" t="s">
        <v>402</v>
      </c>
      <c r="D299" t="s">
        <v>21</v>
      </c>
      <c r="E299" s="1">
        <v>5321</v>
      </c>
      <c r="F299" s="1">
        <v>14626</v>
      </c>
      <c r="G299" s="4">
        <f t="shared" si="18"/>
        <v>0.26675690580037098</v>
      </c>
      <c r="H299" s="3">
        <f t="shared" si="19"/>
        <v>0.73324309419962896</v>
      </c>
    </row>
    <row r="300" spans="1:9" x14ac:dyDescent="0.35">
      <c r="A300">
        <v>34</v>
      </c>
      <c r="B300">
        <v>34</v>
      </c>
      <c r="C300" t="s">
        <v>402</v>
      </c>
      <c r="D300" t="s">
        <v>179</v>
      </c>
      <c r="E300" s="1">
        <v>0</v>
      </c>
      <c r="F300" s="1">
        <v>14626</v>
      </c>
      <c r="G300" s="4">
        <f t="shared" si="18"/>
        <v>0</v>
      </c>
      <c r="H300" s="3">
        <f t="shared" si="19"/>
        <v>1</v>
      </c>
    </row>
    <row r="301" spans="1:9" x14ac:dyDescent="0.35">
      <c r="A301">
        <v>34</v>
      </c>
      <c r="B301">
        <v>34</v>
      </c>
      <c r="C301" t="s">
        <v>402</v>
      </c>
      <c r="D301" t="s">
        <v>180</v>
      </c>
      <c r="E301" s="1">
        <v>5321</v>
      </c>
      <c r="F301" s="1">
        <v>0</v>
      </c>
      <c r="G301" s="4">
        <f t="shared" si="18"/>
        <v>1</v>
      </c>
      <c r="H301" s="3">
        <f t="shared" si="19"/>
        <v>0</v>
      </c>
    </row>
    <row r="302" spans="1:9" x14ac:dyDescent="0.35">
      <c r="A302">
        <v>35</v>
      </c>
      <c r="B302">
        <v>35</v>
      </c>
      <c r="C302" t="s">
        <v>403</v>
      </c>
      <c r="D302" t="s">
        <v>21</v>
      </c>
      <c r="E302" s="1">
        <v>16282</v>
      </c>
      <c r="F302" s="1">
        <v>175006</v>
      </c>
      <c r="G302" s="4">
        <f t="shared" si="18"/>
        <v>8.5117728242231613E-2</v>
      </c>
      <c r="H302" s="3">
        <f t="shared" si="19"/>
        <v>0.91488227175776837</v>
      </c>
    </row>
    <row r="303" spans="1:9" x14ac:dyDescent="0.35">
      <c r="A303">
        <v>35</v>
      </c>
      <c r="B303">
        <v>35</v>
      </c>
      <c r="C303" t="s">
        <v>403</v>
      </c>
      <c r="D303" t="s">
        <v>179</v>
      </c>
      <c r="E303" s="1">
        <v>0</v>
      </c>
      <c r="F303" s="1">
        <v>175006</v>
      </c>
      <c r="G303" s="4">
        <f t="shared" si="18"/>
        <v>0</v>
      </c>
      <c r="H303" s="3">
        <f t="shared" si="19"/>
        <v>1</v>
      </c>
    </row>
    <row r="304" spans="1:9" x14ac:dyDescent="0.35">
      <c r="A304">
        <v>35</v>
      </c>
      <c r="B304">
        <v>35</v>
      </c>
      <c r="C304" t="s">
        <v>403</v>
      </c>
      <c r="D304" t="s">
        <v>180</v>
      </c>
      <c r="E304" s="1">
        <v>16282</v>
      </c>
      <c r="F304" s="1">
        <v>0</v>
      </c>
      <c r="G304" s="4">
        <f t="shared" si="18"/>
        <v>1</v>
      </c>
      <c r="H304" s="3">
        <f t="shared" si="19"/>
        <v>0</v>
      </c>
    </row>
    <row r="305" spans="1:8" x14ac:dyDescent="0.35">
      <c r="A305">
        <v>36</v>
      </c>
      <c r="B305">
        <v>36</v>
      </c>
      <c r="C305" t="s">
        <v>404</v>
      </c>
      <c r="D305" t="s">
        <v>21</v>
      </c>
      <c r="E305" s="1">
        <v>217834</v>
      </c>
      <c r="F305" s="1">
        <v>355848</v>
      </c>
      <c r="G305" s="4">
        <f t="shared" si="18"/>
        <v>0.37971210531269939</v>
      </c>
      <c r="H305" s="3">
        <f t="shared" si="19"/>
        <v>0.62028789468730061</v>
      </c>
    </row>
    <row r="306" spans="1:8" x14ac:dyDescent="0.35">
      <c r="A306">
        <v>36</v>
      </c>
      <c r="B306">
        <v>36</v>
      </c>
      <c r="C306" t="s">
        <v>404</v>
      </c>
      <c r="D306" t="s">
        <v>181</v>
      </c>
      <c r="E306" s="1">
        <v>63725</v>
      </c>
      <c r="F306" s="1">
        <v>0</v>
      </c>
      <c r="G306" s="4">
        <f t="shared" si="18"/>
        <v>1</v>
      </c>
      <c r="H306" s="3">
        <f t="shared" si="19"/>
        <v>0</v>
      </c>
    </row>
    <row r="307" spans="1:8" x14ac:dyDescent="0.35">
      <c r="A307">
        <v>36</v>
      </c>
      <c r="B307">
        <v>36</v>
      </c>
      <c r="C307" t="s">
        <v>404</v>
      </c>
      <c r="D307" t="s">
        <v>182</v>
      </c>
      <c r="E307" s="1">
        <v>0</v>
      </c>
      <c r="F307" s="1">
        <v>10226</v>
      </c>
      <c r="G307" s="4">
        <f t="shared" si="18"/>
        <v>0</v>
      </c>
      <c r="H307" s="3">
        <f t="shared" si="19"/>
        <v>1</v>
      </c>
    </row>
    <row r="308" spans="1:8" x14ac:dyDescent="0.35">
      <c r="A308">
        <v>36</v>
      </c>
      <c r="B308">
        <v>36</v>
      </c>
      <c r="C308" t="s">
        <v>404</v>
      </c>
      <c r="D308" t="s">
        <v>183</v>
      </c>
      <c r="E308" s="1">
        <v>133846</v>
      </c>
      <c r="F308" s="1">
        <v>0</v>
      </c>
      <c r="G308" s="4">
        <f t="shared" si="18"/>
        <v>1</v>
      </c>
      <c r="H308" s="3">
        <f t="shared" si="19"/>
        <v>0</v>
      </c>
    </row>
    <row r="309" spans="1:8" x14ac:dyDescent="0.35">
      <c r="A309">
        <v>36</v>
      </c>
      <c r="B309">
        <v>36</v>
      </c>
      <c r="C309" t="s">
        <v>404</v>
      </c>
      <c r="D309" t="s">
        <v>184</v>
      </c>
      <c r="E309" s="1">
        <v>0</v>
      </c>
      <c r="F309" s="1">
        <v>36958</v>
      </c>
      <c r="G309" s="4">
        <f t="shared" si="18"/>
        <v>0</v>
      </c>
      <c r="H309" s="3">
        <f t="shared" si="19"/>
        <v>1</v>
      </c>
    </row>
    <row r="310" spans="1:8" x14ac:dyDescent="0.35">
      <c r="A310">
        <v>36</v>
      </c>
      <c r="B310">
        <v>36</v>
      </c>
      <c r="C310" t="s">
        <v>404</v>
      </c>
      <c r="D310" t="s">
        <v>185</v>
      </c>
      <c r="E310" s="1">
        <v>17664</v>
      </c>
      <c r="F310" s="1">
        <v>0</v>
      </c>
      <c r="G310" s="4">
        <f t="shared" si="18"/>
        <v>1</v>
      </c>
      <c r="H310" s="3">
        <f t="shared" si="19"/>
        <v>0</v>
      </c>
    </row>
    <row r="311" spans="1:8" x14ac:dyDescent="0.35">
      <c r="A311">
        <v>36</v>
      </c>
      <c r="B311">
        <v>36</v>
      </c>
      <c r="C311" t="s">
        <v>404</v>
      </c>
      <c r="D311" t="s">
        <v>186</v>
      </c>
      <c r="E311" s="1">
        <v>0</v>
      </c>
      <c r="F311" s="1">
        <v>69175</v>
      </c>
      <c r="G311" s="4">
        <f t="shared" si="18"/>
        <v>0</v>
      </c>
      <c r="H311" s="3">
        <f t="shared" si="19"/>
        <v>1</v>
      </c>
    </row>
    <row r="312" spans="1:8" x14ac:dyDescent="0.35">
      <c r="A312">
        <v>36</v>
      </c>
      <c r="B312">
        <v>36</v>
      </c>
      <c r="C312" t="s">
        <v>404</v>
      </c>
      <c r="D312" t="s">
        <v>187</v>
      </c>
      <c r="E312" s="1">
        <v>571</v>
      </c>
      <c r="F312" s="1">
        <v>0</v>
      </c>
      <c r="G312" s="4">
        <f t="shared" si="18"/>
        <v>1</v>
      </c>
      <c r="H312" s="3">
        <f t="shared" si="19"/>
        <v>0</v>
      </c>
    </row>
    <row r="313" spans="1:8" x14ac:dyDescent="0.35">
      <c r="A313">
        <v>36</v>
      </c>
      <c r="B313">
        <v>36</v>
      </c>
      <c r="C313" t="s">
        <v>404</v>
      </c>
      <c r="D313" t="s">
        <v>188</v>
      </c>
      <c r="E313" s="1">
        <v>0</v>
      </c>
      <c r="F313" s="1">
        <v>15293</v>
      </c>
      <c r="G313" s="4">
        <f t="shared" si="18"/>
        <v>0</v>
      </c>
      <c r="H313" s="3">
        <f t="shared" si="19"/>
        <v>1</v>
      </c>
    </row>
    <row r="314" spans="1:8" x14ac:dyDescent="0.35">
      <c r="A314">
        <v>36</v>
      </c>
      <c r="B314">
        <v>36</v>
      </c>
      <c r="C314" t="s">
        <v>404</v>
      </c>
      <c r="D314" t="s">
        <v>189</v>
      </c>
      <c r="E314" s="1">
        <v>0</v>
      </c>
      <c r="F314" s="1">
        <v>19327</v>
      </c>
      <c r="G314" s="4">
        <f t="shared" si="18"/>
        <v>0</v>
      </c>
      <c r="H314" s="3">
        <f t="shared" si="19"/>
        <v>1</v>
      </c>
    </row>
    <row r="315" spans="1:8" x14ac:dyDescent="0.35">
      <c r="A315">
        <v>36</v>
      </c>
      <c r="B315">
        <v>36</v>
      </c>
      <c r="C315" t="s">
        <v>404</v>
      </c>
      <c r="D315" t="s">
        <v>190</v>
      </c>
      <c r="E315" s="1">
        <v>571</v>
      </c>
      <c r="F315" s="1">
        <v>0</v>
      </c>
      <c r="G315" s="4">
        <f t="shared" si="18"/>
        <v>1</v>
      </c>
      <c r="H315" s="3">
        <f t="shared" si="19"/>
        <v>0</v>
      </c>
    </row>
    <row r="316" spans="1:8" x14ac:dyDescent="0.35">
      <c r="A316">
        <v>36</v>
      </c>
      <c r="B316">
        <v>36</v>
      </c>
      <c r="C316" t="s">
        <v>404</v>
      </c>
      <c r="D316" t="s">
        <v>191</v>
      </c>
      <c r="E316" s="1">
        <v>0</v>
      </c>
      <c r="F316" s="1">
        <v>823</v>
      </c>
      <c r="G316" s="4">
        <f t="shared" si="18"/>
        <v>0</v>
      </c>
      <c r="H316" s="3">
        <f t="shared" si="19"/>
        <v>1</v>
      </c>
    </row>
    <row r="317" spans="1:8" x14ac:dyDescent="0.35">
      <c r="A317">
        <v>36</v>
      </c>
      <c r="B317">
        <v>36</v>
      </c>
      <c r="C317" t="s">
        <v>404</v>
      </c>
      <c r="D317" t="s">
        <v>192</v>
      </c>
      <c r="E317" s="1">
        <v>0</v>
      </c>
      <c r="F317" s="1">
        <v>27156</v>
      </c>
      <c r="G317" s="4">
        <f t="shared" si="18"/>
        <v>0</v>
      </c>
      <c r="H317" s="3">
        <f t="shared" si="19"/>
        <v>1</v>
      </c>
    </row>
    <row r="318" spans="1:8" x14ac:dyDescent="0.35">
      <c r="A318">
        <v>36</v>
      </c>
      <c r="B318">
        <v>36</v>
      </c>
      <c r="C318" t="s">
        <v>404</v>
      </c>
      <c r="D318" t="s">
        <v>193</v>
      </c>
      <c r="E318" s="1">
        <v>1457</v>
      </c>
      <c r="F318" s="1">
        <v>0</v>
      </c>
      <c r="G318" s="4">
        <f t="shared" si="18"/>
        <v>1</v>
      </c>
      <c r="H318" s="3">
        <f t="shared" si="19"/>
        <v>0</v>
      </c>
    </row>
    <row r="319" spans="1:8" x14ac:dyDescent="0.35">
      <c r="A319">
        <v>36</v>
      </c>
      <c r="B319">
        <v>36</v>
      </c>
      <c r="C319" t="s">
        <v>404</v>
      </c>
      <c r="D319" t="s">
        <v>194</v>
      </c>
      <c r="E319" s="1">
        <v>0</v>
      </c>
      <c r="F319" s="1">
        <v>27629</v>
      </c>
      <c r="G319" s="4">
        <f t="shared" si="18"/>
        <v>0</v>
      </c>
      <c r="H319" s="3">
        <f t="shared" si="19"/>
        <v>1</v>
      </c>
    </row>
    <row r="320" spans="1:8" x14ac:dyDescent="0.35">
      <c r="A320">
        <v>36</v>
      </c>
      <c r="B320">
        <v>36</v>
      </c>
      <c r="C320" t="s">
        <v>404</v>
      </c>
      <c r="D320" t="s">
        <v>195</v>
      </c>
      <c r="E320" s="1">
        <v>0</v>
      </c>
      <c r="F320" s="1">
        <v>149261</v>
      </c>
      <c r="G320" s="4">
        <f t="shared" si="18"/>
        <v>0</v>
      </c>
      <c r="H320" s="3">
        <f t="shared" si="19"/>
        <v>1</v>
      </c>
    </row>
    <row r="321" spans="1:8" x14ac:dyDescent="0.35">
      <c r="A321">
        <v>37</v>
      </c>
      <c r="B321">
        <v>37</v>
      </c>
      <c r="C321" t="s">
        <v>287</v>
      </c>
      <c r="D321" t="s">
        <v>196</v>
      </c>
      <c r="E321" s="1">
        <v>0</v>
      </c>
      <c r="F321" s="1">
        <v>27041</v>
      </c>
      <c r="G321" s="4">
        <f t="shared" si="18"/>
        <v>0</v>
      </c>
      <c r="H321" s="3">
        <f t="shared" si="19"/>
        <v>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3"/>
  <sheetViews>
    <sheetView tabSelected="1" workbookViewId="0">
      <selection activeCell="G45" sqref="G45"/>
    </sheetView>
  </sheetViews>
  <sheetFormatPr defaultColWidth="22.453125" defaultRowHeight="14.5" x14ac:dyDescent="0.35"/>
  <sheetData>
    <row r="1" spans="1:5" x14ac:dyDescent="0.35">
      <c r="A1" s="7" t="s">
        <v>407</v>
      </c>
      <c r="B1" s="7" t="s">
        <v>408</v>
      </c>
      <c r="C1" s="8" t="s">
        <v>2</v>
      </c>
      <c r="D1" s="7" t="s">
        <v>197</v>
      </c>
      <c r="E1" s="7" t="s">
        <v>198</v>
      </c>
    </row>
    <row r="2" spans="1:5" x14ac:dyDescent="0.35">
      <c r="A2">
        <v>22</v>
      </c>
      <c r="B2">
        <v>223</v>
      </c>
      <c r="C2" t="s">
        <v>63</v>
      </c>
      <c r="D2" t="s">
        <v>199</v>
      </c>
      <c r="E2">
        <v>332420</v>
      </c>
    </row>
    <row r="3" spans="1:5" x14ac:dyDescent="0.35">
      <c r="A3">
        <v>26</v>
      </c>
      <c r="B3">
        <v>262</v>
      </c>
      <c r="C3" t="s">
        <v>200</v>
      </c>
      <c r="D3" t="s">
        <v>199</v>
      </c>
      <c r="E3">
        <v>332420</v>
      </c>
    </row>
    <row r="4" spans="1:5" x14ac:dyDescent="0.35">
      <c r="A4">
        <v>22</v>
      </c>
      <c r="B4">
        <v>227</v>
      </c>
      <c r="C4" t="s">
        <v>99</v>
      </c>
      <c r="D4" t="s">
        <v>201</v>
      </c>
      <c r="E4">
        <v>334519</v>
      </c>
    </row>
    <row r="5" spans="1:5" x14ac:dyDescent="0.35">
      <c r="A5">
        <v>26</v>
      </c>
      <c r="B5">
        <v>262</v>
      </c>
      <c r="C5" t="s">
        <v>202</v>
      </c>
      <c r="D5" t="s">
        <v>203</v>
      </c>
      <c r="E5">
        <v>332410</v>
      </c>
    </row>
    <row r="6" spans="1:5" x14ac:dyDescent="0.35">
      <c r="A6">
        <v>26</v>
      </c>
      <c r="B6">
        <v>262</v>
      </c>
      <c r="C6" t="s">
        <v>204</v>
      </c>
      <c r="D6" t="s">
        <v>203</v>
      </c>
      <c r="E6">
        <v>332410</v>
      </c>
    </row>
    <row r="7" spans="1:5" x14ac:dyDescent="0.35">
      <c r="A7">
        <v>26</v>
      </c>
      <c r="B7">
        <v>262</v>
      </c>
      <c r="C7" t="s">
        <v>205</v>
      </c>
      <c r="D7" t="s">
        <v>203</v>
      </c>
      <c r="E7">
        <v>332410</v>
      </c>
    </row>
    <row r="8" spans="1:5" x14ac:dyDescent="0.35">
      <c r="A8">
        <v>22</v>
      </c>
      <c r="B8">
        <v>223</v>
      </c>
      <c r="C8" t="s">
        <v>206</v>
      </c>
      <c r="D8" t="s">
        <v>203</v>
      </c>
      <c r="E8">
        <v>332410</v>
      </c>
    </row>
    <row r="9" spans="1:5" x14ac:dyDescent="0.35">
      <c r="A9">
        <v>22</v>
      </c>
      <c r="B9">
        <v>226</v>
      </c>
      <c r="C9" t="s">
        <v>89</v>
      </c>
      <c r="D9" t="s">
        <v>203</v>
      </c>
      <c r="E9">
        <v>332410</v>
      </c>
    </row>
    <row r="10" spans="1:5" x14ac:dyDescent="0.35">
      <c r="A10">
        <v>21</v>
      </c>
      <c r="B10">
        <v>210</v>
      </c>
      <c r="C10" t="s">
        <v>35</v>
      </c>
      <c r="D10" t="s">
        <v>207</v>
      </c>
      <c r="E10">
        <v>237130</v>
      </c>
    </row>
    <row r="11" spans="1:5" x14ac:dyDescent="0.35">
      <c r="A11">
        <v>26</v>
      </c>
      <c r="B11">
        <v>262</v>
      </c>
      <c r="C11" t="s">
        <v>208</v>
      </c>
      <c r="D11" t="s">
        <v>199</v>
      </c>
      <c r="E11">
        <v>332420</v>
      </c>
    </row>
    <row r="12" spans="1:5" x14ac:dyDescent="0.35">
      <c r="A12">
        <v>26</v>
      </c>
      <c r="B12">
        <v>264</v>
      </c>
      <c r="C12" t="s">
        <v>209</v>
      </c>
      <c r="D12" t="s">
        <v>210</v>
      </c>
      <c r="E12">
        <v>334513</v>
      </c>
    </row>
    <row r="13" spans="1:5" x14ac:dyDescent="0.35">
      <c r="A13">
        <v>22</v>
      </c>
      <c r="B13">
        <v>223</v>
      </c>
      <c r="C13" t="s">
        <v>66</v>
      </c>
      <c r="D13" t="s">
        <v>210</v>
      </c>
      <c r="E13">
        <v>334513</v>
      </c>
    </row>
    <row r="14" spans="1:5" x14ac:dyDescent="0.35">
      <c r="A14">
        <v>26</v>
      </c>
      <c r="B14">
        <v>263</v>
      </c>
      <c r="C14" t="s">
        <v>211</v>
      </c>
      <c r="D14" t="s">
        <v>212</v>
      </c>
      <c r="E14">
        <v>238210</v>
      </c>
    </row>
    <row r="15" spans="1:5" x14ac:dyDescent="0.35">
      <c r="A15">
        <v>26</v>
      </c>
      <c r="B15">
        <v>263</v>
      </c>
      <c r="C15" t="s">
        <v>213</v>
      </c>
      <c r="D15" t="s">
        <v>212</v>
      </c>
      <c r="E15">
        <v>238210</v>
      </c>
    </row>
    <row r="16" spans="1:5" x14ac:dyDescent="0.35">
      <c r="A16">
        <v>21</v>
      </c>
      <c r="B16">
        <v>212</v>
      </c>
      <c r="C16" t="s">
        <v>214</v>
      </c>
      <c r="D16" t="s">
        <v>215</v>
      </c>
      <c r="E16">
        <v>238110</v>
      </c>
    </row>
    <row r="17" spans="1:5" x14ac:dyDescent="0.35">
      <c r="A17">
        <v>26</v>
      </c>
      <c r="B17">
        <v>262</v>
      </c>
      <c r="C17" t="s">
        <v>216</v>
      </c>
      <c r="D17" t="s">
        <v>203</v>
      </c>
      <c r="E17">
        <v>332410</v>
      </c>
    </row>
    <row r="18" spans="1:5" x14ac:dyDescent="0.35">
      <c r="A18">
        <v>23</v>
      </c>
      <c r="B18">
        <v>233</v>
      </c>
      <c r="C18" t="s">
        <v>131</v>
      </c>
      <c r="D18" t="s">
        <v>203</v>
      </c>
      <c r="E18">
        <v>332410</v>
      </c>
    </row>
    <row r="19" spans="1:5" x14ac:dyDescent="0.35">
      <c r="A19">
        <v>23</v>
      </c>
      <c r="B19">
        <v>233</v>
      </c>
      <c r="C19" t="s">
        <v>128</v>
      </c>
      <c r="D19" t="s">
        <v>203</v>
      </c>
      <c r="E19">
        <v>332410</v>
      </c>
    </row>
    <row r="20" spans="1:5" x14ac:dyDescent="0.35">
      <c r="A20">
        <v>23</v>
      </c>
      <c r="B20">
        <v>233</v>
      </c>
      <c r="C20" t="s">
        <v>217</v>
      </c>
      <c r="D20" t="s">
        <v>203</v>
      </c>
      <c r="E20">
        <v>332410</v>
      </c>
    </row>
    <row r="21" spans="1:5" x14ac:dyDescent="0.35">
      <c r="A21">
        <v>23</v>
      </c>
      <c r="B21">
        <v>233</v>
      </c>
      <c r="C21" t="s">
        <v>129</v>
      </c>
      <c r="D21" t="s">
        <v>203</v>
      </c>
      <c r="E21">
        <v>332410</v>
      </c>
    </row>
    <row r="22" spans="1:5" x14ac:dyDescent="0.35">
      <c r="A22">
        <v>24</v>
      </c>
      <c r="B22">
        <v>245</v>
      </c>
      <c r="C22" t="s">
        <v>156</v>
      </c>
      <c r="D22" t="s">
        <v>218</v>
      </c>
      <c r="E22">
        <v>335932</v>
      </c>
    </row>
    <row r="23" spans="1:5" x14ac:dyDescent="0.35">
      <c r="A23">
        <v>24</v>
      </c>
      <c r="B23">
        <v>245</v>
      </c>
      <c r="C23" t="s">
        <v>157</v>
      </c>
      <c r="D23" t="s">
        <v>218</v>
      </c>
      <c r="E23">
        <v>335932</v>
      </c>
    </row>
    <row r="24" spans="1:5" x14ac:dyDescent="0.35">
      <c r="A24">
        <v>24</v>
      </c>
      <c r="B24">
        <v>245</v>
      </c>
      <c r="C24" t="s">
        <v>155</v>
      </c>
      <c r="D24" t="s">
        <v>218</v>
      </c>
      <c r="E24">
        <v>335932</v>
      </c>
    </row>
    <row r="25" spans="1:5" x14ac:dyDescent="0.35">
      <c r="A25">
        <v>24</v>
      </c>
      <c r="B25">
        <v>245</v>
      </c>
      <c r="C25" t="s">
        <v>154</v>
      </c>
      <c r="D25" t="s">
        <v>218</v>
      </c>
      <c r="E25">
        <v>335932</v>
      </c>
    </row>
    <row r="26" spans="1:5" x14ac:dyDescent="0.35">
      <c r="A26">
        <v>36</v>
      </c>
      <c r="B26">
        <v>360</v>
      </c>
      <c r="C26" t="s">
        <v>184</v>
      </c>
      <c r="D26" t="s">
        <v>219</v>
      </c>
      <c r="E26">
        <v>561320</v>
      </c>
    </row>
    <row r="27" spans="1:5" x14ac:dyDescent="0.35">
      <c r="A27">
        <v>36</v>
      </c>
      <c r="B27">
        <v>360</v>
      </c>
      <c r="C27" t="s">
        <v>220</v>
      </c>
      <c r="D27" t="s">
        <v>219</v>
      </c>
      <c r="E27">
        <v>561320</v>
      </c>
    </row>
    <row r="28" spans="1:5" x14ac:dyDescent="0.35">
      <c r="A28">
        <v>36</v>
      </c>
      <c r="B28">
        <v>360</v>
      </c>
      <c r="C28" t="s">
        <v>221</v>
      </c>
      <c r="D28" t="s">
        <v>207</v>
      </c>
      <c r="E28">
        <v>237130</v>
      </c>
    </row>
    <row r="29" spans="1:5" x14ac:dyDescent="0.35">
      <c r="A29">
        <v>36</v>
      </c>
      <c r="B29">
        <v>360</v>
      </c>
      <c r="C29" t="s">
        <v>222</v>
      </c>
      <c r="D29" t="s">
        <v>219</v>
      </c>
      <c r="E29">
        <v>561320</v>
      </c>
    </row>
    <row r="30" spans="1:5" x14ac:dyDescent="0.35">
      <c r="A30">
        <v>36</v>
      </c>
      <c r="B30">
        <v>360</v>
      </c>
      <c r="C30" t="s">
        <v>223</v>
      </c>
      <c r="D30" t="s">
        <v>207</v>
      </c>
      <c r="E30">
        <v>237130</v>
      </c>
    </row>
    <row r="31" spans="1:5" x14ac:dyDescent="0.35">
      <c r="A31">
        <v>36</v>
      </c>
      <c r="B31">
        <v>360</v>
      </c>
      <c r="C31" t="s">
        <v>193</v>
      </c>
      <c r="D31" t="s">
        <v>219</v>
      </c>
      <c r="E31">
        <v>561320</v>
      </c>
    </row>
    <row r="32" spans="1:5" x14ac:dyDescent="0.35">
      <c r="A32">
        <v>36</v>
      </c>
      <c r="B32">
        <v>360</v>
      </c>
      <c r="C32" t="s">
        <v>194</v>
      </c>
      <c r="D32" t="s">
        <v>207</v>
      </c>
      <c r="E32">
        <v>237130</v>
      </c>
    </row>
    <row r="33" spans="1:5" x14ac:dyDescent="0.35">
      <c r="A33">
        <v>30</v>
      </c>
      <c r="B33">
        <v>300</v>
      </c>
      <c r="C33" t="s">
        <v>179</v>
      </c>
      <c r="D33" t="s">
        <v>224</v>
      </c>
      <c r="E33">
        <v>541330</v>
      </c>
    </row>
    <row r="34" spans="1:5" x14ac:dyDescent="0.35">
      <c r="A34">
        <v>36</v>
      </c>
      <c r="B34">
        <v>360</v>
      </c>
      <c r="C34" t="s">
        <v>195</v>
      </c>
      <c r="D34" t="s">
        <v>225</v>
      </c>
      <c r="E34">
        <v>525190</v>
      </c>
    </row>
    <row r="35" spans="1:5" x14ac:dyDescent="0.35">
      <c r="A35">
        <v>36</v>
      </c>
      <c r="B35">
        <v>360</v>
      </c>
      <c r="C35" t="s">
        <v>192</v>
      </c>
      <c r="D35" t="s">
        <v>226</v>
      </c>
      <c r="E35">
        <v>921130</v>
      </c>
    </row>
    <row r="36" spans="1:5" x14ac:dyDescent="0.35">
      <c r="A36">
        <v>36</v>
      </c>
      <c r="B36">
        <v>360</v>
      </c>
      <c r="C36" t="s">
        <v>227</v>
      </c>
      <c r="D36" t="s">
        <v>219</v>
      </c>
      <c r="E36">
        <v>561320</v>
      </c>
    </row>
    <row r="37" spans="1:5" x14ac:dyDescent="0.35">
      <c r="A37">
        <v>36</v>
      </c>
      <c r="B37">
        <v>360</v>
      </c>
      <c r="C37" t="s">
        <v>228</v>
      </c>
      <c r="D37" t="s">
        <v>207</v>
      </c>
      <c r="E37">
        <v>237130</v>
      </c>
    </row>
    <row r="38" spans="1:5" x14ac:dyDescent="0.35">
      <c r="A38">
        <v>30</v>
      </c>
      <c r="B38">
        <v>300</v>
      </c>
      <c r="C38" t="s">
        <v>180</v>
      </c>
      <c r="D38" t="s">
        <v>219</v>
      </c>
      <c r="E38">
        <v>561320</v>
      </c>
    </row>
    <row r="39" spans="1:5" x14ac:dyDescent="0.35">
      <c r="A39">
        <v>36</v>
      </c>
      <c r="B39">
        <v>360</v>
      </c>
      <c r="C39" t="s">
        <v>229</v>
      </c>
      <c r="D39" t="s">
        <v>219</v>
      </c>
      <c r="E39">
        <v>561320</v>
      </c>
    </row>
    <row r="40" spans="1:5" x14ac:dyDescent="0.35">
      <c r="A40">
        <v>36</v>
      </c>
      <c r="B40">
        <v>360</v>
      </c>
      <c r="C40" t="s">
        <v>230</v>
      </c>
      <c r="D40" t="s">
        <v>219</v>
      </c>
      <c r="E40">
        <v>561320</v>
      </c>
    </row>
    <row r="41" spans="1:5" x14ac:dyDescent="0.35">
      <c r="A41">
        <v>36</v>
      </c>
      <c r="B41">
        <v>360</v>
      </c>
      <c r="C41" t="s">
        <v>231</v>
      </c>
      <c r="D41" t="s">
        <v>207</v>
      </c>
      <c r="E41">
        <v>237130</v>
      </c>
    </row>
    <row r="42" spans="1:5" x14ac:dyDescent="0.35">
      <c r="A42">
        <v>36</v>
      </c>
      <c r="B42">
        <v>360</v>
      </c>
      <c r="C42" t="s">
        <v>189</v>
      </c>
      <c r="D42" t="s">
        <v>207</v>
      </c>
      <c r="E42">
        <v>237130</v>
      </c>
    </row>
    <row r="43" spans="1:5" x14ac:dyDescent="0.35">
      <c r="A43">
        <v>22</v>
      </c>
      <c r="B43">
        <v>227</v>
      </c>
      <c r="C43" t="s">
        <v>105</v>
      </c>
      <c r="D43" t="s">
        <v>201</v>
      </c>
      <c r="E43">
        <v>334519</v>
      </c>
    </row>
    <row r="44" spans="1:5" x14ac:dyDescent="0.35">
      <c r="A44">
        <v>26</v>
      </c>
      <c r="B44">
        <v>262</v>
      </c>
      <c r="C44" t="s">
        <v>232</v>
      </c>
      <c r="D44" t="s">
        <v>201</v>
      </c>
      <c r="E44">
        <v>334519</v>
      </c>
    </row>
    <row r="45" spans="1:5" x14ac:dyDescent="0.35">
      <c r="A45">
        <v>21</v>
      </c>
      <c r="B45">
        <v>212</v>
      </c>
      <c r="C45" t="s">
        <v>233</v>
      </c>
      <c r="D45" t="s">
        <v>207</v>
      </c>
      <c r="E45">
        <v>237130</v>
      </c>
    </row>
    <row r="46" spans="1:5" x14ac:dyDescent="0.35">
      <c r="A46">
        <v>21</v>
      </c>
      <c r="B46">
        <v>212</v>
      </c>
      <c r="C46" t="s">
        <v>234</v>
      </c>
      <c r="D46" t="s">
        <v>235</v>
      </c>
      <c r="E46">
        <v>332312</v>
      </c>
    </row>
    <row r="47" spans="1:5" x14ac:dyDescent="0.35">
      <c r="A47">
        <v>21</v>
      </c>
      <c r="B47">
        <v>212</v>
      </c>
      <c r="C47" t="s">
        <v>236</v>
      </c>
      <c r="D47" t="s">
        <v>237</v>
      </c>
      <c r="E47">
        <v>238120</v>
      </c>
    </row>
    <row r="48" spans="1:5" x14ac:dyDescent="0.35">
      <c r="A48">
        <v>22</v>
      </c>
      <c r="B48">
        <v>223</v>
      </c>
      <c r="C48" t="s">
        <v>65</v>
      </c>
      <c r="D48" t="s">
        <v>238</v>
      </c>
      <c r="E48">
        <v>333415</v>
      </c>
    </row>
    <row r="49" spans="1:5" x14ac:dyDescent="0.35">
      <c r="A49">
        <v>22</v>
      </c>
      <c r="B49">
        <v>221</v>
      </c>
      <c r="C49" t="s">
        <v>48</v>
      </c>
      <c r="D49" t="s">
        <v>203</v>
      </c>
      <c r="E49">
        <v>332410</v>
      </c>
    </row>
    <row r="50" spans="1:5" x14ac:dyDescent="0.35">
      <c r="A50">
        <v>22</v>
      </c>
      <c r="B50">
        <v>221</v>
      </c>
      <c r="C50" t="s">
        <v>47</v>
      </c>
      <c r="D50" t="s">
        <v>203</v>
      </c>
      <c r="E50">
        <v>332410</v>
      </c>
    </row>
    <row r="51" spans="1:5" x14ac:dyDescent="0.35">
      <c r="A51">
        <v>22</v>
      </c>
      <c r="B51">
        <v>221</v>
      </c>
      <c r="C51" t="s">
        <v>46</v>
      </c>
      <c r="D51" t="s">
        <v>203</v>
      </c>
      <c r="E51">
        <v>332410</v>
      </c>
    </row>
    <row r="52" spans="1:5" x14ac:dyDescent="0.35">
      <c r="A52">
        <v>22</v>
      </c>
      <c r="B52">
        <v>221</v>
      </c>
      <c r="C52" t="s">
        <v>45</v>
      </c>
      <c r="D52" t="s">
        <v>203</v>
      </c>
      <c r="E52">
        <v>332410</v>
      </c>
    </row>
    <row r="53" spans="1:5" x14ac:dyDescent="0.35">
      <c r="A53">
        <v>22</v>
      </c>
      <c r="B53">
        <v>221</v>
      </c>
      <c r="C53" t="s">
        <v>44</v>
      </c>
      <c r="D53" t="s">
        <v>203</v>
      </c>
      <c r="E53">
        <v>332410</v>
      </c>
    </row>
    <row r="54" spans="1:5" x14ac:dyDescent="0.35">
      <c r="A54">
        <v>25</v>
      </c>
      <c r="B54">
        <v>252</v>
      </c>
      <c r="C54" t="s">
        <v>171</v>
      </c>
      <c r="D54" t="s">
        <v>238</v>
      </c>
      <c r="E54">
        <v>333415</v>
      </c>
    </row>
    <row r="55" spans="1:5" x14ac:dyDescent="0.35">
      <c r="A55">
        <v>25</v>
      </c>
      <c r="B55">
        <v>252</v>
      </c>
      <c r="C55" t="s">
        <v>172</v>
      </c>
      <c r="D55" t="s">
        <v>238</v>
      </c>
      <c r="E55">
        <v>333415</v>
      </c>
    </row>
    <row r="56" spans="1:5" x14ac:dyDescent="0.35">
      <c r="A56">
        <v>25</v>
      </c>
      <c r="B56">
        <v>252</v>
      </c>
      <c r="C56" t="s">
        <v>170</v>
      </c>
      <c r="D56" t="s">
        <v>238</v>
      </c>
      <c r="E56">
        <v>333415</v>
      </c>
    </row>
    <row r="57" spans="1:5" x14ac:dyDescent="0.35">
      <c r="A57">
        <v>25</v>
      </c>
      <c r="B57">
        <v>251</v>
      </c>
      <c r="C57" t="s">
        <v>165</v>
      </c>
      <c r="D57" t="s">
        <v>239</v>
      </c>
      <c r="E57">
        <v>333911</v>
      </c>
    </row>
    <row r="58" spans="1:5" x14ac:dyDescent="0.35">
      <c r="A58">
        <v>25</v>
      </c>
      <c r="B58">
        <v>251</v>
      </c>
      <c r="C58" t="s">
        <v>164</v>
      </c>
      <c r="D58" t="s">
        <v>207</v>
      </c>
      <c r="E58">
        <v>237130</v>
      </c>
    </row>
    <row r="59" spans="1:5" x14ac:dyDescent="0.35">
      <c r="A59">
        <v>25</v>
      </c>
      <c r="B59">
        <v>252</v>
      </c>
      <c r="C59" t="s">
        <v>169</v>
      </c>
      <c r="D59" t="s">
        <v>239</v>
      </c>
      <c r="E59">
        <v>333911</v>
      </c>
    </row>
    <row r="60" spans="1:5" x14ac:dyDescent="0.35">
      <c r="A60">
        <v>25</v>
      </c>
      <c r="B60">
        <v>251</v>
      </c>
      <c r="C60" t="s">
        <v>163</v>
      </c>
      <c r="D60" t="s">
        <v>239</v>
      </c>
      <c r="E60">
        <v>333911</v>
      </c>
    </row>
    <row r="61" spans="1:5" x14ac:dyDescent="0.35">
      <c r="A61">
        <v>25</v>
      </c>
      <c r="B61">
        <v>251</v>
      </c>
      <c r="C61" t="s">
        <v>240</v>
      </c>
      <c r="D61" t="s">
        <v>239</v>
      </c>
      <c r="E61">
        <v>333911</v>
      </c>
    </row>
    <row r="62" spans="1:5" x14ac:dyDescent="0.35">
      <c r="A62">
        <v>25</v>
      </c>
      <c r="B62">
        <v>251</v>
      </c>
      <c r="C62" t="s">
        <v>241</v>
      </c>
      <c r="D62" t="s">
        <v>239</v>
      </c>
      <c r="E62">
        <v>333911</v>
      </c>
    </row>
    <row r="63" spans="1:5" x14ac:dyDescent="0.35">
      <c r="A63">
        <v>25</v>
      </c>
      <c r="B63">
        <v>252</v>
      </c>
      <c r="C63" t="s">
        <v>242</v>
      </c>
      <c r="D63" t="s">
        <v>239</v>
      </c>
      <c r="E63">
        <v>333911</v>
      </c>
    </row>
    <row r="64" spans="1:5" x14ac:dyDescent="0.35">
      <c r="A64">
        <v>26</v>
      </c>
      <c r="B64">
        <v>261</v>
      </c>
      <c r="C64" t="s">
        <v>243</v>
      </c>
      <c r="D64" t="s">
        <v>244</v>
      </c>
      <c r="E64">
        <v>333923</v>
      </c>
    </row>
    <row r="65" spans="1:5" x14ac:dyDescent="0.35">
      <c r="A65">
        <v>26</v>
      </c>
      <c r="B65">
        <v>261</v>
      </c>
      <c r="C65" t="s">
        <v>245</v>
      </c>
      <c r="D65" t="s">
        <v>244</v>
      </c>
      <c r="E65">
        <v>333923</v>
      </c>
    </row>
    <row r="66" spans="1:5" x14ac:dyDescent="0.35">
      <c r="A66">
        <v>26</v>
      </c>
      <c r="B66">
        <v>261</v>
      </c>
      <c r="C66" t="s">
        <v>246</v>
      </c>
      <c r="D66" t="s">
        <v>244</v>
      </c>
      <c r="E66">
        <v>333923</v>
      </c>
    </row>
    <row r="67" spans="1:5" x14ac:dyDescent="0.35">
      <c r="A67">
        <v>26</v>
      </c>
      <c r="B67">
        <v>261</v>
      </c>
      <c r="C67" t="s">
        <v>247</v>
      </c>
      <c r="D67" t="s">
        <v>244</v>
      </c>
      <c r="E67">
        <v>333923</v>
      </c>
    </row>
    <row r="68" spans="1:5" x14ac:dyDescent="0.35">
      <c r="A68">
        <v>26</v>
      </c>
      <c r="B68">
        <v>261</v>
      </c>
      <c r="C68" t="s">
        <v>248</v>
      </c>
      <c r="D68" t="s">
        <v>244</v>
      </c>
      <c r="E68">
        <v>333923</v>
      </c>
    </row>
    <row r="69" spans="1:5" x14ac:dyDescent="0.35">
      <c r="A69">
        <v>31</v>
      </c>
      <c r="B69">
        <v>310</v>
      </c>
      <c r="C69" t="s">
        <v>177</v>
      </c>
      <c r="D69" t="s">
        <v>224</v>
      </c>
      <c r="E69">
        <v>541330</v>
      </c>
    </row>
    <row r="70" spans="1:5" x14ac:dyDescent="0.35">
      <c r="A70">
        <v>33</v>
      </c>
      <c r="B70">
        <v>330</v>
      </c>
      <c r="C70" t="s">
        <v>249</v>
      </c>
      <c r="D70" t="s">
        <v>224</v>
      </c>
      <c r="E70">
        <v>541330</v>
      </c>
    </row>
    <row r="71" spans="1:5" x14ac:dyDescent="0.35">
      <c r="A71">
        <v>24</v>
      </c>
      <c r="B71">
        <v>241</v>
      </c>
      <c r="C71" t="s">
        <v>250</v>
      </c>
      <c r="D71" t="s">
        <v>210</v>
      </c>
      <c r="E71">
        <v>334513</v>
      </c>
    </row>
    <row r="72" spans="1:5" x14ac:dyDescent="0.35">
      <c r="A72">
        <v>24</v>
      </c>
      <c r="B72">
        <v>242</v>
      </c>
      <c r="C72" t="s">
        <v>251</v>
      </c>
      <c r="D72" t="s">
        <v>252</v>
      </c>
      <c r="E72">
        <v>333611</v>
      </c>
    </row>
    <row r="73" spans="1:5" x14ac:dyDescent="0.35">
      <c r="A73">
        <v>24</v>
      </c>
      <c r="B73">
        <v>242</v>
      </c>
      <c r="C73" t="s">
        <v>253</v>
      </c>
      <c r="D73" t="s">
        <v>252</v>
      </c>
      <c r="E73">
        <v>333611</v>
      </c>
    </row>
    <row r="74" spans="1:5" x14ac:dyDescent="0.35">
      <c r="A74">
        <v>21</v>
      </c>
      <c r="B74">
        <v>210</v>
      </c>
      <c r="C74" t="s">
        <v>33</v>
      </c>
      <c r="D74" t="s">
        <v>254</v>
      </c>
      <c r="E74">
        <v>238910</v>
      </c>
    </row>
    <row r="75" spans="1:5" x14ac:dyDescent="0.35">
      <c r="A75">
        <v>21</v>
      </c>
      <c r="B75">
        <v>210</v>
      </c>
      <c r="C75" t="s">
        <v>32</v>
      </c>
      <c r="D75" t="s">
        <v>255</v>
      </c>
      <c r="E75">
        <v>333921</v>
      </c>
    </row>
    <row r="76" spans="1:5" x14ac:dyDescent="0.35">
      <c r="A76">
        <v>22</v>
      </c>
      <c r="B76">
        <v>227</v>
      </c>
      <c r="C76" t="s">
        <v>110</v>
      </c>
      <c r="D76" t="s">
        <v>201</v>
      </c>
      <c r="E76">
        <v>334519</v>
      </c>
    </row>
    <row r="77" spans="1:5" x14ac:dyDescent="0.35">
      <c r="A77">
        <v>26</v>
      </c>
      <c r="B77">
        <v>264</v>
      </c>
      <c r="C77" t="s">
        <v>256</v>
      </c>
      <c r="D77" t="s">
        <v>210</v>
      </c>
      <c r="E77">
        <v>334513</v>
      </c>
    </row>
    <row r="78" spans="1:5" x14ac:dyDescent="0.35">
      <c r="A78">
        <v>22</v>
      </c>
      <c r="B78">
        <v>228</v>
      </c>
      <c r="C78" t="s">
        <v>117</v>
      </c>
      <c r="D78" t="s">
        <v>257</v>
      </c>
      <c r="E78">
        <v>238290</v>
      </c>
    </row>
    <row r="79" spans="1:5" x14ac:dyDescent="0.35">
      <c r="A79">
        <v>22</v>
      </c>
      <c r="B79">
        <v>227</v>
      </c>
      <c r="C79" t="s">
        <v>107</v>
      </c>
      <c r="D79" t="s">
        <v>201</v>
      </c>
      <c r="E79">
        <v>334519</v>
      </c>
    </row>
    <row r="80" spans="1:5" x14ac:dyDescent="0.35">
      <c r="A80">
        <v>23</v>
      </c>
      <c r="B80">
        <v>234</v>
      </c>
      <c r="C80" t="s">
        <v>135</v>
      </c>
      <c r="D80" t="s">
        <v>258</v>
      </c>
      <c r="E80">
        <v>331210</v>
      </c>
    </row>
    <row r="81" spans="1:5" x14ac:dyDescent="0.35">
      <c r="A81">
        <v>23</v>
      </c>
      <c r="B81">
        <v>234</v>
      </c>
      <c r="C81" t="s">
        <v>132</v>
      </c>
      <c r="D81" t="s">
        <v>259</v>
      </c>
      <c r="E81">
        <v>333318</v>
      </c>
    </row>
    <row r="82" spans="1:5" x14ac:dyDescent="0.35">
      <c r="A82">
        <v>23</v>
      </c>
      <c r="B82">
        <v>234</v>
      </c>
      <c r="C82" t="s">
        <v>134</v>
      </c>
      <c r="D82" t="s">
        <v>259</v>
      </c>
      <c r="E82">
        <v>333318</v>
      </c>
    </row>
    <row r="83" spans="1:5" x14ac:dyDescent="0.35">
      <c r="A83">
        <v>23</v>
      </c>
      <c r="B83">
        <v>234</v>
      </c>
      <c r="C83" t="s">
        <v>133</v>
      </c>
      <c r="D83" t="s">
        <v>239</v>
      </c>
      <c r="E83">
        <v>333911</v>
      </c>
    </row>
    <row r="84" spans="1:5" x14ac:dyDescent="0.35">
      <c r="A84">
        <v>21</v>
      </c>
      <c r="B84">
        <v>211</v>
      </c>
      <c r="C84" t="s">
        <v>260</v>
      </c>
      <c r="D84" t="s">
        <v>261</v>
      </c>
      <c r="E84">
        <v>332618</v>
      </c>
    </row>
    <row r="85" spans="1:5" x14ac:dyDescent="0.35">
      <c r="A85">
        <v>26</v>
      </c>
      <c r="B85">
        <v>263</v>
      </c>
      <c r="C85" t="s">
        <v>262</v>
      </c>
      <c r="D85" t="s">
        <v>212</v>
      </c>
      <c r="E85">
        <v>238210</v>
      </c>
    </row>
    <row r="86" spans="1:5" x14ac:dyDescent="0.35">
      <c r="A86">
        <v>26</v>
      </c>
      <c r="B86">
        <v>262</v>
      </c>
      <c r="C86" t="s">
        <v>263</v>
      </c>
      <c r="D86" t="s">
        <v>264</v>
      </c>
      <c r="E86">
        <v>334290</v>
      </c>
    </row>
    <row r="87" spans="1:5" x14ac:dyDescent="0.35">
      <c r="A87">
        <v>22</v>
      </c>
      <c r="B87">
        <v>222</v>
      </c>
      <c r="C87" t="s">
        <v>265</v>
      </c>
      <c r="D87" t="s">
        <v>266</v>
      </c>
      <c r="E87">
        <v>238220</v>
      </c>
    </row>
    <row r="88" spans="1:5" x14ac:dyDescent="0.35">
      <c r="A88">
        <v>26</v>
      </c>
      <c r="B88">
        <v>262</v>
      </c>
      <c r="C88" t="s">
        <v>267</v>
      </c>
      <c r="D88" t="s">
        <v>199</v>
      </c>
      <c r="E88">
        <v>332420</v>
      </c>
    </row>
    <row r="89" spans="1:5" x14ac:dyDescent="0.35">
      <c r="A89">
        <v>26</v>
      </c>
      <c r="B89">
        <v>262</v>
      </c>
      <c r="C89" t="s">
        <v>268</v>
      </c>
      <c r="D89" t="s">
        <v>199</v>
      </c>
      <c r="E89">
        <v>332420</v>
      </c>
    </row>
    <row r="90" spans="1:5" x14ac:dyDescent="0.35">
      <c r="A90">
        <v>22</v>
      </c>
      <c r="B90">
        <v>225</v>
      </c>
      <c r="C90" t="s">
        <v>84</v>
      </c>
      <c r="D90" t="s">
        <v>201</v>
      </c>
      <c r="E90">
        <v>334519</v>
      </c>
    </row>
    <row r="91" spans="1:5" x14ac:dyDescent="0.35">
      <c r="A91">
        <v>26</v>
      </c>
      <c r="B91">
        <v>264</v>
      </c>
      <c r="C91" t="s">
        <v>269</v>
      </c>
      <c r="D91" t="s">
        <v>270</v>
      </c>
      <c r="E91">
        <v>337214</v>
      </c>
    </row>
    <row r="92" spans="1:5" x14ac:dyDescent="0.35">
      <c r="A92">
        <v>26</v>
      </c>
      <c r="B92">
        <v>264</v>
      </c>
      <c r="C92" t="s">
        <v>271</v>
      </c>
      <c r="D92" t="s">
        <v>270</v>
      </c>
      <c r="E92">
        <v>337214</v>
      </c>
    </row>
    <row r="93" spans="1:5" x14ac:dyDescent="0.35">
      <c r="A93">
        <v>26</v>
      </c>
      <c r="B93">
        <v>264</v>
      </c>
      <c r="C93" t="s">
        <v>272</v>
      </c>
      <c r="D93" t="s">
        <v>270</v>
      </c>
      <c r="E93">
        <v>337214</v>
      </c>
    </row>
    <row r="94" spans="1:5" x14ac:dyDescent="0.35">
      <c r="A94">
        <v>24</v>
      </c>
      <c r="B94">
        <v>241</v>
      </c>
      <c r="C94" t="s">
        <v>273</v>
      </c>
      <c r="D94" t="s">
        <v>274</v>
      </c>
      <c r="E94">
        <v>335313</v>
      </c>
    </row>
    <row r="95" spans="1:5" x14ac:dyDescent="0.35">
      <c r="A95">
        <v>24</v>
      </c>
      <c r="B95">
        <v>241</v>
      </c>
      <c r="C95" t="s">
        <v>275</v>
      </c>
      <c r="D95" t="s">
        <v>274</v>
      </c>
      <c r="E95">
        <v>335313</v>
      </c>
    </row>
    <row r="96" spans="1:5" x14ac:dyDescent="0.35">
      <c r="A96">
        <v>24</v>
      </c>
      <c r="B96">
        <v>243</v>
      </c>
      <c r="C96" t="s">
        <v>276</v>
      </c>
      <c r="D96" t="s">
        <v>274</v>
      </c>
      <c r="E96">
        <v>335313</v>
      </c>
    </row>
    <row r="97" spans="1:5" x14ac:dyDescent="0.35">
      <c r="A97">
        <v>24</v>
      </c>
      <c r="B97">
        <v>243</v>
      </c>
      <c r="C97" t="s">
        <v>277</v>
      </c>
      <c r="D97" t="s">
        <v>274</v>
      </c>
      <c r="E97">
        <v>335313</v>
      </c>
    </row>
    <row r="98" spans="1:5" x14ac:dyDescent="0.35">
      <c r="A98">
        <v>22</v>
      </c>
      <c r="B98">
        <v>223</v>
      </c>
      <c r="C98" t="s">
        <v>60</v>
      </c>
      <c r="D98" t="s">
        <v>207</v>
      </c>
      <c r="E98">
        <v>237130</v>
      </c>
    </row>
    <row r="99" spans="1:5" x14ac:dyDescent="0.35">
      <c r="A99">
        <v>22</v>
      </c>
      <c r="B99">
        <v>223</v>
      </c>
      <c r="C99" t="s">
        <v>59</v>
      </c>
      <c r="D99" t="s">
        <v>203</v>
      </c>
      <c r="E99">
        <v>332410</v>
      </c>
    </row>
    <row r="100" spans="1:5" x14ac:dyDescent="0.35">
      <c r="A100">
        <v>21</v>
      </c>
      <c r="B100">
        <v>210</v>
      </c>
      <c r="C100" t="s">
        <v>29</v>
      </c>
      <c r="D100" t="s">
        <v>266</v>
      </c>
      <c r="E100">
        <v>238220</v>
      </c>
    </row>
    <row r="101" spans="1:5" x14ac:dyDescent="0.35">
      <c r="A101">
        <v>21</v>
      </c>
      <c r="B101">
        <v>212</v>
      </c>
      <c r="C101" t="s">
        <v>278</v>
      </c>
      <c r="D101" t="s">
        <v>266</v>
      </c>
      <c r="E101">
        <v>238220</v>
      </c>
    </row>
    <row r="102" spans="1:5" x14ac:dyDescent="0.35">
      <c r="A102">
        <v>21</v>
      </c>
      <c r="B102">
        <v>210</v>
      </c>
      <c r="C102" t="s">
        <v>30</v>
      </c>
      <c r="D102" t="s">
        <v>266</v>
      </c>
      <c r="E102">
        <v>238220</v>
      </c>
    </row>
    <row r="103" spans="1:5" x14ac:dyDescent="0.35">
      <c r="A103">
        <v>22</v>
      </c>
      <c r="B103">
        <v>227</v>
      </c>
      <c r="C103" t="s">
        <v>279</v>
      </c>
      <c r="D103" t="s">
        <v>201</v>
      </c>
      <c r="E103">
        <v>334519</v>
      </c>
    </row>
    <row r="104" spans="1:5" x14ac:dyDescent="0.35">
      <c r="A104">
        <v>22</v>
      </c>
      <c r="B104">
        <v>227</v>
      </c>
      <c r="C104" t="s">
        <v>98</v>
      </c>
      <c r="D104" t="s">
        <v>201</v>
      </c>
      <c r="E104">
        <v>334519</v>
      </c>
    </row>
    <row r="105" spans="1:5" x14ac:dyDescent="0.35">
      <c r="A105">
        <v>22</v>
      </c>
      <c r="B105">
        <v>227</v>
      </c>
      <c r="C105" t="s">
        <v>103</v>
      </c>
      <c r="D105" t="s">
        <v>201</v>
      </c>
      <c r="E105">
        <v>334519</v>
      </c>
    </row>
    <row r="106" spans="1:5" x14ac:dyDescent="0.35">
      <c r="A106">
        <v>21</v>
      </c>
      <c r="B106">
        <v>210</v>
      </c>
      <c r="C106" t="s">
        <v>31</v>
      </c>
      <c r="D106" t="s">
        <v>212</v>
      </c>
      <c r="E106">
        <v>238210</v>
      </c>
    </row>
    <row r="107" spans="1:5" x14ac:dyDescent="0.35">
      <c r="A107">
        <v>22</v>
      </c>
      <c r="B107">
        <v>227</v>
      </c>
      <c r="C107" t="s">
        <v>97</v>
      </c>
      <c r="D107" t="s">
        <v>201</v>
      </c>
      <c r="E107">
        <v>334519</v>
      </c>
    </row>
    <row r="108" spans="1:5" x14ac:dyDescent="0.35">
      <c r="A108">
        <v>32</v>
      </c>
      <c r="B108">
        <v>320</v>
      </c>
      <c r="C108" t="s">
        <v>280</v>
      </c>
      <c r="D108" t="s">
        <v>224</v>
      </c>
      <c r="E108">
        <v>541330</v>
      </c>
    </row>
    <row r="109" spans="1:5" x14ac:dyDescent="0.35">
      <c r="A109">
        <v>26</v>
      </c>
      <c r="B109">
        <v>262</v>
      </c>
      <c r="C109" t="s">
        <v>281</v>
      </c>
      <c r="D109" t="s">
        <v>282</v>
      </c>
      <c r="E109">
        <v>333912</v>
      </c>
    </row>
    <row r="110" spans="1:5" x14ac:dyDescent="0.35">
      <c r="A110">
        <v>26</v>
      </c>
      <c r="B110">
        <v>262</v>
      </c>
      <c r="C110" t="s">
        <v>283</v>
      </c>
      <c r="D110" t="s">
        <v>259</v>
      </c>
      <c r="E110">
        <v>333318</v>
      </c>
    </row>
    <row r="111" spans="1:5" x14ac:dyDescent="0.35">
      <c r="A111">
        <v>22</v>
      </c>
      <c r="B111">
        <v>227</v>
      </c>
      <c r="C111" t="s">
        <v>102</v>
      </c>
      <c r="D111" t="s">
        <v>201</v>
      </c>
      <c r="E111">
        <v>334519</v>
      </c>
    </row>
    <row r="112" spans="1:5" x14ac:dyDescent="0.35">
      <c r="A112">
        <v>22</v>
      </c>
      <c r="B112">
        <v>227</v>
      </c>
      <c r="C112" t="s">
        <v>94</v>
      </c>
      <c r="D112" t="s">
        <v>201</v>
      </c>
      <c r="E112">
        <v>334519</v>
      </c>
    </row>
    <row r="113" spans="1:5" x14ac:dyDescent="0.35">
      <c r="A113">
        <v>22</v>
      </c>
      <c r="B113">
        <v>228</v>
      </c>
      <c r="C113" t="s">
        <v>118</v>
      </c>
      <c r="D113" t="s">
        <v>257</v>
      </c>
      <c r="E113">
        <v>238290</v>
      </c>
    </row>
    <row r="114" spans="1:5" x14ac:dyDescent="0.35">
      <c r="A114">
        <v>20</v>
      </c>
      <c r="B114">
        <v>200</v>
      </c>
      <c r="C114" t="s">
        <v>284</v>
      </c>
      <c r="D114" t="s">
        <v>285</v>
      </c>
      <c r="E114">
        <v>238320</v>
      </c>
    </row>
    <row r="115" spans="1:5" x14ac:dyDescent="0.35">
      <c r="A115">
        <v>22</v>
      </c>
      <c r="B115">
        <v>228</v>
      </c>
      <c r="C115" t="s">
        <v>116</v>
      </c>
      <c r="D115" t="s">
        <v>257</v>
      </c>
      <c r="E115">
        <v>238290</v>
      </c>
    </row>
    <row r="116" spans="1:5" x14ac:dyDescent="0.35">
      <c r="A116">
        <v>22</v>
      </c>
      <c r="B116">
        <v>222</v>
      </c>
      <c r="C116" t="s">
        <v>286</v>
      </c>
      <c r="D116" t="s">
        <v>207</v>
      </c>
      <c r="E116">
        <v>237130</v>
      </c>
    </row>
    <row r="117" spans="1:5" x14ac:dyDescent="0.35">
      <c r="A117">
        <v>22</v>
      </c>
      <c r="B117">
        <v>222</v>
      </c>
      <c r="C117" t="s">
        <v>51</v>
      </c>
      <c r="D117" t="s">
        <v>258</v>
      </c>
      <c r="E117">
        <v>331210</v>
      </c>
    </row>
    <row r="118" spans="1:5" x14ac:dyDescent="0.35">
      <c r="A118">
        <v>37</v>
      </c>
      <c r="B118">
        <v>370</v>
      </c>
      <c r="C118" t="s">
        <v>287</v>
      </c>
      <c r="D118" t="s">
        <v>288</v>
      </c>
      <c r="E118">
        <v>541690</v>
      </c>
    </row>
    <row r="119" spans="1:5" x14ac:dyDescent="0.35">
      <c r="A119">
        <v>21</v>
      </c>
      <c r="B119">
        <v>210</v>
      </c>
      <c r="C119" t="s">
        <v>28</v>
      </c>
      <c r="D119" t="s">
        <v>289</v>
      </c>
      <c r="E119">
        <v>332999</v>
      </c>
    </row>
    <row r="120" spans="1:5" x14ac:dyDescent="0.35">
      <c r="A120">
        <v>22</v>
      </c>
      <c r="B120">
        <v>222</v>
      </c>
      <c r="C120" t="s">
        <v>56</v>
      </c>
      <c r="D120" t="s">
        <v>207</v>
      </c>
      <c r="E120">
        <v>237130</v>
      </c>
    </row>
    <row r="121" spans="1:5" x14ac:dyDescent="0.35">
      <c r="A121">
        <v>22</v>
      </c>
      <c r="B121">
        <v>222</v>
      </c>
      <c r="C121" t="s">
        <v>55</v>
      </c>
      <c r="D121" t="s">
        <v>203</v>
      </c>
      <c r="E121">
        <v>332410</v>
      </c>
    </row>
    <row r="122" spans="1:5" x14ac:dyDescent="0.35">
      <c r="A122">
        <v>22</v>
      </c>
      <c r="B122">
        <v>222</v>
      </c>
      <c r="C122" t="s">
        <v>57</v>
      </c>
      <c r="D122" t="s">
        <v>199</v>
      </c>
      <c r="E122">
        <v>332420</v>
      </c>
    </row>
    <row r="123" spans="1:5" x14ac:dyDescent="0.35">
      <c r="A123">
        <v>22</v>
      </c>
      <c r="B123">
        <v>227</v>
      </c>
      <c r="C123" t="s">
        <v>100</v>
      </c>
      <c r="D123" t="s">
        <v>201</v>
      </c>
      <c r="E123">
        <v>334519</v>
      </c>
    </row>
    <row r="124" spans="1:5" x14ac:dyDescent="0.35">
      <c r="A124">
        <v>24</v>
      </c>
      <c r="B124">
        <v>244</v>
      </c>
      <c r="C124" t="s">
        <v>152</v>
      </c>
      <c r="D124" t="s">
        <v>290</v>
      </c>
      <c r="E124">
        <v>335999</v>
      </c>
    </row>
    <row r="125" spans="1:5" x14ac:dyDescent="0.35">
      <c r="A125">
        <v>24</v>
      </c>
      <c r="B125">
        <v>244</v>
      </c>
      <c r="C125" t="s">
        <v>150</v>
      </c>
      <c r="D125" t="s">
        <v>290</v>
      </c>
      <c r="E125">
        <v>335999</v>
      </c>
    </row>
    <row r="126" spans="1:5" x14ac:dyDescent="0.35">
      <c r="A126">
        <v>24</v>
      </c>
      <c r="B126">
        <v>244</v>
      </c>
      <c r="C126" t="s">
        <v>153</v>
      </c>
      <c r="D126" t="s">
        <v>290</v>
      </c>
      <c r="E126">
        <v>335999</v>
      </c>
    </row>
    <row r="127" spans="1:5" x14ac:dyDescent="0.35">
      <c r="A127">
        <v>24</v>
      </c>
      <c r="B127">
        <v>244</v>
      </c>
      <c r="C127" t="s">
        <v>151</v>
      </c>
      <c r="D127" t="s">
        <v>290</v>
      </c>
      <c r="E127">
        <v>335999</v>
      </c>
    </row>
    <row r="128" spans="1:5" x14ac:dyDescent="0.35">
      <c r="A128">
        <v>22</v>
      </c>
      <c r="B128">
        <v>223</v>
      </c>
      <c r="C128" t="s">
        <v>58</v>
      </c>
      <c r="D128" t="s">
        <v>239</v>
      </c>
      <c r="E128">
        <v>333911</v>
      </c>
    </row>
    <row r="129" spans="1:5" x14ac:dyDescent="0.35">
      <c r="A129">
        <v>22</v>
      </c>
      <c r="B129">
        <v>223</v>
      </c>
      <c r="C129" t="s">
        <v>291</v>
      </c>
      <c r="D129" t="s">
        <v>239</v>
      </c>
      <c r="E129">
        <v>333911</v>
      </c>
    </row>
    <row r="130" spans="1:5" x14ac:dyDescent="0.35">
      <c r="A130">
        <v>22</v>
      </c>
      <c r="B130">
        <v>223</v>
      </c>
      <c r="C130" t="s">
        <v>61</v>
      </c>
      <c r="D130" t="s">
        <v>239</v>
      </c>
      <c r="E130">
        <v>333911</v>
      </c>
    </row>
    <row r="131" spans="1:5" x14ac:dyDescent="0.35">
      <c r="A131">
        <v>20</v>
      </c>
      <c r="B131">
        <v>200</v>
      </c>
      <c r="C131" t="s">
        <v>115</v>
      </c>
      <c r="D131" t="s">
        <v>292</v>
      </c>
      <c r="E131">
        <v>238190</v>
      </c>
    </row>
    <row r="132" spans="1:5" x14ac:dyDescent="0.35">
      <c r="A132">
        <v>22</v>
      </c>
      <c r="B132">
        <v>227</v>
      </c>
      <c r="C132" t="s">
        <v>101</v>
      </c>
      <c r="D132" t="s">
        <v>201</v>
      </c>
      <c r="E132">
        <v>334519</v>
      </c>
    </row>
    <row r="133" spans="1:5" x14ac:dyDescent="0.35">
      <c r="A133">
        <v>22</v>
      </c>
      <c r="B133">
        <v>224</v>
      </c>
      <c r="C133" t="s">
        <v>74</v>
      </c>
      <c r="D133" t="s">
        <v>293</v>
      </c>
      <c r="E133">
        <v>333249</v>
      </c>
    </row>
    <row r="134" spans="1:5" x14ac:dyDescent="0.35">
      <c r="A134">
        <v>22</v>
      </c>
      <c r="B134">
        <v>227</v>
      </c>
      <c r="C134" t="s">
        <v>96</v>
      </c>
      <c r="D134" t="s">
        <v>201</v>
      </c>
      <c r="E134">
        <v>334519</v>
      </c>
    </row>
    <row r="135" spans="1:5" x14ac:dyDescent="0.35">
      <c r="A135">
        <v>22</v>
      </c>
      <c r="B135">
        <v>224</v>
      </c>
      <c r="C135" t="s">
        <v>77</v>
      </c>
      <c r="D135" t="s">
        <v>293</v>
      </c>
      <c r="E135">
        <v>333249</v>
      </c>
    </row>
    <row r="136" spans="1:5" x14ac:dyDescent="0.35">
      <c r="A136">
        <v>22</v>
      </c>
      <c r="B136">
        <v>224</v>
      </c>
      <c r="C136" t="s">
        <v>79</v>
      </c>
      <c r="D136" t="s">
        <v>293</v>
      </c>
      <c r="E136">
        <v>333249</v>
      </c>
    </row>
    <row r="137" spans="1:5" x14ac:dyDescent="0.35">
      <c r="A137">
        <v>21</v>
      </c>
      <c r="B137">
        <v>211</v>
      </c>
      <c r="C137" t="s">
        <v>294</v>
      </c>
      <c r="D137" t="s">
        <v>295</v>
      </c>
      <c r="E137">
        <v>237990</v>
      </c>
    </row>
    <row r="138" spans="1:5" x14ac:dyDescent="0.35">
      <c r="A138">
        <v>22</v>
      </c>
      <c r="B138">
        <v>226</v>
      </c>
      <c r="C138" t="s">
        <v>88</v>
      </c>
      <c r="D138" t="s">
        <v>210</v>
      </c>
      <c r="E138">
        <v>334513</v>
      </c>
    </row>
    <row r="139" spans="1:5" x14ac:dyDescent="0.35">
      <c r="A139">
        <v>22</v>
      </c>
      <c r="B139">
        <v>226</v>
      </c>
      <c r="C139" t="s">
        <v>87</v>
      </c>
      <c r="D139" t="s">
        <v>259</v>
      </c>
      <c r="E139">
        <v>333318</v>
      </c>
    </row>
    <row r="140" spans="1:5" x14ac:dyDescent="0.35">
      <c r="A140">
        <v>22</v>
      </c>
      <c r="B140">
        <v>227</v>
      </c>
      <c r="C140" t="s">
        <v>104</v>
      </c>
      <c r="D140" t="s">
        <v>201</v>
      </c>
      <c r="E140">
        <v>334519</v>
      </c>
    </row>
    <row r="141" spans="1:5" x14ac:dyDescent="0.35">
      <c r="A141">
        <v>22</v>
      </c>
      <c r="B141">
        <v>226</v>
      </c>
      <c r="C141" t="s">
        <v>90</v>
      </c>
      <c r="D141" t="s">
        <v>210</v>
      </c>
      <c r="E141">
        <v>334513</v>
      </c>
    </row>
    <row r="142" spans="1:5" x14ac:dyDescent="0.35">
      <c r="A142">
        <v>22</v>
      </c>
      <c r="B142">
        <v>226</v>
      </c>
      <c r="C142" t="s">
        <v>85</v>
      </c>
      <c r="D142" t="s">
        <v>210</v>
      </c>
      <c r="E142">
        <v>334513</v>
      </c>
    </row>
    <row r="143" spans="1:5" x14ac:dyDescent="0.35">
      <c r="A143">
        <v>22</v>
      </c>
      <c r="B143">
        <v>221</v>
      </c>
      <c r="C143" t="s">
        <v>296</v>
      </c>
      <c r="D143" t="s">
        <v>207</v>
      </c>
      <c r="E143">
        <v>237130</v>
      </c>
    </row>
    <row r="144" spans="1:5" x14ac:dyDescent="0.35">
      <c r="A144">
        <v>22</v>
      </c>
      <c r="B144">
        <v>221</v>
      </c>
      <c r="C144" t="s">
        <v>39</v>
      </c>
      <c r="D144" t="s">
        <v>203</v>
      </c>
      <c r="E144">
        <v>332410</v>
      </c>
    </row>
    <row r="145" spans="1:5" x14ac:dyDescent="0.35">
      <c r="A145">
        <v>22</v>
      </c>
      <c r="B145">
        <v>226</v>
      </c>
      <c r="C145" t="s">
        <v>297</v>
      </c>
      <c r="D145" t="s">
        <v>203</v>
      </c>
      <c r="E145">
        <v>332410</v>
      </c>
    </row>
    <row r="146" spans="1:5" x14ac:dyDescent="0.35">
      <c r="A146">
        <v>22</v>
      </c>
      <c r="B146">
        <v>226</v>
      </c>
      <c r="C146" t="s">
        <v>86</v>
      </c>
      <c r="D146" t="s">
        <v>239</v>
      </c>
      <c r="E146">
        <v>333911</v>
      </c>
    </row>
    <row r="147" spans="1:5" x14ac:dyDescent="0.35">
      <c r="A147">
        <v>22</v>
      </c>
      <c r="B147">
        <v>227</v>
      </c>
      <c r="C147" t="s">
        <v>298</v>
      </c>
      <c r="D147" t="s">
        <v>218</v>
      </c>
      <c r="E147">
        <v>335932</v>
      </c>
    </row>
    <row r="148" spans="1:5" x14ac:dyDescent="0.35">
      <c r="A148">
        <v>22</v>
      </c>
      <c r="B148">
        <v>227</v>
      </c>
      <c r="C148" t="s">
        <v>108</v>
      </c>
      <c r="D148" t="s">
        <v>201</v>
      </c>
      <c r="E148">
        <v>334519</v>
      </c>
    </row>
    <row r="149" spans="1:5" x14ac:dyDescent="0.35">
      <c r="A149">
        <v>22</v>
      </c>
      <c r="B149">
        <v>226</v>
      </c>
      <c r="C149" t="s">
        <v>92</v>
      </c>
      <c r="D149" t="s">
        <v>239</v>
      </c>
      <c r="E149">
        <v>333911</v>
      </c>
    </row>
    <row r="150" spans="1:5" x14ac:dyDescent="0.35">
      <c r="A150">
        <v>22</v>
      </c>
      <c r="B150">
        <v>227</v>
      </c>
      <c r="C150" t="s">
        <v>109</v>
      </c>
      <c r="D150" t="s">
        <v>201</v>
      </c>
      <c r="E150">
        <v>334519</v>
      </c>
    </row>
    <row r="151" spans="1:5" x14ac:dyDescent="0.35">
      <c r="A151">
        <v>22</v>
      </c>
      <c r="B151">
        <v>226</v>
      </c>
      <c r="C151" t="s">
        <v>93</v>
      </c>
      <c r="D151" t="s">
        <v>210</v>
      </c>
      <c r="E151">
        <v>334513</v>
      </c>
    </row>
    <row r="152" spans="1:5" x14ac:dyDescent="0.35">
      <c r="A152">
        <v>22</v>
      </c>
      <c r="B152">
        <v>226</v>
      </c>
      <c r="C152" t="s">
        <v>91</v>
      </c>
      <c r="D152" t="s">
        <v>239</v>
      </c>
      <c r="E152">
        <v>333911</v>
      </c>
    </row>
    <row r="153" spans="1:5" x14ac:dyDescent="0.35">
      <c r="A153">
        <v>22</v>
      </c>
      <c r="B153">
        <v>221</v>
      </c>
      <c r="C153" t="s">
        <v>36</v>
      </c>
      <c r="D153" t="s">
        <v>207</v>
      </c>
      <c r="E153">
        <v>237130</v>
      </c>
    </row>
    <row r="154" spans="1:5" x14ac:dyDescent="0.35">
      <c r="A154">
        <v>22</v>
      </c>
      <c r="B154">
        <v>221</v>
      </c>
      <c r="C154" t="s">
        <v>299</v>
      </c>
      <c r="D154" t="s">
        <v>207</v>
      </c>
      <c r="E154">
        <v>237130</v>
      </c>
    </row>
    <row r="155" spans="1:5" x14ac:dyDescent="0.35">
      <c r="A155">
        <v>22</v>
      </c>
      <c r="B155">
        <v>221</v>
      </c>
      <c r="C155" t="s">
        <v>41</v>
      </c>
      <c r="D155" t="s">
        <v>203</v>
      </c>
      <c r="E155">
        <v>332410</v>
      </c>
    </row>
    <row r="156" spans="1:5" x14ac:dyDescent="0.35">
      <c r="A156">
        <v>22</v>
      </c>
      <c r="B156">
        <v>221</v>
      </c>
      <c r="C156" t="s">
        <v>300</v>
      </c>
      <c r="D156" t="s">
        <v>207</v>
      </c>
      <c r="E156">
        <v>237130</v>
      </c>
    </row>
    <row r="157" spans="1:5" x14ac:dyDescent="0.35">
      <c r="A157">
        <v>22</v>
      </c>
      <c r="B157">
        <v>221</v>
      </c>
      <c r="C157" t="s">
        <v>37</v>
      </c>
      <c r="D157" t="s">
        <v>203</v>
      </c>
      <c r="E157">
        <v>332410</v>
      </c>
    </row>
    <row r="158" spans="1:5" x14ac:dyDescent="0.35">
      <c r="A158">
        <v>21</v>
      </c>
      <c r="B158">
        <v>212</v>
      </c>
      <c r="C158" t="s">
        <v>301</v>
      </c>
      <c r="D158" t="s">
        <v>289</v>
      </c>
      <c r="E158">
        <v>332999</v>
      </c>
    </row>
    <row r="159" spans="1:5" x14ac:dyDescent="0.35">
      <c r="A159">
        <v>21</v>
      </c>
      <c r="B159">
        <v>211</v>
      </c>
      <c r="C159" t="s">
        <v>302</v>
      </c>
      <c r="D159" t="s">
        <v>303</v>
      </c>
      <c r="E159">
        <v>237310</v>
      </c>
    </row>
    <row r="160" spans="1:5" x14ac:dyDescent="0.35">
      <c r="A160">
        <v>21</v>
      </c>
      <c r="B160">
        <v>211</v>
      </c>
      <c r="C160" t="s">
        <v>304</v>
      </c>
      <c r="D160" t="s">
        <v>212</v>
      </c>
      <c r="E160">
        <v>238210</v>
      </c>
    </row>
    <row r="161" spans="1:5" x14ac:dyDescent="0.35">
      <c r="A161">
        <v>26</v>
      </c>
      <c r="B161">
        <v>264</v>
      </c>
      <c r="C161" t="s">
        <v>305</v>
      </c>
      <c r="D161" t="s">
        <v>210</v>
      </c>
      <c r="E161">
        <v>334513</v>
      </c>
    </row>
    <row r="162" spans="1:5" x14ac:dyDescent="0.35">
      <c r="A162">
        <v>21</v>
      </c>
      <c r="B162">
        <v>211</v>
      </c>
      <c r="C162" t="s">
        <v>306</v>
      </c>
      <c r="D162" t="s">
        <v>307</v>
      </c>
      <c r="E162">
        <v>237110</v>
      </c>
    </row>
    <row r="163" spans="1:5" x14ac:dyDescent="0.35">
      <c r="A163">
        <v>26</v>
      </c>
      <c r="B163">
        <v>263</v>
      </c>
      <c r="C163" t="s">
        <v>308</v>
      </c>
      <c r="D163" t="s">
        <v>212</v>
      </c>
      <c r="E163">
        <v>238210</v>
      </c>
    </row>
    <row r="164" spans="1:5" x14ac:dyDescent="0.35">
      <c r="A164">
        <v>26</v>
      </c>
      <c r="B164">
        <v>262</v>
      </c>
      <c r="C164" t="s">
        <v>309</v>
      </c>
      <c r="D164" t="s">
        <v>259</v>
      </c>
      <c r="E164">
        <v>333318</v>
      </c>
    </row>
    <row r="165" spans="1:5" x14ac:dyDescent="0.35">
      <c r="A165">
        <v>21</v>
      </c>
      <c r="B165">
        <v>211</v>
      </c>
      <c r="C165" t="s">
        <v>310</v>
      </c>
      <c r="D165" t="s">
        <v>207</v>
      </c>
      <c r="E165">
        <v>237130</v>
      </c>
    </row>
    <row r="166" spans="1:5" x14ac:dyDescent="0.35">
      <c r="A166">
        <v>22</v>
      </c>
      <c r="B166">
        <v>227</v>
      </c>
      <c r="C166" t="s">
        <v>111</v>
      </c>
      <c r="D166" t="s">
        <v>311</v>
      </c>
      <c r="E166">
        <v>332911</v>
      </c>
    </row>
    <row r="167" spans="1:5" x14ac:dyDescent="0.35">
      <c r="A167">
        <v>22</v>
      </c>
      <c r="B167">
        <v>224</v>
      </c>
      <c r="C167" t="s">
        <v>72</v>
      </c>
      <c r="D167" t="s">
        <v>203</v>
      </c>
      <c r="E167">
        <v>332410</v>
      </c>
    </row>
    <row r="168" spans="1:5" x14ac:dyDescent="0.35">
      <c r="A168">
        <v>22</v>
      </c>
      <c r="B168">
        <v>222</v>
      </c>
      <c r="C168" t="s">
        <v>54</v>
      </c>
      <c r="D168" t="s">
        <v>207</v>
      </c>
      <c r="E168">
        <v>237130</v>
      </c>
    </row>
    <row r="169" spans="1:5" x14ac:dyDescent="0.35">
      <c r="A169">
        <v>22</v>
      </c>
      <c r="B169">
        <v>222</v>
      </c>
      <c r="C169" t="s">
        <v>53</v>
      </c>
      <c r="D169" t="s">
        <v>203</v>
      </c>
      <c r="E169">
        <v>332410</v>
      </c>
    </row>
    <row r="170" spans="1:5" x14ac:dyDescent="0.35">
      <c r="A170">
        <v>26</v>
      </c>
      <c r="B170">
        <v>262</v>
      </c>
      <c r="C170" t="s">
        <v>312</v>
      </c>
      <c r="D170" t="s">
        <v>210</v>
      </c>
      <c r="E170">
        <v>334513</v>
      </c>
    </row>
    <row r="171" spans="1:5" x14ac:dyDescent="0.35">
      <c r="A171">
        <v>21</v>
      </c>
      <c r="B171">
        <v>212</v>
      </c>
      <c r="C171" t="s">
        <v>313</v>
      </c>
      <c r="D171" t="s">
        <v>235</v>
      </c>
      <c r="E171">
        <v>332312</v>
      </c>
    </row>
    <row r="172" spans="1:5" x14ac:dyDescent="0.35">
      <c r="A172">
        <v>21</v>
      </c>
      <c r="B172">
        <v>211</v>
      </c>
      <c r="C172" t="s">
        <v>314</v>
      </c>
      <c r="D172" t="s">
        <v>254</v>
      </c>
      <c r="E172">
        <v>238910</v>
      </c>
    </row>
    <row r="173" spans="1:5" x14ac:dyDescent="0.35">
      <c r="A173">
        <v>21</v>
      </c>
      <c r="B173">
        <v>211</v>
      </c>
      <c r="C173" t="s">
        <v>315</v>
      </c>
      <c r="D173" t="s">
        <v>254</v>
      </c>
      <c r="E173">
        <v>238910</v>
      </c>
    </row>
    <row r="174" spans="1:5" x14ac:dyDescent="0.35">
      <c r="A174">
        <v>24</v>
      </c>
      <c r="B174">
        <v>241</v>
      </c>
      <c r="C174" t="s">
        <v>316</v>
      </c>
      <c r="D174" t="s">
        <v>274</v>
      </c>
      <c r="E174">
        <v>335313</v>
      </c>
    </row>
    <row r="175" spans="1:5" x14ac:dyDescent="0.35">
      <c r="A175">
        <v>24</v>
      </c>
      <c r="B175">
        <v>241</v>
      </c>
      <c r="C175" t="s">
        <v>317</v>
      </c>
      <c r="D175" t="s">
        <v>274</v>
      </c>
      <c r="E175">
        <v>335313</v>
      </c>
    </row>
    <row r="176" spans="1:5" x14ac:dyDescent="0.35">
      <c r="A176">
        <v>24</v>
      </c>
      <c r="B176">
        <v>241</v>
      </c>
      <c r="C176" t="s">
        <v>318</v>
      </c>
      <c r="D176" t="s">
        <v>274</v>
      </c>
      <c r="E176">
        <v>335313</v>
      </c>
    </row>
    <row r="177" spans="1:5" x14ac:dyDescent="0.35">
      <c r="A177">
        <v>24</v>
      </c>
      <c r="B177">
        <v>241</v>
      </c>
      <c r="C177" t="s">
        <v>319</v>
      </c>
      <c r="D177" t="s">
        <v>274</v>
      </c>
      <c r="E177">
        <v>335313</v>
      </c>
    </row>
    <row r="178" spans="1:5" x14ac:dyDescent="0.35">
      <c r="A178">
        <v>24</v>
      </c>
      <c r="B178">
        <v>241</v>
      </c>
      <c r="C178" t="s">
        <v>320</v>
      </c>
      <c r="D178" t="s">
        <v>274</v>
      </c>
      <c r="E178">
        <v>335313</v>
      </c>
    </row>
    <row r="179" spans="1:5" x14ac:dyDescent="0.35">
      <c r="A179">
        <v>24</v>
      </c>
      <c r="B179">
        <v>243</v>
      </c>
      <c r="C179" t="s">
        <v>321</v>
      </c>
      <c r="D179" t="s">
        <v>274</v>
      </c>
      <c r="E179">
        <v>335313</v>
      </c>
    </row>
    <row r="180" spans="1:5" x14ac:dyDescent="0.35">
      <c r="A180">
        <v>24</v>
      </c>
      <c r="B180">
        <v>243</v>
      </c>
      <c r="C180" t="s">
        <v>322</v>
      </c>
      <c r="D180" t="s">
        <v>274</v>
      </c>
      <c r="E180">
        <v>335313</v>
      </c>
    </row>
    <row r="181" spans="1:5" x14ac:dyDescent="0.35">
      <c r="A181">
        <v>24</v>
      </c>
      <c r="B181">
        <v>242</v>
      </c>
      <c r="C181" t="s">
        <v>323</v>
      </c>
      <c r="D181" t="s">
        <v>274</v>
      </c>
      <c r="E181">
        <v>335313</v>
      </c>
    </row>
    <row r="182" spans="1:5" x14ac:dyDescent="0.35">
      <c r="A182">
        <v>24</v>
      </c>
      <c r="B182">
        <v>242</v>
      </c>
      <c r="C182" t="s">
        <v>324</v>
      </c>
      <c r="D182" t="s">
        <v>274</v>
      </c>
      <c r="E182">
        <v>335313</v>
      </c>
    </row>
    <row r="183" spans="1:5" x14ac:dyDescent="0.35">
      <c r="A183">
        <v>24</v>
      </c>
      <c r="B183">
        <v>242</v>
      </c>
      <c r="C183" t="s">
        <v>325</v>
      </c>
      <c r="D183" t="s">
        <v>274</v>
      </c>
      <c r="E183">
        <v>335313</v>
      </c>
    </row>
    <row r="184" spans="1:5" x14ac:dyDescent="0.35">
      <c r="A184">
        <v>24</v>
      </c>
      <c r="B184">
        <v>242</v>
      </c>
      <c r="C184" t="s">
        <v>326</v>
      </c>
      <c r="D184" t="s">
        <v>274</v>
      </c>
      <c r="E184">
        <v>335313</v>
      </c>
    </row>
    <row r="185" spans="1:5" x14ac:dyDescent="0.35">
      <c r="A185">
        <v>24</v>
      </c>
      <c r="B185">
        <v>243</v>
      </c>
      <c r="C185" t="s">
        <v>327</v>
      </c>
      <c r="D185" t="s">
        <v>274</v>
      </c>
      <c r="E185">
        <v>335313</v>
      </c>
    </row>
    <row r="186" spans="1:5" x14ac:dyDescent="0.35">
      <c r="A186">
        <v>24</v>
      </c>
      <c r="B186">
        <v>243</v>
      </c>
      <c r="C186" t="s">
        <v>328</v>
      </c>
      <c r="D186" t="s">
        <v>274</v>
      </c>
      <c r="E186">
        <v>335313</v>
      </c>
    </row>
    <row r="187" spans="1:5" x14ac:dyDescent="0.35">
      <c r="A187">
        <v>24</v>
      </c>
      <c r="B187">
        <v>242</v>
      </c>
      <c r="C187" t="s">
        <v>329</v>
      </c>
      <c r="D187" t="s">
        <v>274</v>
      </c>
      <c r="E187">
        <v>335313</v>
      </c>
    </row>
    <row r="188" spans="1:5" x14ac:dyDescent="0.35">
      <c r="A188">
        <v>24</v>
      </c>
      <c r="B188">
        <v>242</v>
      </c>
      <c r="C188" t="s">
        <v>330</v>
      </c>
      <c r="D188" t="s">
        <v>274</v>
      </c>
      <c r="E188">
        <v>335313</v>
      </c>
    </row>
    <row r="189" spans="1:5" x14ac:dyDescent="0.35">
      <c r="A189">
        <v>24</v>
      </c>
      <c r="B189">
        <v>242</v>
      </c>
      <c r="C189" t="s">
        <v>331</v>
      </c>
      <c r="D189" t="s">
        <v>274</v>
      </c>
      <c r="E189">
        <v>335313</v>
      </c>
    </row>
    <row r="190" spans="1:5" x14ac:dyDescent="0.35">
      <c r="A190">
        <v>24</v>
      </c>
      <c r="B190">
        <v>242</v>
      </c>
      <c r="C190" t="s">
        <v>332</v>
      </c>
      <c r="D190" t="s">
        <v>274</v>
      </c>
      <c r="E190">
        <v>335313</v>
      </c>
    </row>
    <row r="191" spans="1:5" x14ac:dyDescent="0.35">
      <c r="A191">
        <v>24</v>
      </c>
      <c r="B191">
        <v>243</v>
      </c>
      <c r="C191" t="s">
        <v>333</v>
      </c>
      <c r="D191" t="s">
        <v>274</v>
      </c>
      <c r="E191">
        <v>335313</v>
      </c>
    </row>
    <row r="192" spans="1:5" x14ac:dyDescent="0.35">
      <c r="A192">
        <v>24</v>
      </c>
      <c r="B192">
        <v>243</v>
      </c>
      <c r="C192" t="s">
        <v>334</v>
      </c>
      <c r="D192" t="s">
        <v>274</v>
      </c>
      <c r="E192">
        <v>335313</v>
      </c>
    </row>
    <row r="193" spans="1:5" x14ac:dyDescent="0.35">
      <c r="A193">
        <v>22</v>
      </c>
      <c r="B193">
        <v>227</v>
      </c>
      <c r="C193" t="s">
        <v>113</v>
      </c>
      <c r="D193" t="s">
        <v>201</v>
      </c>
      <c r="E193">
        <v>334519</v>
      </c>
    </row>
    <row r="194" spans="1:5" x14ac:dyDescent="0.35">
      <c r="A194">
        <v>24</v>
      </c>
      <c r="B194">
        <v>241</v>
      </c>
      <c r="C194" t="s">
        <v>335</v>
      </c>
      <c r="D194" t="s">
        <v>336</v>
      </c>
      <c r="E194">
        <v>335311</v>
      </c>
    </row>
    <row r="195" spans="1:5" x14ac:dyDescent="0.35">
      <c r="A195">
        <v>24</v>
      </c>
      <c r="B195">
        <v>242</v>
      </c>
      <c r="C195" t="s">
        <v>337</v>
      </c>
      <c r="D195" t="s">
        <v>336</v>
      </c>
      <c r="E195">
        <v>335311</v>
      </c>
    </row>
    <row r="196" spans="1:5" x14ac:dyDescent="0.35">
      <c r="A196">
        <v>24</v>
      </c>
      <c r="B196">
        <v>242</v>
      </c>
      <c r="C196" t="s">
        <v>338</v>
      </c>
      <c r="D196" t="s">
        <v>336</v>
      </c>
      <c r="E196">
        <v>335311</v>
      </c>
    </row>
    <row r="197" spans="1:5" x14ac:dyDescent="0.35">
      <c r="A197">
        <v>24</v>
      </c>
      <c r="B197">
        <v>242</v>
      </c>
      <c r="C197" t="s">
        <v>339</v>
      </c>
      <c r="D197" t="s">
        <v>336</v>
      </c>
      <c r="E197">
        <v>335311</v>
      </c>
    </row>
    <row r="198" spans="1:5" x14ac:dyDescent="0.35">
      <c r="A198">
        <v>24</v>
      </c>
      <c r="B198">
        <v>242</v>
      </c>
      <c r="C198" t="s">
        <v>340</v>
      </c>
      <c r="D198" t="s">
        <v>336</v>
      </c>
      <c r="E198">
        <v>335311</v>
      </c>
    </row>
    <row r="199" spans="1:5" x14ac:dyDescent="0.35">
      <c r="A199">
        <v>22</v>
      </c>
      <c r="B199">
        <v>221</v>
      </c>
      <c r="C199" t="s">
        <v>43</v>
      </c>
      <c r="D199" t="s">
        <v>341</v>
      </c>
      <c r="E199">
        <v>482111</v>
      </c>
    </row>
    <row r="200" spans="1:5" x14ac:dyDescent="0.35">
      <c r="A200">
        <v>23</v>
      </c>
      <c r="B200">
        <v>235</v>
      </c>
      <c r="C200" t="s">
        <v>137</v>
      </c>
      <c r="D200" t="s">
        <v>252</v>
      </c>
      <c r="E200">
        <v>333611</v>
      </c>
    </row>
    <row r="201" spans="1:5" x14ac:dyDescent="0.35">
      <c r="A201">
        <v>23</v>
      </c>
      <c r="B201">
        <v>233</v>
      </c>
      <c r="C201" t="s">
        <v>130</v>
      </c>
      <c r="D201" t="s">
        <v>252</v>
      </c>
      <c r="E201">
        <v>333611</v>
      </c>
    </row>
    <row r="202" spans="1:5" x14ac:dyDescent="0.35">
      <c r="A202">
        <v>23</v>
      </c>
      <c r="B202">
        <v>235</v>
      </c>
      <c r="C202" t="s">
        <v>140</v>
      </c>
      <c r="D202" t="s">
        <v>259</v>
      </c>
      <c r="E202">
        <v>333318</v>
      </c>
    </row>
    <row r="203" spans="1:5" x14ac:dyDescent="0.35">
      <c r="A203">
        <v>23</v>
      </c>
      <c r="B203">
        <v>235</v>
      </c>
      <c r="C203" t="s">
        <v>138</v>
      </c>
      <c r="D203" t="s">
        <v>259</v>
      </c>
      <c r="E203">
        <v>333318</v>
      </c>
    </row>
    <row r="204" spans="1:5" x14ac:dyDescent="0.35">
      <c r="A204">
        <v>23</v>
      </c>
      <c r="B204">
        <v>235</v>
      </c>
      <c r="C204" t="s">
        <v>139</v>
      </c>
      <c r="D204" t="s">
        <v>259</v>
      </c>
      <c r="E204">
        <v>333318</v>
      </c>
    </row>
    <row r="205" spans="1:5" x14ac:dyDescent="0.35">
      <c r="A205">
        <v>23</v>
      </c>
      <c r="B205">
        <v>231</v>
      </c>
      <c r="C205" t="s">
        <v>119</v>
      </c>
      <c r="D205" t="s">
        <v>252</v>
      </c>
      <c r="E205">
        <v>333611</v>
      </c>
    </row>
    <row r="206" spans="1:5" x14ac:dyDescent="0.35">
      <c r="A206">
        <v>23</v>
      </c>
      <c r="B206">
        <v>231</v>
      </c>
      <c r="C206" t="s">
        <v>125</v>
      </c>
      <c r="D206" t="s">
        <v>252</v>
      </c>
      <c r="E206">
        <v>333611</v>
      </c>
    </row>
    <row r="207" spans="1:5" x14ac:dyDescent="0.35">
      <c r="A207">
        <v>23</v>
      </c>
      <c r="B207">
        <v>231</v>
      </c>
      <c r="C207" t="s">
        <v>124</v>
      </c>
      <c r="D207" t="s">
        <v>252</v>
      </c>
      <c r="E207">
        <v>333611</v>
      </c>
    </row>
    <row r="208" spans="1:5" x14ac:dyDescent="0.35">
      <c r="A208">
        <v>23</v>
      </c>
      <c r="B208">
        <v>231</v>
      </c>
      <c r="C208" t="s">
        <v>123</v>
      </c>
      <c r="D208" t="s">
        <v>252</v>
      </c>
      <c r="E208">
        <v>333611</v>
      </c>
    </row>
    <row r="209" spans="1:5" x14ac:dyDescent="0.35">
      <c r="A209">
        <v>23</v>
      </c>
      <c r="B209">
        <v>231</v>
      </c>
      <c r="C209" t="s">
        <v>122</v>
      </c>
      <c r="D209" t="s">
        <v>252</v>
      </c>
      <c r="E209">
        <v>333611</v>
      </c>
    </row>
    <row r="210" spans="1:5" x14ac:dyDescent="0.35">
      <c r="A210">
        <v>23</v>
      </c>
      <c r="B210">
        <v>231</v>
      </c>
      <c r="C210" t="s">
        <v>342</v>
      </c>
      <c r="D210" t="s">
        <v>252</v>
      </c>
      <c r="E210">
        <v>333611</v>
      </c>
    </row>
    <row r="211" spans="1:5" x14ac:dyDescent="0.35">
      <c r="A211">
        <v>23</v>
      </c>
      <c r="B211">
        <v>231</v>
      </c>
      <c r="C211" t="s">
        <v>121</v>
      </c>
      <c r="D211" t="s">
        <v>258</v>
      </c>
      <c r="E211">
        <v>331210</v>
      </c>
    </row>
    <row r="212" spans="1:5" x14ac:dyDescent="0.35">
      <c r="A212">
        <v>23</v>
      </c>
      <c r="B212">
        <v>231</v>
      </c>
      <c r="C212" t="s">
        <v>343</v>
      </c>
      <c r="D212" t="s">
        <v>252</v>
      </c>
      <c r="E212">
        <v>333611</v>
      </c>
    </row>
    <row r="213" spans="1:5" x14ac:dyDescent="0.35">
      <c r="A213">
        <v>23</v>
      </c>
      <c r="B213">
        <v>235</v>
      </c>
      <c r="C213" t="s">
        <v>136</v>
      </c>
      <c r="D213" t="s">
        <v>258</v>
      </c>
      <c r="E213">
        <v>331210</v>
      </c>
    </row>
    <row r="214" spans="1:5" x14ac:dyDescent="0.35">
      <c r="A214">
        <v>23</v>
      </c>
      <c r="B214">
        <v>235</v>
      </c>
      <c r="C214" t="s">
        <v>141</v>
      </c>
      <c r="D214" t="s">
        <v>259</v>
      </c>
      <c r="E214">
        <v>333318</v>
      </c>
    </row>
    <row r="215" spans="1:5" x14ac:dyDescent="0.35">
      <c r="A215">
        <v>23</v>
      </c>
      <c r="B215">
        <v>236</v>
      </c>
      <c r="C215" t="s">
        <v>344</v>
      </c>
      <c r="D215" t="s">
        <v>218</v>
      </c>
      <c r="E215">
        <v>335932</v>
      </c>
    </row>
    <row r="216" spans="1:5" x14ac:dyDescent="0.35">
      <c r="A216">
        <v>23</v>
      </c>
      <c r="B216">
        <v>237</v>
      </c>
      <c r="C216" t="s">
        <v>144</v>
      </c>
      <c r="D216" t="s">
        <v>257</v>
      </c>
      <c r="E216">
        <v>238290</v>
      </c>
    </row>
    <row r="217" spans="1:5" x14ac:dyDescent="0.35">
      <c r="A217">
        <v>22</v>
      </c>
      <c r="B217">
        <v>224</v>
      </c>
      <c r="C217" t="s">
        <v>71</v>
      </c>
      <c r="D217" t="s">
        <v>293</v>
      </c>
      <c r="E217">
        <v>333249</v>
      </c>
    </row>
    <row r="218" spans="1:5" x14ac:dyDescent="0.35">
      <c r="A218">
        <v>22</v>
      </c>
      <c r="B218">
        <v>224</v>
      </c>
      <c r="C218" t="s">
        <v>71</v>
      </c>
      <c r="D218" t="s">
        <v>293</v>
      </c>
      <c r="E218">
        <v>333249</v>
      </c>
    </row>
    <row r="219" spans="1:5" x14ac:dyDescent="0.35">
      <c r="A219">
        <v>22</v>
      </c>
      <c r="B219">
        <v>224</v>
      </c>
      <c r="C219" t="s">
        <v>70</v>
      </c>
      <c r="D219" t="s">
        <v>293</v>
      </c>
      <c r="E219">
        <v>333249</v>
      </c>
    </row>
    <row r="220" spans="1:5" x14ac:dyDescent="0.35">
      <c r="A220">
        <v>22</v>
      </c>
      <c r="B220">
        <v>224</v>
      </c>
      <c r="C220" t="s">
        <v>70</v>
      </c>
      <c r="D220" t="s">
        <v>293</v>
      </c>
      <c r="E220">
        <v>333249</v>
      </c>
    </row>
    <row r="221" spans="1:5" x14ac:dyDescent="0.35">
      <c r="A221">
        <v>22</v>
      </c>
      <c r="B221">
        <v>224</v>
      </c>
      <c r="C221" t="s">
        <v>69</v>
      </c>
      <c r="D221" t="s">
        <v>293</v>
      </c>
      <c r="E221">
        <v>333249</v>
      </c>
    </row>
    <row r="222" spans="1:5" x14ac:dyDescent="0.35">
      <c r="A222">
        <v>22</v>
      </c>
      <c r="B222">
        <v>224</v>
      </c>
      <c r="C222" t="s">
        <v>69</v>
      </c>
      <c r="D222" t="s">
        <v>293</v>
      </c>
      <c r="E222">
        <v>333249</v>
      </c>
    </row>
    <row r="223" spans="1:5" x14ac:dyDescent="0.35">
      <c r="A223">
        <v>22</v>
      </c>
      <c r="B223">
        <v>224</v>
      </c>
      <c r="C223" t="s">
        <v>73</v>
      </c>
      <c r="D223" t="s">
        <v>293</v>
      </c>
      <c r="E223">
        <v>333249</v>
      </c>
    </row>
    <row r="224" spans="1:5" x14ac:dyDescent="0.35">
      <c r="A224">
        <v>22</v>
      </c>
      <c r="B224">
        <v>224</v>
      </c>
      <c r="C224" t="s">
        <v>73</v>
      </c>
      <c r="D224" t="s">
        <v>293</v>
      </c>
      <c r="E224">
        <v>333249</v>
      </c>
    </row>
    <row r="225" spans="1:5" x14ac:dyDescent="0.35">
      <c r="A225">
        <v>22</v>
      </c>
      <c r="B225">
        <v>224</v>
      </c>
      <c r="C225" t="s">
        <v>345</v>
      </c>
      <c r="D225" t="s">
        <v>210</v>
      </c>
      <c r="E225">
        <v>334513</v>
      </c>
    </row>
    <row r="226" spans="1:5" x14ac:dyDescent="0.35">
      <c r="A226">
        <v>22</v>
      </c>
      <c r="B226">
        <v>224</v>
      </c>
      <c r="C226" t="s">
        <v>80</v>
      </c>
      <c r="D226" t="s">
        <v>293</v>
      </c>
      <c r="E226">
        <v>333249</v>
      </c>
    </row>
    <row r="227" spans="1:5" x14ac:dyDescent="0.35">
      <c r="A227">
        <v>26</v>
      </c>
      <c r="B227">
        <v>265</v>
      </c>
      <c r="C227" t="s">
        <v>346</v>
      </c>
      <c r="D227" t="s">
        <v>259</v>
      </c>
      <c r="E227">
        <v>333318</v>
      </c>
    </row>
    <row r="228" spans="1:5" x14ac:dyDescent="0.35">
      <c r="A228">
        <v>24</v>
      </c>
      <c r="B228">
        <v>246</v>
      </c>
      <c r="C228" t="s">
        <v>162</v>
      </c>
      <c r="D228" t="s">
        <v>212</v>
      </c>
      <c r="E228">
        <v>238210</v>
      </c>
    </row>
    <row r="229" spans="1:5" x14ac:dyDescent="0.35">
      <c r="A229">
        <v>24</v>
      </c>
      <c r="B229">
        <v>246</v>
      </c>
      <c r="C229" t="s">
        <v>160</v>
      </c>
      <c r="D229" t="s">
        <v>212</v>
      </c>
      <c r="E229">
        <v>238210</v>
      </c>
    </row>
    <row r="230" spans="1:5" x14ac:dyDescent="0.35">
      <c r="A230">
        <v>24</v>
      </c>
      <c r="B230">
        <v>246</v>
      </c>
      <c r="C230" t="s">
        <v>158</v>
      </c>
      <c r="D230" t="s">
        <v>212</v>
      </c>
      <c r="E230">
        <v>238210</v>
      </c>
    </row>
    <row r="231" spans="1:5" x14ac:dyDescent="0.35">
      <c r="A231">
        <v>24</v>
      </c>
      <c r="B231">
        <v>246</v>
      </c>
      <c r="C231" t="s">
        <v>161</v>
      </c>
      <c r="D231" t="s">
        <v>212</v>
      </c>
      <c r="E231">
        <v>238210</v>
      </c>
    </row>
    <row r="232" spans="1:5" x14ac:dyDescent="0.35">
      <c r="A232">
        <v>24</v>
      </c>
      <c r="B232">
        <v>246</v>
      </c>
      <c r="C232" t="s">
        <v>347</v>
      </c>
      <c r="D232" t="s">
        <v>212</v>
      </c>
      <c r="E232">
        <v>238210</v>
      </c>
    </row>
    <row r="233" spans="1:5" x14ac:dyDescent="0.35">
      <c r="A233">
        <v>21</v>
      </c>
      <c r="B233">
        <v>211</v>
      </c>
      <c r="C233" t="s">
        <v>348</v>
      </c>
      <c r="D233" t="s">
        <v>307</v>
      </c>
      <c r="E233">
        <v>237110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CC86-B8EF-4588-8FC5-F59DFC51A46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D1A</vt:lpstr>
      <vt:lpstr>Table D1B</vt:lpstr>
      <vt:lpstr>Table D2</vt:lpstr>
      <vt:lpstr>Mapping D1 to 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 Mesic</cp:lastModifiedBy>
  <dcterms:created xsi:type="dcterms:W3CDTF">2023-04-19T17:32:06Z</dcterms:created>
  <dcterms:modified xsi:type="dcterms:W3CDTF">2023-04-20T20:53:54Z</dcterms:modified>
</cp:coreProperties>
</file>