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F53" i="1" l="1"/>
  <c r="F54" i="1"/>
  <c r="F55" i="1"/>
  <c r="F56" i="1"/>
  <c r="F57" i="1"/>
  <c r="F58" i="1"/>
  <c r="F52" i="1"/>
  <c r="D16" i="1"/>
  <c r="D2" i="1"/>
  <c r="D12" i="1"/>
  <c r="D7" i="1"/>
  <c r="D17" i="1" l="1"/>
</calcChain>
</file>

<file path=xl/sharedStrings.xml><?xml version="1.0" encoding="utf-8"?>
<sst xmlns="http://schemas.openxmlformats.org/spreadsheetml/2006/main" count="198" uniqueCount="141">
  <si>
    <t>起手牌</t>
    <phoneticPr fontId="1" type="noConversion"/>
  </si>
  <si>
    <t>概率</t>
    <phoneticPr fontId="1" type="noConversion"/>
  </si>
  <si>
    <t>比率</t>
    <phoneticPr fontId="1" type="noConversion"/>
  </si>
  <si>
    <t>特定的口袋对子(AA,KK)</t>
    <phoneticPr fontId="1" type="noConversion"/>
  </si>
  <si>
    <t>219.75:1</t>
    <phoneticPr fontId="1" type="noConversion"/>
  </si>
  <si>
    <t>口袋对子 QQ+</t>
    <phoneticPr fontId="1" type="noConversion"/>
  </si>
  <si>
    <t>72.53:1</t>
    <phoneticPr fontId="1" type="noConversion"/>
  </si>
  <si>
    <t>口袋对子 TT+</t>
    <phoneticPr fontId="1" type="noConversion"/>
  </si>
  <si>
    <t>口袋对子 JJ+</t>
    <phoneticPr fontId="1" type="noConversion"/>
  </si>
  <si>
    <t>任何口袋对子</t>
    <phoneticPr fontId="1" type="noConversion"/>
  </si>
  <si>
    <t>54.25:1</t>
    <phoneticPr fontId="1" type="noConversion"/>
  </si>
  <si>
    <t>43.24:1</t>
    <phoneticPr fontId="1" type="noConversion"/>
  </si>
  <si>
    <t>特定的非对子拍(Ako,AKS…)</t>
    <phoneticPr fontId="1" type="noConversion"/>
  </si>
  <si>
    <t>82.64:1</t>
    <phoneticPr fontId="1" type="noConversion"/>
  </si>
  <si>
    <t>两个特定的同花牌(Aks,Aqs…)</t>
    <phoneticPr fontId="1" type="noConversion"/>
  </si>
  <si>
    <t>330.12:1</t>
    <phoneticPr fontId="1" type="noConversion"/>
  </si>
  <si>
    <t>同花牌</t>
    <phoneticPr fontId="1" type="noConversion"/>
  </si>
  <si>
    <t>3.25:1</t>
    <phoneticPr fontId="1" type="noConversion"/>
  </si>
  <si>
    <t>24.5:1</t>
    <phoneticPr fontId="1" type="noConversion"/>
  </si>
  <si>
    <t>T或更大的同花牌</t>
    <phoneticPr fontId="1" type="noConversion"/>
  </si>
  <si>
    <t>32.11:1</t>
    <phoneticPr fontId="1" type="noConversion"/>
  </si>
  <si>
    <t>连牌</t>
    <phoneticPr fontId="1" type="noConversion"/>
  </si>
  <si>
    <t>5.37:1</t>
    <phoneticPr fontId="1" type="noConversion"/>
  </si>
  <si>
    <t>T或更大的连牌</t>
    <phoneticPr fontId="1" type="noConversion"/>
  </si>
  <si>
    <t>19.7:1</t>
    <phoneticPr fontId="1" type="noConversion"/>
  </si>
  <si>
    <t>两张Q+(AQ,KQ...)</t>
    <phoneticPr fontId="1" type="noConversion"/>
  </si>
  <si>
    <t>两张J+(AQ,AJ,KJ...)</t>
    <phoneticPr fontId="1" type="noConversion"/>
  </si>
  <si>
    <t>两张T+(AT,AQ,KT...)</t>
    <phoneticPr fontId="1" type="noConversion"/>
  </si>
  <si>
    <t>19.08:1</t>
    <phoneticPr fontId="1" type="noConversion"/>
  </si>
  <si>
    <t>10.04:1</t>
    <phoneticPr fontId="1" type="noConversion"/>
  </si>
  <si>
    <t>5.99:1</t>
    <phoneticPr fontId="1" type="noConversion"/>
  </si>
  <si>
    <t>起手范围概率</t>
    <phoneticPr fontId="1" type="noConversion"/>
  </si>
  <si>
    <t>起手范围</t>
    <phoneticPr fontId="1" type="noConversion"/>
  </si>
  <si>
    <t>同花连张</t>
    <phoneticPr fontId="1" type="noConversion"/>
  </si>
  <si>
    <t>A9-2*10%</t>
    <phoneticPr fontId="1" type="noConversion"/>
  </si>
  <si>
    <t>T9-54,J9-64*10%</t>
    <phoneticPr fontId="1" type="noConversion"/>
  </si>
  <si>
    <t>99-22*50%</t>
    <phoneticPr fontId="1" type="noConversion"/>
  </si>
  <si>
    <t>TT+*70%</t>
    <phoneticPr fontId="1" type="noConversion"/>
  </si>
  <si>
    <t>在翻牌圈看到特定牌面的概率</t>
  </si>
  <si>
    <t>这张表格对于你在翻牌前的决定很有帮助。成对的牌面相对频繁地出现，而出现三条的可能性大大减小。这些数据能帮助你更好地判断你在翻牌前的实际牌力。</t>
  </si>
  <si>
    <t>http://blog.sina.com.cn/s/blog_7b56dde00101jzgm.html</t>
  </si>
  <si>
    <t>翻牌圈</t>
    <phoneticPr fontId="1" type="noConversion"/>
  </si>
  <si>
    <t>三条</t>
    <phoneticPr fontId="1" type="noConversion"/>
  </si>
  <si>
    <t>对子</t>
    <phoneticPr fontId="1" type="noConversion"/>
  </si>
  <si>
    <t>415.67:1</t>
    <phoneticPr fontId="1" type="noConversion"/>
  </si>
  <si>
    <t>4.91:1</t>
    <phoneticPr fontId="1" type="noConversion"/>
  </si>
  <si>
    <t>18.34:1</t>
    <phoneticPr fontId="1" type="noConversion"/>
  </si>
  <si>
    <t>三张同花</t>
    <phoneticPr fontId="1" type="noConversion"/>
  </si>
  <si>
    <t>两张同花</t>
    <phoneticPr fontId="1" type="noConversion"/>
  </si>
  <si>
    <t>杂色</t>
    <phoneticPr fontId="1" type="noConversion"/>
  </si>
  <si>
    <t>1.5:1</t>
    <phoneticPr fontId="1" type="noConversion"/>
  </si>
  <si>
    <t>0.82:1</t>
    <phoneticPr fontId="1" type="noConversion"/>
  </si>
  <si>
    <t>三张相连的顺子</t>
    <phoneticPr fontId="1" type="noConversion"/>
  </si>
  <si>
    <t>27.99:1</t>
    <phoneticPr fontId="1" type="noConversion"/>
  </si>
  <si>
    <t>1.5:1</t>
    <phoneticPr fontId="1" type="noConversion"/>
  </si>
  <si>
    <t>两张相连的顺子</t>
    <phoneticPr fontId="1" type="noConversion"/>
  </si>
  <si>
    <t>互不相连的牌</t>
    <phoneticPr fontId="1" type="noConversion"/>
  </si>
  <si>
    <t>0.799:1</t>
    <phoneticPr fontId="1" type="noConversion"/>
  </si>
  <si>
    <t>牌力从翻牌圈到河牌圈提高的概率</t>
  </si>
  <si>
    <t>这张表格说明你从翻牌圈到河牌圈提高牌力的可能性。换句话说，转牌和河牌是结合在一起的。这些数据对于你计划翻牌后的游戏很有帮助</t>
  </si>
  <si>
    <t>你的牌</t>
    <phoneticPr fontId="1" type="noConversion"/>
  </si>
  <si>
    <t>同花听牌</t>
    <phoneticPr fontId="1" type="noConversion"/>
  </si>
  <si>
    <t>两端顺子听牌</t>
    <phoneticPr fontId="1" type="noConversion"/>
  </si>
  <si>
    <t>内听顺子</t>
    <phoneticPr fontId="1" type="noConversion"/>
  </si>
  <si>
    <t>两对</t>
    <phoneticPr fontId="1" type="noConversion"/>
  </si>
  <si>
    <t>一对</t>
    <phoneticPr fontId="1" type="noConversion"/>
  </si>
  <si>
    <t>四条</t>
    <phoneticPr fontId="1" type="noConversion"/>
  </si>
  <si>
    <t>葫芦</t>
    <phoneticPr fontId="1" type="noConversion"/>
  </si>
  <si>
    <t>顺子</t>
    <phoneticPr fontId="1" type="noConversion"/>
  </si>
  <si>
    <t>同花</t>
    <phoneticPr fontId="1" type="noConversion"/>
  </si>
  <si>
    <t>到河牌圈提高到</t>
    <phoneticPr fontId="1" type="noConversion"/>
  </si>
  <si>
    <t>1.86:1</t>
    <phoneticPr fontId="1" type="noConversion"/>
  </si>
  <si>
    <t>22.8:1</t>
    <phoneticPr fontId="1" type="noConversion"/>
  </si>
  <si>
    <t>2.13:1</t>
    <phoneticPr fontId="1" type="noConversion"/>
  </si>
  <si>
    <t>4.88:1</t>
    <phoneticPr fontId="1" type="noConversion"/>
  </si>
  <si>
    <t>22.26:1</t>
    <phoneticPr fontId="1" type="noConversion"/>
  </si>
  <si>
    <t>4.88:1</t>
    <phoneticPr fontId="1" type="noConversion"/>
  </si>
  <si>
    <t xml:space="preserve"> 1100:1</t>
    <phoneticPr fontId="1" type="noConversion"/>
  </si>
  <si>
    <t>10.9:1</t>
    <phoneticPr fontId="1" type="noConversion"/>
  </si>
  <si>
    <t>概率%</t>
    <phoneticPr fontId="1" type="noConversion"/>
  </si>
  <si>
    <t>牌力在转牌圈提高的概率</t>
  </si>
  <si>
    <t>翻牌圈后是转牌圈 - 这张表格说明你在转牌圈提高牌力的可能性</t>
  </si>
  <si>
    <t>后门同花听牌</t>
    <phoneticPr fontId="1" type="noConversion"/>
  </si>
  <si>
    <t>两张单</t>
    <phoneticPr fontId="1" type="noConversion"/>
  </si>
  <si>
    <t>对子(与底牌形成)</t>
    <phoneticPr fontId="1" type="noConversion"/>
  </si>
  <si>
    <t>6.8:1</t>
    <phoneticPr fontId="1" type="noConversion"/>
  </si>
  <si>
    <t>22.26:1</t>
    <phoneticPr fontId="1" type="noConversion"/>
  </si>
  <si>
    <t>46.61:1</t>
    <phoneticPr fontId="1" type="noConversion"/>
  </si>
  <si>
    <t>10.76:1</t>
    <phoneticPr fontId="1" type="noConversion"/>
  </si>
  <si>
    <t>4.9:1</t>
    <phoneticPr fontId="1" type="noConversion"/>
  </si>
  <si>
    <t>4.24:1</t>
    <phoneticPr fontId="1" type="noConversion"/>
  </si>
  <si>
    <t>10.76:1</t>
    <phoneticPr fontId="1" type="noConversion"/>
  </si>
  <si>
    <t>f&gt;(c-v-vc)/(1-v)(c+1)</t>
    <phoneticPr fontId="1" type="noConversion"/>
  </si>
  <si>
    <t>v胜率,c:bet与pot的比</t>
    <phoneticPr fontId="1" type="noConversion"/>
  </si>
  <si>
    <t>range与弃牌率的比,r</t>
    <phoneticPr fontId="1" type="noConversion"/>
  </si>
  <si>
    <t>spr大于</t>
    <phoneticPr fontId="1" type="noConversion"/>
  </si>
  <si>
    <t>牌力在翻牌圈提高的概率</t>
  </si>
  <si>
    <t>一旦你拿到有前景的起手牌，这个表格将派上用场。你能看到你的起手牌在翻牌圈得到提高的可能性</t>
  </si>
  <si>
    <t>起手牌</t>
    <phoneticPr fontId="1" type="noConversion"/>
  </si>
  <si>
    <t>在翻牌圈提高到</t>
    <phoneticPr fontId="1" type="noConversion"/>
  </si>
  <si>
    <t>口袋对子</t>
    <phoneticPr fontId="1" type="noConversion"/>
  </si>
  <si>
    <t>两张单牌</t>
    <phoneticPr fontId="1" type="noConversion"/>
  </si>
  <si>
    <t>两端顺子听牌</t>
    <phoneticPr fontId="1" type="noConversion"/>
  </si>
  <si>
    <t>连牌45s-JTs</t>
    <phoneticPr fontId="1" type="noConversion"/>
  </si>
  <si>
    <t>顺子听牌/同花听牌</t>
    <phoneticPr fontId="1" type="noConversion"/>
  </si>
  <si>
    <t>4.21:1</t>
    <phoneticPr fontId="1" type="noConversion"/>
  </si>
  <si>
    <t>9.42:1</t>
    <phoneticPr fontId="1" type="noConversion"/>
  </si>
  <si>
    <t>连牌45o-Jto</t>
    <phoneticPr fontId="1" type="noConversion"/>
  </si>
  <si>
    <t>顺子</t>
    <phoneticPr fontId="1" type="noConversion"/>
  </si>
  <si>
    <t xml:space="preserve"> 75:1</t>
    <phoneticPr fontId="1" type="noConversion"/>
  </si>
  <si>
    <t>后门同花听牌</t>
    <phoneticPr fontId="1" type="noConversion"/>
  </si>
  <si>
    <t>8.17:1</t>
    <phoneticPr fontId="1" type="noConversion"/>
  </si>
  <si>
    <t xml:space="preserve"> 118:1</t>
    <phoneticPr fontId="1" type="noConversion"/>
  </si>
  <si>
    <t>48.5:1</t>
    <phoneticPr fontId="1" type="noConversion"/>
  </si>
  <si>
    <t>2.1:1</t>
    <phoneticPr fontId="1" type="noConversion"/>
  </si>
  <si>
    <t xml:space="preserve"> 136:1</t>
    <phoneticPr fontId="1" type="noConversion"/>
  </si>
  <si>
    <t>7.5:1</t>
    <phoneticPr fontId="1" type="noConversion"/>
  </si>
  <si>
    <t>1.4:1</t>
    <phoneticPr fontId="1" type="noConversion"/>
  </si>
  <si>
    <t>6.9:1</t>
    <phoneticPr fontId="1" type="noConversion"/>
  </si>
  <si>
    <t>同花听牌</t>
    <phoneticPr fontId="1" type="noConversion"/>
  </si>
  <si>
    <t>三条或更好</t>
    <phoneticPr fontId="1" type="noConversion"/>
  </si>
  <si>
    <t>你的口袋对子面临更大口袋对子的概率</t>
  </si>
  <si>
    <t>下面的两个表格说明你拿到特定口袋对子而落后于对手的可能性。第一个表格说明一个对手拿到更大口袋对子的可能性。</t>
  </si>
  <si>
    <t>你的起手牌</t>
    <phoneticPr fontId="1" type="noConversion"/>
  </si>
  <si>
    <t>面临更大口袋对子的概率(用%表示)</t>
    <phoneticPr fontId="1" type="noConversion"/>
  </si>
  <si>
    <t>1玩家</t>
    <phoneticPr fontId="1" type="noConversion"/>
  </si>
  <si>
    <t>9玩家</t>
    <phoneticPr fontId="1" type="noConversion"/>
  </si>
  <si>
    <t>8玩家</t>
    <phoneticPr fontId="1" type="noConversion"/>
  </si>
  <si>
    <t>7玩家</t>
    <phoneticPr fontId="1" type="noConversion"/>
  </si>
  <si>
    <t>6玩家</t>
    <phoneticPr fontId="1" type="noConversion"/>
  </si>
  <si>
    <t>5玩家</t>
    <phoneticPr fontId="1" type="noConversion"/>
  </si>
  <si>
    <t>4玩家</t>
    <phoneticPr fontId="1" type="noConversion"/>
  </si>
  <si>
    <t>3玩家</t>
    <phoneticPr fontId="1" type="noConversion"/>
  </si>
  <si>
    <t>2玩家</t>
    <phoneticPr fontId="1" type="noConversion"/>
  </si>
  <si>
    <t>KK</t>
    <phoneticPr fontId="1" type="noConversion"/>
  </si>
  <si>
    <t>QQ</t>
    <phoneticPr fontId="1" type="noConversion"/>
  </si>
  <si>
    <t>JJ</t>
    <phoneticPr fontId="1" type="noConversion"/>
  </si>
  <si>
    <t>TT</t>
    <phoneticPr fontId="1" type="noConversion"/>
  </si>
  <si>
    <t>你的口袋对子面临超过一个更大口袋对子的概率</t>
  </si>
  <si>
    <t>这些数据说明你在翻牌前持有口袋对子时落后于超过一个对手的可能性。</t>
  </si>
  <si>
    <t>&lt;0.001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</si>
</sst>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9"/>
      <name val="宋体"/>
      <family val="3"/>
      <charset val="134"/>
      <scheme val="minor"/>
    </font>
    <font>
      <sz val="11"/>
      <color theme="1"/>
      <name val="宋体"/>
      <family val="3"/>
      <charset val="134"/>
      <scheme val="minor"/>
    </font>
    <font>
      <b/>
      <sz val="10.5"/>
      <color rgb="FF0000FF"/>
      <name val="Simsun"/>
      <charset val="134"/>
    </font>
    <font>
      <sz val="10.5"/>
      <color rgb="FF323E32"/>
      <name val="Simsun"/>
      <charset val="134"/>
    </font>
    <font>
      <b/>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20" fontId="2" fillId="0" borderId="0" xfId="0" applyNumberFormat="1" applyFont="1"/>
    <xf numFmtId="0" fontId="3" fillId="0" borderId="0" xfId="0" applyFont="1" applyAlignment="1">
      <alignment horizontal="left" vertical="center" readingOrder="1"/>
    </xf>
    <xf numFmtId="0" fontId="4" fillId="0" borderId="0" xfId="0" applyFont="1" applyAlignment="1">
      <alignment horizontal="left" vertical="center" readingOrder="1"/>
    </xf>
    <xf numFmtId="0" fontId="3" fillId="0" borderId="0" xfId="0" applyFont="1"/>
    <xf numFmtId="0" fontId="4" fillId="0" borderId="0" xfId="0" applyFont="1"/>
    <xf numFmtId="46" fontId="2" fillId="0" borderId="0" xfId="0" applyNumberFormat="1"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topLeftCell="A95" workbookViewId="0">
      <selection activeCell="A115" sqref="A115"/>
    </sheetView>
  </sheetViews>
  <sheetFormatPr defaultRowHeight="13.5"/>
  <cols>
    <col min="1" max="1" width="29.25" style="1" bestFit="1" customWidth="1"/>
    <col min="2" max="3" width="9" style="1"/>
    <col min="4" max="4" width="13" style="1" bestFit="1" customWidth="1"/>
    <col min="5" max="16384" width="9" style="1"/>
  </cols>
  <sheetData>
    <row r="1" spans="1:5">
      <c r="A1" s="1" t="s">
        <v>0</v>
      </c>
      <c r="B1" s="1" t="s">
        <v>1</v>
      </c>
      <c r="C1" s="1" t="s">
        <v>2</v>
      </c>
      <c r="D1" s="1" t="s">
        <v>31</v>
      </c>
      <c r="E1" s="1" t="s">
        <v>32</v>
      </c>
    </row>
    <row r="2" spans="1:5">
      <c r="A2" s="1" t="s">
        <v>3</v>
      </c>
      <c r="B2" s="1">
        <v>0.45300000000000001</v>
      </c>
      <c r="C2" s="1" t="s">
        <v>4</v>
      </c>
      <c r="D2" s="1">
        <f>B2*8*0.5</f>
        <v>1.8120000000000001</v>
      </c>
      <c r="E2" s="1" t="s">
        <v>36</v>
      </c>
    </row>
    <row r="3" spans="1:5">
      <c r="A3" s="1" t="s">
        <v>5</v>
      </c>
      <c r="B3" s="1">
        <v>1.36</v>
      </c>
      <c r="C3" s="1" t="s">
        <v>6</v>
      </c>
    </row>
    <row r="4" spans="1:5">
      <c r="A4" s="1" t="s">
        <v>8</v>
      </c>
      <c r="B4" s="1">
        <v>1.81</v>
      </c>
      <c r="C4" s="1" t="s">
        <v>10</v>
      </c>
    </row>
    <row r="5" spans="1:5">
      <c r="A5" s="1" t="s">
        <v>7</v>
      </c>
      <c r="B5" s="1">
        <v>2.2400000000000002</v>
      </c>
      <c r="C5" s="1" t="s">
        <v>11</v>
      </c>
    </row>
    <row r="6" spans="1:5">
      <c r="A6" s="1" t="s">
        <v>9</v>
      </c>
      <c r="B6" s="1">
        <v>5.88</v>
      </c>
      <c r="C6" s="2">
        <v>0.66736111111111107</v>
      </c>
    </row>
    <row r="7" spans="1:5">
      <c r="A7" s="1" t="s">
        <v>12</v>
      </c>
      <c r="B7" s="1">
        <v>1.21</v>
      </c>
      <c r="C7" s="1" t="s">
        <v>13</v>
      </c>
      <c r="D7" s="1">
        <f>B7*8*0.1</f>
        <v>0.96799999999999997</v>
      </c>
      <c r="E7" s="1" t="s">
        <v>34</v>
      </c>
    </row>
    <row r="8" spans="1:5">
      <c r="A8" s="1" t="s">
        <v>14</v>
      </c>
      <c r="B8" s="1">
        <v>0.30199999999999999</v>
      </c>
      <c r="C8" s="1" t="s">
        <v>15</v>
      </c>
    </row>
    <row r="9" spans="1:5">
      <c r="A9" s="1" t="s">
        <v>16</v>
      </c>
      <c r="B9" s="1">
        <v>23.53</v>
      </c>
      <c r="C9" s="1" t="s">
        <v>17</v>
      </c>
    </row>
    <row r="10" spans="1:5">
      <c r="A10" s="1" t="s">
        <v>33</v>
      </c>
      <c r="B10" s="1">
        <v>3.92</v>
      </c>
      <c r="C10" s="1" t="s">
        <v>18</v>
      </c>
    </row>
    <row r="11" spans="1:5">
      <c r="A11" s="1" t="s">
        <v>19</v>
      </c>
      <c r="B11" s="1">
        <v>3.02</v>
      </c>
      <c r="C11" s="1" t="s">
        <v>20</v>
      </c>
    </row>
    <row r="12" spans="1:5">
      <c r="A12" s="1" t="s">
        <v>21</v>
      </c>
      <c r="B12" s="1">
        <v>15.7</v>
      </c>
      <c r="C12" s="1" t="s">
        <v>22</v>
      </c>
      <c r="D12" s="1">
        <f>B12*12*0.1</f>
        <v>18.84</v>
      </c>
      <c r="E12" s="1" t="s">
        <v>35</v>
      </c>
    </row>
    <row r="13" spans="1:5">
      <c r="A13" s="1" t="s">
        <v>23</v>
      </c>
      <c r="B13" s="1">
        <v>4.83</v>
      </c>
      <c r="C13" s="1" t="s">
        <v>24</v>
      </c>
    </row>
    <row r="14" spans="1:5">
      <c r="A14" s="1" t="s">
        <v>25</v>
      </c>
      <c r="B14" s="1">
        <v>4.9800000000000004</v>
      </c>
      <c r="C14" s="1" t="s">
        <v>28</v>
      </c>
    </row>
    <row r="15" spans="1:5">
      <c r="A15" s="1" t="s">
        <v>26</v>
      </c>
      <c r="B15" s="1">
        <v>9.0500000000000007</v>
      </c>
      <c r="C15" s="1" t="s">
        <v>29</v>
      </c>
    </row>
    <row r="16" spans="1:5">
      <c r="A16" s="1" t="s">
        <v>27</v>
      </c>
      <c r="B16" s="1">
        <v>14.3</v>
      </c>
      <c r="C16" s="1" t="s">
        <v>30</v>
      </c>
      <c r="D16" s="1">
        <f>B16*0.7</f>
        <v>10.01</v>
      </c>
      <c r="E16" s="1" t="s">
        <v>37</v>
      </c>
    </row>
    <row r="17" spans="1:4">
      <c r="D17" s="1">
        <f>SUM(D2:D16)</f>
        <v>31.630000000000003</v>
      </c>
    </row>
    <row r="19" spans="1:4">
      <c r="A19" s="1" t="s">
        <v>40</v>
      </c>
    </row>
    <row r="20" spans="1:4">
      <c r="A20" s="3" t="s">
        <v>38</v>
      </c>
    </row>
    <row r="21" spans="1:4">
      <c r="A21"/>
    </row>
    <row r="22" spans="1:4">
      <c r="A22" s="4" t="s">
        <v>39</v>
      </c>
    </row>
    <row r="24" spans="1:4">
      <c r="A24" s="1" t="s">
        <v>41</v>
      </c>
      <c r="B24" s="1" t="s">
        <v>1</v>
      </c>
      <c r="C24" s="1" t="s">
        <v>2</v>
      </c>
    </row>
    <row r="25" spans="1:4">
      <c r="A25" s="1" t="s">
        <v>42</v>
      </c>
      <c r="B25" s="1">
        <v>0.24</v>
      </c>
      <c r="C25" s="1" t="s">
        <v>44</v>
      </c>
    </row>
    <row r="26" spans="1:4">
      <c r="A26" s="1" t="s">
        <v>43</v>
      </c>
      <c r="B26" s="1">
        <v>16.899999999999999</v>
      </c>
      <c r="C26" s="1" t="s">
        <v>45</v>
      </c>
    </row>
    <row r="27" spans="1:4">
      <c r="A27" s="1" t="s">
        <v>47</v>
      </c>
      <c r="B27" s="1">
        <v>5.17</v>
      </c>
      <c r="C27" s="1" t="s">
        <v>46</v>
      </c>
    </row>
    <row r="28" spans="1:4">
      <c r="A28" s="1" t="s">
        <v>48</v>
      </c>
      <c r="B28" s="1">
        <v>55</v>
      </c>
      <c r="C28" s="1" t="s">
        <v>51</v>
      </c>
    </row>
    <row r="29" spans="1:4">
      <c r="A29" s="1" t="s">
        <v>49</v>
      </c>
      <c r="B29" s="1">
        <v>39.799999999999997</v>
      </c>
      <c r="C29" s="1" t="s">
        <v>50</v>
      </c>
    </row>
    <row r="30" spans="1:4">
      <c r="A30" s="1" t="s">
        <v>52</v>
      </c>
      <c r="B30" s="1">
        <v>3.45</v>
      </c>
      <c r="C30" s="1" t="s">
        <v>53</v>
      </c>
    </row>
    <row r="31" spans="1:4">
      <c r="A31" s="1" t="s">
        <v>55</v>
      </c>
      <c r="B31" s="1">
        <v>40</v>
      </c>
      <c r="C31" s="1" t="s">
        <v>54</v>
      </c>
    </row>
    <row r="32" spans="1:4">
      <c r="A32" s="1" t="s">
        <v>56</v>
      </c>
      <c r="B32" s="1">
        <v>55.6</v>
      </c>
      <c r="C32" s="1" t="s">
        <v>57</v>
      </c>
    </row>
    <row r="34" spans="1:4">
      <c r="A34"/>
    </row>
    <row r="35" spans="1:4">
      <c r="A35" s="5" t="s">
        <v>58</v>
      </c>
    </row>
    <row r="36" spans="1:4">
      <c r="A36" s="6" t="s">
        <v>59</v>
      </c>
    </row>
    <row r="38" spans="1:4">
      <c r="A38" s="1" t="s">
        <v>60</v>
      </c>
      <c r="B38" s="1" t="s">
        <v>70</v>
      </c>
      <c r="C38" s="1" t="s">
        <v>79</v>
      </c>
      <c r="D38" s="1" t="s">
        <v>2</v>
      </c>
    </row>
    <row r="39" spans="1:4">
      <c r="A39" s="1" t="s">
        <v>61</v>
      </c>
      <c r="B39" s="1" t="s">
        <v>69</v>
      </c>
      <c r="C39" s="1">
        <v>35</v>
      </c>
      <c r="D39" s="1" t="s">
        <v>71</v>
      </c>
    </row>
    <row r="40" spans="1:4">
      <c r="A40" s="1" t="s">
        <v>82</v>
      </c>
      <c r="B40" s="1" t="s">
        <v>69</v>
      </c>
      <c r="C40" s="1">
        <v>4.2</v>
      </c>
      <c r="D40" s="1" t="s">
        <v>72</v>
      </c>
    </row>
    <row r="41" spans="1:4">
      <c r="A41" s="1" t="s">
        <v>62</v>
      </c>
      <c r="B41" s="1" t="s">
        <v>68</v>
      </c>
      <c r="C41" s="1">
        <v>32</v>
      </c>
      <c r="D41" s="1" t="s">
        <v>73</v>
      </c>
    </row>
    <row r="42" spans="1:4">
      <c r="A42" s="1" t="s">
        <v>63</v>
      </c>
      <c r="B42" s="1" t="s">
        <v>68</v>
      </c>
      <c r="C42" s="1">
        <v>17</v>
      </c>
      <c r="D42" s="1" t="s">
        <v>74</v>
      </c>
    </row>
    <row r="43" spans="1:4">
      <c r="A43" s="1" t="s">
        <v>42</v>
      </c>
      <c r="B43" s="1" t="s">
        <v>66</v>
      </c>
      <c r="C43" s="1">
        <v>4.3</v>
      </c>
      <c r="D43" s="1" t="s">
        <v>75</v>
      </c>
    </row>
    <row r="44" spans="1:4">
      <c r="A44" s="1" t="s">
        <v>64</v>
      </c>
      <c r="B44" s="1" t="s">
        <v>67</v>
      </c>
      <c r="C44" s="1">
        <v>17</v>
      </c>
      <c r="D44" s="1" t="s">
        <v>76</v>
      </c>
    </row>
    <row r="45" spans="1:4">
      <c r="A45" s="1" t="s">
        <v>65</v>
      </c>
      <c r="B45" s="1" t="s">
        <v>66</v>
      </c>
      <c r="C45" s="1">
        <v>0.09</v>
      </c>
      <c r="D45" s="7" t="s">
        <v>77</v>
      </c>
    </row>
    <row r="46" spans="1:4">
      <c r="A46" s="1" t="s">
        <v>65</v>
      </c>
      <c r="B46" s="1" t="s">
        <v>42</v>
      </c>
      <c r="C46" s="1">
        <v>8.4</v>
      </c>
      <c r="D46" s="1" t="s">
        <v>78</v>
      </c>
    </row>
    <row r="48" spans="1:4">
      <c r="A48" s="5" t="s">
        <v>80</v>
      </c>
    </row>
    <row r="49" spans="1:6">
      <c r="A49" s="6" t="s">
        <v>81</v>
      </c>
    </row>
    <row r="51" spans="1:6">
      <c r="A51" s="1" t="s">
        <v>60</v>
      </c>
      <c r="B51" s="1" t="s">
        <v>70</v>
      </c>
      <c r="C51" s="1" t="s">
        <v>79</v>
      </c>
      <c r="D51" s="8" t="s">
        <v>2</v>
      </c>
      <c r="E51" s="1" t="s">
        <v>1</v>
      </c>
      <c r="F51" s="1" t="s">
        <v>95</v>
      </c>
    </row>
    <row r="52" spans="1:6">
      <c r="A52" s="1" t="s">
        <v>61</v>
      </c>
      <c r="B52" s="1" t="s">
        <v>69</v>
      </c>
      <c r="C52" s="1">
        <v>19.100000000000001</v>
      </c>
      <c r="D52" s="1" t="s">
        <v>90</v>
      </c>
      <c r="E52" s="1">
        <v>5.24</v>
      </c>
      <c r="F52" s="1">
        <f>E52-1</f>
        <v>4.24</v>
      </c>
    </row>
    <row r="53" spans="1:6">
      <c r="A53" s="1" t="s">
        <v>62</v>
      </c>
      <c r="B53" s="1" t="s">
        <v>68</v>
      </c>
      <c r="C53" s="1">
        <v>17</v>
      </c>
      <c r="D53" s="1" t="s">
        <v>89</v>
      </c>
      <c r="E53" s="1">
        <v>5.9</v>
      </c>
      <c r="F53" s="1">
        <f t="shared" ref="F53:F58" si="0">E53-1</f>
        <v>4.9000000000000004</v>
      </c>
    </row>
    <row r="54" spans="1:6">
      <c r="A54" s="1" t="s">
        <v>63</v>
      </c>
      <c r="B54" s="1" t="s">
        <v>68</v>
      </c>
      <c r="C54" s="1">
        <v>8.5</v>
      </c>
      <c r="D54" s="1" t="s">
        <v>88</v>
      </c>
      <c r="E54" s="1">
        <v>11.76</v>
      </c>
      <c r="F54" s="1">
        <f t="shared" si="0"/>
        <v>10.76</v>
      </c>
    </row>
    <row r="55" spans="1:6">
      <c r="A55" s="1" t="s">
        <v>42</v>
      </c>
      <c r="B55" s="1" t="s">
        <v>66</v>
      </c>
      <c r="C55" s="1">
        <v>2.1</v>
      </c>
      <c r="D55" s="1" t="s">
        <v>87</v>
      </c>
      <c r="E55" s="1">
        <v>47.61</v>
      </c>
      <c r="F55" s="1">
        <f t="shared" si="0"/>
        <v>46.61</v>
      </c>
    </row>
    <row r="56" spans="1:6">
      <c r="A56" s="1" t="s">
        <v>64</v>
      </c>
      <c r="B56" s="1" t="s">
        <v>67</v>
      </c>
      <c r="C56" s="1">
        <v>8.5</v>
      </c>
      <c r="D56" s="1" t="s">
        <v>91</v>
      </c>
      <c r="E56" s="1">
        <v>11.76</v>
      </c>
      <c r="F56" s="1">
        <f t="shared" si="0"/>
        <v>10.76</v>
      </c>
    </row>
    <row r="57" spans="1:6">
      <c r="A57" s="1" t="s">
        <v>65</v>
      </c>
      <c r="B57" s="1" t="s">
        <v>42</v>
      </c>
      <c r="C57" s="1">
        <v>4.3</v>
      </c>
      <c r="D57" s="1" t="s">
        <v>86</v>
      </c>
      <c r="E57" s="1">
        <v>23.26</v>
      </c>
      <c r="F57" s="1">
        <f t="shared" si="0"/>
        <v>22.26</v>
      </c>
    </row>
    <row r="58" spans="1:6">
      <c r="A58" s="1" t="s">
        <v>83</v>
      </c>
      <c r="B58" s="1" t="s">
        <v>84</v>
      </c>
      <c r="C58" s="1">
        <v>12.8</v>
      </c>
      <c r="D58" s="7" t="s">
        <v>85</v>
      </c>
      <c r="E58" s="1">
        <v>7.8</v>
      </c>
      <c r="F58" s="1">
        <f t="shared" si="0"/>
        <v>6.8</v>
      </c>
    </row>
    <row r="59" spans="1:6">
      <c r="D59" s="7"/>
    </row>
    <row r="60" spans="1:6">
      <c r="D60" s="7"/>
    </row>
    <row r="62" spans="1:6">
      <c r="A62" s="1" t="s">
        <v>93</v>
      </c>
    </row>
    <row r="64" spans="1:6">
      <c r="A64" s="1" t="s">
        <v>92</v>
      </c>
    </row>
    <row r="66" spans="1:4">
      <c r="A66" s="1" t="s">
        <v>94</v>
      </c>
    </row>
    <row r="69" spans="1:4">
      <c r="A69"/>
    </row>
    <row r="70" spans="1:4">
      <c r="A70" s="5" t="s">
        <v>96</v>
      </c>
    </row>
    <row r="71" spans="1:4">
      <c r="A71" s="6" t="s">
        <v>97</v>
      </c>
    </row>
    <row r="73" spans="1:4">
      <c r="A73" s="1" t="s">
        <v>98</v>
      </c>
      <c r="B73" s="1" t="s">
        <v>99</v>
      </c>
      <c r="C73" s="1" t="s">
        <v>1</v>
      </c>
      <c r="D73" s="1" t="s">
        <v>2</v>
      </c>
    </row>
    <row r="74" spans="1:4">
      <c r="A74" s="1" t="s">
        <v>100</v>
      </c>
      <c r="B74" s="1" t="s">
        <v>120</v>
      </c>
      <c r="C74" s="1">
        <v>12.7</v>
      </c>
      <c r="D74" s="1" t="s">
        <v>118</v>
      </c>
    </row>
    <row r="75" spans="1:4">
      <c r="A75" s="1" t="s">
        <v>100</v>
      </c>
      <c r="B75" s="1" t="s">
        <v>42</v>
      </c>
      <c r="C75" s="1">
        <v>11.8</v>
      </c>
      <c r="D75" s="1" t="s">
        <v>116</v>
      </c>
    </row>
    <row r="76" spans="1:4">
      <c r="A76" s="1" t="s">
        <v>100</v>
      </c>
      <c r="B76" s="1" t="s">
        <v>67</v>
      </c>
      <c r="C76" s="1">
        <v>0.73</v>
      </c>
      <c r="D76" s="1" t="s">
        <v>115</v>
      </c>
    </row>
    <row r="77" spans="1:4">
      <c r="A77" s="1" t="s">
        <v>100</v>
      </c>
      <c r="B77" s="1" t="s">
        <v>66</v>
      </c>
      <c r="C77" s="1">
        <v>0.24</v>
      </c>
      <c r="D77" s="1" t="s">
        <v>44</v>
      </c>
    </row>
    <row r="78" spans="1:4">
      <c r="A78" s="1" t="s">
        <v>101</v>
      </c>
      <c r="B78" s="1" t="s">
        <v>43</v>
      </c>
      <c r="C78" s="1">
        <v>32.4</v>
      </c>
      <c r="D78" s="1" t="s">
        <v>114</v>
      </c>
    </row>
    <row r="79" spans="1:4">
      <c r="A79" s="1" t="s">
        <v>101</v>
      </c>
      <c r="B79" s="1" t="s">
        <v>64</v>
      </c>
      <c r="C79" s="1">
        <v>2</v>
      </c>
      <c r="D79" s="1" t="s">
        <v>113</v>
      </c>
    </row>
    <row r="80" spans="1:4">
      <c r="A80" s="1" t="s">
        <v>16</v>
      </c>
      <c r="B80" s="1" t="s">
        <v>69</v>
      </c>
      <c r="C80" s="1">
        <v>0.84199999999999997</v>
      </c>
      <c r="D80" s="7" t="s">
        <v>112</v>
      </c>
    </row>
    <row r="81" spans="1:10">
      <c r="A81" s="1" t="s">
        <v>16</v>
      </c>
      <c r="B81" s="1" t="s">
        <v>119</v>
      </c>
      <c r="C81" s="1">
        <v>10.9</v>
      </c>
      <c r="D81" s="1" t="s">
        <v>111</v>
      </c>
    </row>
    <row r="82" spans="1:10">
      <c r="A82" s="1" t="s">
        <v>16</v>
      </c>
      <c r="B82" s="1" t="s">
        <v>110</v>
      </c>
      <c r="C82" s="1">
        <v>10.9</v>
      </c>
      <c r="D82" s="1" t="s">
        <v>117</v>
      </c>
    </row>
    <row r="83" spans="1:10">
      <c r="A83" s="1" t="s">
        <v>107</v>
      </c>
      <c r="B83" s="1" t="s">
        <v>102</v>
      </c>
      <c r="C83" s="1">
        <v>9.6</v>
      </c>
      <c r="D83" s="1" t="s">
        <v>106</v>
      </c>
    </row>
    <row r="84" spans="1:10">
      <c r="A84" s="1" t="s">
        <v>103</v>
      </c>
      <c r="B84" s="1" t="s">
        <v>104</v>
      </c>
      <c r="C84" s="1">
        <v>19.100000000000001</v>
      </c>
      <c r="D84" s="1" t="s">
        <v>105</v>
      </c>
    </row>
    <row r="85" spans="1:10">
      <c r="A85" s="1" t="s">
        <v>107</v>
      </c>
      <c r="B85" s="1" t="s">
        <v>108</v>
      </c>
      <c r="C85" s="1">
        <v>1.31</v>
      </c>
      <c r="D85" s="7" t="s">
        <v>109</v>
      </c>
    </row>
    <row r="88" spans="1:10">
      <c r="A88" s="3" t="s">
        <v>121</v>
      </c>
    </row>
    <row r="89" spans="1:10">
      <c r="A89"/>
    </row>
    <row r="90" spans="1:10">
      <c r="A90" s="4" t="s">
        <v>122</v>
      </c>
    </row>
    <row r="92" spans="1:10">
      <c r="A92" s="1" t="s">
        <v>123</v>
      </c>
      <c r="B92" s="1" t="s">
        <v>124</v>
      </c>
    </row>
    <row r="93" spans="1:10">
      <c r="B93" s="1" t="s">
        <v>125</v>
      </c>
      <c r="C93" s="1" t="s">
        <v>133</v>
      </c>
      <c r="D93" s="1" t="s">
        <v>132</v>
      </c>
      <c r="E93" s="1" t="s">
        <v>131</v>
      </c>
      <c r="F93" s="1" t="s">
        <v>130</v>
      </c>
      <c r="G93" s="1" t="s">
        <v>129</v>
      </c>
      <c r="H93" s="1" t="s">
        <v>128</v>
      </c>
      <c r="I93" s="1" t="s">
        <v>127</v>
      </c>
      <c r="J93" s="1" t="s">
        <v>126</v>
      </c>
    </row>
    <row r="94" spans="1:10">
      <c r="A94" s="1" t="s">
        <v>134</v>
      </c>
      <c r="B94" s="1">
        <v>0.49</v>
      </c>
      <c r="C94" s="1">
        <v>0.98</v>
      </c>
      <c r="D94" s="1">
        <v>1.47</v>
      </c>
      <c r="E94" s="1">
        <v>1.96</v>
      </c>
      <c r="F94" s="1">
        <v>2.44</v>
      </c>
      <c r="G94" s="1">
        <v>2.93</v>
      </c>
      <c r="H94" s="1">
        <v>3.42</v>
      </c>
      <c r="I94" s="1">
        <v>3.91</v>
      </c>
      <c r="J94" s="1">
        <v>4.3899999999999997</v>
      </c>
    </row>
    <row r="95" spans="1:10">
      <c r="A95" s="1" t="s">
        <v>135</v>
      </c>
      <c r="B95" s="1">
        <v>0.98</v>
      </c>
      <c r="C95" s="1">
        <v>1.95</v>
      </c>
      <c r="D95" s="1">
        <v>2.92</v>
      </c>
      <c r="E95" s="1">
        <v>3.88</v>
      </c>
      <c r="F95" s="1">
        <v>4.84</v>
      </c>
      <c r="G95" s="1">
        <v>5.79</v>
      </c>
      <c r="H95" s="1">
        <v>6.73</v>
      </c>
      <c r="I95" s="1">
        <v>7.66</v>
      </c>
      <c r="J95" s="1">
        <v>8.59</v>
      </c>
    </row>
    <row r="96" spans="1:10">
      <c r="A96" s="1" t="s">
        <v>136</v>
      </c>
      <c r="B96" s="1">
        <v>1.47</v>
      </c>
      <c r="C96" s="1">
        <v>2.92</v>
      </c>
      <c r="D96" s="1">
        <v>4.3600000000000003</v>
      </c>
      <c r="E96" s="1">
        <v>5.77</v>
      </c>
      <c r="F96" s="1">
        <v>7.17</v>
      </c>
      <c r="G96" s="1">
        <v>8.56</v>
      </c>
      <c r="H96" s="1">
        <v>9.92</v>
      </c>
      <c r="I96" s="1">
        <v>11.27</v>
      </c>
      <c r="J96" s="1">
        <v>12.59</v>
      </c>
    </row>
    <row r="97" spans="1:10">
      <c r="A97" s="1" t="s">
        <v>137</v>
      </c>
      <c r="B97" s="1">
        <v>1.96</v>
      </c>
      <c r="C97" s="1">
        <v>3.89</v>
      </c>
      <c r="D97" s="1">
        <v>5.78</v>
      </c>
      <c r="E97" s="1">
        <v>7.64</v>
      </c>
      <c r="F97" s="1">
        <v>9.4600000000000009</v>
      </c>
      <c r="G97" s="1">
        <v>11.24</v>
      </c>
      <c r="H97" s="1">
        <v>12.99</v>
      </c>
      <c r="I97" s="1">
        <v>14.7</v>
      </c>
      <c r="J97" s="1">
        <v>16.37</v>
      </c>
    </row>
    <row r="98" spans="1:10">
      <c r="A98" s="1">
        <v>99</v>
      </c>
      <c r="B98" s="1">
        <v>2.4500000000000002</v>
      </c>
      <c r="C98" s="1">
        <v>4.84</v>
      </c>
      <c r="D98" s="1">
        <v>7.18</v>
      </c>
      <c r="E98" s="1">
        <v>9.4600000000000009</v>
      </c>
      <c r="F98" s="1">
        <v>11.68</v>
      </c>
      <c r="G98" s="1">
        <v>13.84</v>
      </c>
      <c r="H98" s="1">
        <v>15.93</v>
      </c>
      <c r="I98" s="1">
        <v>17.95</v>
      </c>
      <c r="J98" s="1">
        <v>19.899999999999999</v>
      </c>
    </row>
    <row r="99" spans="1:10">
      <c r="A99" s="1">
        <v>88</v>
      </c>
      <c r="B99" s="1">
        <v>2.94</v>
      </c>
      <c r="C99" s="1">
        <v>5.8</v>
      </c>
      <c r="D99" s="1">
        <v>8.57</v>
      </c>
      <c r="E99" s="1">
        <v>11.25</v>
      </c>
      <c r="F99" s="1">
        <v>13.84</v>
      </c>
      <c r="G99" s="1">
        <v>16.34</v>
      </c>
      <c r="H99" s="1">
        <v>18.73</v>
      </c>
      <c r="I99" s="1">
        <v>21.01</v>
      </c>
      <c r="J99" s="1">
        <v>23.18</v>
      </c>
    </row>
    <row r="100" spans="1:10">
      <c r="A100" s="1">
        <v>77</v>
      </c>
      <c r="B100" s="1">
        <v>3.43</v>
      </c>
      <c r="C100" s="1">
        <v>6.74</v>
      </c>
      <c r="D100" s="1">
        <v>9.94</v>
      </c>
      <c r="E100" s="1">
        <v>13.01</v>
      </c>
      <c r="F100" s="1">
        <v>15.95</v>
      </c>
      <c r="G100" s="1">
        <v>18.739999999999998</v>
      </c>
      <c r="H100" s="1">
        <v>21.38</v>
      </c>
      <c r="I100" s="1">
        <v>23.87</v>
      </c>
      <c r="J100" s="1">
        <v>26.19</v>
      </c>
    </row>
    <row r="101" spans="1:10">
      <c r="A101" s="1">
        <v>66</v>
      </c>
      <c r="B101" s="1">
        <v>3.92</v>
      </c>
      <c r="C101" s="1">
        <v>7.69</v>
      </c>
      <c r="D101" s="1">
        <v>11.3</v>
      </c>
      <c r="E101" s="1">
        <v>14.73</v>
      </c>
      <c r="F101" s="1">
        <v>17.989999999999998</v>
      </c>
      <c r="G101" s="1">
        <v>21.04</v>
      </c>
      <c r="H101" s="1">
        <v>23.89</v>
      </c>
      <c r="I101" s="1">
        <v>26.51</v>
      </c>
      <c r="J101" s="1">
        <v>28.9</v>
      </c>
    </row>
    <row r="102" spans="1:10">
      <c r="A102" s="1">
        <v>55</v>
      </c>
      <c r="B102" s="1">
        <v>4.41</v>
      </c>
      <c r="C102" s="1">
        <v>8.6199999999999992</v>
      </c>
      <c r="D102" s="1">
        <v>12.63</v>
      </c>
      <c r="E102" s="1">
        <v>16.420000000000002</v>
      </c>
      <c r="F102" s="1">
        <v>19.96</v>
      </c>
      <c r="G102" s="1">
        <v>23.24</v>
      </c>
      <c r="H102" s="1">
        <v>26.23</v>
      </c>
      <c r="I102" s="1">
        <v>28.92</v>
      </c>
      <c r="J102" s="1">
        <v>31.29</v>
      </c>
    </row>
    <row r="103" spans="1:10">
      <c r="A103" s="1">
        <v>44</v>
      </c>
      <c r="B103" s="1">
        <v>4.9000000000000004</v>
      </c>
      <c r="C103" s="1">
        <v>9.56</v>
      </c>
      <c r="D103" s="1">
        <v>13.95</v>
      </c>
      <c r="E103" s="1">
        <v>18.059999999999999</v>
      </c>
      <c r="F103" s="1">
        <v>21.86</v>
      </c>
      <c r="G103" s="1">
        <v>25.32</v>
      </c>
      <c r="H103" s="1">
        <v>28.41</v>
      </c>
      <c r="I103" s="1">
        <v>31.09</v>
      </c>
      <c r="J103" s="1">
        <v>33.340000000000003</v>
      </c>
    </row>
    <row r="104" spans="1:10">
      <c r="A104" s="1">
        <v>33</v>
      </c>
      <c r="B104" s="1">
        <v>5.39</v>
      </c>
      <c r="C104" s="1">
        <v>10.48</v>
      </c>
      <c r="D104" s="1">
        <v>15.26</v>
      </c>
      <c r="E104" s="1">
        <v>19.670000000000002</v>
      </c>
      <c r="F104" s="1">
        <v>23.7</v>
      </c>
      <c r="G104" s="1">
        <v>27.228999999999999</v>
      </c>
      <c r="H104" s="1">
        <v>30.4</v>
      </c>
      <c r="I104" s="1">
        <v>33</v>
      </c>
      <c r="J104" s="1">
        <v>35.03</v>
      </c>
    </row>
    <row r="105" spans="1:10">
      <c r="A105" s="1">
        <v>22</v>
      </c>
      <c r="B105" s="1">
        <v>5.88</v>
      </c>
      <c r="C105" s="1">
        <v>11.41</v>
      </c>
      <c r="D105" s="1">
        <v>16.54</v>
      </c>
      <c r="E105" s="1">
        <v>21.24</v>
      </c>
      <c r="F105" s="1">
        <v>25.46</v>
      </c>
      <c r="G105" s="1">
        <v>29.14</v>
      </c>
      <c r="H105" s="1">
        <v>32.22</v>
      </c>
      <c r="I105" s="1">
        <v>34.64</v>
      </c>
      <c r="J105" s="1">
        <v>36.33</v>
      </c>
    </row>
    <row r="107" spans="1:10">
      <c r="A107" s="5" t="s">
        <v>138</v>
      </c>
    </row>
    <row r="108" spans="1:10">
      <c r="A108" s="6" t="s">
        <v>139</v>
      </c>
    </row>
    <row r="110" spans="1:10">
      <c r="A110" s="1" t="s">
        <v>123</v>
      </c>
      <c r="B110" s="1" t="s">
        <v>124</v>
      </c>
    </row>
    <row r="111" spans="1:10">
      <c r="B111" s="1" t="s">
        <v>133</v>
      </c>
      <c r="C111" s="1" t="s">
        <v>132</v>
      </c>
      <c r="D111" s="1" t="s">
        <v>131</v>
      </c>
      <c r="E111" s="1" t="s">
        <v>130</v>
      </c>
      <c r="F111" s="1" t="s">
        <v>129</v>
      </c>
      <c r="G111" s="1" t="s">
        <v>128</v>
      </c>
      <c r="H111" s="1" t="s">
        <v>127</v>
      </c>
      <c r="I111" s="1" t="s">
        <v>126</v>
      </c>
    </row>
    <row r="112" spans="1:10">
      <c r="A112" s="1" t="s">
        <v>134</v>
      </c>
      <c r="B112" s="1" t="s">
        <v>140</v>
      </c>
      <c r="C112" s="1">
        <v>1E-3</v>
      </c>
      <c r="D112" s="1">
        <v>3.0000000000000001E-3</v>
      </c>
      <c r="E112" s="1">
        <v>4.0000000000000001E-3</v>
      </c>
      <c r="F112" s="1">
        <v>7.0000000000000001E-3</v>
      </c>
      <c r="G112" s="1">
        <v>8.9999999999999993E-3</v>
      </c>
      <c r="H112" s="1">
        <v>1.2E-2</v>
      </c>
      <c r="I112" s="1">
        <v>1.6E-2</v>
      </c>
    </row>
    <row r="113" spans="1:9">
      <c r="A113" s="1" t="s">
        <v>135</v>
      </c>
      <c r="B113" s="1">
        <v>6.0000000000000001E-3</v>
      </c>
      <c r="C113" s="1">
        <v>1.7999999999999999E-2</v>
      </c>
      <c r="D113" s="1">
        <v>3.6999999999999998E-2</v>
      </c>
      <c r="E113" s="1">
        <v>6.0999999999999999E-2</v>
      </c>
      <c r="F113" s="1">
        <v>9.0999999999999998E-2</v>
      </c>
      <c r="G113" s="1">
        <v>0.128</v>
      </c>
      <c r="H113" s="1">
        <v>0.17100000000000001</v>
      </c>
      <c r="I113" s="1">
        <v>0.22</v>
      </c>
    </row>
    <row r="114" spans="1:9">
      <c r="A114" s="1" t="s">
        <v>136</v>
      </c>
      <c r="B114" s="1">
        <v>1.7000000000000001E-2</v>
      </c>
      <c r="C114" s="1">
        <v>5.0999999999999997E-2</v>
      </c>
      <c r="D114" s="1">
        <v>0.10199999999999999</v>
      </c>
      <c r="E114" s="1">
        <v>0.17100000000000001</v>
      </c>
      <c r="F114" s="1">
        <v>0.25700000000000001</v>
      </c>
      <c r="G114" s="1">
        <v>0.36</v>
      </c>
      <c r="H114" s="1">
        <v>0.48199999999999998</v>
      </c>
      <c r="I114" s="1">
        <v>0.621</v>
      </c>
    </row>
    <row r="115" spans="1:9">
      <c r="A115" s="1" t="s">
        <v>137</v>
      </c>
      <c r="B115" s="1">
        <v>3.3000000000000002E-2</v>
      </c>
      <c r="C115" s="1">
        <v>9.9000000000000005E-2</v>
      </c>
      <c r="D115" s="1">
        <v>0.2</v>
      </c>
      <c r="E115" s="1">
        <v>0.33500000000000002</v>
      </c>
      <c r="F115" s="1">
        <v>0.504</v>
      </c>
      <c r="G115" s="1">
        <v>0.70899999999999996</v>
      </c>
      <c r="H115" s="1">
        <v>0.95</v>
      </c>
      <c r="I115" s="1">
        <v>1.226</v>
      </c>
    </row>
    <row r="116" spans="1:9">
      <c r="A116" s="1">
        <v>99</v>
      </c>
      <c r="B116" s="1">
        <v>5.3999999999999999E-2</v>
      </c>
      <c r="C116" s="1">
        <v>0.16400000000000001</v>
      </c>
      <c r="D116" s="1">
        <v>0.33</v>
      </c>
      <c r="E116" s="1">
        <v>0.55300000000000005</v>
      </c>
      <c r="F116" s="1">
        <v>0.83599999999999997</v>
      </c>
      <c r="G116" s="1">
        <v>1.177</v>
      </c>
      <c r="H116" s="1">
        <v>1.58</v>
      </c>
      <c r="I116" s="1">
        <v>2.0449999999999999</v>
      </c>
    </row>
    <row r="117" spans="1:9">
      <c r="A117" s="1">
        <v>88</v>
      </c>
      <c r="B117" s="1">
        <v>8.1000000000000003E-2</v>
      </c>
      <c r="C117" s="1">
        <v>0.24399999999999999</v>
      </c>
      <c r="D117" s="1">
        <v>0.49299999999999999</v>
      </c>
      <c r="E117" s="1">
        <v>0.82799999999999996</v>
      </c>
      <c r="F117" s="1">
        <v>1.2529999999999999</v>
      </c>
      <c r="G117" s="1">
        <v>1.7689999999999999</v>
      </c>
      <c r="H117" s="1">
        <v>2.3780000000000001</v>
      </c>
      <c r="I117" s="1">
        <v>3.0840000000000001</v>
      </c>
    </row>
    <row r="118" spans="1:9">
      <c r="A118" s="1">
        <v>77</v>
      </c>
      <c r="B118" s="1">
        <v>0.112</v>
      </c>
      <c r="C118" s="1">
        <v>0.34100000000000003</v>
      </c>
      <c r="D118" s="1">
        <v>0.68899999999999995</v>
      </c>
      <c r="E118" s="1">
        <v>1.1599999999999999</v>
      </c>
      <c r="F118" s="1">
        <v>1.758</v>
      </c>
      <c r="G118" s="1">
        <v>2.4870000000000001</v>
      </c>
      <c r="H118" s="1">
        <v>3.351</v>
      </c>
      <c r="I118" s="1">
        <v>4.3529999999999998</v>
      </c>
    </row>
    <row r="119" spans="1:9">
      <c r="A119" s="1">
        <v>66</v>
      </c>
      <c r="B119" s="1">
        <v>0.14899999999999999</v>
      </c>
      <c r="C119" s="1">
        <v>0.45400000000000001</v>
      </c>
      <c r="D119" s="1">
        <v>0.91800000000000004</v>
      </c>
      <c r="E119" s="1">
        <v>1.55</v>
      </c>
      <c r="F119" s="1">
        <v>2.3530000000000002</v>
      </c>
      <c r="G119" s="1">
        <v>3.335</v>
      </c>
      <c r="H119" s="1">
        <v>4.5030000000000001</v>
      </c>
      <c r="I119" s="1">
        <v>5.8609999999999998</v>
      </c>
    </row>
    <row r="120" spans="1:9">
      <c r="A120" s="1">
        <v>55</v>
      </c>
      <c r="B120" s="1">
        <v>0.191</v>
      </c>
      <c r="C120" s="1">
        <v>0.58299999999999996</v>
      </c>
      <c r="D120" s="1">
        <v>1.1819999999999999</v>
      </c>
      <c r="E120" s="1">
        <v>1.998</v>
      </c>
      <c r="F120" s="1">
        <v>3.04</v>
      </c>
      <c r="G120" s="1">
        <v>4.3179999999999996</v>
      </c>
      <c r="H120" s="1">
        <v>5.84</v>
      </c>
      <c r="I120" s="1">
        <v>7.6189999999999998</v>
      </c>
    </row>
    <row r="121" spans="1:9">
      <c r="A121" s="1">
        <v>44</v>
      </c>
      <c r="B121" s="1">
        <v>0.23899999999999999</v>
      </c>
      <c r="C121" s="1">
        <v>0.72799999999999998</v>
      </c>
      <c r="D121" s="1">
        <v>1.48</v>
      </c>
      <c r="E121" s="1">
        <v>2.5059999999999998</v>
      </c>
      <c r="F121" s="1">
        <v>3.8210000000000002</v>
      </c>
      <c r="G121" s="1">
        <v>5.4379999999999997</v>
      </c>
      <c r="H121" s="1">
        <v>7.3710000000000004</v>
      </c>
      <c r="I121" s="1">
        <v>9.6349999999999998</v>
      </c>
    </row>
    <row r="122" spans="1:9">
      <c r="A122" s="1">
        <v>33</v>
      </c>
      <c r="B122" s="1">
        <v>0.29099999999999998</v>
      </c>
      <c r="C122" s="1">
        <v>0.89</v>
      </c>
      <c r="D122" s="1">
        <v>1.8120000000000001</v>
      </c>
      <c r="E122" s="1">
        <v>3.0750000000000002</v>
      </c>
      <c r="F122" s="1">
        <v>4.6980000000000004</v>
      </c>
      <c r="G122" s="1">
        <v>6.6989999999999998</v>
      </c>
      <c r="H122" s="1">
        <v>9.0990000000000002</v>
      </c>
      <c r="I122" s="1">
        <v>11.919</v>
      </c>
    </row>
    <row r="123" spans="1:9">
      <c r="A123" s="1">
        <v>22</v>
      </c>
      <c r="B123" s="1">
        <v>0.34899999999999998</v>
      </c>
      <c r="C123" s="1">
        <v>1.0680000000000001</v>
      </c>
      <c r="D123" s="1">
        <v>2.1800000000000002</v>
      </c>
      <c r="E123" s="1">
        <v>3.706</v>
      </c>
      <c r="F123" s="1">
        <v>5.673</v>
      </c>
      <c r="G123" s="1">
        <v>8.1069999999999993</v>
      </c>
      <c r="H123" s="1">
        <v>11.034000000000001</v>
      </c>
      <c r="I123" s="1">
        <v>14.484</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2017-06-12T10:08:08Z</dcterms:modified>
</cp:coreProperties>
</file>