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Escenario 1" sheetId="2" r:id="rId1"/>
    <sheet name="Escenario 2" sheetId="3" r:id="rId2"/>
  </sheets>
  <calcPr calcId="125725"/>
</workbook>
</file>

<file path=xl/calcChain.xml><?xml version="1.0" encoding="utf-8"?>
<calcChain xmlns="http://schemas.openxmlformats.org/spreadsheetml/2006/main">
  <c r="C26" i="3"/>
  <c r="B26"/>
  <c r="A26"/>
  <c r="C23"/>
  <c r="B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C26" i="2"/>
  <c r="B26"/>
  <c r="A26"/>
  <c r="C23"/>
  <c r="E12"/>
  <c r="E13"/>
  <c r="E14"/>
  <c r="E15"/>
  <c r="E16"/>
  <c r="E17"/>
  <c r="E18"/>
  <c r="E19"/>
  <c r="E20"/>
  <c r="E21"/>
  <c r="E22"/>
  <c r="D12"/>
  <c r="D13"/>
  <c r="D14"/>
  <c r="D15"/>
  <c r="D16"/>
  <c r="D17"/>
  <c r="D18"/>
  <c r="D19"/>
  <c r="D20"/>
  <c r="D21"/>
  <c r="D22"/>
  <c r="D11"/>
  <c r="E11"/>
  <c r="B11"/>
  <c r="B23" l="1"/>
</calcChain>
</file>

<file path=xl/sharedStrings.xml><?xml version="1.0" encoding="utf-8"?>
<sst xmlns="http://schemas.openxmlformats.org/spreadsheetml/2006/main" count="56" uniqueCount="32">
  <si>
    <t>100 Exitosas</t>
  </si>
  <si>
    <t>101 Rechazadas</t>
  </si>
  <si>
    <t>102 Inestables</t>
  </si>
  <si>
    <t>400 transacc x 20 empresas = 8000 transacc por minuto durante 15 a 30 mins</t>
  </si>
  <si>
    <t>Threads</t>
  </si>
  <si>
    <t>Total</t>
  </si>
  <si>
    <t>Ramp-up (seg)</t>
  </si>
  <si>
    <t>15 transacc x 350 empresas = 5250 transacc por minuto y sostenerlo entre 15 y 30 mins</t>
  </si>
  <si>
    <t>Cada Empresa (thread) enviará 1 transacción cada 4 segundos</t>
  </si>
  <si>
    <t>Loop Count</t>
  </si>
  <si>
    <t>Empresa sube archivos de 400 transacciones  x archivo, 20 empresas lo hacen al mismo tiempo</t>
  </si>
  <si>
    <t>1 Empresa(Thread) sube 1 archivo de 400 transacciones</t>
  </si>
  <si>
    <t>8000tpm x 30min =</t>
  </si>
  <si>
    <t>5250tpm x 30min =</t>
  </si>
  <si>
    <t>CCD Exitosas</t>
  </si>
  <si>
    <t>CCD Rechazadas</t>
  </si>
  <si>
    <t>CCD Inestables</t>
  </si>
  <si>
    <t>CDD Exitosas</t>
  </si>
  <si>
    <t>CDD Rechazadas</t>
  </si>
  <si>
    <t>CDD Inestables</t>
  </si>
  <si>
    <t>DTR Exitosas</t>
  </si>
  <si>
    <t>DTR Rechazadas</t>
  </si>
  <si>
    <t>DTR Inestables</t>
  </si>
  <si>
    <t>TFT Exitosas</t>
  </si>
  <si>
    <t>TFT Rechazadas</t>
  </si>
  <si>
    <t>TFT Inestables</t>
  </si>
  <si>
    <t>Total Transacciones</t>
  </si>
  <si>
    <t>Tipo Transaccion</t>
  </si>
  <si>
    <t>Exitosas</t>
  </si>
  <si>
    <t>Rechazadas</t>
  </si>
  <si>
    <t>Inestables</t>
  </si>
  <si>
    <t>350 empresas generando transacciones en lotes pequeños, cada empresa enviando 1 transaccion cada 4segs  (15 x min)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</si>
</sst>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0:E23" totalsRowCount="1">
  <autoFilter ref="A10:E22"/>
  <tableColumns count="5">
    <tableColumn id="1" name="Tipo Transaccion" totalsRowLabel="Total"/>
    <tableColumn id="2" name="Threads" totalsRowFunction="sum" totalsRowDxfId="3"/>
    <tableColumn id="3" name="Total Transacciones" totalsRowFunction="sum"/>
    <tableColumn id="6" name="Loop Count" totalsRowDxfId="2">
      <calculatedColumnFormula>Table142[[#This Row],[Total Transacciones]]/Table142[[#This Row],[Threads]]</calculatedColumnFormula>
    </tableColumn>
    <tableColumn id="7" name="Ramp-up (seg)">
      <calculatedColumnFormula>5*60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5:C26" totalsRowShown="0">
  <autoFilter ref="A25:C26"/>
  <tableColumns count="3">
    <tableColumn id="1" name="Exitosas">
      <calculatedColumnFormula>C11+C14+C17+C20</calculatedColumnFormula>
    </tableColumn>
    <tableColumn id="2" name="Rechazadas">
      <calculatedColumnFormula>C12+C15+C18+C21</calculatedColumnFormula>
    </tableColumn>
    <tableColumn id="3" name="Inestables">
      <calculatedColumnFormula>C13+C16+C19+C22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24" displayName="Table1424" ref="A10:E23" totalsRowCount="1">
  <autoFilter ref="A10:E23"/>
  <tableColumns count="5">
    <tableColumn id="1" name="Tipo Transaccion" totalsRowLabel="Total"/>
    <tableColumn id="2" name="Threads" totalsRowFunction="sum" totalsRowDxfId="1"/>
    <tableColumn id="3" name="Total Transacciones" totalsRowFunction="sum"/>
    <tableColumn id="6" name="Loop Count" totalsRowDxfId="0">
      <calculatedColumnFormula>Table1424[[#This Row],[Total Transacciones]]/Table1424[[#This Row],[Threads]]</calculatedColumnFormula>
    </tableColumn>
    <tableColumn id="7" name="Ramp-up (seg)">
      <calculatedColumnFormula>5*60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25:C26" totalsRowShown="0">
  <autoFilter ref="A25:C26"/>
  <tableColumns count="3">
    <tableColumn id="1" name="Exitosas">
      <calculatedColumnFormula>C11+C14+C17+C20</calculatedColumnFormula>
    </tableColumn>
    <tableColumn id="2" name="Rechazadas">
      <calculatedColumnFormula>C12+C15+C18+C21</calculatedColumnFormula>
    </tableColumn>
    <tableColumn id="3" name="Inestables">
      <calculatedColumnFormula>C13+C16+C19+C22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G16" sqref="G16"/>
    </sheetView>
  </sheetViews>
  <sheetFormatPr defaultRowHeight="15"/>
  <cols>
    <col min="1" max="1" width="18.5703125" customWidth="1"/>
    <col min="2" max="2" width="13.42578125" bestFit="1" customWidth="1"/>
    <col min="3" max="3" width="20.710937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5">
      <c r="A1" t="s">
        <v>31</v>
      </c>
    </row>
    <row r="2" spans="1:5">
      <c r="A2" t="s">
        <v>7</v>
      </c>
    </row>
    <row r="4" spans="1:5">
      <c r="A4" t="s">
        <v>13</v>
      </c>
      <c r="C4">
        <v>157500</v>
      </c>
    </row>
    <row r="5" spans="1:5">
      <c r="A5" t="s">
        <v>0</v>
      </c>
      <c r="B5" s="1">
        <v>0.9</v>
      </c>
      <c r="C5">
        <v>141750</v>
      </c>
    </row>
    <row r="6" spans="1:5">
      <c r="A6" t="s">
        <v>1</v>
      </c>
      <c r="B6" s="1">
        <v>0.08</v>
      </c>
      <c r="C6">
        <v>12600</v>
      </c>
    </row>
    <row r="7" spans="1:5">
      <c r="A7" t="s">
        <v>2</v>
      </c>
      <c r="B7" s="1">
        <v>0.02</v>
      </c>
      <c r="C7">
        <v>3150</v>
      </c>
    </row>
    <row r="8" spans="1:5">
      <c r="A8" t="s">
        <v>8</v>
      </c>
    </row>
    <row r="10" spans="1:5">
      <c r="A10" t="s">
        <v>27</v>
      </c>
      <c r="B10" t="s">
        <v>4</v>
      </c>
      <c r="C10" t="s">
        <v>26</v>
      </c>
      <c r="D10" t="s">
        <v>9</v>
      </c>
      <c r="E10" t="s">
        <v>6</v>
      </c>
    </row>
    <row r="11" spans="1:5">
      <c r="A11" t="s">
        <v>14</v>
      </c>
      <c r="B11" s="3">
        <f>87*0.9</f>
        <v>78.3</v>
      </c>
      <c r="C11">
        <v>35235</v>
      </c>
      <c r="D11">
        <f>Table142[[#This Row],[Total Transacciones]]/Table142[[#This Row],[Threads]]</f>
        <v>450</v>
      </c>
      <c r="E11">
        <f>5*60</f>
        <v>300</v>
      </c>
    </row>
    <row r="12" spans="1:5">
      <c r="A12" t="s">
        <v>15</v>
      </c>
      <c r="B12">
        <v>7</v>
      </c>
      <c r="C12">
        <v>3132</v>
      </c>
      <c r="D12" s="3">
        <f>Table142[[#This Row],[Total Transacciones]]/Table142[[#This Row],[Threads]]</f>
        <v>447.42857142857144</v>
      </c>
      <c r="E12">
        <f t="shared" ref="E12:E22" si="0">5*60</f>
        <v>300</v>
      </c>
    </row>
    <row r="13" spans="1:5">
      <c r="A13" t="s">
        <v>16</v>
      </c>
      <c r="B13">
        <v>2</v>
      </c>
      <c r="C13">
        <v>783</v>
      </c>
      <c r="D13" s="3">
        <f>Table142[[#This Row],[Total Transacciones]]/Table142[[#This Row],[Threads]]</f>
        <v>391.5</v>
      </c>
      <c r="E13">
        <f t="shared" si="0"/>
        <v>300</v>
      </c>
    </row>
    <row r="14" spans="1:5">
      <c r="A14" t="s">
        <v>17</v>
      </c>
      <c r="B14">
        <v>78</v>
      </c>
      <c r="C14">
        <v>35235</v>
      </c>
      <c r="D14" s="3">
        <f>Table142[[#This Row],[Total Transacciones]]/Table142[[#This Row],[Threads]]</f>
        <v>451.73076923076923</v>
      </c>
      <c r="E14">
        <f t="shared" si="0"/>
        <v>300</v>
      </c>
    </row>
    <row r="15" spans="1:5">
      <c r="A15" t="s">
        <v>18</v>
      </c>
      <c r="B15">
        <v>7</v>
      </c>
      <c r="C15">
        <v>3132</v>
      </c>
      <c r="D15" s="3">
        <f>Table142[[#This Row],[Total Transacciones]]/Table142[[#This Row],[Threads]]</f>
        <v>447.42857142857144</v>
      </c>
      <c r="E15">
        <f t="shared" si="0"/>
        <v>300</v>
      </c>
    </row>
    <row r="16" spans="1:5">
      <c r="A16" t="s">
        <v>19</v>
      </c>
      <c r="B16">
        <v>2</v>
      </c>
      <c r="C16">
        <v>783</v>
      </c>
      <c r="D16" s="3">
        <f>Table142[[#This Row],[Total Transacciones]]/Table142[[#This Row],[Threads]]</f>
        <v>391.5</v>
      </c>
      <c r="E16">
        <f t="shared" si="0"/>
        <v>300</v>
      </c>
    </row>
    <row r="17" spans="1:5">
      <c r="A17" t="s">
        <v>20</v>
      </c>
      <c r="B17">
        <v>78</v>
      </c>
      <c r="C17">
        <v>35235</v>
      </c>
      <c r="D17" s="3">
        <f>Table142[[#This Row],[Total Transacciones]]/Table142[[#This Row],[Threads]]</f>
        <v>451.73076923076923</v>
      </c>
      <c r="E17">
        <f t="shared" si="0"/>
        <v>300</v>
      </c>
    </row>
    <row r="18" spans="1:5">
      <c r="A18" t="s">
        <v>21</v>
      </c>
      <c r="B18">
        <v>7</v>
      </c>
      <c r="C18">
        <v>3132</v>
      </c>
      <c r="D18" s="3">
        <f>Table142[[#This Row],[Total Transacciones]]/Table142[[#This Row],[Threads]]</f>
        <v>447.42857142857144</v>
      </c>
      <c r="E18">
        <f t="shared" si="0"/>
        <v>300</v>
      </c>
    </row>
    <row r="19" spans="1:5">
      <c r="A19" t="s">
        <v>22</v>
      </c>
      <c r="B19">
        <v>2</v>
      </c>
      <c r="C19">
        <v>783</v>
      </c>
      <c r="D19" s="3">
        <f>Table142[[#This Row],[Total Transacciones]]/Table142[[#This Row],[Threads]]</f>
        <v>391.5</v>
      </c>
      <c r="E19">
        <f t="shared" si="0"/>
        <v>300</v>
      </c>
    </row>
    <row r="20" spans="1:5">
      <c r="A20" t="s">
        <v>23</v>
      </c>
      <c r="B20">
        <v>80</v>
      </c>
      <c r="C20">
        <v>36045</v>
      </c>
      <c r="D20" s="3">
        <f>Table142[[#This Row],[Total Transacciones]]/Table142[[#This Row],[Threads]]</f>
        <v>450.5625</v>
      </c>
      <c r="E20">
        <f t="shared" si="0"/>
        <v>300</v>
      </c>
    </row>
    <row r="21" spans="1:5">
      <c r="A21" t="s">
        <v>24</v>
      </c>
      <c r="B21">
        <v>7</v>
      </c>
      <c r="C21">
        <v>3204</v>
      </c>
      <c r="D21" s="3">
        <f>Table142[[#This Row],[Total Transacciones]]/Table142[[#This Row],[Threads]]</f>
        <v>457.71428571428572</v>
      </c>
      <c r="E21">
        <f t="shared" si="0"/>
        <v>300</v>
      </c>
    </row>
    <row r="22" spans="1:5">
      <c r="A22" t="s">
        <v>25</v>
      </c>
      <c r="B22">
        <v>2</v>
      </c>
      <c r="C22">
        <v>801</v>
      </c>
      <c r="D22" s="3">
        <f>Table142[[#This Row],[Total Transacciones]]/Table142[[#This Row],[Threads]]</f>
        <v>400.5</v>
      </c>
      <c r="E22">
        <f t="shared" si="0"/>
        <v>300</v>
      </c>
    </row>
    <row r="23" spans="1:5">
      <c r="A23" t="s">
        <v>5</v>
      </c>
      <c r="B23" s="3">
        <f>SUBTOTAL(109,[Threads])</f>
        <v>350.3</v>
      </c>
      <c r="C23">
        <f>SUBTOTAL(109,[Total Transacciones])</f>
        <v>157500</v>
      </c>
      <c r="D23" s="3"/>
    </row>
    <row r="25" spans="1:5">
      <c r="A25" t="s">
        <v>28</v>
      </c>
      <c r="B25" t="s">
        <v>29</v>
      </c>
      <c r="C25" t="s">
        <v>30</v>
      </c>
    </row>
    <row r="26" spans="1:5">
      <c r="A26">
        <f>C11+C14+C17+C20</f>
        <v>141750</v>
      </c>
      <c r="B26">
        <f>C12+C15+C18+C21</f>
        <v>12600</v>
      </c>
      <c r="C26">
        <f>C13+C16+C19+C22</f>
        <v>3150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13" sqref="H13"/>
    </sheetView>
  </sheetViews>
  <sheetFormatPr defaultRowHeight="15"/>
  <cols>
    <col min="1" max="1" width="18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>
      <c r="A1" t="s">
        <v>10</v>
      </c>
    </row>
    <row r="2" spans="1:8">
      <c r="A2" t="s">
        <v>3</v>
      </c>
    </row>
    <row r="4" spans="1:8">
      <c r="A4" t="s">
        <v>11</v>
      </c>
    </row>
    <row r="5" spans="1:8">
      <c r="A5" t="s">
        <v>12</v>
      </c>
      <c r="B5" s="1"/>
      <c r="C5" s="3">
        <v>240000</v>
      </c>
    </row>
    <row r="6" spans="1:8">
      <c r="A6" t="s">
        <v>0</v>
      </c>
      <c r="B6" s="1">
        <v>0.9</v>
      </c>
      <c r="C6">
        <v>216000</v>
      </c>
    </row>
    <row r="7" spans="1:8">
      <c r="A7" t="s">
        <v>1</v>
      </c>
      <c r="B7" s="1">
        <v>0.08</v>
      </c>
      <c r="C7">
        <v>19200</v>
      </c>
    </row>
    <row r="8" spans="1:8">
      <c r="A8" t="s">
        <v>2</v>
      </c>
      <c r="B8" s="1">
        <v>0.02</v>
      </c>
      <c r="C8">
        <v>4800</v>
      </c>
    </row>
    <row r="10" spans="1:8">
      <c r="A10" t="s">
        <v>27</v>
      </c>
      <c r="B10" t="s">
        <v>4</v>
      </c>
      <c r="C10" t="s">
        <v>26</v>
      </c>
      <c r="D10" t="s">
        <v>9</v>
      </c>
      <c r="E10" t="s">
        <v>6</v>
      </c>
    </row>
    <row r="11" spans="1:8">
      <c r="A11" t="s">
        <v>14</v>
      </c>
      <c r="B11" s="3">
        <v>4</v>
      </c>
      <c r="C11">
        <v>54000</v>
      </c>
      <c r="D11">
        <f>Table1424[[#This Row],[Total Transacciones]]/Table1424[[#This Row],[Threads]]</f>
        <v>13500</v>
      </c>
      <c r="E11">
        <f>5*60</f>
        <v>300</v>
      </c>
    </row>
    <row r="12" spans="1:8">
      <c r="A12" t="s">
        <v>15</v>
      </c>
      <c r="B12">
        <v>1</v>
      </c>
      <c r="C12">
        <v>4800</v>
      </c>
      <c r="D12" s="3">
        <f>Table1424[[#This Row],[Total Transacciones]]/Table1424[[#This Row],[Threads]]</f>
        <v>4800</v>
      </c>
      <c r="E12">
        <f t="shared" ref="E12:E22" si="0">5*60</f>
        <v>300</v>
      </c>
      <c r="H12" s="2"/>
    </row>
    <row r="13" spans="1:8">
      <c r="A13" t="s">
        <v>16</v>
      </c>
      <c r="B13">
        <v>1</v>
      </c>
      <c r="C13">
        <v>1200</v>
      </c>
      <c r="D13" s="3">
        <f>Table1424[[#This Row],[Total Transacciones]]/Table1424[[#This Row],[Threads]]</f>
        <v>1200</v>
      </c>
      <c r="E13">
        <f t="shared" si="0"/>
        <v>300</v>
      </c>
      <c r="H13" s="2"/>
    </row>
    <row r="14" spans="1:8">
      <c r="A14" t="s">
        <v>17</v>
      </c>
      <c r="B14">
        <v>4</v>
      </c>
      <c r="C14">
        <v>54000</v>
      </c>
      <c r="D14" s="3">
        <f>Table1424[[#This Row],[Total Transacciones]]/Table1424[[#This Row],[Threads]]</f>
        <v>13500</v>
      </c>
      <c r="E14">
        <f t="shared" si="0"/>
        <v>300</v>
      </c>
      <c r="H14" s="2"/>
    </row>
    <row r="15" spans="1:8">
      <c r="A15" t="s">
        <v>18</v>
      </c>
      <c r="B15">
        <v>1</v>
      </c>
      <c r="C15">
        <v>4800</v>
      </c>
      <c r="D15" s="3">
        <f>Table1424[[#This Row],[Total Transacciones]]/Table1424[[#This Row],[Threads]]</f>
        <v>4800</v>
      </c>
      <c r="E15">
        <f t="shared" si="0"/>
        <v>300</v>
      </c>
      <c r="H15" s="2"/>
    </row>
    <row r="16" spans="1:8">
      <c r="A16" t="s">
        <v>19</v>
      </c>
      <c r="B16">
        <v>1</v>
      </c>
      <c r="C16">
        <v>1200</v>
      </c>
      <c r="D16" s="3">
        <f>Table1424[[#This Row],[Total Transacciones]]/Table1424[[#This Row],[Threads]]</f>
        <v>1200</v>
      </c>
      <c r="E16">
        <f t="shared" si="0"/>
        <v>300</v>
      </c>
    </row>
    <row r="17" spans="1:5">
      <c r="A17" t="s">
        <v>20</v>
      </c>
      <c r="B17">
        <v>4</v>
      </c>
      <c r="C17">
        <v>54000</v>
      </c>
      <c r="D17" s="3">
        <f>Table1424[[#This Row],[Total Transacciones]]/Table1424[[#This Row],[Threads]]</f>
        <v>13500</v>
      </c>
      <c r="E17">
        <f t="shared" si="0"/>
        <v>300</v>
      </c>
    </row>
    <row r="18" spans="1:5">
      <c r="A18" t="s">
        <v>21</v>
      </c>
      <c r="B18">
        <v>1</v>
      </c>
      <c r="C18">
        <v>4800</v>
      </c>
      <c r="D18" s="3">
        <f>Table1424[[#This Row],[Total Transacciones]]/Table1424[[#This Row],[Threads]]</f>
        <v>4800</v>
      </c>
      <c r="E18">
        <f t="shared" si="0"/>
        <v>300</v>
      </c>
    </row>
    <row r="19" spans="1:5">
      <c r="A19" t="s">
        <v>22</v>
      </c>
      <c r="B19">
        <v>1</v>
      </c>
      <c r="C19">
        <v>1200</v>
      </c>
      <c r="D19" s="3">
        <f>Table1424[[#This Row],[Total Transacciones]]/Table1424[[#This Row],[Threads]]</f>
        <v>1200</v>
      </c>
      <c r="E19">
        <f t="shared" si="0"/>
        <v>300</v>
      </c>
    </row>
    <row r="20" spans="1:5">
      <c r="A20" t="s">
        <v>23</v>
      </c>
      <c r="B20">
        <v>4</v>
      </c>
      <c r="C20">
        <v>54000</v>
      </c>
      <c r="D20" s="3">
        <f>Table1424[[#This Row],[Total Transacciones]]/Table1424[[#This Row],[Threads]]</f>
        <v>13500</v>
      </c>
      <c r="E20">
        <f t="shared" si="0"/>
        <v>300</v>
      </c>
    </row>
    <row r="21" spans="1:5">
      <c r="A21" t="s">
        <v>24</v>
      </c>
      <c r="B21">
        <v>1</v>
      </c>
      <c r="C21">
        <v>4800</v>
      </c>
      <c r="D21" s="3">
        <f>Table1424[[#This Row],[Total Transacciones]]/Table1424[[#This Row],[Threads]]</f>
        <v>4800</v>
      </c>
      <c r="E21">
        <f t="shared" si="0"/>
        <v>300</v>
      </c>
    </row>
    <row r="22" spans="1:5">
      <c r="A22" t="s">
        <v>25</v>
      </c>
      <c r="B22">
        <v>1</v>
      </c>
      <c r="C22">
        <v>1200</v>
      </c>
      <c r="D22" s="3">
        <f>Table1424[[#This Row],[Total Transacciones]]/Table1424[[#This Row],[Threads]]</f>
        <v>1200</v>
      </c>
      <c r="E22">
        <f t="shared" si="0"/>
        <v>300</v>
      </c>
    </row>
    <row r="23" spans="1:5">
      <c r="A23" t="s">
        <v>5</v>
      </c>
      <c r="B23" s="3">
        <f>SUBTOTAL(109,[Threads])</f>
        <v>24</v>
      </c>
      <c r="C23">
        <f>SUBTOTAL(109,[Total Transacciones])</f>
        <v>240000</v>
      </c>
      <c r="D23" s="3"/>
    </row>
    <row r="25" spans="1:5">
      <c r="A25" t="s">
        <v>28</v>
      </c>
      <c r="B25" t="s">
        <v>29</v>
      </c>
      <c r="C25" t="s">
        <v>30</v>
      </c>
    </row>
    <row r="26" spans="1:5">
      <c r="A26">
        <f>C11+C14+C17+C20</f>
        <v>216000</v>
      </c>
      <c r="B26">
        <f>C12+C15+C18+C21</f>
        <v>19200</v>
      </c>
      <c r="C26">
        <f>C13+C16+C19+C22</f>
        <v>4800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Escenario 1</vt:lpstr>
      <vt:lpstr>Escenario 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2016-08-24T20:18:24Z</dcterms:created>
  <dcterms:modified xsi:type="dcterms:W3CDTF">2016-09-01T20:58:57Z</dcterms:modified>
</cp:coreProperties>
</file>