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messeffekt-my.sharepoint.com/personal/nikolas_meyer_messeffekt_de/Documents/Dokumente/Website/OpenData/Gabriel_Projekte/SAA/Wärme/"/>
    </mc:Choice>
  </mc:AlternateContent>
  <xr:revisionPtr revIDLastSave="2" documentId="8_{39AE338E-7927-44BA-A1B2-34F7EDCEBFEC}" xr6:coauthVersionLast="47" xr6:coauthVersionMax="47" xr10:uidLastSave="{DBF37C41-F1B6-40C3-B32B-D0B6EA7CF4A8}"/>
  <bookViews>
    <workbookView xWindow="-120" yWindow="-120" windowWidth="29040" windowHeight="17640" activeTab="1" xr2:uid="{00000000-000D-0000-FFFF-FFFF00000000}"/>
  </bookViews>
  <sheets>
    <sheet name="DWD-Daten-u-Gradtagszahlen" sheetId="5" r:id="rId1"/>
    <sheet name="Gas-Verbrauch-u-Einsparrechnu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7" l="1"/>
  <c r="N27" i="7"/>
  <c r="O27" i="7"/>
  <c r="P27" i="7"/>
  <c r="P24" i="7"/>
  <c r="J46" i="7"/>
  <c r="J47" i="7" s="1"/>
  <c r="J48" i="7" s="1"/>
  <c r="J45" i="7"/>
  <c r="J41" i="7"/>
  <c r="J42" i="7" s="1"/>
  <c r="J43" i="7" s="1"/>
  <c r="J44" i="7" s="1"/>
  <c r="I48" i="7"/>
  <c r="S5" i="7"/>
  <c r="I46" i="7" s="1"/>
  <c r="S4" i="7"/>
  <c r="G48" i="7"/>
  <c r="G47" i="7"/>
  <c r="R5" i="7"/>
  <c r="H48" i="7" s="1"/>
  <c r="G44" i="7"/>
  <c r="G45" i="7"/>
  <c r="G46" i="7"/>
  <c r="G43" i="7"/>
  <c r="G42" i="7"/>
  <c r="G49" i="7"/>
  <c r="Q15" i="7"/>
  <c r="R4" i="7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H46" i="7" l="1"/>
  <c r="M24" i="7"/>
  <c r="O23" i="7"/>
  <c r="O24" i="7" s="1"/>
  <c r="N23" i="7"/>
  <c r="N24" i="7" s="1"/>
  <c r="G38" i="7"/>
  <c r="G39" i="7"/>
  <c r="G28" i="7"/>
  <c r="G29" i="7"/>
  <c r="H18" i="7"/>
  <c r="G33" i="7"/>
  <c r="G32" i="7"/>
  <c r="G25" i="7"/>
  <c r="G24" i="7"/>
  <c r="F37" i="7"/>
  <c r="G37" i="7" s="1"/>
  <c r="F41" i="7"/>
  <c r="F35" i="7"/>
  <c r="G35" i="7" s="1"/>
  <c r="F31" i="7"/>
  <c r="G31" i="7" s="1"/>
  <c r="F27" i="7"/>
  <c r="F26" i="7" s="1"/>
  <c r="G26" i="7" s="1"/>
  <c r="F23" i="7"/>
  <c r="F22" i="7" s="1"/>
  <c r="G22" i="7" s="1"/>
  <c r="F21" i="7"/>
  <c r="F20" i="7" s="1"/>
  <c r="G20" i="7" s="1"/>
  <c r="J18" i="7"/>
  <c r="B37" i="7"/>
  <c r="B36" i="7" s="1"/>
  <c r="B35" i="7"/>
  <c r="B34" i="7" s="1"/>
  <c r="B33" i="7"/>
  <c r="B32" i="7" s="1"/>
  <c r="B31" i="7"/>
  <c r="B30" i="7" s="1"/>
  <c r="B25" i="7"/>
  <c r="B24" i="7" s="1"/>
  <c r="B29" i="7"/>
  <c r="B28" i="7" s="1"/>
  <c r="B27" i="7"/>
  <c r="B26" i="7" s="1"/>
  <c r="B23" i="7"/>
  <c r="B22" i="7" s="1"/>
  <c r="B21" i="7"/>
  <c r="F3" i="7"/>
  <c r="I3" i="7" s="1"/>
  <c r="L3" i="7" s="1"/>
  <c r="O3" i="7" s="1"/>
  <c r="R3" i="7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H44" i="7" l="1"/>
  <c r="I42" i="7"/>
  <c r="H42" i="7"/>
  <c r="I44" i="7"/>
  <c r="G41" i="7"/>
  <c r="C20" i="7"/>
  <c r="F36" i="7"/>
  <c r="G36" i="7" s="1"/>
  <c r="G27" i="7"/>
  <c r="F30" i="7"/>
  <c r="F34" i="7"/>
  <c r="F40" i="7"/>
  <c r="I40" i="7" s="1"/>
  <c r="G19" i="7"/>
  <c r="N15" i="7"/>
  <c r="K15" i="7"/>
  <c r="H15" i="7"/>
  <c r="E15" i="7"/>
  <c r="B15" i="7"/>
  <c r="D3" i="7"/>
  <c r="G3" i="7" s="1"/>
  <c r="J3" i="7" s="1"/>
  <c r="M3" i="7" s="1"/>
  <c r="P3" i="7" s="1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I24" i="7" l="1"/>
  <c r="C38" i="7"/>
  <c r="C22" i="7"/>
  <c r="E21" i="7" s="1"/>
  <c r="E22" i="7" s="1"/>
  <c r="I26" i="7"/>
  <c r="I20" i="7"/>
  <c r="C34" i="7"/>
  <c r="E33" i="7" s="1"/>
  <c r="E34" i="7" s="1"/>
  <c r="I36" i="7"/>
  <c r="C28" i="7"/>
  <c r="E27" i="7" s="1"/>
  <c r="E28" i="7" s="1"/>
  <c r="C24" i="7"/>
  <c r="E23" i="7" s="1"/>
  <c r="E24" i="7" s="1"/>
  <c r="I22" i="7"/>
  <c r="C36" i="7"/>
  <c r="E35" i="7" s="1"/>
  <c r="E36" i="7" s="1"/>
  <c r="C32" i="7"/>
  <c r="E31" i="7" s="1"/>
  <c r="E32" i="7" s="1"/>
  <c r="C30" i="7"/>
  <c r="C26" i="7"/>
  <c r="E25" i="7" s="1"/>
  <c r="E26" i="7" s="1"/>
  <c r="G40" i="7"/>
  <c r="I38" i="7"/>
  <c r="H20" i="7"/>
  <c r="D38" i="7"/>
  <c r="O6" i="7"/>
  <c r="L4" i="7"/>
  <c r="H24" i="7" s="1"/>
  <c r="I7" i="7"/>
  <c r="F12" i="7"/>
  <c r="F8" i="7"/>
  <c r="F4" i="7"/>
  <c r="J31" i="7"/>
  <c r="J32" i="7" s="1"/>
  <c r="J33" i="7" s="1"/>
  <c r="J34" i="7" s="1"/>
  <c r="J21" i="7"/>
  <c r="J22" i="7" s="1"/>
  <c r="F7" i="7"/>
  <c r="H26" i="7"/>
  <c r="I9" i="7"/>
  <c r="I5" i="7"/>
  <c r="F6" i="7"/>
  <c r="J23" i="7"/>
  <c r="J24" i="7" s="1"/>
  <c r="J25" i="7" s="1"/>
  <c r="J26" i="7" s="1"/>
  <c r="L5" i="7"/>
  <c r="F5" i="7"/>
  <c r="E37" i="7"/>
  <c r="E38" i="7" s="1"/>
  <c r="D20" i="7"/>
  <c r="O5" i="7"/>
  <c r="I10" i="7"/>
  <c r="I6" i="7"/>
  <c r="F11" i="7"/>
  <c r="J37" i="7"/>
  <c r="J38" i="7" s="1"/>
  <c r="J39" i="7" s="1"/>
  <c r="J27" i="7"/>
  <c r="J28" i="7" s="1"/>
  <c r="J29" i="7" s="1"/>
  <c r="O4" i="7"/>
  <c r="F10" i="7"/>
  <c r="J35" i="7"/>
  <c r="J36" i="7" s="1"/>
  <c r="J19" i="7"/>
  <c r="J20" i="7" s="1"/>
  <c r="I8" i="7"/>
  <c r="I4" i="7"/>
  <c r="F9" i="7"/>
  <c r="G30" i="7"/>
  <c r="I28" i="7"/>
  <c r="I30" i="7"/>
  <c r="I32" i="7"/>
  <c r="I34" i="7"/>
  <c r="C5" i="7"/>
  <c r="C9" i="7"/>
  <c r="C13" i="7"/>
  <c r="C6" i="7"/>
  <c r="C10" i="7"/>
  <c r="C14" i="7"/>
  <c r="C7" i="7"/>
  <c r="C11" i="7"/>
  <c r="C4" i="7"/>
  <c r="C8" i="7"/>
  <c r="C12" i="7"/>
  <c r="H36" i="7"/>
  <c r="H22" i="7"/>
  <c r="H32" i="7"/>
  <c r="G34" i="7"/>
  <c r="H34" i="7"/>
  <c r="D24" i="7"/>
  <c r="D32" i="7"/>
  <c r="D22" i="7"/>
  <c r="D30" i="7"/>
  <c r="D26" i="7"/>
  <c r="D34" i="7"/>
  <c r="D28" i="7"/>
  <c r="D36" i="7"/>
  <c r="E29" i="7"/>
  <c r="E30" i="7" s="1"/>
  <c r="E19" i="7"/>
  <c r="E20" i="7" s="1"/>
  <c r="G23" i="7"/>
  <c r="M26" i="7" l="1"/>
  <c r="J30" i="7"/>
  <c r="M25" i="7"/>
  <c r="N25" i="7"/>
  <c r="C39" i="7"/>
  <c r="H28" i="7"/>
  <c r="N26" i="7" s="1"/>
  <c r="H30" i="7"/>
  <c r="O25" i="7"/>
  <c r="J40" i="7"/>
  <c r="H40" i="7"/>
  <c r="P26" i="7" s="1"/>
  <c r="H38" i="7"/>
  <c r="D39" i="7"/>
  <c r="G21" i="7"/>
  <c r="P29" i="7" l="1"/>
  <c r="M27" i="7"/>
  <c r="O26" i="7"/>
  <c r="N29" i="7"/>
  <c r="E39" i="7"/>
  <c r="O29" i="7"/>
  <c r="O28" i="7" s="1"/>
  <c r="M29" i="7"/>
  <c r="N30" i="7" l="1"/>
  <c r="N32" i="7" s="1"/>
  <c r="N28" i="7"/>
  <c r="M30" i="7"/>
  <c r="M32" i="7" s="1"/>
  <c r="M28" i="7"/>
  <c r="P30" i="7"/>
  <c r="P28" i="7"/>
  <c r="O30" i="7"/>
  <c r="O32" i="7" s="1"/>
  <c r="N33" i="7"/>
  <c r="M33" i="7" l="1"/>
  <c r="P33" i="7"/>
  <c r="P32" i="7"/>
  <c r="O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E3A69-1B2D-44BC-94D0-434B960806EC}" keepAlive="1" name="Abfrage - produkt_klima_monat_19500101_20181231_02812" description="Verbindung mit der Abfrage 'produkt_klima_monat_19500101_20181231_02812' in der Arbeitsmappe." type="5" refreshedVersion="6" background="1" saveData="1">
    <dbPr connection="Provider=Microsoft.Mashup.OleDb.1;Data Source=$Workbook$;Location=produkt_klima_monat_19500101_20181231_02812;Extended Properties=&quot;&quot;" command="SELECT * FROM [produkt_klima_monat_19500101_20181231_02812]"/>
  </connection>
</connections>
</file>

<file path=xl/sharedStrings.xml><?xml version="1.0" encoding="utf-8"?>
<sst xmlns="http://schemas.openxmlformats.org/spreadsheetml/2006/main" count="50" uniqueCount="38">
  <si>
    <t>Propan</t>
  </si>
  <si>
    <t>kWh/l</t>
  </si>
  <si>
    <t>Einsparphase</t>
  </si>
  <si>
    <t>Baseline</t>
  </si>
  <si>
    <t>Summe</t>
  </si>
  <si>
    <t>Propan [l]</t>
  </si>
  <si>
    <t>Liter / a</t>
  </si>
  <si>
    <t>Tankdatum</t>
  </si>
  <si>
    <t>STATIONS_ID</t>
  </si>
  <si>
    <t>MESS_DATUM</t>
  </si>
  <si>
    <t xml:space="preserve"> TMK / TM</t>
  </si>
  <si>
    <t>Gradtagszahlen 20/15</t>
  </si>
  <si>
    <t>kWh/GrTgsZhl</t>
  </si>
  <si>
    <t>Datum</t>
  </si>
  <si>
    <t>Dat. Normiert</t>
  </si>
  <si>
    <t>MWh bis Datum</t>
  </si>
  <si>
    <t>G_t20/15 bis Datum</t>
  </si>
  <si>
    <t>Propan [MWh]</t>
  </si>
  <si>
    <t>Messzeitraum</t>
  </si>
  <si>
    <t>Messzeitraum Ende</t>
  </si>
  <si>
    <t>VN2 (Einsparzeitraum)</t>
  </si>
  <si>
    <t>Dauer Messzeitraum [d]</t>
  </si>
  <si>
    <t>Baselinezeitraum</t>
  </si>
  <si>
    <t>Einsparung [€/Messzeitraum]</t>
  </si>
  <si>
    <t>Einsparung [%]</t>
  </si>
  <si>
    <t>Gradtagszahl G_t20/15</t>
  </si>
  <si>
    <t>VN3 (Einsparzeitraum)</t>
  </si>
  <si>
    <t>Gaspreis ESZ [ct/kWh]</t>
  </si>
  <si>
    <t>Historische Tankmengen</t>
  </si>
  <si>
    <t>https://progas.de/fluessiggas-ratgeber/wissen/brennwert-fluessiggas#:~:text=Der%20Heizwert%20von%20Flüssiggas%20(Propan,25%2C89%20Kilowattstunden%20Energie%20enthält.</t>
  </si>
  <si>
    <t>VN4</t>
  </si>
  <si>
    <t>Gradtagszahl seit letztem Betanken</t>
  </si>
  <si>
    <t>Baseline [kWh/Messzeitraum]</t>
  </si>
  <si>
    <t>Einsparung [kWh/Messzeitraum]</t>
  </si>
  <si>
    <t>kWh/Messzeitraum</t>
  </si>
  <si>
    <t>spez. Verbrauch  [kWh/G_t20/15]</t>
  </si>
  <si>
    <t>Baseline [kWh/G_t20/15]</t>
  </si>
  <si>
    <t>Rohdaten vom DWD in GELB, sowie abgeleitete Gradtagszahlen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</si>
</sst>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0.0"/>
    <numFmt numFmtId="166" formatCode="_-* #,##0_-;\-* #,##0_-;_-* &quot;-&quot;??_-;_-@_-"/>
    <numFmt numFmtId="167" formatCode="_-* #,##0.0_-;\-* #,##0.0_-;_-* &quot;-&quot;??_-;_-@_-"/>
    <numFmt numFmtId="168" formatCode="_-* #,##0.00\ _€_-;\-* #,##0.00\ _€_-;_-* &quot;-&quot;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b/>
      <u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 tint="0.499984740745262"/>
      <name val="Times New Roman"/>
      <family val="1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2" borderId="0" xfId="0" applyFont="1" applyFill="1"/>
    <xf numFmtId="9" fontId="1" fillId="0" borderId="0" xfId="2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1" fillId="0" borderId="2" xfId="0" applyFont="1" applyBorder="1"/>
    <xf numFmtId="1" fontId="1" fillId="0" borderId="0" xfId="0" applyNumberFormat="1" applyFont="1"/>
    <xf numFmtId="0" fontId="1" fillId="0" borderId="3" xfId="0" applyFont="1" applyBorder="1"/>
    <xf numFmtId="22" fontId="1" fillId="0" borderId="0" xfId="0" applyNumberFormat="1" applyFont="1"/>
    <xf numFmtId="166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0" xfId="0" applyFont="1" applyFill="1"/>
    <xf numFmtId="22" fontId="1" fillId="0" borderId="6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" fontId="6" fillId="0" borderId="9" xfId="0" applyNumberFormat="1" applyFont="1" applyBorder="1"/>
    <xf numFmtId="3" fontId="6" fillId="0" borderId="10" xfId="0" applyNumberFormat="1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0" fontId="1" fillId="0" borderId="11" xfId="0" applyFont="1" applyBorder="1"/>
    <xf numFmtId="14" fontId="6" fillId="0" borderId="9" xfId="0" applyNumberFormat="1" applyFont="1" applyBorder="1"/>
    <xf numFmtId="165" fontId="6" fillId="0" borderId="11" xfId="0" applyNumberFormat="1" applyFont="1" applyBorder="1"/>
    <xf numFmtId="165" fontId="7" fillId="0" borderId="11" xfId="0" applyNumberFormat="1" applyFont="1" applyBorder="1"/>
    <xf numFmtId="165" fontId="8" fillId="0" borderId="11" xfId="0" applyNumberFormat="1" applyFont="1" applyBorder="1"/>
    <xf numFmtId="0" fontId="0" fillId="4" borderId="0" xfId="0" applyFill="1"/>
    <xf numFmtId="165" fontId="1" fillId="0" borderId="7" xfId="0" applyNumberFormat="1" applyFont="1" applyBorder="1"/>
    <xf numFmtId="3" fontId="1" fillId="0" borderId="0" xfId="0" applyNumberFormat="1" applyFont="1"/>
    <xf numFmtId="1" fontId="1" fillId="0" borderId="7" xfId="0" applyNumberFormat="1" applyFont="1" applyBorder="1"/>
    <xf numFmtId="3" fontId="6" fillId="0" borderId="0" xfId="0" applyNumberFormat="1" applyFont="1"/>
    <xf numFmtId="165" fontId="6" fillId="0" borderId="0" xfId="0" applyNumberFormat="1" applyFont="1"/>
    <xf numFmtId="0" fontId="1" fillId="0" borderId="8" xfId="0" applyFont="1" applyBorder="1" applyAlignment="1">
      <alignment horizontal="right"/>
    </xf>
    <xf numFmtId="1" fontId="1" fillId="0" borderId="1" xfId="0" applyNumberFormat="1" applyFont="1" applyBorder="1"/>
    <xf numFmtId="0" fontId="10" fillId="2" borderId="0" xfId="0" applyFont="1" applyFill="1"/>
    <xf numFmtId="0" fontId="9" fillId="0" borderId="4" xfId="0" applyFont="1" applyBorder="1"/>
    <xf numFmtId="0" fontId="11" fillId="0" borderId="0" xfId="0" applyFont="1"/>
    <xf numFmtId="14" fontId="6" fillId="4" borderId="9" xfId="0" applyNumberFormat="1" applyFont="1" applyFill="1" applyBorder="1"/>
    <xf numFmtId="3" fontId="6" fillId="4" borderId="10" xfId="0" applyNumberFormat="1" applyFont="1" applyFill="1" applyBorder="1"/>
    <xf numFmtId="0" fontId="0" fillId="5" borderId="0" xfId="0" applyFill="1"/>
    <xf numFmtId="0" fontId="0" fillId="6" borderId="0" xfId="0" applyFill="1"/>
    <xf numFmtId="22" fontId="12" fillId="0" borderId="0" xfId="0" applyNumberFormat="1" applyFont="1"/>
    <xf numFmtId="165" fontId="12" fillId="0" borderId="0" xfId="0" applyNumberFormat="1" applyFont="1"/>
    <xf numFmtId="2" fontId="12" fillId="0" borderId="0" xfId="0" applyNumberFormat="1" applyFont="1"/>
    <xf numFmtId="164" fontId="12" fillId="0" borderId="0" xfId="1" applyNumberFormat="1" applyFont="1"/>
    <xf numFmtId="9" fontId="12" fillId="0" borderId="0" xfId="2" applyFont="1"/>
    <xf numFmtId="0" fontId="1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7" fontId="1" fillId="0" borderId="0" xfId="4" applyNumberFormat="1" applyFont="1"/>
    <xf numFmtId="166" fontId="1" fillId="0" borderId="0" xfId="4" applyNumberFormat="1" applyFont="1"/>
    <xf numFmtId="44" fontId="1" fillId="0" borderId="0" xfId="1" applyFont="1"/>
    <xf numFmtId="166" fontId="12" fillId="0" borderId="0" xfId="4" applyNumberFormat="1" applyFont="1"/>
    <xf numFmtId="14" fontId="13" fillId="0" borderId="9" xfId="0" applyNumberFormat="1" applyFont="1" applyBorder="1"/>
    <xf numFmtId="3" fontId="13" fillId="0" borderId="10" xfId="0" applyNumberFormat="1" applyFont="1" applyBorder="1"/>
    <xf numFmtId="165" fontId="13" fillId="0" borderId="11" xfId="0" applyNumberFormat="1" applyFont="1" applyBorder="1"/>
    <xf numFmtId="16" fontId="13" fillId="0" borderId="9" xfId="0" applyNumberFormat="1" applyFont="1" applyBorder="1"/>
    <xf numFmtId="43" fontId="12" fillId="0" borderId="0" xfId="4" applyFont="1"/>
    <xf numFmtId="168" fontId="1" fillId="0" borderId="0" xfId="0" applyNumberFormat="1" applyFont="1"/>
  </cellXfs>
  <cellStyles count="5">
    <cellStyle name="Komma" xfId="4" builtinId="3"/>
    <cellStyle name="Prozent" xfId="2" builtinId="5"/>
    <cellStyle name="Standard" xfId="0" builtinId="0"/>
    <cellStyle name="Standard 2" xfId="3" xr:uid="{D250E0A1-5DAB-4E9C-9F62-B198DE71693C}"/>
    <cellStyle name="Währung" xfId="1" builtinId="4"/>
  </cellStyles>
  <dxfs count="0"/>
  <tableStyles count="0" defaultTableStyle="TableStyleMedium2" defaultPivotStyle="PivotStyleLight16"/>
  <colors>
    <mruColors>
      <color rgb="FFFF0000"/>
      <color rgb="FFFF3300"/>
      <color rgb="FFFF00FF"/>
      <color rgb="FFCC0000"/>
      <color rgb="FF969696"/>
      <color rgb="FFEAEAEA"/>
      <color rgb="FFE2D0D0"/>
      <color rgb="FFD97373"/>
      <color rgb="FFE51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9203849518811"/>
          <c:y val="0.13752452249933675"/>
          <c:w val="0.7754131671041119"/>
          <c:h val="0.69351920199681283"/>
        </c:manualLayout>
      </c:layout>
      <c:scatterChart>
        <c:scatterStyle val="lineMarker"/>
        <c:varyColors val="0"/>
        <c:ser>
          <c:idx val="0"/>
          <c:order val="0"/>
          <c:tx>
            <c:v>2018 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'Gas-Verbrauch-u-Einsparrechnung'!$B$19:$B$38</c:f>
              <c:numCache>
                <c:formatCode>m/d/yyyy\ h:mm</c:formatCode>
                <c:ptCount val="20"/>
                <c:pt idx="0">
                  <c:v>43101</c:v>
                </c:pt>
                <c:pt idx="1">
                  <c:v>43114.999305555553</c:v>
                </c:pt>
                <c:pt idx="2">
                  <c:v>43115</c:v>
                </c:pt>
                <c:pt idx="3">
                  <c:v>43137.999305555553</c:v>
                </c:pt>
                <c:pt idx="4">
                  <c:v>43138</c:v>
                </c:pt>
                <c:pt idx="5">
                  <c:v>43159.999305555553</c:v>
                </c:pt>
                <c:pt idx="6">
                  <c:v>43160</c:v>
                </c:pt>
                <c:pt idx="7">
                  <c:v>43181.999305555553</c:v>
                </c:pt>
                <c:pt idx="8">
                  <c:v>43182</c:v>
                </c:pt>
                <c:pt idx="9">
                  <c:v>43223.999305555553</c:v>
                </c:pt>
                <c:pt idx="10">
                  <c:v>43224</c:v>
                </c:pt>
                <c:pt idx="11">
                  <c:v>43356.999305555553</c:v>
                </c:pt>
                <c:pt idx="12">
                  <c:v>43357</c:v>
                </c:pt>
                <c:pt idx="13">
                  <c:v>43390.999305555553</c:v>
                </c:pt>
                <c:pt idx="14">
                  <c:v>43391</c:v>
                </c:pt>
                <c:pt idx="15">
                  <c:v>43412.999305555553</c:v>
                </c:pt>
                <c:pt idx="16">
                  <c:v>43413</c:v>
                </c:pt>
                <c:pt idx="17">
                  <c:v>43431.999305555553</c:v>
                </c:pt>
                <c:pt idx="18">
                  <c:v>43432</c:v>
                </c:pt>
                <c:pt idx="19">
                  <c:v>43465.999305555553</c:v>
                </c:pt>
              </c:numCache>
            </c:numRef>
          </c:xVal>
          <c:yVal>
            <c:numRef>
              <c:f>'Gas-Verbrauch-u-Einsparrechnung'!$E$19:$E$38</c:f>
              <c:numCache>
                <c:formatCode>0</c:formatCode>
                <c:ptCount val="20"/>
                <c:pt idx="0">
                  <c:v>158.03610235769619</c:v>
                </c:pt>
                <c:pt idx="1">
                  <c:v>158.03610235769619</c:v>
                </c:pt>
                <c:pt idx="2">
                  <c:v>79.978248057862317</c:v>
                </c:pt>
                <c:pt idx="3">
                  <c:v>79.978248057862317</c:v>
                </c:pt>
                <c:pt idx="4">
                  <c:v>88.886574172892196</c:v>
                </c:pt>
                <c:pt idx="5">
                  <c:v>88.886574172892196</c:v>
                </c:pt>
                <c:pt idx="6">
                  <c:v>85.648662523642273</c:v>
                </c:pt>
                <c:pt idx="7">
                  <c:v>85.648662523642273</c:v>
                </c:pt>
                <c:pt idx="8">
                  <c:v>73.924018665934653</c:v>
                </c:pt>
                <c:pt idx="9">
                  <c:v>73.924018665934653</c:v>
                </c:pt>
                <c:pt idx="10">
                  <c:v>268.73920454545458</c:v>
                </c:pt>
                <c:pt idx="11">
                  <c:v>268.73920454545458</c:v>
                </c:pt>
                <c:pt idx="12">
                  <c:v>169.49685379395439</c:v>
                </c:pt>
                <c:pt idx="13">
                  <c:v>169.49685379395439</c:v>
                </c:pt>
                <c:pt idx="14">
                  <c:v>128.89238210399034</c:v>
                </c:pt>
                <c:pt idx="15">
                  <c:v>128.89238210399034</c:v>
                </c:pt>
                <c:pt idx="16">
                  <c:v>114.4785505124451</c:v>
                </c:pt>
                <c:pt idx="17">
                  <c:v>114.4785505124451</c:v>
                </c:pt>
                <c:pt idx="18">
                  <c:v>45.8449081803005</c:v>
                </c:pt>
                <c:pt idx="19">
                  <c:v>45.8449081803005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2-4C10-9BF4-3C7A4B1A75D7}"/>
            </c:ext>
          </c:extLst>
        </c:ser>
        <c:ser>
          <c:idx val="1"/>
          <c:order val="1"/>
          <c:tx>
            <c:v>2019 (Einsparzeitraum)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'Gas-Verbrauch-u-Einsparrechnung'!$G$19:$G$24</c:f>
              <c:numCache>
                <c:formatCode>m/d/yyyy\ h:mm</c:formatCode>
                <c:ptCount val="6"/>
                <c:pt idx="0">
                  <c:v>43221</c:v>
                </c:pt>
                <c:pt idx="1">
                  <c:v>43345.999305555553</c:v>
                </c:pt>
                <c:pt idx="2">
                  <c:v>43346</c:v>
                </c:pt>
                <c:pt idx="3">
                  <c:v>43464.999305555553</c:v>
                </c:pt>
                <c:pt idx="4">
                  <c:v>43465</c:v>
                </c:pt>
                <c:pt idx="5">
                  <c:v>43465.999305555553</c:v>
                </c:pt>
              </c:numCache>
            </c:numRef>
          </c:xVal>
          <c:yVal>
            <c:numRef>
              <c:f>'Gas-Verbrauch-u-Einsparrechnung'!$J$19:$J$24</c:f>
              <c:numCache>
                <c:formatCode>0.0</c:formatCode>
                <c:ptCount val="6"/>
                <c:pt idx="0">
                  <c:v>61.051303680981569</c:v>
                </c:pt>
                <c:pt idx="1">
                  <c:v>61.051303680981569</c:v>
                </c:pt>
                <c:pt idx="2">
                  <c:v>22.496717521960246</c:v>
                </c:pt>
                <c:pt idx="3">
                  <c:v>22.496717521960246</c:v>
                </c:pt>
                <c:pt idx="4">
                  <c:v>20.844825641507661</c:v>
                </c:pt>
                <c:pt idx="5">
                  <c:v>20.844825641507661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C10-9BF4-3C7A4B1A75D7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'Gas-Verbrauch-u-Einsparrechnung'!$G$25:$G$32</c:f>
              <c:numCache>
                <c:formatCode>m/d/yyyy\ h:mm</c:formatCode>
                <c:ptCount val="8"/>
                <c:pt idx="0">
                  <c:v>43101</c:v>
                </c:pt>
                <c:pt idx="1">
                  <c:v>43168.999305555553</c:v>
                </c:pt>
                <c:pt idx="2">
                  <c:v>43169</c:v>
                </c:pt>
                <c:pt idx="3">
                  <c:v>43374.999305555553</c:v>
                </c:pt>
                <c:pt idx="4">
                  <c:v>43375</c:v>
                </c:pt>
                <c:pt idx="5">
                  <c:v>43395.999305555553</c:v>
                </c:pt>
                <c:pt idx="6">
                  <c:v>43396</c:v>
                </c:pt>
                <c:pt idx="7">
                  <c:v>43466.999305555553</c:v>
                </c:pt>
              </c:numCache>
            </c:numRef>
          </c:xVal>
          <c:yVal>
            <c:numRef>
              <c:f>'Gas-Verbrauch-u-Einsparrechnung'!$J$25:$J$32</c:f>
              <c:numCache>
                <c:formatCode>0.0</c:formatCode>
                <c:ptCount val="8"/>
                <c:pt idx="0">
                  <c:v>20.844825641507661</c:v>
                </c:pt>
                <c:pt idx="1">
                  <c:v>20.844825641507661</c:v>
                </c:pt>
                <c:pt idx="2">
                  <c:v>17.507414209763162</c:v>
                </c:pt>
                <c:pt idx="3">
                  <c:v>17.507414209763162</c:v>
                </c:pt>
                <c:pt idx="4">
                  <c:v>17.507414209763162</c:v>
                </c:pt>
                <c:pt idx="5">
                  <c:v>17.507414209763162</c:v>
                </c:pt>
                <c:pt idx="6">
                  <c:v>26.888720882713521</c:v>
                </c:pt>
                <c:pt idx="7">
                  <c:v>26.888720882713521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2-4C10-9BF4-3C7A4B1A75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'Gas-Verbrauch-u-Einsparrechnung'!$G$33:$G$42</c:f>
              <c:numCache>
                <c:formatCode>m/d/yyyy\ h:mm</c:formatCode>
                <c:ptCount val="10"/>
                <c:pt idx="0">
                  <c:v>43101</c:v>
                </c:pt>
                <c:pt idx="1">
                  <c:v>43125.999305555553</c:v>
                </c:pt>
                <c:pt idx="2">
                  <c:v>43126</c:v>
                </c:pt>
                <c:pt idx="3">
                  <c:v>43217.999305555553</c:v>
                </c:pt>
                <c:pt idx="4">
                  <c:v>43218</c:v>
                </c:pt>
                <c:pt idx="5">
                  <c:v>43373.999305555553</c:v>
                </c:pt>
                <c:pt idx="6">
                  <c:v>43374</c:v>
                </c:pt>
                <c:pt idx="7">
                  <c:v>43436.999305555553</c:v>
                </c:pt>
                <c:pt idx="8">
                  <c:v>43437</c:v>
                </c:pt>
                <c:pt idx="9">
                  <c:v>43465.999305555553</c:v>
                </c:pt>
              </c:numCache>
            </c:numRef>
          </c:xVal>
          <c:yVal>
            <c:numRef>
              <c:f>'Gas-Verbrauch-u-Einsparrechnung'!$J$33:$J$42</c:f>
              <c:numCache>
                <c:formatCode>0.0</c:formatCode>
                <c:ptCount val="10"/>
                <c:pt idx="0">
                  <c:v>26.888720882713521</c:v>
                </c:pt>
                <c:pt idx="1">
                  <c:v>26.888720882713521</c:v>
                </c:pt>
                <c:pt idx="2">
                  <c:v>17.07429421638944</c:v>
                </c:pt>
                <c:pt idx="3">
                  <c:v>17.07429421638944</c:v>
                </c:pt>
                <c:pt idx="4">
                  <c:v>21.102734588639748</c:v>
                </c:pt>
                <c:pt idx="5">
                  <c:v>21.102734588639748</c:v>
                </c:pt>
                <c:pt idx="6">
                  <c:v>21.102734588639748</c:v>
                </c:pt>
                <c:pt idx="7">
                  <c:v>21.102734588639748</c:v>
                </c:pt>
                <c:pt idx="8">
                  <c:v>26.913560666137982</c:v>
                </c:pt>
                <c:pt idx="9">
                  <c:v>26.913560666137982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2-4C10-9BF4-3C7A4B1A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37616"/>
        <c:axId val="2017543024"/>
      </c:scatterChart>
      <c:valAx>
        <c:axId val="2017537616"/>
        <c:scaling>
          <c:orientation val="minMax"/>
          <c:max val="4346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43024"/>
        <c:crosses val="autoZero"/>
        <c:crossBetween val="midCat"/>
        <c:majorUnit val="91.4"/>
        <c:minorUnit val="30.5"/>
      </c:valAx>
      <c:valAx>
        <c:axId val="20175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spez. Flüssiggasverbrauch</a:t>
                </a:r>
                <a:br>
                  <a:rPr lang="de-DE"/>
                </a:br>
                <a:r>
                  <a:rPr lang="de-DE"/>
                  <a:t>[kWh / Gradtagszahl]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37616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3577114440445084"/>
          <c:y val="1.3926756837860546E-4"/>
          <c:w val="0.86073534194346946"/>
          <c:h val="7.7151422906175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9203849518811"/>
          <c:y val="0.13752452249933675"/>
          <c:w val="0.7754131671041119"/>
          <c:h val="0.69351920199681283"/>
        </c:manualLayout>
      </c:layout>
      <c:scatterChart>
        <c:scatterStyle val="lineMarker"/>
        <c:varyColors val="0"/>
        <c:ser>
          <c:idx val="1"/>
          <c:order val="0"/>
          <c:tx>
            <c:v>2019 (Einsparzeitraum)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'Gas-Verbrauch-u-Einsparrechnung'!$G$19:$G$24</c:f>
              <c:numCache>
                <c:formatCode>m/d/yyyy\ h:mm</c:formatCode>
                <c:ptCount val="6"/>
                <c:pt idx="0">
                  <c:v>43221</c:v>
                </c:pt>
                <c:pt idx="1">
                  <c:v>43345.999305555553</c:v>
                </c:pt>
                <c:pt idx="2">
                  <c:v>43346</c:v>
                </c:pt>
                <c:pt idx="3">
                  <c:v>43464.999305555553</c:v>
                </c:pt>
                <c:pt idx="4">
                  <c:v>43465</c:v>
                </c:pt>
                <c:pt idx="5">
                  <c:v>43465.999305555553</c:v>
                </c:pt>
              </c:numCache>
            </c:numRef>
          </c:xVal>
          <c:yVal>
            <c:numRef>
              <c:f>'Gas-Verbrauch-u-Einsparrechnung'!$J$19:$J$24</c:f>
              <c:numCache>
                <c:formatCode>0.0</c:formatCode>
                <c:ptCount val="6"/>
                <c:pt idx="0">
                  <c:v>61.051303680981569</c:v>
                </c:pt>
                <c:pt idx="1">
                  <c:v>61.051303680981569</c:v>
                </c:pt>
                <c:pt idx="2">
                  <c:v>22.496717521960246</c:v>
                </c:pt>
                <c:pt idx="3">
                  <c:v>22.496717521960246</c:v>
                </c:pt>
                <c:pt idx="4">
                  <c:v>20.844825641507661</c:v>
                </c:pt>
                <c:pt idx="5">
                  <c:v>20.844825641507661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1-4F3C-80E0-5227E5E4254E}"/>
            </c:ext>
          </c:extLst>
        </c:ser>
        <c:ser>
          <c:idx val="2"/>
          <c:order val="1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'Gas-Verbrauch-u-Einsparrechnung'!$G$25:$G$32</c:f>
              <c:numCache>
                <c:formatCode>m/d/yyyy\ h:mm</c:formatCode>
                <c:ptCount val="8"/>
                <c:pt idx="0">
                  <c:v>43101</c:v>
                </c:pt>
                <c:pt idx="1">
                  <c:v>43168.999305555553</c:v>
                </c:pt>
                <c:pt idx="2">
                  <c:v>43169</c:v>
                </c:pt>
                <c:pt idx="3">
                  <c:v>43374.999305555553</c:v>
                </c:pt>
                <c:pt idx="4">
                  <c:v>43375</c:v>
                </c:pt>
                <c:pt idx="5">
                  <c:v>43395.999305555553</c:v>
                </c:pt>
                <c:pt idx="6">
                  <c:v>43396</c:v>
                </c:pt>
                <c:pt idx="7">
                  <c:v>43466.999305555553</c:v>
                </c:pt>
              </c:numCache>
            </c:numRef>
          </c:xVal>
          <c:yVal>
            <c:numRef>
              <c:f>'Gas-Verbrauch-u-Einsparrechnung'!$J$25:$J$32</c:f>
              <c:numCache>
                <c:formatCode>0.0</c:formatCode>
                <c:ptCount val="8"/>
                <c:pt idx="0">
                  <c:v>20.844825641507661</c:v>
                </c:pt>
                <c:pt idx="1">
                  <c:v>20.844825641507661</c:v>
                </c:pt>
                <c:pt idx="2">
                  <c:v>17.507414209763162</c:v>
                </c:pt>
                <c:pt idx="3">
                  <c:v>17.507414209763162</c:v>
                </c:pt>
                <c:pt idx="4">
                  <c:v>17.507414209763162</c:v>
                </c:pt>
                <c:pt idx="5">
                  <c:v>17.507414209763162</c:v>
                </c:pt>
                <c:pt idx="6">
                  <c:v>26.888720882713521</c:v>
                </c:pt>
                <c:pt idx="7">
                  <c:v>26.888720882713521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1-4F3C-80E0-5227E5E4254E}"/>
            </c:ext>
          </c:extLst>
        </c:ser>
        <c:ser>
          <c:idx val="3"/>
          <c:order val="2"/>
          <c:tx>
            <c:v>2021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'Gas-Verbrauch-u-Einsparrechnung'!$G$33:$G$40</c:f>
              <c:numCache>
                <c:formatCode>m/d/yyyy\ h:mm</c:formatCode>
                <c:ptCount val="8"/>
                <c:pt idx="0">
                  <c:v>43101</c:v>
                </c:pt>
                <c:pt idx="1">
                  <c:v>43125.999305555553</c:v>
                </c:pt>
                <c:pt idx="2">
                  <c:v>43126</c:v>
                </c:pt>
                <c:pt idx="3">
                  <c:v>43217.999305555553</c:v>
                </c:pt>
                <c:pt idx="4">
                  <c:v>43218</c:v>
                </c:pt>
                <c:pt idx="5">
                  <c:v>43373.999305555553</c:v>
                </c:pt>
                <c:pt idx="6">
                  <c:v>43374</c:v>
                </c:pt>
                <c:pt idx="7">
                  <c:v>43436.999305555553</c:v>
                </c:pt>
              </c:numCache>
            </c:numRef>
          </c:xVal>
          <c:yVal>
            <c:numRef>
              <c:f>'Gas-Verbrauch-u-Einsparrechnung'!$J$33:$J$40</c:f>
              <c:numCache>
                <c:formatCode>0.0</c:formatCode>
                <c:ptCount val="8"/>
                <c:pt idx="0">
                  <c:v>26.888720882713521</c:v>
                </c:pt>
                <c:pt idx="1">
                  <c:v>26.888720882713521</c:v>
                </c:pt>
                <c:pt idx="2">
                  <c:v>17.07429421638944</c:v>
                </c:pt>
                <c:pt idx="3">
                  <c:v>17.07429421638944</c:v>
                </c:pt>
                <c:pt idx="4">
                  <c:v>21.102734588639748</c:v>
                </c:pt>
                <c:pt idx="5">
                  <c:v>21.102734588639748</c:v>
                </c:pt>
                <c:pt idx="6">
                  <c:v>21.102734588639748</c:v>
                </c:pt>
                <c:pt idx="7">
                  <c:v>21.102734588639748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1-4F3C-80E0-5227E5E4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37616"/>
        <c:axId val="2017543024"/>
      </c:scatterChart>
      <c:valAx>
        <c:axId val="2017537616"/>
        <c:scaling>
          <c:orientation val="minMax"/>
          <c:max val="4346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43024"/>
        <c:crosses val="autoZero"/>
        <c:crossBetween val="midCat"/>
        <c:majorUnit val="91.4"/>
        <c:minorUnit val="30.5"/>
      </c:valAx>
      <c:valAx>
        <c:axId val="20175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spez. Flüssiggasverbrauch</a:t>
                </a:r>
                <a:br>
                  <a:rPr lang="de-DE"/>
                </a:br>
                <a:r>
                  <a:rPr lang="de-DE"/>
                  <a:t>[kWh / Gradtagszahl]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537616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7222222222222224E-2"/>
          <c:y val="2.8732518413306311E-2"/>
          <c:w val="0.86073534194346946"/>
          <c:h val="7.7151422906175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114016</xdr:colOff>
      <xdr:row>30</xdr:row>
      <xdr:rowOff>155658</xdr:rowOff>
    </xdr:from>
    <xdr:to>
      <xdr:col>20</xdr:col>
      <xdr:colOff>1264355</xdr:colOff>
      <xdr:row>47</xdr:row>
      <xdr:rowOff>26281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A8415A-C18E-4F83-914A-E82CB567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10</xdr:col>
      <xdr:colOff>242454</xdr:colOff>
      <xdr:row>82</xdr:row>
      <xdr:rowOff>61123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8988F4-C36E-4CCC-9B84-336EE78BE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0CCE-8CC3-474E-837A-B64FB0238E48}">
  <dimension ref="A1:D1828"/>
  <sheetViews>
    <sheetView topLeftCell="A36" zoomScale="70" zoomScaleNormal="70" workbookViewId="0">
      <selection activeCell="A2" sqref="A2"/>
    </sheetView>
  </sheetViews>
  <sheetFormatPr baseColWidth="10" defaultRowHeight="15" x14ac:dyDescent="0.25"/>
  <cols>
    <col min="1" max="1" width="11.42578125" style="33"/>
    <col min="2" max="2" width="21.28515625" style="33" customWidth="1"/>
    <col min="3" max="3" width="11.42578125" style="33"/>
  </cols>
  <sheetData>
    <row r="1" spans="1:4" ht="21" x14ac:dyDescent="0.35">
      <c r="A1" s="43" t="s">
        <v>37</v>
      </c>
      <c r="B1"/>
      <c r="C1"/>
    </row>
    <row r="2" spans="1:4" x14ac:dyDescent="0.25">
      <c r="A2" s="33" t="s">
        <v>8</v>
      </c>
      <c r="B2" s="33" t="s">
        <v>9</v>
      </c>
      <c r="C2" s="33" t="s">
        <v>10</v>
      </c>
      <c r="D2" t="s">
        <v>11</v>
      </c>
    </row>
    <row r="3" spans="1:4" x14ac:dyDescent="0.25">
      <c r="A3" s="33">
        <v>4336</v>
      </c>
      <c r="B3" s="33">
        <v>20171221</v>
      </c>
      <c r="C3" s="33">
        <v>5.5</v>
      </c>
      <c r="D3">
        <f t="shared" ref="D3:D44" si="0">IF(C3&lt;15,20-C3,0)</f>
        <v>14.5</v>
      </c>
    </row>
    <row r="4" spans="1:4" x14ac:dyDescent="0.25">
      <c r="A4" s="33">
        <v>4336</v>
      </c>
      <c r="B4" s="33">
        <v>20171222</v>
      </c>
      <c r="C4" s="33">
        <v>7</v>
      </c>
      <c r="D4">
        <f t="shared" si="0"/>
        <v>13</v>
      </c>
    </row>
    <row r="5" spans="1:4" x14ac:dyDescent="0.25">
      <c r="A5" s="33">
        <v>4336</v>
      </c>
      <c r="B5" s="33">
        <v>20171223</v>
      </c>
      <c r="C5" s="33">
        <v>6.9</v>
      </c>
      <c r="D5">
        <f t="shared" si="0"/>
        <v>13.1</v>
      </c>
    </row>
    <row r="6" spans="1:4" x14ac:dyDescent="0.25">
      <c r="A6" s="33">
        <v>4336</v>
      </c>
      <c r="B6" s="33">
        <v>20171224</v>
      </c>
      <c r="C6" s="33">
        <v>5.5</v>
      </c>
      <c r="D6">
        <f t="shared" si="0"/>
        <v>14.5</v>
      </c>
    </row>
    <row r="7" spans="1:4" x14ac:dyDescent="0.25">
      <c r="A7" s="33">
        <v>4336</v>
      </c>
      <c r="B7" s="33">
        <v>20171225</v>
      </c>
      <c r="C7" s="33">
        <v>2.5</v>
      </c>
      <c r="D7">
        <f t="shared" si="0"/>
        <v>17.5</v>
      </c>
    </row>
    <row r="8" spans="1:4" x14ac:dyDescent="0.25">
      <c r="A8" s="33">
        <v>4336</v>
      </c>
      <c r="B8" s="33">
        <v>20171226</v>
      </c>
      <c r="C8" s="33">
        <v>5.0999999999999996</v>
      </c>
      <c r="D8">
        <f t="shared" si="0"/>
        <v>14.9</v>
      </c>
    </row>
    <row r="9" spans="1:4" x14ac:dyDescent="0.25">
      <c r="A9" s="33">
        <v>4336</v>
      </c>
      <c r="B9" s="33">
        <v>20171227</v>
      </c>
      <c r="C9" s="33">
        <v>4.0999999999999996</v>
      </c>
      <c r="D9">
        <f t="shared" si="0"/>
        <v>15.9</v>
      </c>
    </row>
    <row r="10" spans="1:4" x14ac:dyDescent="0.25">
      <c r="A10" s="33">
        <v>4336</v>
      </c>
      <c r="B10" s="33">
        <v>20171228</v>
      </c>
      <c r="C10" s="33">
        <v>1.1000000000000001</v>
      </c>
      <c r="D10">
        <f t="shared" si="0"/>
        <v>18.899999999999999</v>
      </c>
    </row>
    <row r="11" spans="1:4" x14ac:dyDescent="0.25">
      <c r="A11" s="33">
        <v>4336</v>
      </c>
      <c r="B11" s="33">
        <v>20171229</v>
      </c>
      <c r="C11" s="33">
        <v>0.9</v>
      </c>
      <c r="D11">
        <f t="shared" si="0"/>
        <v>19.100000000000001</v>
      </c>
    </row>
    <row r="12" spans="1:4" x14ac:dyDescent="0.25">
      <c r="A12" s="33">
        <v>4336</v>
      </c>
      <c r="B12" s="33">
        <v>20171230</v>
      </c>
      <c r="C12" s="33">
        <v>7.7</v>
      </c>
      <c r="D12">
        <f t="shared" si="0"/>
        <v>12.3</v>
      </c>
    </row>
    <row r="13" spans="1:4" x14ac:dyDescent="0.25">
      <c r="A13" s="33">
        <v>4336</v>
      </c>
      <c r="B13" s="33">
        <v>20171231</v>
      </c>
      <c r="C13" s="33">
        <v>10.7</v>
      </c>
      <c r="D13">
        <f t="shared" si="0"/>
        <v>9.3000000000000007</v>
      </c>
    </row>
    <row r="14" spans="1:4" x14ac:dyDescent="0.25">
      <c r="A14" s="33">
        <v>4336</v>
      </c>
      <c r="B14" s="33">
        <v>20180101</v>
      </c>
      <c r="C14" s="33">
        <v>6</v>
      </c>
      <c r="D14">
        <f t="shared" si="0"/>
        <v>14</v>
      </c>
    </row>
    <row r="15" spans="1:4" x14ac:dyDescent="0.25">
      <c r="A15" s="33">
        <v>4336</v>
      </c>
      <c r="B15" s="33">
        <v>20180102</v>
      </c>
      <c r="C15" s="33">
        <v>4.8</v>
      </c>
      <c r="D15">
        <f t="shared" si="0"/>
        <v>15.2</v>
      </c>
    </row>
    <row r="16" spans="1:4" x14ac:dyDescent="0.25">
      <c r="A16" s="33">
        <v>4336</v>
      </c>
      <c r="B16" s="33">
        <v>20180103</v>
      </c>
      <c r="C16" s="33">
        <v>6.9</v>
      </c>
      <c r="D16">
        <f t="shared" si="0"/>
        <v>13.1</v>
      </c>
    </row>
    <row r="17" spans="1:4" x14ac:dyDescent="0.25">
      <c r="A17" s="33">
        <v>4336</v>
      </c>
      <c r="B17" s="33">
        <v>20180104</v>
      </c>
      <c r="C17" s="33">
        <v>8.1</v>
      </c>
      <c r="D17">
        <f t="shared" si="0"/>
        <v>11.9</v>
      </c>
    </row>
    <row r="18" spans="1:4" x14ac:dyDescent="0.25">
      <c r="A18" s="33">
        <v>4336</v>
      </c>
      <c r="B18" s="33">
        <v>20180105</v>
      </c>
      <c r="C18" s="33">
        <v>7.7</v>
      </c>
      <c r="D18">
        <f t="shared" si="0"/>
        <v>12.3</v>
      </c>
    </row>
    <row r="19" spans="1:4" x14ac:dyDescent="0.25">
      <c r="A19" s="33">
        <v>4336</v>
      </c>
      <c r="B19" s="33">
        <v>20180106</v>
      </c>
      <c r="C19" s="33">
        <v>7</v>
      </c>
      <c r="D19">
        <f t="shared" si="0"/>
        <v>13</v>
      </c>
    </row>
    <row r="20" spans="1:4" x14ac:dyDescent="0.25">
      <c r="A20" s="33">
        <v>4336</v>
      </c>
      <c r="B20" s="33">
        <v>20180107</v>
      </c>
      <c r="C20" s="33">
        <v>4.5999999999999996</v>
      </c>
      <c r="D20">
        <f t="shared" si="0"/>
        <v>15.4</v>
      </c>
    </row>
    <row r="21" spans="1:4" x14ac:dyDescent="0.25">
      <c r="A21" s="33">
        <v>4336</v>
      </c>
      <c r="B21" s="33">
        <v>20180108</v>
      </c>
      <c r="C21" s="33">
        <v>4.9000000000000004</v>
      </c>
      <c r="D21">
        <f t="shared" si="0"/>
        <v>15.1</v>
      </c>
    </row>
    <row r="22" spans="1:4" x14ac:dyDescent="0.25">
      <c r="A22" s="33">
        <v>4336</v>
      </c>
      <c r="B22" s="33">
        <v>20180109</v>
      </c>
      <c r="C22" s="33">
        <v>5.6</v>
      </c>
      <c r="D22">
        <f t="shared" si="0"/>
        <v>14.4</v>
      </c>
    </row>
    <row r="23" spans="1:4" x14ac:dyDescent="0.25">
      <c r="A23" s="33">
        <v>4336</v>
      </c>
      <c r="B23" s="33">
        <v>20180110</v>
      </c>
      <c r="C23" s="33">
        <v>5.9</v>
      </c>
      <c r="D23">
        <f t="shared" si="0"/>
        <v>14.1</v>
      </c>
    </row>
    <row r="24" spans="1:4" x14ac:dyDescent="0.25">
      <c r="A24" s="33">
        <v>4336</v>
      </c>
      <c r="B24" s="33">
        <v>20180111</v>
      </c>
      <c r="C24" s="33">
        <v>5.8</v>
      </c>
      <c r="D24">
        <f t="shared" si="0"/>
        <v>14.2</v>
      </c>
    </row>
    <row r="25" spans="1:4" x14ac:dyDescent="0.25">
      <c r="A25" s="33">
        <v>4336</v>
      </c>
      <c r="B25" s="33">
        <v>20180112</v>
      </c>
      <c r="C25" s="33">
        <v>4.7</v>
      </c>
      <c r="D25">
        <f t="shared" si="0"/>
        <v>15.3</v>
      </c>
    </row>
    <row r="26" spans="1:4" x14ac:dyDescent="0.25">
      <c r="A26" s="33">
        <v>4336</v>
      </c>
      <c r="B26" s="33">
        <v>20180113</v>
      </c>
      <c r="C26" s="33">
        <v>2.9</v>
      </c>
      <c r="D26">
        <f t="shared" si="0"/>
        <v>17.100000000000001</v>
      </c>
    </row>
    <row r="27" spans="1:4" x14ac:dyDescent="0.25">
      <c r="A27" s="33">
        <v>4336</v>
      </c>
      <c r="B27" s="33">
        <v>20180114</v>
      </c>
      <c r="C27" s="33">
        <v>0.6</v>
      </c>
      <c r="D27">
        <f t="shared" si="0"/>
        <v>19.399999999999999</v>
      </c>
    </row>
    <row r="28" spans="1:4" x14ac:dyDescent="0.25">
      <c r="A28" s="33">
        <v>4336</v>
      </c>
      <c r="B28" s="33">
        <v>20180115</v>
      </c>
      <c r="C28" s="33">
        <v>2.8</v>
      </c>
      <c r="D28">
        <f t="shared" si="0"/>
        <v>17.2</v>
      </c>
    </row>
    <row r="29" spans="1:4" x14ac:dyDescent="0.25">
      <c r="A29" s="33">
        <v>4336</v>
      </c>
      <c r="B29" s="33">
        <v>20180116</v>
      </c>
      <c r="C29" s="33">
        <v>5</v>
      </c>
      <c r="D29">
        <f t="shared" si="0"/>
        <v>15</v>
      </c>
    </row>
    <row r="30" spans="1:4" x14ac:dyDescent="0.25">
      <c r="A30" s="33">
        <v>4336</v>
      </c>
      <c r="B30" s="33">
        <v>20180117</v>
      </c>
      <c r="C30" s="33">
        <v>2.6</v>
      </c>
      <c r="D30">
        <f t="shared" si="0"/>
        <v>17.399999999999999</v>
      </c>
    </row>
    <row r="31" spans="1:4" x14ac:dyDescent="0.25">
      <c r="A31" s="33">
        <v>4336</v>
      </c>
      <c r="B31" s="33">
        <v>20180118</v>
      </c>
      <c r="C31" s="33">
        <v>4.9000000000000004</v>
      </c>
      <c r="D31">
        <f t="shared" si="0"/>
        <v>15.1</v>
      </c>
    </row>
    <row r="32" spans="1:4" x14ac:dyDescent="0.25">
      <c r="A32" s="33">
        <v>4336</v>
      </c>
      <c r="B32" s="33">
        <v>20180119</v>
      </c>
      <c r="C32" s="33">
        <v>2.8</v>
      </c>
      <c r="D32">
        <f t="shared" si="0"/>
        <v>17.2</v>
      </c>
    </row>
    <row r="33" spans="1:4" x14ac:dyDescent="0.25">
      <c r="A33" s="33">
        <v>4336</v>
      </c>
      <c r="B33" s="33">
        <v>20180120</v>
      </c>
      <c r="C33" s="33">
        <v>1.5</v>
      </c>
      <c r="D33">
        <f t="shared" si="0"/>
        <v>18.5</v>
      </c>
    </row>
    <row r="34" spans="1:4" x14ac:dyDescent="0.25">
      <c r="A34" s="33">
        <v>4336</v>
      </c>
      <c r="B34" s="33">
        <v>20180121</v>
      </c>
      <c r="C34" s="33">
        <v>1.9</v>
      </c>
      <c r="D34">
        <f t="shared" si="0"/>
        <v>18.100000000000001</v>
      </c>
    </row>
    <row r="35" spans="1:4" x14ac:dyDescent="0.25">
      <c r="A35" s="33">
        <v>4336</v>
      </c>
      <c r="B35" s="33">
        <v>20180122</v>
      </c>
      <c r="C35" s="33">
        <v>6.3</v>
      </c>
      <c r="D35">
        <f t="shared" si="0"/>
        <v>13.7</v>
      </c>
    </row>
    <row r="36" spans="1:4" x14ac:dyDescent="0.25">
      <c r="A36" s="33">
        <v>4336</v>
      </c>
      <c r="B36" s="33">
        <v>20180123</v>
      </c>
      <c r="C36" s="33">
        <v>6.3</v>
      </c>
      <c r="D36">
        <f t="shared" si="0"/>
        <v>13.7</v>
      </c>
    </row>
    <row r="37" spans="1:4" x14ac:dyDescent="0.25">
      <c r="A37" s="33">
        <v>4336</v>
      </c>
      <c r="B37" s="33">
        <v>20180124</v>
      </c>
      <c r="C37" s="33">
        <v>8.4</v>
      </c>
      <c r="D37">
        <f t="shared" si="0"/>
        <v>11.6</v>
      </c>
    </row>
    <row r="38" spans="1:4" x14ac:dyDescent="0.25">
      <c r="A38" s="33">
        <v>4336</v>
      </c>
      <c r="B38" s="33">
        <v>20180125</v>
      </c>
      <c r="C38" s="33">
        <v>8.1</v>
      </c>
      <c r="D38">
        <f t="shared" si="0"/>
        <v>11.9</v>
      </c>
    </row>
    <row r="39" spans="1:4" x14ac:dyDescent="0.25">
      <c r="A39" s="33">
        <v>4336</v>
      </c>
      <c r="B39" s="33">
        <v>20180126</v>
      </c>
      <c r="C39" s="33">
        <v>5.5</v>
      </c>
      <c r="D39">
        <f t="shared" si="0"/>
        <v>14.5</v>
      </c>
    </row>
    <row r="40" spans="1:4" x14ac:dyDescent="0.25">
      <c r="A40" s="33">
        <v>4336</v>
      </c>
      <c r="B40" s="33">
        <v>20180127</v>
      </c>
      <c r="C40" s="33">
        <v>2.8</v>
      </c>
      <c r="D40">
        <f t="shared" si="0"/>
        <v>17.2</v>
      </c>
    </row>
    <row r="41" spans="1:4" x14ac:dyDescent="0.25">
      <c r="A41" s="33">
        <v>4336</v>
      </c>
      <c r="B41" s="33">
        <v>20180128</v>
      </c>
      <c r="C41" s="33">
        <v>5</v>
      </c>
      <c r="D41">
        <f t="shared" si="0"/>
        <v>15</v>
      </c>
    </row>
    <row r="42" spans="1:4" x14ac:dyDescent="0.25">
      <c r="A42" s="33">
        <v>4336</v>
      </c>
      <c r="B42" s="33">
        <v>20180129</v>
      </c>
      <c r="C42" s="33">
        <v>7</v>
      </c>
      <c r="D42">
        <f t="shared" si="0"/>
        <v>13</v>
      </c>
    </row>
    <row r="43" spans="1:4" x14ac:dyDescent="0.25">
      <c r="A43" s="33">
        <v>4336</v>
      </c>
      <c r="B43" s="33">
        <v>20180130</v>
      </c>
      <c r="C43" s="33">
        <v>7.1</v>
      </c>
      <c r="D43">
        <f t="shared" si="0"/>
        <v>12.9</v>
      </c>
    </row>
    <row r="44" spans="1:4" x14ac:dyDescent="0.25">
      <c r="A44" s="33">
        <v>4336</v>
      </c>
      <c r="B44" s="33">
        <v>20180131</v>
      </c>
      <c r="C44" s="33">
        <v>6.1</v>
      </c>
      <c r="D44">
        <f t="shared" si="0"/>
        <v>13.9</v>
      </c>
    </row>
    <row r="45" spans="1:4" x14ac:dyDescent="0.25">
      <c r="A45" s="33">
        <v>4336</v>
      </c>
      <c r="B45" s="33">
        <v>20180201</v>
      </c>
      <c r="C45" s="33">
        <v>2.2000000000000002</v>
      </c>
      <c r="D45">
        <f t="shared" ref="D45:D78" si="1">IF(C45&lt;15,20-C45,0)</f>
        <v>17.8</v>
      </c>
    </row>
    <row r="46" spans="1:4" x14ac:dyDescent="0.25">
      <c r="A46" s="33">
        <v>4336</v>
      </c>
      <c r="B46" s="33">
        <v>20180202</v>
      </c>
      <c r="C46" s="33">
        <v>1</v>
      </c>
      <c r="D46">
        <f t="shared" si="1"/>
        <v>19</v>
      </c>
    </row>
    <row r="47" spans="1:4" x14ac:dyDescent="0.25">
      <c r="A47" s="33">
        <v>4336</v>
      </c>
      <c r="B47" s="33">
        <v>20180203</v>
      </c>
      <c r="C47" s="33">
        <v>1.2</v>
      </c>
      <c r="D47">
        <f t="shared" si="1"/>
        <v>18.8</v>
      </c>
    </row>
    <row r="48" spans="1:4" x14ac:dyDescent="0.25">
      <c r="A48" s="33">
        <v>4336</v>
      </c>
      <c r="B48" s="33">
        <v>20180204</v>
      </c>
      <c r="C48" s="33">
        <v>-0.6</v>
      </c>
      <c r="D48">
        <f t="shared" si="1"/>
        <v>20.6</v>
      </c>
    </row>
    <row r="49" spans="1:4" x14ac:dyDescent="0.25">
      <c r="A49" s="33">
        <v>4336</v>
      </c>
      <c r="B49" s="33">
        <v>20180205</v>
      </c>
      <c r="C49" s="33">
        <v>-0.5</v>
      </c>
      <c r="D49">
        <f t="shared" si="1"/>
        <v>20.5</v>
      </c>
    </row>
    <row r="50" spans="1:4" x14ac:dyDescent="0.25">
      <c r="A50" s="33">
        <v>4336</v>
      </c>
      <c r="B50" s="33">
        <v>20180206</v>
      </c>
      <c r="C50" s="33">
        <v>-0.7</v>
      </c>
      <c r="D50">
        <f t="shared" si="1"/>
        <v>20.7</v>
      </c>
    </row>
    <row r="51" spans="1:4" x14ac:dyDescent="0.25">
      <c r="A51" s="33">
        <v>4336</v>
      </c>
      <c r="B51" s="33">
        <v>20180207</v>
      </c>
      <c r="C51" s="33">
        <v>-1.5</v>
      </c>
      <c r="D51">
        <f t="shared" si="1"/>
        <v>21.5</v>
      </c>
    </row>
    <row r="52" spans="1:4" x14ac:dyDescent="0.25">
      <c r="A52" s="33">
        <v>4336</v>
      </c>
      <c r="B52" s="33">
        <v>20180208</v>
      </c>
      <c r="C52" s="33">
        <v>-0.4</v>
      </c>
      <c r="D52">
        <f t="shared" si="1"/>
        <v>20.399999999999999</v>
      </c>
    </row>
    <row r="53" spans="1:4" x14ac:dyDescent="0.25">
      <c r="A53" s="33">
        <v>4336</v>
      </c>
      <c r="B53" s="33">
        <v>20180209</v>
      </c>
      <c r="C53" s="33">
        <v>-0.4</v>
      </c>
      <c r="D53">
        <f t="shared" si="1"/>
        <v>20.399999999999999</v>
      </c>
    </row>
    <row r="54" spans="1:4" x14ac:dyDescent="0.25">
      <c r="A54" s="33">
        <v>4336</v>
      </c>
      <c r="B54" s="33">
        <v>20180210</v>
      </c>
      <c r="C54" s="33">
        <v>0.1</v>
      </c>
      <c r="D54">
        <f t="shared" si="1"/>
        <v>19.899999999999999</v>
      </c>
    </row>
    <row r="55" spans="1:4" x14ac:dyDescent="0.25">
      <c r="A55" s="33">
        <v>4336</v>
      </c>
      <c r="B55" s="33">
        <v>20180211</v>
      </c>
      <c r="C55" s="33">
        <v>0.8</v>
      </c>
      <c r="D55">
        <f t="shared" si="1"/>
        <v>19.2</v>
      </c>
    </row>
    <row r="56" spans="1:4" x14ac:dyDescent="0.25">
      <c r="A56" s="33">
        <v>4336</v>
      </c>
      <c r="B56" s="33">
        <v>20180212</v>
      </c>
      <c r="C56" s="33">
        <v>0.2</v>
      </c>
      <c r="D56">
        <f t="shared" si="1"/>
        <v>19.8</v>
      </c>
    </row>
    <row r="57" spans="1:4" x14ac:dyDescent="0.25">
      <c r="A57" s="33">
        <v>4336</v>
      </c>
      <c r="B57" s="33">
        <v>20180213</v>
      </c>
      <c r="C57" s="33">
        <v>-0.9</v>
      </c>
      <c r="D57">
        <f t="shared" si="1"/>
        <v>20.9</v>
      </c>
    </row>
    <row r="58" spans="1:4" x14ac:dyDescent="0.25">
      <c r="A58" s="33">
        <v>4336</v>
      </c>
      <c r="B58" s="33">
        <v>20180214</v>
      </c>
      <c r="C58" s="33">
        <v>-1</v>
      </c>
      <c r="D58">
        <f t="shared" si="1"/>
        <v>21</v>
      </c>
    </row>
    <row r="59" spans="1:4" x14ac:dyDescent="0.25">
      <c r="A59" s="33">
        <v>4336</v>
      </c>
      <c r="B59" s="33">
        <v>20180215</v>
      </c>
      <c r="C59" s="33">
        <v>2.6</v>
      </c>
      <c r="D59">
        <f t="shared" si="1"/>
        <v>17.399999999999999</v>
      </c>
    </row>
    <row r="60" spans="1:4" x14ac:dyDescent="0.25">
      <c r="A60" s="33">
        <v>4336</v>
      </c>
      <c r="B60" s="33">
        <v>20180216</v>
      </c>
      <c r="C60" s="33">
        <v>4.2</v>
      </c>
      <c r="D60">
        <f t="shared" si="1"/>
        <v>15.8</v>
      </c>
    </row>
    <row r="61" spans="1:4" x14ac:dyDescent="0.25">
      <c r="A61" s="33">
        <v>4336</v>
      </c>
      <c r="B61" s="33">
        <v>20180217</v>
      </c>
      <c r="C61" s="33">
        <v>0.4</v>
      </c>
      <c r="D61">
        <f t="shared" si="1"/>
        <v>19.600000000000001</v>
      </c>
    </row>
    <row r="62" spans="1:4" x14ac:dyDescent="0.25">
      <c r="A62" s="33">
        <v>4336</v>
      </c>
      <c r="B62" s="33">
        <v>20180218</v>
      </c>
      <c r="C62" s="33">
        <v>-1.4</v>
      </c>
      <c r="D62">
        <f t="shared" si="1"/>
        <v>21.4</v>
      </c>
    </row>
    <row r="63" spans="1:4" x14ac:dyDescent="0.25">
      <c r="A63" s="33">
        <v>4336</v>
      </c>
      <c r="B63" s="33">
        <v>20180219</v>
      </c>
      <c r="C63" s="33">
        <v>-0.2</v>
      </c>
      <c r="D63">
        <f t="shared" si="1"/>
        <v>20.2</v>
      </c>
    </row>
    <row r="64" spans="1:4" x14ac:dyDescent="0.25">
      <c r="A64" s="33">
        <v>4336</v>
      </c>
      <c r="B64" s="33">
        <v>20180220</v>
      </c>
      <c r="C64" s="33">
        <v>-0.1</v>
      </c>
      <c r="D64">
        <f t="shared" si="1"/>
        <v>20.100000000000001</v>
      </c>
    </row>
    <row r="65" spans="1:4" x14ac:dyDescent="0.25">
      <c r="A65" s="33">
        <v>4336</v>
      </c>
      <c r="B65" s="33">
        <v>20180221</v>
      </c>
      <c r="C65" s="33">
        <v>0.4</v>
      </c>
      <c r="D65">
        <f t="shared" si="1"/>
        <v>19.600000000000001</v>
      </c>
    </row>
    <row r="66" spans="1:4" x14ac:dyDescent="0.25">
      <c r="A66" s="33">
        <v>4336</v>
      </c>
      <c r="B66" s="33">
        <v>20180222</v>
      </c>
      <c r="C66" s="33">
        <v>-1.1000000000000001</v>
      </c>
      <c r="D66">
        <f t="shared" si="1"/>
        <v>21.1</v>
      </c>
    </row>
    <row r="67" spans="1:4" x14ac:dyDescent="0.25">
      <c r="A67" s="33">
        <v>4336</v>
      </c>
      <c r="B67" s="33">
        <v>20180223</v>
      </c>
      <c r="C67" s="33">
        <v>-1.8</v>
      </c>
      <c r="D67">
        <f t="shared" si="1"/>
        <v>21.8</v>
      </c>
    </row>
    <row r="68" spans="1:4" x14ac:dyDescent="0.25">
      <c r="A68" s="33">
        <v>4336</v>
      </c>
      <c r="B68" s="33">
        <v>20180224</v>
      </c>
      <c r="C68" s="33">
        <v>-1.5</v>
      </c>
      <c r="D68">
        <f t="shared" si="1"/>
        <v>21.5</v>
      </c>
    </row>
    <row r="69" spans="1:4" x14ac:dyDescent="0.25">
      <c r="A69" s="33">
        <v>4336</v>
      </c>
      <c r="B69" s="33">
        <v>20180225</v>
      </c>
      <c r="C69" s="33">
        <v>-4.0999999999999996</v>
      </c>
      <c r="D69">
        <f t="shared" si="1"/>
        <v>24.1</v>
      </c>
    </row>
    <row r="70" spans="1:4" x14ac:dyDescent="0.25">
      <c r="A70" s="33">
        <v>4336</v>
      </c>
      <c r="B70" s="33">
        <v>20180226</v>
      </c>
      <c r="C70" s="33">
        <v>-6.7</v>
      </c>
      <c r="D70">
        <f t="shared" si="1"/>
        <v>26.7</v>
      </c>
    </row>
    <row r="71" spans="1:4" x14ac:dyDescent="0.25">
      <c r="A71" s="33">
        <v>4336</v>
      </c>
      <c r="B71" s="33">
        <v>20180227</v>
      </c>
      <c r="C71" s="33">
        <v>-8.1999999999999993</v>
      </c>
      <c r="D71">
        <f t="shared" si="1"/>
        <v>28.2</v>
      </c>
    </row>
    <row r="72" spans="1:4" x14ac:dyDescent="0.25">
      <c r="A72" s="33">
        <v>4336</v>
      </c>
      <c r="B72" s="33">
        <v>20180228</v>
      </c>
      <c r="C72" s="33">
        <v>-7.9</v>
      </c>
      <c r="D72">
        <f t="shared" si="1"/>
        <v>27.9</v>
      </c>
    </row>
    <row r="73" spans="1:4" x14ac:dyDescent="0.25">
      <c r="A73" s="33">
        <v>4336</v>
      </c>
      <c r="B73" s="33">
        <v>20180301</v>
      </c>
      <c r="C73" s="33">
        <v>-4.2</v>
      </c>
      <c r="D73">
        <f t="shared" si="1"/>
        <v>24.2</v>
      </c>
    </row>
    <row r="74" spans="1:4" x14ac:dyDescent="0.25">
      <c r="A74" s="33">
        <v>4336</v>
      </c>
      <c r="B74" s="33">
        <v>20180302</v>
      </c>
      <c r="C74" s="33">
        <v>-3.5</v>
      </c>
      <c r="D74">
        <f t="shared" si="1"/>
        <v>23.5</v>
      </c>
    </row>
    <row r="75" spans="1:4" x14ac:dyDescent="0.25">
      <c r="A75" s="33">
        <v>4336</v>
      </c>
      <c r="B75" s="33">
        <v>20180303</v>
      </c>
      <c r="C75" s="33">
        <v>-1.3</v>
      </c>
      <c r="D75">
        <f t="shared" si="1"/>
        <v>21.3</v>
      </c>
    </row>
    <row r="76" spans="1:4" x14ac:dyDescent="0.25">
      <c r="A76" s="33">
        <v>4336</v>
      </c>
      <c r="B76" s="33">
        <v>20180304</v>
      </c>
      <c r="C76" s="33">
        <v>4.7</v>
      </c>
      <c r="D76">
        <f t="shared" si="1"/>
        <v>15.3</v>
      </c>
    </row>
    <row r="77" spans="1:4" x14ac:dyDescent="0.25">
      <c r="A77" s="33">
        <v>4336</v>
      </c>
      <c r="B77" s="33">
        <v>20180305</v>
      </c>
      <c r="C77" s="33">
        <v>6.5</v>
      </c>
      <c r="D77">
        <f t="shared" si="1"/>
        <v>13.5</v>
      </c>
    </row>
    <row r="78" spans="1:4" x14ac:dyDescent="0.25">
      <c r="A78" s="33">
        <v>4336</v>
      </c>
      <c r="B78" s="33">
        <v>20180306</v>
      </c>
      <c r="C78" s="33">
        <v>4.8</v>
      </c>
      <c r="D78">
        <f t="shared" si="1"/>
        <v>15.2</v>
      </c>
    </row>
    <row r="79" spans="1:4" x14ac:dyDescent="0.25">
      <c r="A79" s="33">
        <v>4336</v>
      </c>
      <c r="B79" s="33">
        <v>20180307</v>
      </c>
      <c r="C79" s="33">
        <v>3.9</v>
      </c>
      <c r="D79">
        <f t="shared" ref="D79:D142" si="2">IF(C79&lt;15,20-C79,0)</f>
        <v>16.100000000000001</v>
      </c>
    </row>
    <row r="80" spans="1:4" x14ac:dyDescent="0.25">
      <c r="A80" s="33">
        <v>4336</v>
      </c>
      <c r="B80" s="33">
        <v>20180308</v>
      </c>
      <c r="C80" s="33">
        <v>5.3</v>
      </c>
      <c r="D80">
        <f t="shared" si="2"/>
        <v>14.7</v>
      </c>
    </row>
    <row r="81" spans="1:4" x14ac:dyDescent="0.25">
      <c r="A81" s="33">
        <v>4336</v>
      </c>
      <c r="B81" s="33">
        <v>20180309</v>
      </c>
      <c r="C81" s="33">
        <v>6.4</v>
      </c>
      <c r="D81">
        <f t="shared" si="2"/>
        <v>13.6</v>
      </c>
    </row>
    <row r="82" spans="1:4" x14ac:dyDescent="0.25">
      <c r="A82" s="33">
        <v>4336</v>
      </c>
      <c r="B82" s="33">
        <v>20180310</v>
      </c>
      <c r="C82" s="33">
        <v>10.4</v>
      </c>
      <c r="D82">
        <f t="shared" si="2"/>
        <v>9.6</v>
      </c>
    </row>
    <row r="83" spans="1:4" x14ac:dyDescent="0.25">
      <c r="A83" s="33">
        <v>4336</v>
      </c>
      <c r="B83" s="33">
        <v>20180311</v>
      </c>
      <c r="C83" s="33">
        <v>9.8000000000000007</v>
      </c>
      <c r="D83">
        <f t="shared" si="2"/>
        <v>10.199999999999999</v>
      </c>
    </row>
    <row r="84" spans="1:4" x14ac:dyDescent="0.25">
      <c r="A84" s="33">
        <v>4336</v>
      </c>
      <c r="B84" s="33">
        <v>20180312</v>
      </c>
      <c r="C84" s="33">
        <v>8.9</v>
      </c>
      <c r="D84">
        <f t="shared" si="2"/>
        <v>11.1</v>
      </c>
    </row>
    <row r="85" spans="1:4" x14ac:dyDescent="0.25">
      <c r="A85" s="33">
        <v>4336</v>
      </c>
      <c r="B85" s="33">
        <v>20180313</v>
      </c>
      <c r="C85" s="33">
        <v>5.9</v>
      </c>
      <c r="D85">
        <f t="shared" si="2"/>
        <v>14.1</v>
      </c>
    </row>
    <row r="86" spans="1:4" x14ac:dyDescent="0.25">
      <c r="A86" s="33">
        <v>4336</v>
      </c>
      <c r="B86" s="33">
        <v>20180314</v>
      </c>
      <c r="C86" s="33">
        <v>6.4</v>
      </c>
      <c r="D86">
        <f t="shared" si="2"/>
        <v>13.6</v>
      </c>
    </row>
    <row r="87" spans="1:4" x14ac:dyDescent="0.25">
      <c r="A87" s="33">
        <v>4336</v>
      </c>
      <c r="B87" s="33">
        <v>20180315</v>
      </c>
      <c r="C87" s="33">
        <v>5.0999999999999996</v>
      </c>
      <c r="D87">
        <f t="shared" si="2"/>
        <v>14.9</v>
      </c>
    </row>
    <row r="88" spans="1:4" x14ac:dyDescent="0.25">
      <c r="A88" s="33">
        <v>4336</v>
      </c>
      <c r="B88" s="33">
        <v>20180316</v>
      </c>
      <c r="C88" s="33">
        <v>6.8</v>
      </c>
      <c r="D88">
        <f t="shared" si="2"/>
        <v>13.2</v>
      </c>
    </row>
    <row r="89" spans="1:4" x14ac:dyDescent="0.25">
      <c r="A89" s="33">
        <v>4336</v>
      </c>
      <c r="B89" s="33">
        <v>20180317</v>
      </c>
      <c r="C89" s="33">
        <v>-0.2</v>
      </c>
      <c r="D89">
        <f t="shared" si="2"/>
        <v>20.2</v>
      </c>
    </row>
    <row r="90" spans="1:4" x14ac:dyDescent="0.25">
      <c r="A90" s="33">
        <v>4336</v>
      </c>
      <c r="B90" s="33">
        <v>20180318</v>
      </c>
      <c r="C90" s="33">
        <v>-3.2</v>
      </c>
      <c r="D90">
        <f t="shared" si="2"/>
        <v>23.2</v>
      </c>
    </row>
    <row r="91" spans="1:4" x14ac:dyDescent="0.25">
      <c r="A91" s="33">
        <v>4336</v>
      </c>
      <c r="B91" s="33">
        <v>20180319</v>
      </c>
      <c r="C91" s="33">
        <v>-1.3</v>
      </c>
      <c r="D91">
        <f t="shared" si="2"/>
        <v>21.3</v>
      </c>
    </row>
    <row r="92" spans="1:4" x14ac:dyDescent="0.25">
      <c r="A92" s="33">
        <v>4336</v>
      </c>
      <c r="B92" s="33">
        <v>20180320</v>
      </c>
      <c r="C92" s="33">
        <v>-1.3</v>
      </c>
      <c r="D92">
        <f t="shared" si="2"/>
        <v>21.3</v>
      </c>
    </row>
    <row r="93" spans="1:4" x14ac:dyDescent="0.25">
      <c r="A93" s="33">
        <v>4336</v>
      </c>
      <c r="B93" s="33">
        <v>20180321</v>
      </c>
      <c r="C93" s="33">
        <v>0.3</v>
      </c>
      <c r="D93">
        <f t="shared" si="2"/>
        <v>19.7</v>
      </c>
    </row>
    <row r="94" spans="1:4" x14ac:dyDescent="0.25">
      <c r="A94" s="33">
        <v>4336</v>
      </c>
      <c r="B94" s="33">
        <v>20180322</v>
      </c>
      <c r="C94" s="33">
        <v>-0.3</v>
      </c>
      <c r="D94">
        <f t="shared" si="2"/>
        <v>20.3</v>
      </c>
    </row>
    <row r="95" spans="1:4" x14ac:dyDescent="0.25">
      <c r="A95" s="33">
        <v>4336</v>
      </c>
      <c r="B95" s="33">
        <v>20180323</v>
      </c>
      <c r="C95" s="33">
        <v>3.2</v>
      </c>
      <c r="D95">
        <f t="shared" si="2"/>
        <v>16.8</v>
      </c>
    </row>
    <row r="96" spans="1:4" x14ac:dyDescent="0.25">
      <c r="A96" s="33">
        <v>4336</v>
      </c>
      <c r="B96" s="33">
        <v>20180324</v>
      </c>
      <c r="C96" s="33">
        <v>4.5999999999999996</v>
      </c>
      <c r="D96">
        <f t="shared" si="2"/>
        <v>15.4</v>
      </c>
    </row>
    <row r="97" spans="1:4" x14ac:dyDescent="0.25">
      <c r="A97" s="33">
        <v>4336</v>
      </c>
      <c r="B97" s="33">
        <v>20180325</v>
      </c>
      <c r="C97" s="33">
        <v>6.5</v>
      </c>
      <c r="D97">
        <f t="shared" si="2"/>
        <v>13.5</v>
      </c>
    </row>
    <row r="98" spans="1:4" x14ac:dyDescent="0.25">
      <c r="A98" s="33">
        <v>4336</v>
      </c>
      <c r="B98" s="33">
        <v>20180326</v>
      </c>
      <c r="C98" s="33">
        <v>6.3</v>
      </c>
      <c r="D98">
        <f t="shared" si="2"/>
        <v>13.7</v>
      </c>
    </row>
    <row r="99" spans="1:4" x14ac:dyDescent="0.25">
      <c r="A99" s="33">
        <v>4336</v>
      </c>
      <c r="B99" s="33">
        <v>20180327</v>
      </c>
      <c r="C99" s="33">
        <v>5.2</v>
      </c>
      <c r="D99">
        <f t="shared" si="2"/>
        <v>14.8</v>
      </c>
    </row>
    <row r="100" spans="1:4" x14ac:dyDescent="0.25">
      <c r="A100" s="33">
        <v>4336</v>
      </c>
      <c r="B100" s="33">
        <v>20180328</v>
      </c>
      <c r="C100" s="33">
        <v>7.4</v>
      </c>
      <c r="D100">
        <f t="shared" si="2"/>
        <v>12.6</v>
      </c>
    </row>
    <row r="101" spans="1:4" x14ac:dyDescent="0.25">
      <c r="A101" s="33">
        <v>4336</v>
      </c>
      <c r="B101" s="33">
        <v>20180329</v>
      </c>
      <c r="C101" s="33">
        <v>5.4</v>
      </c>
      <c r="D101">
        <f t="shared" si="2"/>
        <v>14.6</v>
      </c>
    </row>
    <row r="102" spans="1:4" x14ac:dyDescent="0.25">
      <c r="A102" s="33">
        <v>4336</v>
      </c>
      <c r="B102" s="33">
        <v>20180330</v>
      </c>
      <c r="C102" s="33">
        <v>5.3</v>
      </c>
      <c r="D102">
        <f t="shared" si="2"/>
        <v>14.7</v>
      </c>
    </row>
    <row r="103" spans="1:4" x14ac:dyDescent="0.25">
      <c r="A103" s="33">
        <v>4336</v>
      </c>
      <c r="B103" s="33">
        <v>20180331</v>
      </c>
      <c r="C103" s="33">
        <v>5.8</v>
      </c>
      <c r="D103">
        <f t="shared" si="2"/>
        <v>14.2</v>
      </c>
    </row>
    <row r="104" spans="1:4" x14ac:dyDescent="0.25">
      <c r="A104" s="33">
        <v>4336</v>
      </c>
      <c r="B104" s="33">
        <v>20180401</v>
      </c>
      <c r="C104" s="33">
        <v>5.7</v>
      </c>
      <c r="D104">
        <f t="shared" si="2"/>
        <v>14.3</v>
      </c>
    </row>
    <row r="105" spans="1:4" x14ac:dyDescent="0.25">
      <c r="A105" s="33">
        <v>4336</v>
      </c>
      <c r="B105" s="33">
        <v>20180402</v>
      </c>
      <c r="C105" s="33">
        <v>8.1999999999999993</v>
      </c>
      <c r="D105">
        <f t="shared" si="2"/>
        <v>11.8</v>
      </c>
    </row>
    <row r="106" spans="1:4" x14ac:dyDescent="0.25">
      <c r="A106" s="33">
        <v>4336</v>
      </c>
      <c r="B106" s="33">
        <v>20180403</v>
      </c>
      <c r="C106" s="33">
        <v>13</v>
      </c>
      <c r="D106">
        <f t="shared" si="2"/>
        <v>7</v>
      </c>
    </row>
    <row r="107" spans="1:4" x14ac:dyDescent="0.25">
      <c r="A107" s="33">
        <v>4336</v>
      </c>
      <c r="B107" s="33">
        <v>20180404</v>
      </c>
      <c r="C107" s="33">
        <v>10.1</v>
      </c>
      <c r="D107">
        <f t="shared" si="2"/>
        <v>9.9</v>
      </c>
    </row>
    <row r="108" spans="1:4" x14ac:dyDescent="0.25">
      <c r="A108" s="33">
        <v>4336</v>
      </c>
      <c r="B108" s="33">
        <v>20180405</v>
      </c>
      <c r="C108" s="33">
        <v>7</v>
      </c>
      <c r="D108">
        <f t="shared" si="2"/>
        <v>13</v>
      </c>
    </row>
    <row r="109" spans="1:4" x14ac:dyDescent="0.25">
      <c r="A109" s="33">
        <v>4336</v>
      </c>
      <c r="B109" s="33">
        <v>20180406</v>
      </c>
      <c r="C109" s="33">
        <v>8</v>
      </c>
      <c r="D109">
        <f t="shared" si="2"/>
        <v>12</v>
      </c>
    </row>
    <row r="110" spans="1:4" x14ac:dyDescent="0.25">
      <c r="A110" s="33">
        <v>4336</v>
      </c>
      <c r="B110" s="33">
        <v>20180407</v>
      </c>
      <c r="C110" s="33">
        <v>13.9</v>
      </c>
      <c r="D110">
        <f t="shared" si="2"/>
        <v>6.1</v>
      </c>
    </row>
    <row r="111" spans="1:4" x14ac:dyDescent="0.25">
      <c r="A111" s="33">
        <v>4336</v>
      </c>
      <c r="B111" s="33">
        <v>20180408</v>
      </c>
      <c r="C111" s="33">
        <v>16.600000000000001</v>
      </c>
      <c r="D111">
        <f t="shared" si="2"/>
        <v>0</v>
      </c>
    </row>
    <row r="112" spans="1:4" x14ac:dyDescent="0.25">
      <c r="A112" s="33">
        <v>4336</v>
      </c>
      <c r="B112" s="33">
        <v>20180409</v>
      </c>
      <c r="C112" s="33">
        <v>13.6</v>
      </c>
      <c r="D112">
        <f t="shared" si="2"/>
        <v>6.4</v>
      </c>
    </row>
    <row r="113" spans="1:4" x14ac:dyDescent="0.25">
      <c r="A113" s="33">
        <v>4336</v>
      </c>
      <c r="B113" s="33">
        <v>20180410</v>
      </c>
      <c r="C113" s="33">
        <v>9.4</v>
      </c>
      <c r="D113">
        <f t="shared" si="2"/>
        <v>10.6</v>
      </c>
    </row>
    <row r="114" spans="1:4" x14ac:dyDescent="0.25">
      <c r="A114" s="33">
        <v>4336</v>
      </c>
      <c r="B114" s="33">
        <v>20180411</v>
      </c>
      <c r="C114" s="33">
        <v>10.6</v>
      </c>
      <c r="D114">
        <f t="shared" si="2"/>
        <v>9.4</v>
      </c>
    </row>
    <row r="115" spans="1:4" x14ac:dyDescent="0.25">
      <c r="A115" s="33">
        <v>4336</v>
      </c>
      <c r="B115" s="33">
        <v>20180412</v>
      </c>
      <c r="C115" s="33">
        <v>12.5</v>
      </c>
      <c r="D115">
        <f t="shared" si="2"/>
        <v>7.5</v>
      </c>
    </row>
    <row r="116" spans="1:4" x14ac:dyDescent="0.25">
      <c r="A116" s="33">
        <v>4336</v>
      </c>
      <c r="B116" s="33">
        <v>20180413</v>
      </c>
      <c r="C116" s="33">
        <v>9.9</v>
      </c>
      <c r="D116">
        <f t="shared" si="2"/>
        <v>10.1</v>
      </c>
    </row>
    <row r="117" spans="1:4" x14ac:dyDescent="0.25">
      <c r="A117" s="33">
        <v>4336</v>
      </c>
      <c r="B117" s="33">
        <v>20180414</v>
      </c>
      <c r="C117" s="33">
        <v>13.2</v>
      </c>
      <c r="D117">
        <f t="shared" si="2"/>
        <v>6.8000000000000007</v>
      </c>
    </row>
    <row r="118" spans="1:4" x14ac:dyDescent="0.25">
      <c r="A118" s="33">
        <v>4336</v>
      </c>
      <c r="B118" s="33">
        <v>20180415</v>
      </c>
      <c r="C118" s="33">
        <v>13.7</v>
      </c>
      <c r="D118">
        <f t="shared" si="2"/>
        <v>6.3000000000000007</v>
      </c>
    </row>
    <row r="119" spans="1:4" x14ac:dyDescent="0.25">
      <c r="A119" s="33">
        <v>4336</v>
      </c>
      <c r="B119" s="33">
        <v>20180416</v>
      </c>
      <c r="C119" s="33">
        <v>12.5</v>
      </c>
      <c r="D119">
        <f t="shared" si="2"/>
        <v>7.5</v>
      </c>
    </row>
    <row r="120" spans="1:4" x14ac:dyDescent="0.25">
      <c r="A120" s="33">
        <v>4336</v>
      </c>
      <c r="B120" s="33">
        <v>20180417</v>
      </c>
      <c r="C120" s="33">
        <v>13.9</v>
      </c>
      <c r="D120">
        <f t="shared" si="2"/>
        <v>6.1</v>
      </c>
    </row>
    <row r="121" spans="1:4" x14ac:dyDescent="0.25">
      <c r="A121" s="33">
        <v>4336</v>
      </c>
      <c r="B121" s="33">
        <v>20180418</v>
      </c>
      <c r="C121" s="33">
        <v>17.2</v>
      </c>
      <c r="D121">
        <f t="shared" si="2"/>
        <v>0</v>
      </c>
    </row>
    <row r="122" spans="1:4" x14ac:dyDescent="0.25">
      <c r="A122" s="33">
        <v>4336</v>
      </c>
      <c r="B122" s="33">
        <v>20180419</v>
      </c>
      <c r="C122" s="33">
        <v>18.8</v>
      </c>
      <c r="D122">
        <f t="shared" si="2"/>
        <v>0</v>
      </c>
    </row>
    <row r="123" spans="1:4" x14ac:dyDescent="0.25">
      <c r="A123" s="33">
        <v>4336</v>
      </c>
      <c r="B123" s="33">
        <v>20180420</v>
      </c>
      <c r="C123" s="33">
        <v>19.399999999999999</v>
      </c>
      <c r="D123">
        <f t="shared" si="2"/>
        <v>0</v>
      </c>
    </row>
    <row r="124" spans="1:4" x14ac:dyDescent="0.25">
      <c r="A124" s="33">
        <v>4336</v>
      </c>
      <c r="B124" s="33">
        <v>20180421</v>
      </c>
      <c r="C124" s="33">
        <v>19</v>
      </c>
      <c r="D124">
        <f t="shared" si="2"/>
        <v>0</v>
      </c>
    </row>
    <row r="125" spans="1:4" x14ac:dyDescent="0.25">
      <c r="A125" s="33">
        <v>4336</v>
      </c>
      <c r="B125" s="33">
        <v>20180422</v>
      </c>
      <c r="C125" s="33">
        <v>19.399999999999999</v>
      </c>
      <c r="D125">
        <f t="shared" si="2"/>
        <v>0</v>
      </c>
    </row>
    <row r="126" spans="1:4" x14ac:dyDescent="0.25">
      <c r="A126" s="33">
        <v>4336</v>
      </c>
      <c r="B126" s="33">
        <v>20180423</v>
      </c>
      <c r="C126" s="33">
        <v>15.6</v>
      </c>
      <c r="D126">
        <f t="shared" si="2"/>
        <v>0</v>
      </c>
    </row>
    <row r="127" spans="1:4" x14ac:dyDescent="0.25">
      <c r="A127" s="33">
        <v>4336</v>
      </c>
      <c r="B127" s="33">
        <v>20180424</v>
      </c>
      <c r="C127" s="33">
        <v>13.4</v>
      </c>
      <c r="D127">
        <f t="shared" si="2"/>
        <v>6.6</v>
      </c>
    </row>
    <row r="128" spans="1:4" x14ac:dyDescent="0.25">
      <c r="A128" s="33">
        <v>4336</v>
      </c>
      <c r="B128" s="33">
        <v>20180425</v>
      </c>
      <c r="C128" s="33">
        <v>12.2</v>
      </c>
      <c r="D128">
        <f t="shared" si="2"/>
        <v>7.8000000000000007</v>
      </c>
    </row>
    <row r="129" spans="1:4" x14ac:dyDescent="0.25">
      <c r="A129" s="33">
        <v>4336</v>
      </c>
      <c r="B129" s="33">
        <v>20180426</v>
      </c>
      <c r="C129" s="33">
        <v>8.6999999999999993</v>
      </c>
      <c r="D129">
        <f t="shared" si="2"/>
        <v>11.3</v>
      </c>
    </row>
    <row r="130" spans="1:4" x14ac:dyDescent="0.25">
      <c r="A130" s="33">
        <v>4336</v>
      </c>
      <c r="B130" s="33">
        <v>20180427</v>
      </c>
      <c r="C130" s="33">
        <v>12.2</v>
      </c>
      <c r="D130">
        <f t="shared" si="2"/>
        <v>7.8000000000000007</v>
      </c>
    </row>
    <row r="131" spans="1:4" x14ac:dyDescent="0.25">
      <c r="A131" s="33">
        <v>4336</v>
      </c>
      <c r="B131" s="33">
        <v>20180428</v>
      </c>
      <c r="C131" s="33">
        <v>11.4</v>
      </c>
      <c r="D131">
        <f t="shared" si="2"/>
        <v>8.6</v>
      </c>
    </row>
    <row r="132" spans="1:4" x14ac:dyDescent="0.25">
      <c r="A132" s="33">
        <v>4336</v>
      </c>
      <c r="B132" s="33">
        <v>20180429</v>
      </c>
      <c r="C132" s="33">
        <v>14.8</v>
      </c>
      <c r="D132">
        <f t="shared" si="2"/>
        <v>5.1999999999999993</v>
      </c>
    </row>
    <row r="133" spans="1:4" x14ac:dyDescent="0.25">
      <c r="A133" s="33">
        <v>4336</v>
      </c>
      <c r="B133" s="33">
        <v>20180430</v>
      </c>
      <c r="C133" s="33">
        <v>9.9</v>
      </c>
      <c r="D133">
        <f t="shared" si="2"/>
        <v>10.1</v>
      </c>
    </row>
    <row r="134" spans="1:4" x14ac:dyDescent="0.25">
      <c r="A134" s="33">
        <v>4336</v>
      </c>
      <c r="B134" s="33">
        <v>20180501</v>
      </c>
      <c r="C134" s="33">
        <v>7.1</v>
      </c>
      <c r="D134">
        <f t="shared" si="2"/>
        <v>12.9</v>
      </c>
    </row>
    <row r="135" spans="1:4" x14ac:dyDescent="0.25">
      <c r="A135" s="33">
        <v>4336</v>
      </c>
      <c r="B135" s="33">
        <v>20180502</v>
      </c>
      <c r="C135" s="33">
        <v>9</v>
      </c>
      <c r="D135">
        <f t="shared" si="2"/>
        <v>11</v>
      </c>
    </row>
    <row r="136" spans="1:4" x14ac:dyDescent="0.25">
      <c r="A136" s="33">
        <v>4336</v>
      </c>
      <c r="B136" s="33">
        <v>20180503</v>
      </c>
      <c r="C136" s="33">
        <v>12.1</v>
      </c>
      <c r="D136">
        <f t="shared" si="2"/>
        <v>7.9</v>
      </c>
    </row>
    <row r="137" spans="1:4" x14ac:dyDescent="0.25">
      <c r="A137" s="33">
        <v>4336</v>
      </c>
      <c r="B137" s="33">
        <v>20180504</v>
      </c>
      <c r="C137" s="33">
        <v>14.6</v>
      </c>
      <c r="D137">
        <f t="shared" si="2"/>
        <v>5.4</v>
      </c>
    </row>
    <row r="138" spans="1:4" x14ac:dyDescent="0.25">
      <c r="A138" s="33">
        <v>4336</v>
      </c>
      <c r="B138" s="33">
        <v>20180505</v>
      </c>
      <c r="C138" s="33">
        <v>16.399999999999999</v>
      </c>
      <c r="D138">
        <f t="shared" si="2"/>
        <v>0</v>
      </c>
    </row>
    <row r="139" spans="1:4" x14ac:dyDescent="0.25">
      <c r="A139" s="33">
        <v>4336</v>
      </c>
      <c r="B139" s="33">
        <v>20180506</v>
      </c>
      <c r="C139" s="33">
        <v>17.5</v>
      </c>
      <c r="D139">
        <f t="shared" si="2"/>
        <v>0</v>
      </c>
    </row>
    <row r="140" spans="1:4" x14ac:dyDescent="0.25">
      <c r="A140" s="33">
        <v>4336</v>
      </c>
      <c r="B140" s="33">
        <v>20180507</v>
      </c>
      <c r="C140" s="33">
        <v>17.7</v>
      </c>
      <c r="D140">
        <f t="shared" si="2"/>
        <v>0</v>
      </c>
    </row>
    <row r="141" spans="1:4" x14ac:dyDescent="0.25">
      <c r="A141" s="33">
        <v>4336</v>
      </c>
      <c r="B141" s="33">
        <v>20180508</v>
      </c>
      <c r="C141" s="33">
        <v>19</v>
      </c>
      <c r="D141">
        <f t="shared" si="2"/>
        <v>0</v>
      </c>
    </row>
    <row r="142" spans="1:4" x14ac:dyDescent="0.25">
      <c r="A142" s="33">
        <v>4336</v>
      </c>
      <c r="B142" s="33">
        <v>20180509</v>
      </c>
      <c r="C142" s="33">
        <v>18.399999999999999</v>
      </c>
      <c r="D142">
        <f t="shared" si="2"/>
        <v>0</v>
      </c>
    </row>
    <row r="143" spans="1:4" x14ac:dyDescent="0.25">
      <c r="A143" s="33">
        <v>4336</v>
      </c>
      <c r="B143" s="33">
        <v>20180510</v>
      </c>
      <c r="C143" s="33">
        <v>12.3</v>
      </c>
      <c r="D143">
        <f t="shared" ref="D143:D206" si="3">IF(C143&lt;15,20-C143,0)</f>
        <v>7.6999999999999993</v>
      </c>
    </row>
    <row r="144" spans="1:4" x14ac:dyDescent="0.25">
      <c r="A144" s="33">
        <v>4336</v>
      </c>
      <c r="B144" s="33">
        <v>20180511</v>
      </c>
      <c r="C144" s="33">
        <v>13.9</v>
      </c>
      <c r="D144">
        <f t="shared" si="3"/>
        <v>6.1</v>
      </c>
    </row>
    <row r="145" spans="1:4" x14ac:dyDescent="0.25">
      <c r="A145" s="33">
        <v>4336</v>
      </c>
      <c r="B145" s="33">
        <v>20180512</v>
      </c>
      <c r="C145" s="33">
        <v>17.2</v>
      </c>
      <c r="D145">
        <f t="shared" si="3"/>
        <v>0</v>
      </c>
    </row>
    <row r="146" spans="1:4" x14ac:dyDescent="0.25">
      <c r="A146" s="33">
        <v>4336</v>
      </c>
      <c r="B146" s="33">
        <v>20180513</v>
      </c>
      <c r="C146" s="33">
        <v>12.5</v>
      </c>
      <c r="D146">
        <f t="shared" si="3"/>
        <v>7.5</v>
      </c>
    </row>
    <row r="147" spans="1:4" x14ac:dyDescent="0.25">
      <c r="A147" s="33">
        <v>4336</v>
      </c>
      <c r="B147" s="33">
        <v>20180514</v>
      </c>
      <c r="C147" s="33">
        <v>14.6</v>
      </c>
      <c r="D147">
        <f t="shared" si="3"/>
        <v>5.4</v>
      </c>
    </row>
    <row r="148" spans="1:4" x14ac:dyDescent="0.25">
      <c r="A148" s="33">
        <v>4336</v>
      </c>
      <c r="B148" s="33">
        <v>20180515</v>
      </c>
      <c r="C148" s="33">
        <v>15.5</v>
      </c>
      <c r="D148">
        <f t="shared" si="3"/>
        <v>0</v>
      </c>
    </row>
    <row r="149" spans="1:4" x14ac:dyDescent="0.25">
      <c r="A149" s="33">
        <v>4336</v>
      </c>
      <c r="B149" s="33">
        <v>20180516</v>
      </c>
      <c r="C149" s="33">
        <v>14.2</v>
      </c>
      <c r="D149">
        <f t="shared" si="3"/>
        <v>5.8000000000000007</v>
      </c>
    </row>
    <row r="150" spans="1:4" x14ac:dyDescent="0.25">
      <c r="A150" s="33">
        <v>4336</v>
      </c>
      <c r="B150" s="33">
        <v>20180517</v>
      </c>
      <c r="C150" s="33">
        <v>14.6</v>
      </c>
      <c r="D150">
        <f t="shared" si="3"/>
        <v>5.4</v>
      </c>
    </row>
    <row r="151" spans="1:4" x14ac:dyDescent="0.25">
      <c r="A151" s="33">
        <v>4336</v>
      </c>
      <c r="B151" s="33">
        <v>20180518</v>
      </c>
      <c r="C151" s="33">
        <v>12.6</v>
      </c>
      <c r="D151">
        <f t="shared" si="3"/>
        <v>7.4</v>
      </c>
    </row>
    <row r="152" spans="1:4" x14ac:dyDescent="0.25">
      <c r="A152" s="33">
        <v>4336</v>
      </c>
      <c r="B152" s="33">
        <v>20180519</v>
      </c>
      <c r="C152" s="33">
        <v>13.2</v>
      </c>
      <c r="D152">
        <f t="shared" si="3"/>
        <v>6.8000000000000007</v>
      </c>
    </row>
    <row r="153" spans="1:4" x14ac:dyDescent="0.25">
      <c r="A153" s="33">
        <v>4336</v>
      </c>
      <c r="B153" s="33">
        <v>20180520</v>
      </c>
      <c r="C153" s="33">
        <v>13.1</v>
      </c>
      <c r="D153">
        <f t="shared" si="3"/>
        <v>6.9</v>
      </c>
    </row>
    <row r="154" spans="1:4" x14ac:dyDescent="0.25">
      <c r="A154" s="33">
        <v>4336</v>
      </c>
      <c r="B154" s="33">
        <v>20180521</v>
      </c>
      <c r="C154" s="33">
        <v>16.899999999999999</v>
      </c>
      <c r="D154">
        <f t="shared" si="3"/>
        <v>0</v>
      </c>
    </row>
    <row r="155" spans="1:4" x14ac:dyDescent="0.25">
      <c r="A155" s="33">
        <v>4336</v>
      </c>
      <c r="B155" s="33">
        <v>20180522</v>
      </c>
      <c r="C155" s="33">
        <v>17.100000000000001</v>
      </c>
      <c r="D155">
        <f t="shared" si="3"/>
        <v>0</v>
      </c>
    </row>
    <row r="156" spans="1:4" x14ac:dyDescent="0.25">
      <c r="A156" s="33">
        <v>4336</v>
      </c>
      <c r="B156" s="33">
        <v>20180523</v>
      </c>
      <c r="C156" s="33">
        <v>16.399999999999999</v>
      </c>
      <c r="D156">
        <f t="shared" si="3"/>
        <v>0</v>
      </c>
    </row>
    <row r="157" spans="1:4" x14ac:dyDescent="0.25">
      <c r="A157" s="33">
        <v>4336</v>
      </c>
      <c r="B157" s="33">
        <v>20180524</v>
      </c>
      <c r="C157" s="33">
        <v>16.2</v>
      </c>
      <c r="D157">
        <f t="shared" si="3"/>
        <v>0</v>
      </c>
    </row>
    <row r="158" spans="1:4" x14ac:dyDescent="0.25">
      <c r="A158" s="33">
        <v>4336</v>
      </c>
      <c r="B158" s="33">
        <v>20180525</v>
      </c>
      <c r="C158" s="33">
        <v>17.600000000000001</v>
      </c>
      <c r="D158">
        <f t="shared" si="3"/>
        <v>0</v>
      </c>
    </row>
    <row r="159" spans="1:4" x14ac:dyDescent="0.25">
      <c r="A159" s="33">
        <v>4336</v>
      </c>
      <c r="B159" s="33">
        <v>20180526</v>
      </c>
      <c r="C159" s="33">
        <v>21.1</v>
      </c>
      <c r="D159">
        <f t="shared" si="3"/>
        <v>0</v>
      </c>
    </row>
    <row r="160" spans="1:4" x14ac:dyDescent="0.25">
      <c r="A160" s="33">
        <v>4336</v>
      </c>
      <c r="B160" s="33">
        <v>20180527</v>
      </c>
      <c r="C160" s="33">
        <v>20.7</v>
      </c>
      <c r="D160">
        <f t="shared" si="3"/>
        <v>0</v>
      </c>
    </row>
    <row r="161" spans="1:4" x14ac:dyDescent="0.25">
      <c r="A161" s="33">
        <v>4336</v>
      </c>
      <c r="B161" s="33">
        <v>20180528</v>
      </c>
      <c r="C161" s="33">
        <v>20.7</v>
      </c>
      <c r="D161">
        <f t="shared" si="3"/>
        <v>0</v>
      </c>
    </row>
    <row r="162" spans="1:4" x14ac:dyDescent="0.25">
      <c r="A162" s="33">
        <v>4336</v>
      </c>
      <c r="B162" s="33">
        <v>20180529</v>
      </c>
      <c r="C162" s="33">
        <v>17.8</v>
      </c>
      <c r="D162">
        <f t="shared" si="3"/>
        <v>0</v>
      </c>
    </row>
    <row r="163" spans="1:4" x14ac:dyDescent="0.25">
      <c r="A163" s="33">
        <v>4336</v>
      </c>
      <c r="B163" s="33">
        <v>20180530</v>
      </c>
      <c r="C163" s="33">
        <v>20.7</v>
      </c>
      <c r="D163">
        <f t="shared" si="3"/>
        <v>0</v>
      </c>
    </row>
    <row r="164" spans="1:4" x14ac:dyDescent="0.25">
      <c r="A164" s="33">
        <v>4336</v>
      </c>
      <c r="B164" s="33">
        <v>20180531</v>
      </c>
      <c r="C164" s="33">
        <v>19.600000000000001</v>
      </c>
      <c r="D164">
        <f t="shared" si="3"/>
        <v>0</v>
      </c>
    </row>
    <row r="165" spans="1:4" x14ac:dyDescent="0.25">
      <c r="A165" s="33">
        <v>4336</v>
      </c>
      <c r="B165" s="33">
        <v>20180601</v>
      </c>
      <c r="C165" s="33">
        <v>16.7</v>
      </c>
      <c r="D165">
        <f t="shared" si="3"/>
        <v>0</v>
      </c>
    </row>
    <row r="166" spans="1:4" x14ac:dyDescent="0.25">
      <c r="A166" s="33">
        <v>4336</v>
      </c>
      <c r="B166" s="33">
        <v>20180602</v>
      </c>
      <c r="C166" s="33">
        <v>17</v>
      </c>
      <c r="D166">
        <f t="shared" si="3"/>
        <v>0</v>
      </c>
    </row>
    <row r="167" spans="1:4" x14ac:dyDescent="0.25">
      <c r="A167" s="33">
        <v>4336</v>
      </c>
      <c r="B167" s="33">
        <v>20180603</v>
      </c>
      <c r="C167" s="33">
        <v>19.600000000000001</v>
      </c>
      <c r="D167">
        <f t="shared" si="3"/>
        <v>0</v>
      </c>
    </row>
    <row r="168" spans="1:4" x14ac:dyDescent="0.25">
      <c r="A168" s="33">
        <v>4336</v>
      </c>
      <c r="B168" s="33">
        <v>20180604</v>
      </c>
      <c r="C168" s="33">
        <v>22</v>
      </c>
      <c r="D168">
        <f t="shared" si="3"/>
        <v>0</v>
      </c>
    </row>
    <row r="169" spans="1:4" x14ac:dyDescent="0.25">
      <c r="A169" s="33">
        <v>4336</v>
      </c>
      <c r="B169" s="33">
        <v>20180605</v>
      </c>
      <c r="C169" s="33">
        <v>22.1</v>
      </c>
      <c r="D169">
        <f t="shared" si="3"/>
        <v>0</v>
      </c>
    </row>
    <row r="170" spans="1:4" x14ac:dyDescent="0.25">
      <c r="A170" s="33">
        <v>4336</v>
      </c>
      <c r="B170" s="33">
        <v>20180606</v>
      </c>
      <c r="C170" s="33">
        <v>21.2</v>
      </c>
      <c r="D170">
        <f t="shared" si="3"/>
        <v>0</v>
      </c>
    </row>
    <row r="171" spans="1:4" x14ac:dyDescent="0.25">
      <c r="A171" s="33">
        <v>4336</v>
      </c>
      <c r="B171" s="33">
        <v>20180607</v>
      </c>
      <c r="C171" s="33">
        <v>18.600000000000001</v>
      </c>
      <c r="D171">
        <f t="shared" si="3"/>
        <v>0</v>
      </c>
    </row>
    <row r="172" spans="1:4" x14ac:dyDescent="0.25">
      <c r="A172" s="33">
        <v>4336</v>
      </c>
      <c r="B172" s="33">
        <v>20180608</v>
      </c>
      <c r="C172" s="33">
        <v>20.100000000000001</v>
      </c>
      <c r="D172">
        <f t="shared" si="3"/>
        <v>0</v>
      </c>
    </row>
    <row r="173" spans="1:4" x14ac:dyDescent="0.25">
      <c r="A173" s="33">
        <v>4336</v>
      </c>
      <c r="B173" s="33">
        <v>20180609</v>
      </c>
      <c r="C173" s="33">
        <v>19.2</v>
      </c>
      <c r="D173">
        <f t="shared" si="3"/>
        <v>0</v>
      </c>
    </row>
    <row r="174" spans="1:4" x14ac:dyDescent="0.25">
      <c r="A174" s="33">
        <v>4336</v>
      </c>
      <c r="B174" s="33">
        <v>20180610</v>
      </c>
      <c r="C174" s="33">
        <v>20.2</v>
      </c>
      <c r="D174">
        <f t="shared" si="3"/>
        <v>0</v>
      </c>
    </row>
    <row r="175" spans="1:4" x14ac:dyDescent="0.25">
      <c r="A175" s="33">
        <v>4336</v>
      </c>
      <c r="B175" s="33">
        <v>20180611</v>
      </c>
      <c r="C175" s="33">
        <v>18.8</v>
      </c>
      <c r="D175">
        <f t="shared" si="3"/>
        <v>0</v>
      </c>
    </row>
    <row r="176" spans="1:4" x14ac:dyDescent="0.25">
      <c r="A176" s="33">
        <v>4336</v>
      </c>
      <c r="B176" s="33">
        <v>20180612</v>
      </c>
      <c r="C176" s="33">
        <v>15.6</v>
      </c>
      <c r="D176">
        <f t="shared" si="3"/>
        <v>0</v>
      </c>
    </row>
    <row r="177" spans="1:4" x14ac:dyDescent="0.25">
      <c r="A177" s="33">
        <v>4336</v>
      </c>
      <c r="B177" s="33">
        <v>20180613</v>
      </c>
      <c r="C177" s="33">
        <v>13.9</v>
      </c>
      <c r="D177">
        <f t="shared" si="3"/>
        <v>6.1</v>
      </c>
    </row>
    <row r="178" spans="1:4" x14ac:dyDescent="0.25">
      <c r="A178" s="33">
        <v>4336</v>
      </c>
      <c r="B178" s="33">
        <v>20180614</v>
      </c>
      <c r="C178" s="33">
        <v>15.3</v>
      </c>
      <c r="D178">
        <f t="shared" si="3"/>
        <v>0</v>
      </c>
    </row>
    <row r="179" spans="1:4" x14ac:dyDescent="0.25">
      <c r="A179" s="33">
        <v>4336</v>
      </c>
      <c r="B179" s="33">
        <v>20180615</v>
      </c>
      <c r="C179" s="33">
        <v>16.899999999999999</v>
      </c>
      <c r="D179">
        <f t="shared" si="3"/>
        <v>0</v>
      </c>
    </row>
    <row r="180" spans="1:4" x14ac:dyDescent="0.25">
      <c r="A180" s="33">
        <v>4336</v>
      </c>
      <c r="B180" s="33">
        <v>20180616</v>
      </c>
      <c r="C180" s="33">
        <v>19.3</v>
      </c>
      <c r="D180">
        <f t="shared" si="3"/>
        <v>0</v>
      </c>
    </row>
    <row r="181" spans="1:4" x14ac:dyDescent="0.25">
      <c r="A181" s="33">
        <v>4336</v>
      </c>
      <c r="B181" s="33">
        <v>20180617</v>
      </c>
      <c r="C181" s="33">
        <v>16.399999999999999</v>
      </c>
      <c r="D181">
        <f t="shared" si="3"/>
        <v>0</v>
      </c>
    </row>
    <row r="182" spans="1:4" x14ac:dyDescent="0.25">
      <c r="A182" s="33">
        <v>4336</v>
      </c>
      <c r="B182" s="33">
        <v>20180618</v>
      </c>
      <c r="C182" s="33">
        <v>17</v>
      </c>
      <c r="D182">
        <f t="shared" si="3"/>
        <v>0</v>
      </c>
    </row>
    <row r="183" spans="1:4" x14ac:dyDescent="0.25">
      <c r="A183" s="33">
        <v>4336</v>
      </c>
      <c r="B183" s="33">
        <v>20180619</v>
      </c>
      <c r="C183" s="33">
        <v>17.7</v>
      </c>
      <c r="D183">
        <f t="shared" si="3"/>
        <v>0</v>
      </c>
    </row>
    <row r="184" spans="1:4" x14ac:dyDescent="0.25">
      <c r="A184" s="33">
        <v>4336</v>
      </c>
      <c r="B184" s="33">
        <v>20180620</v>
      </c>
      <c r="C184" s="33">
        <v>22</v>
      </c>
      <c r="D184">
        <f t="shared" si="3"/>
        <v>0</v>
      </c>
    </row>
    <row r="185" spans="1:4" x14ac:dyDescent="0.25">
      <c r="A185" s="33">
        <v>4336</v>
      </c>
      <c r="B185" s="33">
        <v>20180621</v>
      </c>
      <c r="C185" s="33">
        <v>17.8</v>
      </c>
      <c r="D185">
        <f t="shared" si="3"/>
        <v>0</v>
      </c>
    </row>
    <row r="186" spans="1:4" x14ac:dyDescent="0.25">
      <c r="A186" s="33">
        <v>4336</v>
      </c>
      <c r="B186" s="33">
        <v>20180622</v>
      </c>
      <c r="C186" s="33">
        <v>11.9</v>
      </c>
      <c r="D186">
        <f t="shared" si="3"/>
        <v>8.1</v>
      </c>
    </row>
    <row r="187" spans="1:4" x14ac:dyDescent="0.25">
      <c r="A187" s="33">
        <v>4336</v>
      </c>
      <c r="B187" s="33">
        <v>20180623</v>
      </c>
      <c r="C187" s="33">
        <v>13</v>
      </c>
      <c r="D187">
        <f t="shared" si="3"/>
        <v>7</v>
      </c>
    </row>
    <row r="188" spans="1:4" x14ac:dyDescent="0.25">
      <c r="A188" s="33">
        <v>4336</v>
      </c>
      <c r="B188" s="33">
        <v>20180624</v>
      </c>
      <c r="C188" s="33">
        <v>15.3</v>
      </c>
      <c r="D188">
        <f t="shared" si="3"/>
        <v>0</v>
      </c>
    </row>
    <row r="189" spans="1:4" x14ac:dyDescent="0.25">
      <c r="A189" s="33">
        <v>4336</v>
      </c>
      <c r="B189" s="33">
        <v>20180625</v>
      </c>
      <c r="C189" s="33">
        <v>16.2</v>
      </c>
      <c r="D189">
        <f t="shared" si="3"/>
        <v>0</v>
      </c>
    </row>
    <row r="190" spans="1:4" x14ac:dyDescent="0.25">
      <c r="A190" s="33">
        <v>4336</v>
      </c>
      <c r="B190" s="33">
        <v>20180626</v>
      </c>
      <c r="C190" s="33">
        <v>18.3</v>
      </c>
      <c r="D190">
        <f t="shared" si="3"/>
        <v>0</v>
      </c>
    </row>
    <row r="191" spans="1:4" x14ac:dyDescent="0.25">
      <c r="A191" s="33">
        <v>4336</v>
      </c>
      <c r="B191" s="33">
        <v>20180627</v>
      </c>
      <c r="C191" s="33">
        <v>19.7</v>
      </c>
      <c r="D191">
        <f t="shared" si="3"/>
        <v>0</v>
      </c>
    </row>
    <row r="192" spans="1:4" x14ac:dyDescent="0.25">
      <c r="A192" s="33">
        <v>4336</v>
      </c>
      <c r="B192" s="33">
        <v>20180628</v>
      </c>
      <c r="C192" s="33">
        <v>20</v>
      </c>
      <c r="D192">
        <f t="shared" si="3"/>
        <v>0</v>
      </c>
    </row>
    <row r="193" spans="1:4" x14ac:dyDescent="0.25">
      <c r="A193" s="33">
        <v>4336</v>
      </c>
      <c r="B193" s="33">
        <v>20180629</v>
      </c>
      <c r="C193" s="33">
        <v>22.4</v>
      </c>
      <c r="D193">
        <f t="shared" si="3"/>
        <v>0</v>
      </c>
    </row>
    <row r="194" spans="1:4" x14ac:dyDescent="0.25">
      <c r="A194" s="33">
        <v>4336</v>
      </c>
      <c r="B194" s="33">
        <v>20180630</v>
      </c>
      <c r="C194" s="33">
        <v>23.2</v>
      </c>
      <c r="D194">
        <f t="shared" si="3"/>
        <v>0</v>
      </c>
    </row>
    <row r="195" spans="1:4" x14ac:dyDescent="0.25">
      <c r="A195" s="33">
        <v>4336</v>
      </c>
      <c r="B195" s="33">
        <v>20180701</v>
      </c>
      <c r="C195" s="33">
        <v>20.6</v>
      </c>
      <c r="D195">
        <f t="shared" si="3"/>
        <v>0</v>
      </c>
    </row>
    <row r="196" spans="1:4" x14ac:dyDescent="0.25">
      <c r="A196" s="33">
        <v>4336</v>
      </c>
      <c r="B196" s="33">
        <v>20180702</v>
      </c>
      <c r="C196" s="33">
        <v>20.7</v>
      </c>
      <c r="D196">
        <f t="shared" si="3"/>
        <v>0</v>
      </c>
    </row>
    <row r="197" spans="1:4" x14ac:dyDescent="0.25">
      <c r="A197" s="33">
        <v>4336</v>
      </c>
      <c r="B197" s="33">
        <v>20180703</v>
      </c>
      <c r="C197" s="33">
        <v>21.5</v>
      </c>
      <c r="D197">
        <f t="shared" si="3"/>
        <v>0</v>
      </c>
    </row>
    <row r="198" spans="1:4" x14ac:dyDescent="0.25">
      <c r="A198" s="33">
        <v>4336</v>
      </c>
      <c r="B198" s="33">
        <v>20180704</v>
      </c>
      <c r="C198" s="33">
        <v>19.899999999999999</v>
      </c>
      <c r="D198">
        <f t="shared" si="3"/>
        <v>0</v>
      </c>
    </row>
    <row r="199" spans="1:4" x14ac:dyDescent="0.25">
      <c r="A199" s="33">
        <v>4336</v>
      </c>
      <c r="B199" s="33">
        <v>20180705</v>
      </c>
      <c r="C199" s="33">
        <v>17.399999999999999</v>
      </c>
      <c r="D199">
        <f t="shared" si="3"/>
        <v>0</v>
      </c>
    </row>
    <row r="200" spans="1:4" x14ac:dyDescent="0.25">
      <c r="A200" s="33">
        <v>4336</v>
      </c>
      <c r="B200" s="33">
        <v>20180706</v>
      </c>
      <c r="C200" s="33">
        <v>19.600000000000001</v>
      </c>
      <c r="D200">
        <f t="shared" si="3"/>
        <v>0</v>
      </c>
    </row>
    <row r="201" spans="1:4" x14ac:dyDescent="0.25">
      <c r="A201" s="33">
        <v>4336</v>
      </c>
      <c r="B201" s="33">
        <v>20180707</v>
      </c>
      <c r="C201" s="33">
        <v>20.399999999999999</v>
      </c>
      <c r="D201">
        <f t="shared" si="3"/>
        <v>0</v>
      </c>
    </row>
    <row r="202" spans="1:4" x14ac:dyDescent="0.25">
      <c r="A202" s="33">
        <v>4336</v>
      </c>
      <c r="B202" s="33">
        <v>20180708</v>
      </c>
      <c r="C202" s="33">
        <v>19.899999999999999</v>
      </c>
      <c r="D202">
        <f t="shared" si="3"/>
        <v>0</v>
      </c>
    </row>
    <row r="203" spans="1:4" x14ac:dyDescent="0.25">
      <c r="A203" s="33">
        <v>4336</v>
      </c>
      <c r="B203" s="33">
        <v>20180709</v>
      </c>
      <c r="C203" s="33">
        <v>19.3</v>
      </c>
      <c r="D203">
        <f t="shared" si="3"/>
        <v>0</v>
      </c>
    </row>
    <row r="204" spans="1:4" x14ac:dyDescent="0.25">
      <c r="A204" s="33">
        <v>4336</v>
      </c>
      <c r="B204" s="33">
        <v>20180710</v>
      </c>
      <c r="C204" s="33">
        <v>16</v>
      </c>
      <c r="D204">
        <f t="shared" si="3"/>
        <v>0</v>
      </c>
    </row>
    <row r="205" spans="1:4" x14ac:dyDescent="0.25">
      <c r="A205" s="33">
        <v>4336</v>
      </c>
      <c r="B205" s="33">
        <v>20180711</v>
      </c>
      <c r="C205" s="33">
        <v>15.6</v>
      </c>
      <c r="D205">
        <f t="shared" si="3"/>
        <v>0</v>
      </c>
    </row>
    <row r="206" spans="1:4" x14ac:dyDescent="0.25">
      <c r="A206" s="33">
        <v>4336</v>
      </c>
      <c r="B206" s="33">
        <v>20180712</v>
      </c>
      <c r="C206" s="33">
        <v>18.3</v>
      </c>
      <c r="D206">
        <f t="shared" si="3"/>
        <v>0</v>
      </c>
    </row>
    <row r="207" spans="1:4" x14ac:dyDescent="0.25">
      <c r="A207" s="33">
        <v>4336</v>
      </c>
      <c r="B207" s="33">
        <v>20180713</v>
      </c>
      <c r="C207" s="33">
        <v>20.399999999999999</v>
      </c>
      <c r="D207">
        <f t="shared" ref="D207:D270" si="4">IF(C207&lt;15,20-C207,0)</f>
        <v>0</v>
      </c>
    </row>
    <row r="208" spans="1:4" x14ac:dyDescent="0.25">
      <c r="A208" s="33">
        <v>4336</v>
      </c>
      <c r="B208" s="33">
        <v>20180714</v>
      </c>
      <c r="C208" s="33">
        <v>22.1</v>
      </c>
      <c r="D208">
        <f t="shared" si="4"/>
        <v>0</v>
      </c>
    </row>
    <row r="209" spans="1:4" x14ac:dyDescent="0.25">
      <c r="A209" s="33">
        <v>4336</v>
      </c>
      <c r="B209" s="33">
        <v>20180715</v>
      </c>
      <c r="C209" s="33">
        <v>19.8</v>
      </c>
      <c r="D209">
        <f t="shared" si="4"/>
        <v>0</v>
      </c>
    </row>
    <row r="210" spans="1:4" x14ac:dyDescent="0.25">
      <c r="A210" s="33">
        <v>4336</v>
      </c>
      <c r="B210" s="33">
        <v>20180716</v>
      </c>
      <c r="C210" s="33">
        <v>20.399999999999999</v>
      </c>
      <c r="D210">
        <f t="shared" si="4"/>
        <v>0</v>
      </c>
    </row>
    <row r="211" spans="1:4" x14ac:dyDescent="0.25">
      <c r="A211" s="33">
        <v>4336</v>
      </c>
      <c r="B211" s="33">
        <v>20180717</v>
      </c>
      <c r="C211" s="33">
        <v>21.1</v>
      </c>
      <c r="D211">
        <f t="shared" si="4"/>
        <v>0</v>
      </c>
    </row>
    <row r="212" spans="1:4" x14ac:dyDescent="0.25">
      <c r="A212" s="33">
        <v>4336</v>
      </c>
      <c r="B212" s="33">
        <v>20180718</v>
      </c>
      <c r="C212" s="33">
        <v>21.2</v>
      </c>
      <c r="D212">
        <f t="shared" si="4"/>
        <v>0</v>
      </c>
    </row>
    <row r="213" spans="1:4" x14ac:dyDescent="0.25">
      <c r="A213" s="33">
        <v>4336</v>
      </c>
      <c r="B213" s="33">
        <v>20180719</v>
      </c>
      <c r="C213" s="33">
        <v>21.1</v>
      </c>
      <c r="D213">
        <f t="shared" si="4"/>
        <v>0</v>
      </c>
    </row>
    <row r="214" spans="1:4" x14ac:dyDescent="0.25">
      <c r="A214" s="33">
        <v>4336</v>
      </c>
      <c r="B214" s="33">
        <v>20180720</v>
      </c>
      <c r="C214" s="33">
        <v>22</v>
      </c>
      <c r="D214">
        <f t="shared" si="4"/>
        <v>0</v>
      </c>
    </row>
    <row r="215" spans="1:4" x14ac:dyDescent="0.25">
      <c r="A215" s="33">
        <v>4336</v>
      </c>
      <c r="B215" s="33">
        <v>20180721</v>
      </c>
      <c r="C215" s="33">
        <v>19.600000000000001</v>
      </c>
      <c r="D215">
        <f t="shared" si="4"/>
        <v>0</v>
      </c>
    </row>
    <row r="216" spans="1:4" x14ac:dyDescent="0.25">
      <c r="A216" s="33">
        <v>4336</v>
      </c>
      <c r="B216" s="33">
        <v>20180722</v>
      </c>
      <c r="C216" s="33">
        <v>20.6</v>
      </c>
      <c r="D216">
        <f t="shared" si="4"/>
        <v>0</v>
      </c>
    </row>
    <row r="217" spans="1:4" x14ac:dyDescent="0.25">
      <c r="A217" s="33">
        <v>4336</v>
      </c>
      <c r="B217" s="33">
        <v>20180723</v>
      </c>
      <c r="C217" s="33">
        <v>21.6</v>
      </c>
      <c r="D217">
        <f t="shared" si="4"/>
        <v>0</v>
      </c>
    </row>
    <row r="218" spans="1:4" x14ac:dyDescent="0.25">
      <c r="A218" s="33">
        <v>4336</v>
      </c>
      <c r="B218" s="33">
        <v>20180724</v>
      </c>
      <c r="C218" s="33">
        <v>23.8</v>
      </c>
      <c r="D218">
        <f t="shared" si="4"/>
        <v>0</v>
      </c>
    </row>
    <row r="219" spans="1:4" x14ac:dyDescent="0.25">
      <c r="A219" s="33">
        <v>4336</v>
      </c>
      <c r="B219" s="33">
        <v>20180725</v>
      </c>
      <c r="C219" s="33">
        <v>25.4</v>
      </c>
      <c r="D219">
        <f t="shared" si="4"/>
        <v>0</v>
      </c>
    </row>
    <row r="220" spans="1:4" x14ac:dyDescent="0.25">
      <c r="A220" s="33">
        <v>4336</v>
      </c>
      <c r="B220" s="33">
        <v>20180726</v>
      </c>
      <c r="C220" s="33">
        <v>26.7</v>
      </c>
      <c r="D220">
        <f t="shared" si="4"/>
        <v>0</v>
      </c>
    </row>
    <row r="221" spans="1:4" x14ac:dyDescent="0.25">
      <c r="A221" s="33">
        <v>4336</v>
      </c>
      <c r="B221" s="33">
        <v>20180727</v>
      </c>
      <c r="C221" s="33">
        <v>26.2</v>
      </c>
      <c r="D221">
        <f t="shared" si="4"/>
        <v>0</v>
      </c>
    </row>
    <row r="222" spans="1:4" x14ac:dyDescent="0.25">
      <c r="A222" s="33">
        <v>4336</v>
      </c>
      <c r="B222" s="33">
        <v>20180728</v>
      </c>
      <c r="C222" s="33">
        <v>22.6</v>
      </c>
      <c r="D222">
        <f t="shared" si="4"/>
        <v>0</v>
      </c>
    </row>
    <row r="223" spans="1:4" x14ac:dyDescent="0.25">
      <c r="A223" s="33">
        <v>4336</v>
      </c>
      <c r="B223" s="33">
        <v>20180729</v>
      </c>
      <c r="C223" s="33">
        <v>22.9</v>
      </c>
      <c r="D223">
        <f t="shared" si="4"/>
        <v>0</v>
      </c>
    </row>
    <row r="224" spans="1:4" x14ac:dyDescent="0.25">
      <c r="A224" s="33">
        <v>4336</v>
      </c>
      <c r="B224" s="33">
        <v>20180730</v>
      </c>
      <c r="C224" s="33">
        <v>24.5</v>
      </c>
      <c r="D224">
        <f t="shared" si="4"/>
        <v>0</v>
      </c>
    </row>
    <row r="225" spans="1:4" x14ac:dyDescent="0.25">
      <c r="A225" s="33">
        <v>4336</v>
      </c>
      <c r="B225" s="33">
        <v>20180731</v>
      </c>
      <c r="C225" s="33">
        <v>24.8</v>
      </c>
      <c r="D225">
        <f t="shared" si="4"/>
        <v>0</v>
      </c>
    </row>
    <row r="226" spans="1:4" x14ac:dyDescent="0.25">
      <c r="A226" s="33">
        <v>4336</v>
      </c>
      <c r="B226" s="33">
        <v>20180801</v>
      </c>
      <c r="C226" s="33">
        <v>19.8</v>
      </c>
      <c r="D226">
        <f t="shared" si="4"/>
        <v>0</v>
      </c>
    </row>
    <row r="227" spans="1:4" x14ac:dyDescent="0.25">
      <c r="A227" s="33">
        <v>4336</v>
      </c>
      <c r="B227" s="33">
        <v>20180802</v>
      </c>
      <c r="C227" s="33">
        <v>22.7</v>
      </c>
      <c r="D227">
        <f t="shared" si="4"/>
        <v>0</v>
      </c>
    </row>
    <row r="228" spans="1:4" x14ac:dyDescent="0.25">
      <c r="A228" s="33">
        <v>4336</v>
      </c>
      <c r="B228" s="33">
        <v>20180803</v>
      </c>
      <c r="C228" s="33">
        <v>26.1</v>
      </c>
      <c r="D228">
        <f t="shared" si="4"/>
        <v>0</v>
      </c>
    </row>
    <row r="229" spans="1:4" x14ac:dyDescent="0.25">
      <c r="A229" s="33">
        <v>4336</v>
      </c>
      <c r="B229" s="33">
        <v>20180804</v>
      </c>
      <c r="C229" s="33">
        <v>26.7</v>
      </c>
      <c r="D229">
        <f t="shared" si="4"/>
        <v>0</v>
      </c>
    </row>
    <row r="230" spans="1:4" x14ac:dyDescent="0.25">
      <c r="A230" s="33">
        <v>4336</v>
      </c>
      <c r="B230" s="33">
        <v>20180805</v>
      </c>
      <c r="C230" s="33">
        <v>25</v>
      </c>
      <c r="D230">
        <f t="shared" si="4"/>
        <v>0</v>
      </c>
    </row>
    <row r="231" spans="1:4" x14ac:dyDescent="0.25">
      <c r="A231" s="33">
        <v>4336</v>
      </c>
      <c r="B231" s="33">
        <v>20180806</v>
      </c>
      <c r="C231" s="33">
        <v>24.9</v>
      </c>
      <c r="D231">
        <f t="shared" si="4"/>
        <v>0</v>
      </c>
    </row>
    <row r="232" spans="1:4" x14ac:dyDescent="0.25">
      <c r="A232" s="33">
        <v>4336</v>
      </c>
      <c r="B232" s="33">
        <v>20180807</v>
      </c>
      <c r="C232" s="33">
        <v>26.9</v>
      </c>
      <c r="D232">
        <f t="shared" si="4"/>
        <v>0</v>
      </c>
    </row>
    <row r="233" spans="1:4" x14ac:dyDescent="0.25">
      <c r="A233" s="33">
        <v>4336</v>
      </c>
      <c r="B233" s="33">
        <v>20180808</v>
      </c>
      <c r="C233" s="33">
        <v>22.7</v>
      </c>
      <c r="D233">
        <f t="shared" si="4"/>
        <v>0</v>
      </c>
    </row>
    <row r="234" spans="1:4" x14ac:dyDescent="0.25">
      <c r="A234" s="33">
        <v>4336</v>
      </c>
      <c r="B234" s="33">
        <v>20180809</v>
      </c>
      <c r="C234" s="33">
        <v>20.7</v>
      </c>
      <c r="D234">
        <f t="shared" si="4"/>
        <v>0</v>
      </c>
    </row>
    <row r="235" spans="1:4" x14ac:dyDescent="0.25">
      <c r="A235" s="33">
        <v>4336</v>
      </c>
      <c r="B235" s="33">
        <v>20180810</v>
      </c>
      <c r="C235" s="33">
        <v>17.100000000000001</v>
      </c>
      <c r="D235">
        <f t="shared" si="4"/>
        <v>0</v>
      </c>
    </row>
    <row r="236" spans="1:4" x14ac:dyDescent="0.25">
      <c r="A236" s="33">
        <v>4336</v>
      </c>
      <c r="B236" s="33">
        <v>20180811</v>
      </c>
      <c r="C236" s="33">
        <v>16.8</v>
      </c>
      <c r="D236">
        <f t="shared" si="4"/>
        <v>0</v>
      </c>
    </row>
    <row r="237" spans="1:4" x14ac:dyDescent="0.25">
      <c r="A237" s="33">
        <v>4336</v>
      </c>
      <c r="B237" s="33">
        <v>20180812</v>
      </c>
      <c r="C237" s="33">
        <v>19.600000000000001</v>
      </c>
      <c r="D237">
        <f t="shared" si="4"/>
        <v>0</v>
      </c>
    </row>
    <row r="238" spans="1:4" x14ac:dyDescent="0.25">
      <c r="A238" s="33">
        <v>4336</v>
      </c>
      <c r="B238" s="33">
        <v>20180813</v>
      </c>
      <c r="C238" s="33">
        <v>18</v>
      </c>
      <c r="D238">
        <f t="shared" si="4"/>
        <v>0</v>
      </c>
    </row>
    <row r="239" spans="1:4" x14ac:dyDescent="0.25">
      <c r="A239" s="33">
        <v>4336</v>
      </c>
      <c r="B239" s="33">
        <v>20180814</v>
      </c>
      <c r="C239" s="33">
        <v>17.399999999999999</v>
      </c>
      <c r="D239">
        <f t="shared" si="4"/>
        <v>0</v>
      </c>
    </row>
    <row r="240" spans="1:4" x14ac:dyDescent="0.25">
      <c r="A240" s="33">
        <v>4336</v>
      </c>
      <c r="B240" s="33">
        <v>20180815</v>
      </c>
      <c r="C240" s="33">
        <v>17.899999999999999</v>
      </c>
      <c r="D240">
        <f t="shared" si="4"/>
        <v>0</v>
      </c>
    </row>
    <row r="241" spans="1:4" x14ac:dyDescent="0.25">
      <c r="A241" s="33">
        <v>4336</v>
      </c>
      <c r="B241" s="33">
        <v>20180816</v>
      </c>
      <c r="C241" s="33">
        <v>20.8</v>
      </c>
      <c r="D241">
        <f t="shared" si="4"/>
        <v>0</v>
      </c>
    </row>
    <row r="242" spans="1:4" x14ac:dyDescent="0.25">
      <c r="A242" s="33">
        <v>4336</v>
      </c>
      <c r="B242" s="33">
        <v>20180817</v>
      </c>
      <c r="C242" s="33">
        <v>21.1</v>
      </c>
      <c r="D242">
        <f t="shared" si="4"/>
        <v>0</v>
      </c>
    </row>
    <row r="243" spans="1:4" x14ac:dyDescent="0.25">
      <c r="A243" s="33">
        <v>4336</v>
      </c>
      <c r="B243" s="33">
        <v>20180818</v>
      </c>
      <c r="C243" s="33">
        <v>19.3</v>
      </c>
      <c r="D243">
        <f t="shared" si="4"/>
        <v>0</v>
      </c>
    </row>
    <row r="244" spans="1:4" x14ac:dyDescent="0.25">
      <c r="A244" s="33">
        <v>4336</v>
      </c>
      <c r="B244" s="33">
        <v>20180819</v>
      </c>
      <c r="C244" s="33">
        <v>19.7</v>
      </c>
      <c r="D244">
        <f t="shared" si="4"/>
        <v>0</v>
      </c>
    </row>
    <row r="245" spans="1:4" x14ac:dyDescent="0.25">
      <c r="A245" s="33">
        <v>4336</v>
      </c>
      <c r="B245" s="33">
        <v>20180820</v>
      </c>
      <c r="C245" s="33">
        <v>20.2</v>
      </c>
      <c r="D245">
        <f t="shared" si="4"/>
        <v>0</v>
      </c>
    </row>
    <row r="246" spans="1:4" x14ac:dyDescent="0.25">
      <c r="A246" s="33">
        <v>4336</v>
      </c>
      <c r="B246" s="33">
        <v>20180821</v>
      </c>
      <c r="C246" s="33">
        <v>21.9</v>
      </c>
      <c r="D246">
        <f t="shared" si="4"/>
        <v>0</v>
      </c>
    </row>
    <row r="247" spans="1:4" x14ac:dyDescent="0.25">
      <c r="A247" s="33">
        <v>4336</v>
      </c>
      <c r="B247" s="33">
        <v>20180822</v>
      </c>
      <c r="C247" s="33">
        <v>23.4</v>
      </c>
      <c r="D247">
        <f t="shared" si="4"/>
        <v>0</v>
      </c>
    </row>
    <row r="248" spans="1:4" x14ac:dyDescent="0.25">
      <c r="A248" s="33">
        <v>4336</v>
      </c>
      <c r="B248" s="33">
        <v>20180823</v>
      </c>
      <c r="C248" s="33">
        <v>21.4</v>
      </c>
      <c r="D248">
        <f t="shared" si="4"/>
        <v>0</v>
      </c>
    </row>
    <row r="249" spans="1:4" x14ac:dyDescent="0.25">
      <c r="A249" s="33">
        <v>4336</v>
      </c>
      <c r="B249" s="33">
        <v>20180824</v>
      </c>
      <c r="C249" s="33">
        <v>15.6</v>
      </c>
      <c r="D249">
        <f t="shared" si="4"/>
        <v>0</v>
      </c>
    </row>
    <row r="250" spans="1:4" x14ac:dyDescent="0.25">
      <c r="A250" s="33">
        <v>4336</v>
      </c>
      <c r="B250" s="33">
        <v>20180825</v>
      </c>
      <c r="C250" s="33">
        <v>12.7</v>
      </c>
      <c r="D250">
        <f t="shared" si="4"/>
        <v>7.3000000000000007</v>
      </c>
    </row>
    <row r="251" spans="1:4" x14ac:dyDescent="0.25">
      <c r="A251" s="33">
        <v>4336</v>
      </c>
      <c r="B251" s="33">
        <v>20180826</v>
      </c>
      <c r="C251" s="33">
        <v>13.7</v>
      </c>
      <c r="D251">
        <f t="shared" si="4"/>
        <v>6.3000000000000007</v>
      </c>
    </row>
    <row r="252" spans="1:4" x14ac:dyDescent="0.25">
      <c r="A252" s="33">
        <v>4336</v>
      </c>
      <c r="B252" s="33">
        <v>20180827</v>
      </c>
      <c r="C252" s="33">
        <v>15</v>
      </c>
      <c r="D252">
        <f t="shared" si="4"/>
        <v>0</v>
      </c>
    </row>
    <row r="253" spans="1:4" x14ac:dyDescent="0.25">
      <c r="A253" s="33">
        <v>4336</v>
      </c>
      <c r="B253" s="33">
        <v>20180828</v>
      </c>
      <c r="C253" s="33">
        <v>16.5</v>
      </c>
      <c r="D253">
        <f t="shared" si="4"/>
        <v>0</v>
      </c>
    </row>
    <row r="254" spans="1:4" x14ac:dyDescent="0.25">
      <c r="A254" s="33">
        <v>4336</v>
      </c>
      <c r="B254" s="33">
        <v>20180829</v>
      </c>
      <c r="C254" s="33">
        <v>18.3</v>
      </c>
      <c r="D254">
        <f t="shared" si="4"/>
        <v>0</v>
      </c>
    </row>
    <row r="255" spans="1:4" x14ac:dyDescent="0.25">
      <c r="A255" s="33">
        <v>4336</v>
      </c>
      <c r="B255" s="33">
        <v>20180830</v>
      </c>
      <c r="C255" s="33">
        <v>15.5</v>
      </c>
      <c r="D255">
        <f t="shared" si="4"/>
        <v>0</v>
      </c>
    </row>
    <row r="256" spans="1:4" x14ac:dyDescent="0.25">
      <c r="A256" s="33">
        <v>4336</v>
      </c>
      <c r="B256" s="33">
        <v>20180831</v>
      </c>
      <c r="C256" s="33">
        <v>15</v>
      </c>
      <c r="D256">
        <f t="shared" si="4"/>
        <v>0</v>
      </c>
    </row>
    <row r="257" spans="1:4" x14ac:dyDescent="0.25">
      <c r="A257" s="33">
        <v>4336</v>
      </c>
      <c r="B257" s="33">
        <v>20180901</v>
      </c>
      <c r="C257" s="33">
        <v>15</v>
      </c>
      <c r="D257">
        <f t="shared" si="4"/>
        <v>0</v>
      </c>
    </row>
    <row r="258" spans="1:4" x14ac:dyDescent="0.25">
      <c r="A258" s="33">
        <v>4336</v>
      </c>
      <c r="B258" s="33">
        <v>20180902</v>
      </c>
      <c r="C258" s="33">
        <v>15.2</v>
      </c>
      <c r="D258">
        <f t="shared" si="4"/>
        <v>0</v>
      </c>
    </row>
    <row r="259" spans="1:4" x14ac:dyDescent="0.25">
      <c r="A259" s="33">
        <v>4336</v>
      </c>
      <c r="B259" s="33">
        <v>20180903</v>
      </c>
      <c r="C259" s="33">
        <v>16.8</v>
      </c>
      <c r="D259">
        <f t="shared" si="4"/>
        <v>0</v>
      </c>
    </row>
    <row r="260" spans="1:4" x14ac:dyDescent="0.25">
      <c r="A260" s="33">
        <v>4336</v>
      </c>
      <c r="B260" s="33">
        <v>20180904</v>
      </c>
      <c r="C260" s="33">
        <v>18.399999999999999</v>
      </c>
      <c r="D260">
        <f t="shared" si="4"/>
        <v>0</v>
      </c>
    </row>
    <row r="261" spans="1:4" x14ac:dyDescent="0.25">
      <c r="A261" s="33">
        <v>4336</v>
      </c>
      <c r="B261" s="33">
        <v>20180905</v>
      </c>
      <c r="C261" s="33">
        <v>19.899999999999999</v>
      </c>
      <c r="D261">
        <f t="shared" si="4"/>
        <v>0</v>
      </c>
    </row>
    <row r="262" spans="1:4" x14ac:dyDescent="0.25">
      <c r="A262" s="33">
        <v>4336</v>
      </c>
      <c r="B262" s="33">
        <v>20180906</v>
      </c>
      <c r="C262" s="33">
        <v>18.2</v>
      </c>
      <c r="D262">
        <f t="shared" si="4"/>
        <v>0</v>
      </c>
    </row>
    <row r="263" spans="1:4" x14ac:dyDescent="0.25">
      <c r="A263" s="33">
        <v>4336</v>
      </c>
      <c r="B263" s="33">
        <v>20180907</v>
      </c>
      <c r="C263" s="33">
        <v>15</v>
      </c>
      <c r="D263">
        <f t="shared" si="4"/>
        <v>0</v>
      </c>
    </row>
    <row r="264" spans="1:4" x14ac:dyDescent="0.25">
      <c r="A264" s="33">
        <v>4336</v>
      </c>
      <c r="B264" s="33">
        <v>20180908</v>
      </c>
      <c r="C264" s="33">
        <v>13.6</v>
      </c>
      <c r="D264">
        <f t="shared" si="4"/>
        <v>6.4</v>
      </c>
    </row>
    <row r="265" spans="1:4" x14ac:dyDescent="0.25">
      <c r="A265" s="33">
        <v>4336</v>
      </c>
      <c r="B265" s="33">
        <v>20180909</v>
      </c>
      <c r="C265" s="33">
        <v>16.8</v>
      </c>
      <c r="D265">
        <f t="shared" si="4"/>
        <v>0</v>
      </c>
    </row>
    <row r="266" spans="1:4" x14ac:dyDescent="0.25">
      <c r="A266" s="33">
        <v>4336</v>
      </c>
      <c r="B266" s="33">
        <v>20180910</v>
      </c>
      <c r="C266" s="33">
        <v>18.8</v>
      </c>
      <c r="D266">
        <f t="shared" si="4"/>
        <v>0</v>
      </c>
    </row>
    <row r="267" spans="1:4" x14ac:dyDescent="0.25">
      <c r="A267" s="33">
        <v>4336</v>
      </c>
      <c r="B267" s="33">
        <v>20180911</v>
      </c>
      <c r="C267" s="33">
        <v>18.5</v>
      </c>
      <c r="D267">
        <f t="shared" si="4"/>
        <v>0</v>
      </c>
    </row>
    <row r="268" spans="1:4" x14ac:dyDescent="0.25">
      <c r="A268" s="33">
        <v>4336</v>
      </c>
      <c r="B268" s="33">
        <v>20180912</v>
      </c>
      <c r="C268" s="33">
        <v>20.8</v>
      </c>
      <c r="D268">
        <f t="shared" si="4"/>
        <v>0</v>
      </c>
    </row>
    <row r="269" spans="1:4" x14ac:dyDescent="0.25">
      <c r="A269" s="33">
        <v>4336</v>
      </c>
      <c r="B269" s="33">
        <v>20180913</v>
      </c>
      <c r="C269" s="33">
        <v>16.8</v>
      </c>
      <c r="D269">
        <f t="shared" si="4"/>
        <v>0</v>
      </c>
    </row>
    <row r="270" spans="1:4" x14ac:dyDescent="0.25">
      <c r="A270" s="33">
        <v>4336</v>
      </c>
      <c r="B270" s="33">
        <v>20180914</v>
      </c>
      <c r="C270" s="33">
        <v>16</v>
      </c>
      <c r="D270">
        <f t="shared" si="4"/>
        <v>0</v>
      </c>
    </row>
    <row r="271" spans="1:4" x14ac:dyDescent="0.25">
      <c r="A271" s="33">
        <v>4336</v>
      </c>
      <c r="B271" s="33">
        <v>20180915</v>
      </c>
      <c r="C271" s="33">
        <v>13.6</v>
      </c>
      <c r="D271">
        <f t="shared" ref="D271:D334" si="5">IF(C271&lt;15,20-C271,0)</f>
        <v>6.4</v>
      </c>
    </row>
    <row r="272" spans="1:4" x14ac:dyDescent="0.25">
      <c r="A272" s="33">
        <v>4336</v>
      </c>
      <c r="B272" s="33">
        <v>20180916</v>
      </c>
      <c r="C272" s="33">
        <v>16.3</v>
      </c>
      <c r="D272">
        <f t="shared" si="5"/>
        <v>0</v>
      </c>
    </row>
    <row r="273" spans="1:4" x14ac:dyDescent="0.25">
      <c r="A273" s="33">
        <v>4336</v>
      </c>
      <c r="B273" s="33">
        <v>20180917</v>
      </c>
      <c r="C273" s="33">
        <v>18.5</v>
      </c>
      <c r="D273">
        <f t="shared" si="5"/>
        <v>0</v>
      </c>
    </row>
    <row r="274" spans="1:4" x14ac:dyDescent="0.25">
      <c r="A274" s="33">
        <v>4336</v>
      </c>
      <c r="B274" s="33">
        <v>20180918</v>
      </c>
      <c r="C274" s="33">
        <v>21.2</v>
      </c>
      <c r="D274">
        <f t="shared" si="5"/>
        <v>0</v>
      </c>
    </row>
    <row r="275" spans="1:4" x14ac:dyDescent="0.25">
      <c r="A275" s="33">
        <v>4336</v>
      </c>
      <c r="B275" s="33">
        <v>20180919</v>
      </c>
      <c r="C275" s="33">
        <v>20.5</v>
      </c>
      <c r="D275">
        <f t="shared" si="5"/>
        <v>0</v>
      </c>
    </row>
    <row r="276" spans="1:4" x14ac:dyDescent="0.25">
      <c r="A276" s="33">
        <v>4336</v>
      </c>
      <c r="B276" s="33">
        <v>20180920</v>
      </c>
      <c r="C276" s="33">
        <v>19.600000000000001</v>
      </c>
      <c r="D276">
        <f t="shared" si="5"/>
        <v>0</v>
      </c>
    </row>
    <row r="277" spans="1:4" x14ac:dyDescent="0.25">
      <c r="A277" s="33">
        <v>4336</v>
      </c>
      <c r="B277" s="33">
        <v>20180921</v>
      </c>
      <c r="C277" s="33">
        <v>15.9</v>
      </c>
      <c r="D277">
        <f t="shared" si="5"/>
        <v>0</v>
      </c>
    </row>
    <row r="278" spans="1:4" x14ac:dyDescent="0.25">
      <c r="A278" s="33">
        <v>4336</v>
      </c>
      <c r="B278" s="33">
        <v>20180922</v>
      </c>
      <c r="C278" s="33">
        <v>12.1</v>
      </c>
      <c r="D278">
        <f t="shared" si="5"/>
        <v>7.9</v>
      </c>
    </row>
    <row r="279" spans="1:4" x14ac:dyDescent="0.25">
      <c r="A279" s="33">
        <v>4336</v>
      </c>
      <c r="B279" s="33">
        <v>20180923</v>
      </c>
      <c r="C279" s="33">
        <v>13.9</v>
      </c>
      <c r="D279">
        <f t="shared" si="5"/>
        <v>6.1</v>
      </c>
    </row>
    <row r="280" spans="1:4" x14ac:dyDescent="0.25">
      <c r="A280" s="33">
        <v>4336</v>
      </c>
      <c r="B280" s="33">
        <v>20180924</v>
      </c>
      <c r="C280" s="33">
        <v>9.4</v>
      </c>
      <c r="D280">
        <f t="shared" si="5"/>
        <v>10.6</v>
      </c>
    </row>
    <row r="281" spans="1:4" x14ac:dyDescent="0.25">
      <c r="A281" s="33">
        <v>4336</v>
      </c>
      <c r="B281" s="33">
        <v>20180925</v>
      </c>
      <c r="C281" s="33">
        <v>8.6999999999999993</v>
      </c>
      <c r="D281">
        <f t="shared" si="5"/>
        <v>11.3</v>
      </c>
    </row>
    <row r="282" spans="1:4" x14ac:dyDescent="0.25">
      <c r="A282" s="33">
        <v>4336</v>
      </c>
      <c r="B282" s="33">
        <v>20180926</v>
      </c>
      <c r="C282" s="33">
        <v>10.3</v>
      </c>
      <c r="D282">
        <f t="shared" si="5"/>
        <v>9.6999999999999993</v>
      </c>
    </row>
    <row r="283" spans="1:4" x14ac:dyDescent="0.25">
      <c r="A283" s="33">
        <v>4336</v>
      </c>
      <c r="B283" s="33">
        <v>20180927</v>
      </c>
      <c r="C283" s="33">
        <v>13.4</v>
      </c>
      <c r="D283">
        <f t="shared" si="5"/>
        <v>6.6</v>
      </c>
    </row>
    <row r="284" spans="1:4" x14ac:dyDescent="0.25">
      <c r="A284" s="33">
        <v>4336</v>
      </c>
      <c r="B284" s="33">
        <v>20180928</v>
      </c>
      <c r="C284" s="33">
        <v>13</v>
      </c>
      <c r="D284">
        <f t="shared" si="5"/>
        <v>7</v>
      </c>
    </row>
    <row r="285" spans="1:4" x14ac:dyDescent="0.25">
      <c r="A285" s="33">
        <v>4336</v>
      </c>
      <c r="B285" s="33">
        <v>20180929</v>
      </c>
      <c r="C285" s="33">
        <v>10.5</v>
      </c>
      <c r="D285">
        <f t="shared" si="5"/>
        <v>9.5</v>
      </c>
    </row>
    <row r="286" spans="1:4" x14ac:dyDescent="0.25">
      <c r="A286" s="33">
        <v>4336</v>
      </c>
      <c r="B286" s="33">
        <v>20180930</v>
      </c>
      <c r="C286" s="33">
        <v>11.2</v>
      </c>
      <c r="D286">
        <f t="shared" si="5"/>
        <v>8.8000000000000007</v>
      </c>
    </row>
    <row r="287" spans="1:4" x14ac:dyDescent="0.25">
      <c r="A287" s="33">
        <v>4336</v>
      </c>
      <c r="B287" s="33">
        <v>20181001</v>
      </c>
      <c r="C287" s="33">
        <v>8.6999999999999993</v>
      </c>
      <c r="D287">
        <f t="shared" si="5"/>
        <v>11.3</v>
      </c>
    </row>
    <row r="288" spans="1:4" x14ac:dyDescent="0.25">
      <c r="A288" s="33">
        <v>4336</v>
      </c>
      <c r="B288" s="33">
        <v>20181002</v>
      </c>
      <c r="C288" s="33">
        <v>7.2</v>
      </c>
      <c r="D288">
        <f t="shared" si="5"/>
        <v>12.8</v>
      </c>
    </row>
    <row r="289" spans="1:4" x14ac:dyDescent="0.25">
      <c r="A289" s="33">
        <v>4336</v>
      </c>
      <c r="B289" s="33">
        <v>20181003</v>
      </c>
      <c r="C289" s="33">
        <v>11.3</v>
      </c>
      <c r="D289">
        <f t="shared" si="5"/>
        <v>8.6999999999999993</v>
      </c>
    </row>
    <row r="290" spans="1:4" x14ac:dyDescent="0.25">
      <c r="A290" s="33">
        <v>4336</v>
      </c>
      <c r="B290" s="33">
        <v>20181004</v>
      </c>
      <c r="C290" s="33">
        <v>10.7</v>
      </c>
      <c r="D290">
        <f t="shared" si="5"/>
        <v>9.3000000000000007</v>
      </c>
    </row>
    <row r="291" spans="1:4" x14ac:dyDescent="0.25">
      <c r="A291" s="33">
        <v>4336</v>
      </c>
      <c r="B291" s="33">
        <v>20181005</v>
      </c>
      <c r="C291" s="33">
        <v>13.7</v>
      </c>
      <c r="D291">
        <f t="shared" si="5"/>
        <v>6.3000000000000007</v>
      </c>
    </row>
    <row r="292" spans="1:4" x14ac:dyDescent="0.25">
      <c r="A292" s="33">
        <v>4336</v>
      </c>
      <c r="B292" s="33">
        <v>20181006</v>
      </c>
      <c r="C292" s="33">
        <v>15.2</v>
      </c>
      <c r="D292">
        <f t="shared" si="5"/>
        <v>0</v>
      </c>
    </row>
    <row r="293" spans="1:4" x14ac:dyDescent="0.25">
      <c r="A293" s="33">
        <v>4336</v>
      </c>
      <c r="B293" s="33">
        <v>20181007</v>
      </c>
      <c r="C293" s="33">
        <v>13.9</v>
      </c>
      <c r="D293">
        <f t="shared" si="5"/>
        <v>6.1</v>
      </c>
    </row>
    <row r="294" spans="1:4" x14ac:dyDescent="0.25">
      <c r="A294" s="33">
        <v>4336</v>
      </c>
      <c r="B294" s="33">
        <v>20181008</v>
      </c>
      <c r="C294" s="33">
        <v>13.1</v>
      </c>
      <c r="D294">
        <f t="shared" si="5"/>
        <v>6.9</v>
      </c>
    </row>
    <row r="295" spans="1:4" x14ac:dyDescent="0.25">
      <c r="A295" s="33">
        <v>4336</v>
      </c>
      <c r="B295" s="33">
        <v>20181009</v>
      </c>
      <c r="C295" s="33">
        <v>13.8</v>
      </c>
      <c r="D295">
        <f t="shared" si="5"/>
        <v>6.1999999999999993</v>
      </c>
    </row>
    <row r="296" spans="1:4" x14ac:dyDescent="0.25">
      <c r="A296" s="33">
        <v>4336</v>
      </c>
      <c r="B296" s="33">
        <v>20181010</v>
      </c>
      <c r="C296" s="33">
        <v>14.5</v>
      </c>
      <c r="D296">
        <f t="shared" si="5"/>
        <v>5.5</v>
      </c>
    </row>
    <row r="297" spans="1:4" x14ac:dyDescent="0.25">
      <c r="A297" s="33">
        <v>4336</v>
      </c>
      <c r="B297" s="33">
        <v>20181011</v>
      </c>
      <c r="C297" s="33">
        <v>14.9</v>
      </c>
      <c r="D297">
        <f t="shared" si="5"/>
        <v>5.0999999999999996</v>
      </c>
    </row>
    <row r="298" spans="1:4" x14ac:dyDescent="0.25">
      <c r="A298" s="33">
        <v>4336</v>
      </c>
      <c r="B298" s="33">
        <v>20181012</v>
      </c>
      <c r="C298" s="33">
        <v>18.7</v>
      </c>
      <c r="D298">
        <f t="shared" si="5"/>
        <v>0</v>
      </c>
    </row>
    <row r="299" spans="1:4" x14ac:dyDescent="0.25">
      <c r="A299" s="33">
        <v>4336</v>
      </c>
      <c r="B299" s="33">
        <v>20181013</v>
      </c>
      <c r="C299" s="33">
        <v>18</v>
      </c>
      <c r="D299">
        <f t="shared" si="5"/>
        <v>0</v>
      </c>
    </row>
    <row r="300" spans="1:4" x14ac:dyDescent="0.25">
      <c r="A300" s="33">
        <v>4336</v>
      </c>
      <c r="B300" s="33">
        <v>20181014</v>
      </c>
      <c r="C300" s="33">
        <v>17.7</v>
      </c>
      <c r="D300">
        <f t="shared" si="5"/>
        <v>0</v>
      </c>
    </row>
    <row r="301" spans="1:4" x14ac:dyDescent="0.25">
      <c r="A301" s="33">
        <v>4336</v>
      </c>
      <c r="B301" s="33">
        <v>20181015</v>
      </c>
      <c r="C301" s="33">
        <v>16.3</v>
      </c>
      <c r="D301">
        <f t="shared" si="5"/>
        <v>0</v>
      </c>
    </row>
    <row r="302" spans="1:4" x14ac:dyDescent="0.25">
      <c r="A302" s="33">
        <v>4336</v>
      </c>
      <c r="B302" s="33">
        <v>20181016</v>
      </c>
      <c r="C302" s="33">
        <v>15.1</v>
      </c>
      <c r="D302">
        <f t="shared" si="5"/>
        <v>0</v>
      </c>
    </row>
    <row r="303" spans="1:4" x14ac:dyDescent="0.25">
      <c r="A303" s="33">
        <v>4336</v>
      </c>
      <c r="B303" s="33">
        <v>20181017</v>
      </c>
      <c r="C303" s="33">
        <v>15.1</v>
      </c>
      <c r="D303">
        <f t="shared" si="5"/>
        <v>0</v>
      </c>
    </row>
    <row r="304" spans="1:4" x14ac:dyDescent="0.25">
      <c r="A304" s="33">
        <v>4336</v>
      </c>
      <c r="B304" s="33">
        <v>20181018</v>
      </c>
      <c r="C304" s="33">
        <v>14.5</v>
      </c>
      <c r="D304">
        <f t="shared" si="5"/>
        <v>5.5</v>
      </c>
    </row>
    <row r="305" spans="1:4" x14ac:dyDescent="0.25">
      <c r="A305" s="33">
        <v>4336</v>
      </c>
      <c r="B305" s="33">
        <v>20181019</v>
      </c>
      <c r="C305" s="33">
        <v>12.6</v>
      </c>
      <c r="D305">
        <f t="shared" si="5"/>
        <v>7.4</v>
      </c>
    </row>
    <row r="306" spans="1:4" x14ac:dyDescent="0.25">
      <c r="A306" s="33">
        <v>4336</v>
      </c>
      <c r="B306" s="33">
        <v>20181020</v>
      </c>
      <c r="C306" s="33">
        <v>11.4</v>
      </c>
      <c r="D306">
        <f t="shared" si="5"/>
        <v>8.6</v>
      </c>
    </row>
    <row r="307" spans="1:4" x14ac:dyDescent="0.25">
      <c r="A307" s="33">
        <v>4336</v>
      </c>
      <c r="B307" s="33">
        <v>20181021</v>
      </c>
      <c r="C307" s="33">
        <v>9.5</v>
      </c>
      <c r="D307">
        <f t="shared" si="5"/>
        <v>10.5</v>
      </c>
    </row>
    <row r="308" spans="1:4" x14ac:dyDescent="0.25">
      <c r="A308" s="33">
        <v>4336</v>
      </c>
      <c r="B308" s="33">
        <v>20181022</v>
      </c>
      <c r="C308" s="33">
        <v>10.1</v>
      </c>
      <c r="D308">
        <f t="shared" si="5"/>
        <v>9.9</v>
      </c>
    </row>
    <row r="309" spans="1:4" x14ac:dyDescent="0.25">
      <c r="A309" s="33">
        <v>4336</v>
      </c>
      <c r="B309" s="33">
        <v>20181023</v>
      </c>
      <c r="C309" s="33">
        <v>7.4</v>
      </c>
      <c r="D309">
        <f t="shared" si="5"/>
        <v>12.6</v>
      </c>
    </row>
    <row r="310" spans="1:4" x14ac:dyDescent="0.25">
      <c r="A310" s="33">
        <v>4336</v>
      </c>
      <c r="B310" s="33">
        <v>20181024</v>
      </c>
      <c r="C310" s="33">
        <v>10.7</v>
      </c>
      <c r="D310">
        <f t="shared" si="5"/>
        <v>9.3000000000000007</v>
      </c>
    </row>
    <row r="311" spans="1:4" x14ac:dyDescent="0.25">
      <c r="A311" s="33">
        <v>4336</v>
      </c>
      <c r="B311" s="33">
        <v>20181025</v>
      </c>
      <c r="C311" s="33">
        <v>11</v>
      </c>
      <c r="D311">
        <f t="shared" si="5"/>
        <v>9</v>
      </c>
    </row>
    <row r="312" spans="1:4" x14ac:dyDescent="0.25">
      <c r="A312" s="33">
        <v>4336</v>
      </c>
      <c r="B312" s="33">
        <v>20181026</v>
      </c>
      <c r="C312" s="33">
        <v>8.4</v>
      </c>
      <c r="D312">
        <f t="shared" si="5"/>
        <v>11.6</v>
      </c>
    </row>
    <row r="313" spans="1:4" x14ac:dyDescent="0.25">
      <c r="A313" s="33">
        <v>4336</v>
      </c>
      <c r="B313" s="33">
        <v>20181027</v>
      </c>
      <c r="C313" s="33">
        <v>5.8</v>
      </c>
      <c r="D313">
        <f t="shared" si="5"/>
        <v>14.2</v>
      </c>
    </row>
    <row r="314" spans="1:4" x14ac:dyDescent="0.25">
      <c r="A314" s="33">
        <v>4336</v>
      </c>
      <c r="B314" s="33">
        <v>20181028</v>
      </c>
      <c r="C314" s="33">
        <v>4.5999999999999996</v>
      </c>
      <c r="D314">
        <f t="shared" si="5"/>
        <v>15.4</v>
      </c>
    </row>
    <row r="315" spans="1:4" x14ac:dyDescent="0.25">
      <c r="A315" s="33">
        <v>4336</v>
      </c>
      <c r="B315" s="33">
        <v>20181029</v>
      </c>
      <c r="C315" s="33">
        <v>4.3</v>
      </c>
      <c r="D315">
        <f t="shared" si="5"/>
        <v>15.7</v>
      </c>
    </row>
    <row r="316" spans="1:4" x14ac:dyDescent="0.25">
      <c r="A316" s="33">
        <v>4336</v>
      </c>
      <c r="B316" s="33">
        <v>20181030</v>
      </c>
      <c r="C316" s="33">
        <v>3.8</v>
      </c>
      <c r="D316">
        <f t="shared" si="5"/>
        <v>16.2</v>
      </c>
    </row>
    <row r="317" spans="1:4" x14ac:dyDescent="0.25">
      <c r="A317" s="33">
        <v>4336</v>
      </c>
      <c r="B317" s="33">
        <v>20181031</v>
      </c>
      <c r="C317" s="33">
        <v>5.6</v>
      </c>
      <c r="D317">
        <f t="shared" si="5"/>
        <v>14.4</v>
      </c>
    </row>
    <row r="318" spans="1:4" x14ac:dyDescent="0.25">
      <c r="A318" s="33">
        <v>4336</v>
      </c>
      <c r="B318" s="33">
        <v>20181101</v>
      </c>
      <c r="C318" s="33">
        <v>7</v>
      </c>
      <c r="D318">
        <f t="shared" si="5"/>
        <v>13</v>
      </c>
    </row>
    <row r="319" spans="1:4" x14ac:dyDescent="0.25">
      <c r="A319" s="33">
        <v>4336</v>
      </c>
      <c r="B319" s="33">
        <v>20181102</v>
      </c>
      <c r="C319" s="33">
        <v>7.9</v>
      </c>
      <c r="D319">
        <f t="shared" si="5"/>
        <v>12.1</v>
      </c>
    </row>
    <row r="320" spans="1:4" x14ac:dyDescent="0.25">
      <c r="A320" s="33">
        <v>4336</v>
      </c>
      <c r="B320" s="33">
        <v>20181103</v>
      </c>
      <c r="C320" s="33">
        <v>7</v>
      </c>
      <c r="D320">
        <f t="shared" si="5"/>
        <v>13</v>
      </c>
    </row>
    <row r="321" spans="1:4" x14ac:dyDescent="0.25">
      <c r="A321" s="33">
        <v>4336</v>
      </c>
      <c r="B321" s="33">
        <v>20181104</v>
      </c>
      <c r="C321" s="33">
        <v>9.6</v>
      </c>
      <c r="D321">
        <f t="shared" si="5"/>
        <v>10.4</v>
      </c>
    </row>
    <row r="322" spans="1:4" x14ac:dyDescent="0.25">
      <c r="A322" s="33">
        <v>4336</v>
      </c>
      <c r="B322" s="33">
        <v>20181105</v>
      </c>
      <c r="C322" s="33">
        <v>9.6999999999999993</v>
      </c>
      <c r="D322">
        <f t="shared" si="5"/>
        <v>10.3</v>
      </c>
    </row>
    <row r="323" spans="1:4" x14ac:dyDescent="0.25">
      <c r="A323" s="33">
        <v>4336</v>
      </c>
      <c r="B323" s="33">
        <v>20181106</v>
      </c>
      <c r="C323" s="33">
        <v>9.4</v>
      </c>
      <c r="D323">
        <f t="shared" si="5"/>
        <v>10.6</v>
      </c>
    </row>
    <row r="324" spans="1:4" x14ac:dyDescent="0.25">
      <c r="A324" s="33">
        <v>4336</v>
      </c>
      <c r="B324" s="33">
        <v>20181107</v>
      </c>
      <c r="C324" s="33">
        <v>12</v>
      </c>
      <c r="D324">
        <f t="shared" si="5"/>
        <v>8</v>
      </c>
    </row>
    <row r="325" spans="1:4" x14ac:dyDescent="0.25">
      <c r="A325" s="33">
        <v>4336</v>
      </c>
      <c r="B325" s="33">
        <v>20181108</v>
      </c>
      <c r="C325" s="33">
        <v>9.6</v>
      </c>
      <c r="D325">
        <f t="shared" si="5"/>
        <v>10.4</v>
      </c>
    </row>
    <row r="326" spans="1:4" x14ac:dyDescent="0.25">
      <c r="A326" s="33">
        <v>4336</v>
      </c>
      <c r="B326" s="33">
        <v>20181109</v>
      </c>
      <c r="C326" s="33">
        <v>10.8</v>
      </c>
      <c r="D326">
        <f t="shared" si="5"/>
        <v>9.1999999999999993</v>
      </c>
    </row>
    <row r="327" spans="1:4" x14ac:dyDescent="0.25">
      <c r="A327" s="33">
        <v>4336</v>
      </c>
      <c r="B327" s="33">
        <v>20181110</v>
      </c>
      <c r="C327" s="33">
        <v>12.2</v>
      </c>
      <c r="D327">
        <f t="shared" si="5"/>
        <v>7.8000000000000007</v>
      </c>
    </row>
    <row r="328" spans="1:4" x14ac:dyDescent="0.25">
      <c r="A328" s="33">
        <v>4336</v>
      </c>
      <c r="B328" s="33">
        <v>20181111</v>
      </c>
      <c r="C328" s="33">
        <v>12.3</v>
      </c>
      <c r="D328">
        <f t="shared" si="5"/>
        <v>7.6999999999999993</v>
      </c>
    </row>
    <row r="329" spans="1:4" x14ac:dyDescent="0.25">
      <c r="A329" s="33">
        <v>4336</v>
      </c>
      <c r="B329" s="33">
        <v>20181112</v>
      </c>
      <c r="C329" s="33">
        <v>14.6</v>
      </c>
      <c r="D329">
        <f t="shared" si="5"/>
        <v>5.4</v>
      </c>
    </row>
    <row r="330" spans="1:4" x14ac:dyDescent="0.25">
      <c r="A330" s="33">
        <v>4336</v>
      </c>
      <c r="B330" s="33">
        <v>20181113</v>
      </c>
      <c r="C330" s="33">
        <v>9.1999999999999993</v>
      </c>
      <c r="D330">
        <f t="shared" si="5"/>
        <v>10.8</v>
      </c>
    </row>
    <row r="331" spans="1:4" x14ac:dyDescent="0.25">
      <c r="A331" s="33">
        <v>4336</v>
      </c>
      <c r="B331" s="33">
        <v>20181114</v>
      </c>
      <c r="C331" s="33">
        <v>6</v>
      </c>
      <c r="D331">
        <f t="shared" si="5"/>
        <v>14</v>
      </c>
    </row>
    <row r="332" spans="1:4" x14ac:dyDescent="0.25">
      <c r="A332" s="33">
        <v>4336</v>
      </c>
      <c r="B332" s="33">
        <v>20181115</v>
      </c>
      <c r="C332" s="33">
        <v>4.4000000000000004</v>
      </c>
      <c r="D332">
        <f t="shared" si="5"/>
        <v>15.6</v>
      </c>
    </row>
    <row r="333" spans="1:4" x14ac:dyDescent="0.25">
      <c r="A333" s="33">
        <v>4336</v>
      </c>
      <c r="B333" s="33">
        <v>20181116</v>
      </c>
      <c r="C333" s="33">
        <v>5.2</v>
      </c>
      <c r="D333">
        <f t="shared" si="5"/>
        <v>14.8</v>
      </c>
    </row>
    <row r="334" spans="1:4" x14ac:dyDescent="0.25">
      <c r="A334" s="33">
        <v>4336</v>
      </c>
      <c r="B334" s="33">
        <v>20181117</v>
      </c>
      <c r="C334" s="33">
        <v>4.0999999999999996</v>
      </c>
      <c r="D334">
        <f t="shared" si="5"/>
        <v>15.9</v>
      </c>
    </row>
    <row r="335" spans="1:4" x14ac:dyDescent="0.25">
      <c r="A335" s="33">
        <v>4336</v>
      </c>
      <c r="B335" s="33">
        <v>20181118</v>
      </c>
      <c r="C335" s="33">
        <v>2.6</v>
      </c>
      <c r="D335">
        <f t="shared" ref="D335:D398" si="6">IF(C335&lt;15,20-C335,0)</f>
        <v>17.399999999999999</v>
      </c>
    </row>
    <row r="336" spans="1:4" x14ac:dyDescent="0.25">
      <c r="A336" s="33">
        <v>4336</v>
      </c>
      <c r="B336" s="33">
        <v>20181119</v>
      </c>
      <c r="C336" s="33">
        <v>0.9</v>
      </c>
      <c r="D336">
        <f t="shared" si="6"/>
        <v>19.100000000000001</v>
      </c>
    </row>
    <row r="337" spans="1:4" x14ac:dyDescent="0.25">
      <c r="A337" s="33">
        <v>4336</v>
      </c>
      <c r="B337" s="33">
        <v>20181120</v>
      </c>
      <c r="C337" s="33">
        <v>1.9</v>
      </c>
      <c r="D337">
        <f t="shared" si="6"/>
        <v>18.100000000000001</v>
      </c>
    </row>
    <row r="338" spans="1:4" x14ac:dyDescent="0.25">
      <c r="A338" s="33">
        <v>4336</v>
      </c>
      <c r="B338" s="33">
        <v>20181121</v>
      </c>
      <c r="C338" s="33">
        <v>0.9</v>
      </c>
      <c r="D338">
        <f t="shared" si="6"/>
        <v>19.100000000000001</v>
      </c>
    </row>
    <row r="339" spans="1:4" x14ac:dyDescent="0.25">
      <c r="A339" s="33">
        <v>4336</v>
      </c>
      <c r="B339" s="33">
        <v>20181122</v>
      </c>
      <c r="C339" s="33">
        <v>1.4</v>
      </c>
      <c r="D339">
        <f t="shared" si="6"/>
        <v>18.600000000000001</v>
      </c>
    </row>
    <row r="340" spans="1:4" x14ac:dyDescent="0.25">
      <c r="A340" s="33">
        <v>4336</v>
      </c>
      <c r="B340" s="33">
        <v>20181123</v>
      </c>
      <c r="C340" s="33">
        <v>1.7</v>
      </c>
      <c r="D340">
        <f t="shared" si="6"/>
        <v>18.3</v>
      </c>
    </row>
    <row r="341" spans="1:4" x14ac:dyDescent="0.25">
      <c r="A341" s="33">
        <v>4336</v>
      </c>
      <c r="B341" s="33">
        <v>20181124</v>
      </c>
      <c r="C341" s="33">
        <v>5.4</v>
      </c>
      <c r="D341">
        <f t="shared" si="6"/>
        <v>14.6</v>
      </c>
    </row>
    <row r="342" spans="1:4" x14ac:dyDescent="0.25">
      <c r="A342" s="33">
        <v>4336</v>
      </c>
      <c r="B342" s="33">
        <v>20181125</v>
      </c>
      <c r="C342" s="33">
        <v>5.4</v>
      </c>
      <c r="D342">
        <f t="shared" si="6"/>
        <v>14.6</v>
      </c>
    </row>
    <row r="343" spans="1:4" x14ac:dyDescent="0.25">
      <c r="A343" s="33">
        <v>4336</v>
      </c>
      <c r="B343" s="33">
        <v>20181126</v>
      </c>
      <c r="C343" s="33">
        <v>4.5</v>
      </c>
      <c r="D343">
        <f t="shared" si="6"/>
        <v>15.5</v>
      </c>
    </row>
    <row r="344" spans="1:4" x14ac:dyDescent="0.25">
      <c r="A344" s="33">
        <v>4336</v>
      </c>
      <c r="B344" s="33">
        <v>20181127</v>
      </c>
      <c r="C344" s="33">
        <v>3.3</v>
      </c>
      <c r="D344">
        <f t="shared" si="6"/>
        <v>16.7</v>
      </c>
    </row>
    <row r="345" spans="1:4" x14ac:dyDescent="0.25">
      <c r="A345" s="33">
        <v>4336</v>
      </c>
      <c r="B345" s="33">
        <v>20181128</v>
      </c>
      <c r="C345" s="33">
        <v>4</v>
      </c>
      <c r="D345">
        <f t="shared" si="6"/>
        <v>16</v>
      </c>
    </row>
    <row r="346" spans="1:4" x14ac:dyDescent="0.25">
      <c r="A346" s="33">
        <v>4336</v>
      </c>
      <c r="B346" s="33">
        <v>20181129</v>
      </c>
      <c r="C346" s="33">
        <v>5.9</v>
      </c>
      <c r="D346">
        <f t="shared" si="6"/>
        <v>14.1</v>
      </c>
    </row>
    <row r="347" spans="1:4" x14ac:dyDescent="0.25">
      <c r="A347" s="33">
        <v>4336</v>
      </c>
      <c r="B347" s="33">
        <v>20181130</v>
      </c>
      <c r="C347" s="33">
        <v>7.4</v>
      </c>
      <c r="D347">
        <f t="shared" si="6"/>
        <v>12.6</v>
      </c>
    </row>
    <row r="348" spans="1:4" x14ac:dyDescent="0.25">
      <c r="A348" s="33">
        <v>4336</v>
      </c>
      <c r="B348" s="33">
        <v>20181201</v>
      </c>
      <c r="C348" s="33">
        <v>6.8</v>
      </c>
      <c r="D348">
        <f t="shared" si="6"/>
        <v>13.2</v>
      </c>
    </row>
    <row r="349" spans="1:4" x14ac:dyDescent="0.25">
      <c r="A349" s="33">
        <v>4336</v>
      </c>
      <c r="B349" s="33">
        <v>20181202</v>
      </c>
      <c r="C349" s="33">
        <v>8.9</v>
      </c>
      <c r="D349">
        <f t="shared" si="6"/>
        <v>11.1</v>
      </c>
    </row>
    <row r="350" spans="1:4" x14ac:dyDescent="0.25">
      <c r="A350" s="33">
        <v>4336</v>
      </c>
      <c r="B350" s="33">
        <v>20181203</v>
      </c>
      <c r="C350" s="33">
        <v>11.2</v>
      </c>
      <c r="D350">
        <f t="shared" si="6"/>
        <v>8.8000000000000007</v>
      </c>
    </row>
    <row r="351" spans="1:4" x14ac:dyDescent="0.25">
      <c r="A351" s="33">
        <v>4336</v>
      </c>
      <c r="B351" s="33">
        <v>20181204</v>
      </c>
      <c r="C351" s="33">
        <v>6.3</v>
      </c>
      <c r="D351">
        <f t="shared" si="6"/>
        <v>13.7</v>
      </c>
    </row>
    <row r="352" spans="1:4" x14ac:dyDescent="0.25">
      <c r="A352" s="33">
        <v>4336</v>
      </c>
      <c r="B352" s="33">
        <v>20181205</v>
      </c>
      <c r="C352" s="33">
        <v>4.5</v>
      </c>
      <c r="D352">
        <f t="shared" si="6"/>
        <v>15.5</v>
      </c>
    </row>
    <row r="353" spans="1:4" x14ac:dyDescent="0.25">
      <c r="A353" s="33">
        <v>4336</v>
      </c>
      <c r="B353" s="33">
        <v>20181206</v>
      </c>
      <c r="C353" s="33">
        <v>9.1999999999999993</v>
      </c>
      <c r="D353">
        <f t="shared" si="6"/>
        <v>10.8</v>
      </c>
    </row>
    <row r="354" spans="1:4" x14ac:dyDescent="0.25">
      <c r="A354" s="33">
        <v>4336</v>
      </c>
      <c r="B354" s="33">
        <v>20181207</v>
      </c>
      <c r="C354" s="33">
        <v>9.1</v>
      </c>
      <c r="D354">
        <f t="shared" si="6"/>
        <v>10.9</v>
      </c>
    </row>
    <row r="355" spans="1:4" x14ac:dyDescent="0.25">
      <c r="A355" s="33">
        <v>4336</v>
      </c>
      <c r="B355" s="33">
        <v>20181208</v>
      </c>
      <c r="C355" s="33">
        <v>6.4</v>
      </c>
      <c r="D355">
        <f t="shared" si="6"/>
        <v>13.6</v>
      </c>
    </row>
    <row r="356" spans="1:4" x14ac:dyDescent="0.25">
      <c r="A356" s="33">
        <v>4336</v>
      </c>
      <c r="B356" s="33">
        <v>20181209</v>
      </c>
      <c r="C356" s="33">
        <v>6.8</v>
      </c>
      <c r="D356">
        <f t="shared" si="6"/>
        <v>13.2</v>
      </c>
    </row>
    <row r="357" spans="1:4" x14ac:dyDescent="0.25">
      <c r="A357" s="33">
        <v>4336</v>
      </c>
      <c r="B357" s="33">
        <v>20181210</v>
      </c>
      <c r="C357" s="33">
        <v>4.0999999999999996</v>
      </c>
      <c r="D357">
        <f t="shared" si="6"/>
        <v>15.9</v>
      </c>
    </row>
    <row r="358" spans="1:4" x14ac:dyDescent="0.25">
      <c r="A358" s="33">
        <v>4336</v>
      </c>
      <c r="B358" s="33">
        <v>20181211</v>
      </c>
      <c r="C358" s="33">
        <v>0.1</v>
      </c>
      <c r="D358">
        <f t="shared" si="6"/>
        <v>19.899999999999999</v>
      </c>
    </row>
    <row r="359" spans="1:4" x14ac:dyDescent="0.25">
      <c r="A359" s="33">
        <v>4336</v>
      </c>
      <c r="B359" s="33">
        <v>20181212</v>
      </c>
      <c r="C359" s="33">
        <v>0.5</v>
      </c>
      <c r="D359">
        <f t="shared" si="6"/>
        <v>19.5</v>
      </c>
    </row>
    <row r="360" spans="1:4" x14ac:dyDescent="0.25">
      <c r="A360" s="33">
        <v>4336</v>
      </c>
      <c r="B360" s="33">
        <v>20181213</v>
      </c>
      <c r="C360" s="33">
        <v>-0.8</v>
      </c>
      <c r="D360">
        <f t="shared" si="6"/>
        <v>20.8</v>
      </c>
    </row>
    <row r="361" spans="1:4" x14ac:dyDescent="0.25">
      <c r="A361" s="33">
        <v>4336</v>
      </c>
      <c r="B361" s="33">
        <v>20181214</v>
      </c>
      <c r="C361" s="33">
        <v>-0.8</v>
      </c>
      <c r="D361">
        <f t="shared" si="6"/>
        <v>20.8</v>
      </c>
    </row>
    <row r="362" spans="1:4" x14ac:dyDescent="0.25">
      <c r="A362" s="33">
        <v>4336</v>
      </c>
      <c r="B362" s="33">
        <v>20181215</v>
      </c>
      <c r="C362" s="33">
        <v>-1.8</v>
      </c>
      <c r="D362">
        <f t="shared" si="6"/>
        <v>21.8</v>
      </c>
    </row>
    <row r="363" spans="1:4" x14ac:dyDescent="0.25">
      <c r="A363" s="33">
        <v>4336</v>
      </c>
      <c r="B363" s="33">
        <v>20181216</v>
      </c>
      <c r="C363" s="33">
        <v>0.3</v>
      </c>
      <c r="D363">
        <f t="shared" si="6"/>
        <v>19.7</v>
      </c>
    </row>
    <row r="364" spans="1:4" x14ac:dyDescent="0.25">
      <c r="A364" s="33">
        <v>4336</v>
      </c>
      <c r="B364" s="33">
        <v>20181217</v>
      </c>
      <c r="C364" s="33">
        <v>3.6</v>
      </c>
      <c r="D364">
        <f t="shared" si="6"/>
        <v>16.399999999999999</v>
      </c>
    </row>
    <row r="365" spans="1:4" x14ac:dyDescent="0.25">
      <c r="A365" s="33">
        <v>4336</v>
      </c>
      <c r="B365" s="33">
        <v>20181218</v>
      </c>
      <c r="C365" s="33">
        <v>3.8</v>
      </c>
      <c r="D365">
        <f t="shared" si="6"/>
        <v>16.2</v>
      </c>
    </row>
    <row r="366" spans="1:4" x14ac:dyDescent="0.25">
      <c r="A366" s="33">
        <v>4336</v>
      </c>
      <c r="B366" s="33">
        <v>20181219</v>
      </c>
      <c r="C366" s="33">
        <v>6.4</v>
      </c>
      <c r="D366">
        <f t="shared" si="6"/>
        <v>13.6</v>
      </c>
    </row>
    <row r="367" spans="1:4" x14ac:dyDescent="0.25">
      <c r="A367" s="33">
        <v>4336</v>
      </c>
      <c r="B367" s="33">
        <v>20181220</v>
      </c>
      <c r="C367" s="33">
        <v>5.7</v>
      </c>
      <c r="D367">
        <f t="shared" si="6"/>
        <v>14.3</v>
      </c>
    </row>
    <row r="368" spans="1:4" x14ac:dyDescent="0.25">
      <c r="A368" s="33">
        <v>4336</v>
      </c>
      <c r="B368" s="33">
        <v>20181221</v>
      </c>
      <c r="C368" s="33">
        <v>7.6</v>
      </c>
      <c r="D368">
        <f t="shared" si="6"/>
        <v>12.4</v>
      </c>
    </row>
    <row r="369" spans="1:4" x14ac:dyDescent="0.25">
      <c r="A369" s="33">
        <v>4336</v>
      </c>
      <c r="B369" s="33">
        <v>20181222</v>
      </c>
      <c r="C369" s="33">
        <v>9.1</v>
      </c>
      <c r="D369">
        <f t="shared" si="6"/>
        <v>10.9</v>
      </c>
    </row>
    <row r="370" spans="1:4" x14ac:dyDescent="0.25">
      <c r="A370" s="33">
        <v>4336</v>
      </c>
      <c r="B370" s="33">
        <v>20181223</v>
      </c>
      <c r="C370" s="33">
        <v>8.8000000000000007</v>
      </c>
      <c r="D370">
        <f t="shared" si="6"/>
        <v>11.2</v>
      </c>
    </row>
    <row r="371" spans="1:4" x14ac:dyDescent="0.25">
      <c r="A371" s="33">
        <v>4336</v>
      </c>
      <c r="B371" s="33">
        <v>20181224</v>
      </c>
      <c r="C371" s="33">
        <v>5.0999999999999996</v>
      </c>
      <c r="D371">
        <f t="shared" si="6"/>
        <v>14.9</v>
      </c>
    </row>
    <row r="372" spans="1:4" x14ac:dyDescent="0.25">
      <c r="A372" s="33">
        <v>4336</v>
      </c>
      <c r="B372" s="33">
        <v>20181225</v>
      </c>
      <c r="C372" s="33">
        <v>-0.9</v>
      </c>
      <c r="D372">
        <f t="shared" si="6"/>
        <v>20.9</v>
      </c>
    </row>
    <row r="373" spans="1:4" x14ac:dyDescent="0.25">
      <c r="A373" s="33">
        <v>4336</v>
      </c>
      <c r="B373" s="33">
        <v>20181226</v>
      </c>
      <c r="C373" s="33">
        <v>-3.7</v>
      </c>
      <c r="D373">
        <f t="shared" si="6"/>
        <v>23.7</v>
      </c>
    </row>
    <row r="374" spans="1:4" x14ac:dyDescent="0.25">
      <c r="A374" s="33">
        <v>4336</v>
      </c>
      <c r="B374" s="33">
        <v>20181227</v>
      </c>
      <c r="C374" s="33">
        <v>-3.3</v>
      </c>
      <c r="D374">
        <f t="shared" si="6"/>
        <v>23.3</v>
      </c>
    </row>
    <row r="375" spans="1:4" x14ac:dyDescent="0.25">
      <c r="A375" s="33">
        <v>4336</v>
      </c>
      <c r="B375" s="33">
        <v>20181228</v>
      </c>
      <c r="C375" s="33">
        <v>-2</v>
      </c>
      <c r="D375">
        <f t="shared" si="6"/>
        <v>22</v>
      </c>
    </row>
    <row r="376" spans="1:4" x14ac:dyDescent="0.25">
      <c r="A376" s="33">
        <v>4336</v>
      </c>
      <c r="B376" s="33">
        <v>20181229</v>
      </c>
      <c r="C376" s="33">
        <v>-0.3</v>
      </c>
      <c r="D376">
        <f t="shared" si="6"/>
        <v>20.3</v>
      </c>
    </row>
    <row r="377" spans="1:4" x14ac:dyDescent="0.25">
      <c r="A377" s="33">
        <v>4336</v>
      </c>
      <c r="B377" s="33">
        <v>20181230</v>
      </c>
      <c r="C377" s="33">
        <v>4.0999999999999996</v>
      </c>
      <c r="D377">
        <f t="shared" si="6"/>
        <v>15.9</v>
      </c>
    </row>
    <row r="378" spans="1:4" x14ac:dyDescent="0.25">
      <c r="A378" s="33">
        <v>4336</v>
      </c>
      <c r="B378" s="33">
        <v>20181231</v>
      </c>
      <c r="C378" s="33">
        <v>5.7</v>
      </c>
      <c r="D378">
        <f t="shared" si="6"/>
        <v>14.3</v>
      </c>
    </row>
    <row r="379" spans="1:4" x14ac:dyDescent="0.25">
      <c r="A379" s="33">
        <v>4336</v>
      </c>
      <c r="B379" s="33">
        <v>20190101</v>
      </c>
      <c r="C379" s="33">
        <v>4.9000000000000004</v>
      </c>
      <c r="D379">
        <f t="shared" si="6"/>
        <v>15.1</v>
      </c>
    </row>
    <row r="380" spans="1:4" x14ac:dyDescent="0.25">
      <c r="A380" s="33">
        <v>4336</v>
      </c>
      <c r="B380" s="33">
        <v>20190102</v>
      </c>
      <c r="C380" s="33">
        <v>2</v>
      </c>
      <c r="D380">
        <f t="shared" si="6"/>
        <v>18</v>
      </c>
    </row>
    <row r="381" spans="1:4" x14ac:dyDescent="0.25">
      <c r="A381" s="33">
        <v>4336</v>
      </c>
      <c r="B381" s="33">
        <v>20190103</v>
      </c>
      <c r="C381" s="33">
        <v>-0.7</v>
      </c>
      <c r="D381">
        <f t="shared" si="6"/>
        <v>20.7</v>
      </c>
    </row>
    <row r="382" spans="1:4" x14ac:dyDescent="0.25">
      <c r="A382" s="33">
        <v>4336</v>
      </c>
      <c r="B382" s="33">
        <v>20190104</v>
      </c>
      <c r="C382" s="33">
        <v>0.5</v>
      </c>
      <c r="D382">
        <f t="shared" si="6"/>
        <v>19.5</v>
      </c>
    </row>
    <row r="383" spans="1:4" x14ac:dyDescent="0.25">
      <c r="A383" s="33">
        <v>4336</v>
      </c>
      <c r="B383" s="33">
        <v>20190105</v>
      </c>
      <c r="C383" s="33">
        <v>2.2000000000000002</v>
      </c>
      <c r="D383">
        <f t="shared" si="6"/>
        <v>17.8</v>
      </c>
    </row>
    <row r="384" spans="1:4" x14ac:dyDescent="0.25">
      <c r="A384" s="33">
        <v>4336</v>
      </c>
      <c r="B384" s="33">
        <v>20190106</v>
      </c>
      <c r="C384" s="33">
        <v>2.9</v>
      </c>
      <c r="D384">
        <f t="shared" si="6"/>
        <v>17.100000000000001</v>
      </c>
    </row>
    <row r="385" spans="1:4" x14ac:dyDescent="0.25">
      <c r="A385" s="33">
        <v>4336</v>
      </c>
      <c r="B385" s="33">
        <v>20190107</v>
      </c>
      <c r="C385" s="33">
        <v>2.8</v>
      </c>
      <c r="D385">
        <f t="shared" si="6"/>
        <v>17.2</v>
      </c>
    </row>
    <row r="386" spans="1:4" x14ac:dyDescent="0.25">
      <c r="A386" s="33">
        <v>4336</v>
      </c>
      <c r="B386" s="33">
        <v>20190108</v>
      </c>
      <c r="C386" s="33">
        <v>4.3</v>
      </c>
      <c r="D386">
        <f t="shared" si="6"/>
        <v>15.7</v>
      </c>
    </row>
    <row r="387" spans="1:4" x14ac:dyDescent="0.25">
      <c r="A387" s="33">
        <v>4336</v>
      </c>
      <c r="B387" s="33">
        <v>20190109</v>
      </c>
      <c r="C387" s="33">
        <v>1.7</v>
      </c>
      <c r="D387">
        <f t="shared" si="6"/>
        <v>18.3</v>
      </c>
    </row>
    <row r="388" spans="1:4" x14ac:dyDescent="0.25">
      <c r="A388" s="33">
        <v>4336</v>
      </c>
      <c r="B388" s="33">
        <v>20190110</v>
      </c>
      <c r="C388" s="33">
        <v>0</v>
      </c>
      <c r="D388">
        <f t="shared" si="6"/>
        <v>20</v>
      </c>
    </row>
    <row r="389" spans="1:4" x14ac:dyDescent="0.25">
      <c r="A389" s="33">
        <v>4336</v>
      </c>
      <c r="B389" s="33">
        <v>20190111</v>
      </c>
      <c r="C389" s="33">
        <v>-0.8</v>
      </c>
      <c r="D389">
        <f t="shared" si="6"/>
        <v>20.8</v>
      </c>
    </row>
    <row r="390" spans="1:4" x14ac:dyDescent="0.25">
      <c r="A390" s="33">
        <v>4336</v>
      </c>
      <c r="B390" s="33">
        <v>20190112</v>
      </c>
      <c r="C390" s="33">
        <v>3.3</v>
      </c>
      <c r="D390">
        <f t="shared" si="6"/>
        <v>16.7</v>
      </c>
    </row>
    <row r="391" spans="1:4" x14ac:dyDescent="0.25">
      <c r="A391" s="33">
        <v>4336</v>
      </c>
      <c r="B391" s="33">
        <v>20190113</v>
      </c>
      <c r="C391" s="33">
        <v>6.7</v>
      </c>
      <c r="D391">
        <f t="shared" si="6"/>
        <v>13.3</v>
      </c>
    </row>
    <row r="392" spans="1:4" x14ac:dyDescent="0.25">
      <c r="A392" s="33">
        <v>4336</v>
      </c>
      <c r="B392" s="33">
        <v>20190114</v>
      </c>
      <c r="C392" s="33">
        <v>3.8</v>
      </c>
      <c r="D392">
        <f t="shared" si="6"/>
        <v>16.2</v>
      </c>
    </row>
    <row r="393" spans="1:4" x14ac:dyDescent="0.25">
      <c r="A393" s="33">
        <v>4336</v>
      </c>
      <c r="B393" s="33">
        <v>20190115</v>
      </c>
      <c r="C393" s="33">
        <v>3.1</v>
      </c>
      <c r="D393">
        <f t="shared" si="6"/>
        <v>16.899999999999999</v>
      </c>
    </row>
    <row r="394" spans="1:4" x14ac:dyDescent="0.25">
      <c r="A394" s="33">
        <v>4336</v>
      </c>
      <c r="B394" s="33">
        <v>20190116</v>
      </c>
      <c r="C394" s="33">
        <v>3.5</v>
      </c>
      <c r="D394">
        <f t="shared" si="6"/>
        <v>16.5</v>
      </c>
    </row>
    <row r="395" spans="1:4" x14ac:dyDescent="0.25">
      <c r="A395" s="33">
        <v>4336</v>
      </c>
      <c r="B395" s="33">
        <v>20190117</v>
      </c>
      <c r="C395" s="33">
        <v>3.4</v>
      </c>
      <c r="D395">
        <f t="shared" si="6"/>
        <v>16.600000000000001</v>
      </c>
    </row>
    <row r="396" spans="1:4" x14ac:dyDescent="0.25">
      <c r="A396" s="33">
        <v>4336</v>
      </c>
      <c r="B396" s="33">
        <v>20190118</v>
      </c>
      <c r="C396" s="33">
        <v>-0.7</v>
      </c>
      <c r="D396">
        <f t="shared" si="6"/>
        <v>20.7</v>
      </c>
    </row>
    <row r="397" spans="1:4" x14ac:dyDescent="0.25">
      <c r="A397" s="33">
        <v>4336</v>
      </c>
      <c r="B397" s="33">
        <v>20190119</v>
      </c>
      <c r="C397" s="33">
        <v>-2.4</v>
      </c>
      <c r="D397">
        <f t="shared" si="6"/>
        <v>22.4</v>
      </c>
    </row>
    <row r="398" spans="1:4" x14ac:dyDescent="0.25">
      <c r="A398" s="33">
        <v>4336</v>
      </c>
      <c r="B398" s="33">
        <v>20190120</v>
      </c>
      <c r="C398" s="33">
        <v>-3.6</v>
      </c>
      <c r="D398">
        <f t="shared" si="6"/>
        <v>23.6</v>
      </c>
    </row>
    <row r="399" spans="1:4" x14ac:dyDescent="0.25">
      <c r="A399" s="33">
        <v>4336</v>
      </c>
      <c r="B399" s="33">
        <v>20190121</v>
      </c>
      <c r="C399" s="33">
        <v>-4.9000000000000004</v>
      </c>
      <c r="D399">
        <f t="shared" ref="D399:D462" si="7">IF(C399&lt;15,20-C399,0)</f>
        <v>24.9</v>
      </c>
    </row>
    <row r="400" spans="1:4" x14ac:dyDescent="0.25">
      <c r="A400" s="33">
        <v>4336</v>
      </c>
      <c r="B400" s="33">
        <v>20190122</v>
      </c>
      <c r="C400" s="33">
        <v>-4.0999999999999996</v>
      </c>
      <c r="D400">
        <f t="shared" si="7"/>
        <v>24.1</v>
      </c>
    </row>
    <row r="401" spans="1:4" x14ac:dyDescent="0.25">
      <c r="A401" s="33">
        <v>4336</v>
      </c>
      <c r="B401" s="33">
        <v>20190123</v>
      </c>
      <c r="C401" s="33">
        <v>-2.6</v>
      </c>
      <c r="D401">
        <f t="shared" si="7"/>
        <v>22.6</v>
      </c>
    </row>
    <row r="402" spans="1:4" x14ac:dyDescent="0.25">
      <c r="A402" s="33">
        <v>4336</v>
      </c>
      <c r="B402" s="33">
        <v>20190124</v>
      </c>
      <c r="C402" s="33">
        <v>-3.6</v>
      </c>
      <c r="D402">
        <f t="shared" si="7"/>
        <v>23.6</v>
      </c>
    </row>
    <row r="403" spans="1:4" x14ac:dyDescent="0.25">
      <c r="A403" s="33">
        <v>4336</v>
      </c>
      <c r="B403" s="33">
        <v>20190125</v>
      </c>
      <c r="C403" s="33">
        <v>-2.1</v>
      </c>
      <c r="D403">
        <f t="shared" si="7"/>
        <v>22.1</v>
      </c>
    </row>
    <row r="404" spans="1:4" x14ac:dyDescent="0.25">
      <c r="A404" s="33">
        <v>4336</v>
      </c>
      <c r="B404" s="33">
        <v>20190126</v>
      </c>
      <c r="C404" s="33">
        <v>1.3</v>
      </c>
      <c r="D404">
        <f t="shared" si="7"/>
        <v>18.7</v>
      </c>
    </row>
    <row r="405" spans="1:4" x14ac:dyDescent="0.25">
      <c r="A405" s="33">
        <v>4336</v>
      </c>
      <c r="B405" s="33">
        <v>20190127</v>
      </c>
      <c r="C405" s="33">
        <v>3.8</v>
      </c>
      <c r="D405">
        <f t="shared" si="7"/>
        <v>16.2</v>
      </c>
    </row>
    <row r="406" spans="1:4" x14ac:dyDescent="0.25">
      <c r="A406" s="33">
        <v>4336</v>
      </c>
      <c r="B406" s="33">
        <v>20190128</v>
      </c>
      <c r="C406" s="33">
        <v>0.8</v>
      </c>
      <c r="D406">
        <f t="shared" si="7"/>
        <v>19.2</v>
      </c>
    </row>
    <row r="407" spans="1:4" x14ac:dyDescent="0.25">
      <c r="A407" s="33">
        <v>4336</v>
      </c>
      <c r="B407" s="33">
        <v>20190129</v>
      </c>
      <c r="C407" s="33">
        <v>0.3</v>
      </c>
      <c r="D407">
        <f t="shared" si="7"/>
        <v>19.7</v>
      </c>
    </row>
    <row r="408" spans="1:4" x14ac:dyDescent="0.25">
      <c r="A408" s="33">
        <v>4336</v>
      </c>
      <c r="B408" s="33">
        <v>20190130</v>
      </c>
      <c r="C408" s="33">
        <v>-0.8</v>
      </c>
      <c r="D408">
        <f t="shared" si="7"/>
        <v>20.8</v>
      </c>
    </row>
    <row r="409" spans="1:4" x14ac:dyDescent="0.25">
      <c r="A409" s="33">
        <v>4336</v>
      </c>
      <c r="B409" s="33">
        <v>20190131</v>
      </c>
      <c r="C409" s="33">
        <v>-0.9</v>
      </c>
      <c r="D409">
        <f t="shared" si="7"/>
        <v>20.9</v>
      </c>
    </row>
    <row r="410" spans="1:4" x14ac:dyDescent="0.25">
      <c r="A410" s="33">
        <v>4336</v>
      </c>
      <c r="B410" s="33">
        <v>20190201</v>
      </c>
      <c r="C410" s="33">
        <v>2</v>
      </c>
      <c r="D410">
        <f t="shared" si="7"/>
        <v>18</v>
      </c>
    </row>
    <row r="411" spans="1:4" x14ac:dyDescent="0.25">
      <c r="A411" s="33">
        <v>4336</v>
      </c>
      <c r="B411" s="33">
        <v>20190202</v>
      </c>
      <c r="C411" s="33">
        <v>2.6</v>
      </c>
      <c r="D411">
        <f t="shared" si="7"/>
        <v>17.399999999999999</v>
      </c>
    </row>
    <row r="412" spans="1:4" x14ac:dyDescent="0.25">
      <c r="A412" s="33">
        <v>4336</v>
      </c>
      <c r="B412" s="33">
        <v>20190203</v>
      </c>
      <c r="C412" s="33">
        <v>1.2</v>
      </c>
      <c r="D412">
        <f t="shared" si="7"/>
        <v>18.8</v>
      </c>
    </row>
    <row r="413" spans="1:4" x14ac:dyDescent="0.25">
      <c r="A413" s="33">
        <v>4336</v>
      </c>
      <c r="B413" s="33">
        <v>20190204</v>
      </c>
      <c r="C413" s="33">
        <v>-0.5</v>
      </c>
      <c r="D413">
        <f t="shared" si="7"/>
        <v>20.5</v>
      </c>
    </row>
    <row r="414" spans="1:4" x14ac:dyDescent="0.25">
      <c r="A414" s="33">
        <v>4336</v>
      </c>
      <c r="B414" s="33">
        <v>20190205</v>
      </c>
      <c r="C414" s="33">
        <v>0.5</v>
      </c>
      <c r="D414">
        <f t="shared" si="7"/>
        <v>19.5</v>
      </c>
    </row>
    <row r="415" spans="1:4" x14ac:dyDescent="0.25">
      <c r="A415" s="33">
        <v>4336</v>
      </c>
      <c r="B415" s="33">
        <v>20190206</v>
      </c>
      <c r="C415" s="33">
        <v>0.6</v>
      </c>
      <c r="D415">
        <f t="shared" si="7"/>
        <v>19.399999999999999</v>
      </c>
    </row>
    <row r="416" spans="1:4" x14ac:dyDescent="0.25">
      <c r="A416" s="33">
        <v>4336</v>
      </c>
      <c r="B416" s="33">
        <v>20190207</v>
      </c>
      <c r="C416" s="33">
        <v>3.3</v>
      </c>
      <c r="D416">
        <f t="shared" si="7"/>
        <v>16.7</v>
      </c>
    </row>
    <row r="417" spans="1:4" x14ac:dyDescent="0.25">
      <c r="A417" s="33">
        <v>4336</v>
      </c>
      <c r="B417" s="33">
        <v>20190208</v>
      </c>
      <c r="C417" s="33">
        <v>5</v>
      </c>
      <c r="D417">
        <f t="shared" si="7"/>
        <v>15</v>
      </c>
    </row>
    <row r="418" spans="1:4" x14ac:dyDescent="0.25">
      <c r="A418" s="33">
        <v>4336</v>
      </c>
      <c r="B418" s="33">
        <v>20190209</v>
      </c>
      <c r="C418" s="33">
        <v>6.3</v>
      </c>
      <c r="D418">
        <f t="shared" si="7"/>
        <v>13.7</v>
      </c>
    </row>
    <row r="419" spans="1:4" x14ac:dyDescent="0.25">
      <c r="A419" s="33">
        <v>4336</v>
      </c>
      <c r="B419" s="33">
        <v>20190210</v>
      </c>
      <c r="C419" s="33">
        <v>6.2</v>
      </c>
      <c r="D419">
        <f t="shared" si="7"/>
        <v>13.8</v>
      </c>
    </row>
    <row r="420" spans="1:4" x14ac:dyDescent="0.25">
      <c r="A420" s="33">
        <v>4336</v>
      </c>
      <c r="B420" s="33">
        <v>20190211</v>
      </c>
      <c r="C420" s="33">
        <v>3.1</v>
      </c>
      <c r="D420">
        <f t="shared" si="7"/>
        <v>16.899999999999999</v>
      </c>
    </row>
    <row r="421" spans="1:4" x14ac:dyDescent="0.25">
      <c r="A421" s="33">
        <v>4336</v>
      </c>
      <c r="B421" s="33">
        <v>20190212</v>
      </c>
      <c r="C421" s="33">
        <v>0.5</v>
      </c>
      <c r="D421">
        <f t="shared" si="7"/>
        <v>19.5</v>
      </c>
    </row>
    <row r="422" spans="1:4" x14ac:dyDescent="0.25">
      <c r="A422" s="33">
        <v>4336</v>
      </c>
      <c r="B422" s="33">
        <v>20190213</v>
      </c>
      <c r="C422" s="33">
        <v>2</v>
      </c>
      <c r="D422">
        <f t="shared" si="7"/>
        <v>18</v>
      </c>
    </row>
    <row r="423" spans="1:4" x14ac:dyDescent="0.25">
      <c r="A423" s="33">
        <v>4336</v>
      </c>
      <c r="B423" s="33">
        <v>20190214</v>
      </c>
      <c r="C423" s="33">
        <v>4.5</v>
      </c>
      <c r="D423">
        <f t="shared" si="7"/>
        <v>15.5</v>
      </c>
    </row>
    <row r="424" spans="1:4" x14ac:dyDescent="0.25">
      <c r="A424" s="33">
        <v>4336</v>
      </c>
      <c r="B424" s="33">
        <v>20190215</v>
      </c>
      <c r="C424" s="33">
        <v>6.1</v>
      </c>
      <c r="D424">
        <f t="shared" si="7"/>
        <v>13.9</v>
      </c>
    </row>
    <row r="425" spans="1:4" x14ac:dyDescent="0.25">
      <c r="A425" s="33">
        <v>4336</v>
      </c>
      <c r="B425" s="33">
        <v>20190216</v>
      </c>
      <c r="C425" s="33">
        <v>6.2</v>
      </c>
      <c r="D425">
        <f t="shared" si="7"/>
        <v>13.8</v>
      </c>
    </row>
    <row r="426" spans="1:4" x14ac:dyDescent="0.25">
      <c r="A426" s="33">
        <v>4336</v>
      </c>
      <c r="B426" s="33">
        <v>20190217</v>
      </c>
      <c r="C426" s="33">
        <v>8</v>
      </c>
      <c r="D426">
        <f t="shared" si="7"/>
        <v>12</v>
      </c>
    </row>
    <row r="427" spans="1:4" x14ac:dyDescent="0.25">
      <c r="A427" s="33">
        <v>4336</v>
      </c>
      <c r="B427" s="33">
        <v>20190218</v>
      </c>
      <c r="C427" s="33">
        <v>8.6999999999999993</v>
      </c>
      <c r="D427">
        <f t="shared" si="7"/>
        <v>11.3</v>
      </c>
    </row>
    <row r="428" spans="1:4" x14ac:dyDescent="0.25">
      <c r="A428" s="33">
        <v>4336</v>
      </c>
      <c r="B428" s="33">
        <v>20190219</v>
      </c>
      <c r="C428" s="33">
        <v>5.8</v>
      </c>
      <c r="D428">
        <f t="shared" si="7"/>
        <v>14.2</v>
      </c>
    </row>
    <row r="429" spans="1:4" x14ac:dyDescent="0.25">
      <c r="A429" s="33">
        <v>4336</v>
      </c>
      <c r="B429" s="33">
        <v>20190220</v>
      </c>
      <c r="C429" s="33">
        <v>4.0999999999999996</v>
      </c>
      <c r="D429">
        <f t="shared" si="7"/>
        <v>15.9</v>
      </c>
    </row>
    <row r="430" spans="1:4" x14ac:dyDescent="0.25">
      <c r="A430" s="33">
        <v>4336</v>
      </c>
      <c r="B430" s="33">
        <v>20190221</v>
      </c>
      <c r="C430" s="33">
        <v>7.3</v>
      </c>
      <c r="D430">
        <f t="shared" si="7"/>
        <v>12.7</v>
      </c>
    </row>
    <row r="431" spans="1:4" x14ac:dyDescent="0.25">
      <c r="A431" s="33">
        <v>4336</v>
      </c>
      <c r="B431" s="33">
        <v>20190222</v>
      </c>
      <c r="C431" s="33">
        <v>8.4</v>
      </c>
      <c r="D431">
        <f t="shared" si="7"/>
        <v>11.6</v>
      </c>
    </row>
    <row r="432" spans="1:4" x14ac:dyDescent="0.25">
      <c r="A432" s="33">
        <v>4336</v>
      </c>
      <c r="B432" s="33">
        <v>20190223</v>
      </c>
      <c r="C432" s="33">
        <v>5.3</v>
      </c>
      <c r="D432">
        <f t="shared" si="7"/>
        <v>14.7</v>
      </c>
    </row>
    <row r="433" spans="1:4" x14ac:dyDescent="0.25">
      <c r="A433" s="33">
        <v>4336</v>
      </c>
      <c r="B433" s="33">
        <v>20190224</v>
      </c>
      <c r="C433" s="33">
        <v>6</v>
      </c>
      <c r="D433">
        <f t="shared" si="7"/>
        <v>14</v>
      </c>
    </row>
    <row r="434" spans="1:4" x14ac:dyDescent="0.25">
      <c r="A434" s="33">
        <v>4336</v>
      </c>
      <c r="B434" s="33">
        <v>20190225</v>
      </c>
      <c r="C434" s="33">
        <v>8.6999999999999993</v>
      </c>
      <c r="D434">
        <f t="shared" si="7"/>
        <v>11.3</v>
      </c>
    </row>
    <row r="435" spans="1:4" x14ac:dyDescent="0.25">
      <c r="A435" s="33">
        <v>4336</v>
      </c>
      <c r="B435" s="33">
        <v>20190226</v>
      </c>
      <c r="C435" s="33">
        <v>10.4</v>
      </c>
      <c r="D435">
        <f t="shared" si="7"/>
        <v>9.6</v>
      </c>
    </row>
    <row r="436" spans="1:4" x14ac:dyDescent="0.25">
      <c r="A436" s="33">
        <v>4336</v>
      </c>
      <c r="B436" s="33">
        <v>20190227</v>
      </c>
      <c r="C436" s="33">
        <v>11.3</v>
      </c>
      <c r="D436">
        <f t="shared" si="7"/>
        <v>8.6999999999999993</v>
      </c>
    </row>
    <row r="437" spans="1:4" x14ac:dyDescent="0.25">
      <c r="A437" s="33">
        <v>4336</v>
      </c>
      <c r="B437" s="33">
        <v>20190228</v>
      </c>
      <c r="C437" s="33">
        <v>8.6999999999999993</v>
      </c>
      <c r="D437">
        <f t="shared" si="7"/>
        <v>11.3</v>
      </c>
    </row>
    <row r="438" spans="1:4" x14ac:dyDescent="0.25">
      <c r="A438" s="33">
        <v>4336</v>
      </c>
      <c r="B438" s="33">
        <v>20190301</v>
      </c>
      <c r="C438" s="33">
        <v>6.8</v>
      </c>
      <c r="D438">
        <f t="shared" si="7"/>
        <v>13.2</v>
      </c>
    </row>
    <row r="439" spans="1:4" x14ac:dyDescent="0.25">
      <c r="A439" s="33">
        <v>4336</v>
      </c>
      <c r="B439" s="33">
        <v>20190302</v>
      </c>
      <c r="C439" s="33">
        <v>6.8</v>
      </c>
      <c r="D439">
        <f t="shared" si="7"/>
        <v>13.2</v>
      </c>
    </row>
    <row r="440" spans="1:4" x14ac:dyDescent="0.25">
      <c r="A440" s="33">
        <v>4336</v>
      </c>
      <c r="B440" s="33">
        <v>20190303</v>
      </c>
      <c r="C440" s="33">
        <v>8.6</v>
      </c>
      <c r="D440">
        <f t="shared" si="7"/>
        <v>11.4</v>
      </c>
    </row>
    <row r="441" spans="1:4" x14ac:dyDescent="0.25">
      <c r="A441" s="33">
        <v>4336</v>
      </c>
      <c r="B441" s="33">
        <v>20190304</v>
      </c>
      <c r="C441" s="33">
        <v>7.7</v>
      </c>
      <c r="D441">
        <f t="shared" si="7"/>
        <v>12.3</v>
      </c>
    </row>
    <row r="442" spans="1:4" x14ac:dyDescent="0.25">
      <c r="A442" s="33">
        <v>4336</v>
      </c>
      <c r="B442" s="33">
        <v>20190305</v>
      </c>
      <c r="C442" s="33">
        <v>4.8</v>
      </c>
      <c r="D442">
        <f t="shared" si="7"/>
        <v>15.2</v>
      </c>
    </row>
    <row r="443" spans="1:4" x14ac:dyDescent="0.25">
      <c r="A443" s="33">
        <v>4336</v>
      </c>
      <c r="B443" s="33">
        <v>20190306</v>
      </c>
      <c r="C443" s="33">
        <v>9.1999999999999993</v>
      </c>
      <c r="D443">
        <f t="shared" si="7"/>
        <v>10.8</v>
      </c>
    </row>
    <row r="444" spans="1:4" x14ac:dyDescent="0.25">
      <c r="A444" s="33">
        <v>4336</v>
      </c>
      <c r="B444" s="33">
        <v>20190307</v>
      </c>
      <c r="C444" s="33">
        <v>8.8000000000000007</v>
      </c>
      <c r="D444">
        <f t="shared" si="7"/>
        <v>11.2</v>
      </c>
    </row>
    <row r="445" spans="1:4" x14ac:dyDescent="0.25">
      <c r="A445" s="33">
        <v>4336</v>
      </c>
      <c r="B445" s="33">
        <v>20190308</v>
      </c>
      <c r="C445" s="33">
        <v>6.8</v>
      </c>
      <c r="D445">
        <f t="shared" si="7"/>
        <v>13.2</v>
      </c>
    </row>
    <row r="446" spans="1:4" x14ac:dyDescent="0.25">
      <c r="A446" s="33">
        <v>4336</v>
      </c>
      <c r="B446" s="33">
        <v>20190309</v>
      </c>
      <c r="C446" s="33">
        <v>8</v>
      </c>
      <c r="D446">
        <f t="shared" si="7"/>
        <v>12</v>
      </c>
    </row>
    <row r="447" spans="1:4" x14ac:dyDescent="0.25">
      <c r="A447" s="33">
        <v>4336</v>
      </c>
      <c r="B447" s="33">
        <v>20190310</v>
      </c>
      <c r="C447" s="33">
        <v>9</v>
      </c>
      <c r="D447">
        <f t="shared" si="7"/>
        <v>11</v>
      </c>
    </row>
    <row r="448" spans="1:4" x14ac:dyDescent="0.25">
      <c r="A448" s="33">
        <v>4336</v>
      </c>
      <c r="B448" s="33">
        <v>20190311</v>
      </c>
      <c r="C448" s="33">
        <v>4.4000000000000004</v>
      </c>
      <c r="D448">
        <f t="shared" si="7"/>
        <v>15.6</v>
      </c>
    </row>
    <row r="449" spans="1:4" x14ac:dyDescent="0.25">
      <c r="A449" s="33">
        <v>4336</v>
      </c>
      <c r="B449" s="33">
        <v>20190312</v>
      </c>
      <c r="C449" s="33">
        <v>5.4</v>
      </c>
      <c r="D449">
        <f t="shared" si="7"/>
        <v>14.6</v>
      </c>
    </row>
    <row r="450" spans="1:4" x14ac:dyDescent="0.25">
      <c r="A450" s="33">
        <v>4336</v>
      </c>
      <c r="B450" s="33">
        <v>20190313</v>
      </c>
      <c r="C450" s="33">
        <v>4.5</v>
      </c>
      <c r="D450">
        <f t="shared" si="7"/>
        <v>15.5</v>
      </c>
    </row>
    <row r="451" spans="1:4" x14ac:dyDescent="0.25">
      <c r="A451" s="33">
        <v>4336</v>
      </c>
      <c r="B451" s="33">
        <v>20190314</v>
      </c>
      <c r="C451" s="33">
        <v>5</v>
      </c>
      <c r="D451">
        <f t="shared" si="7"/>
        <v>15</v>
      </c>
    </row>
    <row r="452" spans="1:4" x14ac:dyDescent="0.25">
      <c r="A452" s="33">
        <v>4336</v>
      </c>
      <c r="B452" s="33">
        <v>20190315</v>
      </c>
      <c r="C452" s="33">
        <v>8.6</v>
      </c>
      <c r="D452">
        <f t="shared" si="7"/>
        <v>11.4</v>
      </c>
    </row>
    <row r="453" spans="1:4" x14ac:dyDescent="0.25">
      <c r="A453" s="33">
        <v>4336</v>
      </c>
      <c r="B453" s="33">
        <v>20190316</v>
      </c>
      <c r="C453" s="33">
        <v>9</v>
      </c>
      <c r="D453">
        <f t="shared" si="7"/>
        <v>11</v>
      </c>
    </row>
    <row r="454" spans="1:4" x14ac:dyDescent="0.25">
      <c r="A454" s="33">
        <v>4336</v>
      </c>
      <c r="B454" s="33">
        <v>20190317</v>
      </c>
      <c r="C454" s="33">
        <v>5.8</v>
      </c>
      <c r="D454">
        <f t="shared" si="7"/>
        <v>14.2</v>
      </c>
    </row>
    <row r="455" spans="1:4" x14ac:dyDescent="0.25">
      <c r="A455" s="33">
        <v>4336</v>
      </c>
      <c r="B455" s="33">
        <v>20190318</v>
      </c>
      <c r="C455" s="33">
        <v>3.6</v>
      </c>
      <c r="D455">
        <f t="shared" si="7"/>
        <v>16.399999999999999</v>
      </c>
    </row>
    <row r="456" spans="1:4" x14ac:dyDescent="0.25">
      <c r="A456" s="33">
        <v>4336</v>
      </c>
      <c r="B456" s="33">
        <v>20190319</v>
      </c>
      <c r="C456" s="33">
        <v>4.5</v>
      </c>
      <c r="D456">
        <f t="shared" si="7"/>
        <v>15.5</v>
      </c>
    </row>
    <row r="457" spans="1:4" x14ac:dyDescent="0.25">
      <c r="A457" s="33">
        <v>4336</v>
      </c>
      <c r="B457" s="33">
        <v>20190320</v>
      </c>
      <c r="C457" s="33">
        <v>5.5</v>
      </c>
      <c r="D457">
        <f t="shared" si="7"/>
        <v>14.5</v>
      </c>
    </row>
    <row r="458" spans="1:4" x14ac:dyDescent="0.25">
      <c r="A458" s="33">
        <v>4336</v>
      </c>
      <c r="B458" s="33">
        <v>20190321</v>
      </c>
      <c r="C458" s="33">
        <v>8</v>
      </c>
      <c r="D458">
        <f t="shared" si="7"/>
        <v>12</v>
      </c>
    </row>
    <row r="459" spans="1:4" x14ac:dyDescent="0.25">
      <c r="A459" s="33">
        <v>4336</v>
      </c>
      <c r="B459" s="33">
        <v>20190322</v>
      </c>
      <c r="C459" s="33">
        <v>9.9</v>
      </c>
      <c r="D459">
        <f t="shared" si="7"/>
        <v>10.1</v>
      </c>
    </row>
    <row r="460" spans="1:4" x14ac:dyDescent="0.25">
      <c r="A460" s="33">
        <v>4336</v>
      </c>
      <c r="B460" s="33">
        <v>20190323</v>
      </c>
      <c r="C460" s="33">
        <v>9.4</v>
      </c>
      <c r="D460">
        <f t="shared" si="7"/>
        <v>10.6</v>
      </c>
    </row>
    <row r="461" spans="1:4" x14ac:dyDescent="0.25">
      <c r="A461" s="33">
        <v>4336</v>
      </c>
      <c r="B461" s="33">
        <v>20190324</v>
      </c>
      <c r="C461" s="33">
        <v>8.1</v>
      </c>
      <c r="D461">
        <f t="shared" si="7"/>
        <v>11.9</v>
      </c>
    </row>
    <row r="462" spans="1:4" x14ac:dyDescent="0.25">
      <c r="A462" s="33">
        <v>4336</v>
      </c>
      <c r="B462" s="33">
        <v>20190325</v>
      </c>
      <c r="C462" s="33">
        <v>5</v>
      </c>
      <c r="D462">
        <f t="shared" si="7"/>
        <v>15</v>
      </c>
    </row>
    <row r="463" spans="1:4" x14ac:dyDescent="0.25">
      <c r="A463" s="33">
        <v>4336</v>
      </c>
      <c r="B463" s="33">
        <v>20190326</v>
      </c>
      <c r="C463" s="33">
        <v>5.2</v>
      </c>
      <c r="D463">
        <f t="shared" ref="D463:D526" si="8">IF(C463&lt;15,20-C463,0)</f>
        <v>14.8</v>
      </c>
    </row>
    <row r="464" spans="1:4" x14ac:dyDescent="0.25">
      <c r="A464" s="33">
        <v>4336</v>
      </c>
      <c r="B464" s="33">
        <v>20190327</v>
      </c>
      <c r="C464" s="33">
        <v>6.1</v>
      </c>
      <c r="D464">
        <f t="shared" si="8"/>
        <v>13.9</v>
      </c>
    </row>
    <row r="465" spans="1:4" x14ac:dyDescent="0.25">
      <c r="A465" s="33">
        <v>4336</v>
      </c>
      <c r="B465" s="33">
        <v>20190328</v>
      </c>
      <c r="C465" s="33">
        <v>8.1999999999999993</v>
      </c>
      <c r="D465">
        <f t="shared" si="8"/>
        <v>11.8</v>
      </c>
    </row>
    <row r="466" spans="1:4" x14ac:dyDescent="0.25">
      <c r="A466" s="33">
        <v>4336</v>
      </c>
      <c r="B466" s="33">
        <v>20190329</v>
      </c>
      <c r="C466" s="33">
        <v>10.199999999999999</v>
      </c>
      <c r="D466">
        <f t="shared" si="8"/>
        <v>9.8000000000000007</v>
      </c>
    </row>
    <row r="467" spans="1:4" x14ac:dyDescent="0.25">
      <c r="A467" s="33">
        <v>4336</v>
      </c>
      <c r="B467" s="33">
        <v>20190330</v>
      </c>
      <c r="C467" s="33">
        <v>11.2</v>
      </c>
      <c r="D467">
        <f t="shared" si="8"/>
        <v>8.8000000000000007</v>
      </c>
    </row>
    <row r="468" spans="1:4" x14ac:dyDescent="0.25">
      <c r="A468" s="33">
        <v>4336</v>
      </c>
      <c r="B468" s="33">
        <v>20190331</v>
      </c>
      <c r="C468" s="33">
        <v>12.4</v>
      </c>
      <c r="D468">
        <f t="shared" si="8"/>
        <v>7.6</v>
      </c>
    </row>
    <row r="469" spans="1:4" x14ac:dyDescent="0.25">
      <c r="A469" s="33">
        <v>4336</v>
      </c>
      <c r="B469" s="33">
        <v>20190401</v>
      </c>
      <c r="C469" s="33">
        <v>10.5</v>
      </c>
      <c r="D469">
        <f t="shared" si="8"/>
        <v>9.5</v>
      </c>
    </row>
    <row r="470" spans="1:4" x14ac:dyDescent="0.25">
      <c r="A470" s="33">
        <v>4336</v>
      </c>
      <c r="B470" s="33">
        <v>20190402</v>
      </c>
      <c r="C470" s="33">
        <v>10.9</v>
      </c>
      <c r="D470">
        <f t="shared" si="8"/>
        <v>9.1</v>
      </c>
    </row>
    <row r="471" spans="1:4" x14ac:dyDescent="0.25">
      <c r="A471" s="33">
        <v>4336</v>
      </c>
      <c r="B471" s="33">
        <v>20190403</v>
      </c>
      <c r="C471" s="33">
        <v>5.7</v>
      </c>
      <c r="D471">
        <f t="shared" si="8"/>
        <v>14.3</v>
      </c>
    </row>
    <row r="472" spans="1:4" x14ac:dyDescent="0.25">
      <c r="A472" s="33">
        <v>4336</v>
      </c>
      <c r="B472" s="33">
        <v>20190404</v>
      </c>
      <c r="C472" s="33">
        <v>3.8</v>
      </c>
      <c r="D472">
        <f t="shared" si="8"/>
        <v>16.2</v>
      </c>
    </row>
    <row r="473" spans="1:4" x14ac:dyDescent="0.25">
      <c r="A473" s="33">
        <v>4336</v>
      </c>
      <c r="B473" s="33">
        <v>20190405</v>
      </c>
      <c r="C473" s="33">
        <v>5.2</v>
      </c>
      <c r="D473">
        <f t="shared" si="8"/>
        <v>14.8</v>
      </c>
    </row>
    <row r="474" spans="1:4" x14ac:dyDescent="0.25">
      <c r="A474" s="33">
        <v>4336</v>
      </c>
      <c r="B474" s="33">
        <v>20190406</v>
      </c>
      <c r="C474" s="33">
        <v>8.3000000000000007</v>
      </c>
      <c r="D474">
        <f t="shared" si="8"/>
        <v>11.7</v>
      </c>
    </row>
    <row r="475" spans="1:4" x14ac:dyDescent="0.25">
      <c r="A475" s="33">
        <v>4336</v>
      </c>
      <c r="B475" s="33">
        <v>20190407</v>
      </c>
      <c r="C475" s="33">
        <v>9</v>
      </c>
      <c r="D475">
        <f t="shared" si="8"/>
        <v>11</v>
      </c>
    </row>
    <row r="476" spans="1:4" x14ac:dyDescent="0.25">
      <c r="A476" s="33">
        <v>4336</v>
      </c>
      <c r="B476" s="33">
        <v>20190408</v>
      </c>
      <c r="C476" s="33">
        <v>8.8000000000000007</v>
      </c>
      <c r="D476">
        <f t="shared" si="8"/>
        <v>11.2</v>
      </c>
    </row>
    <row r="477" spans="1:4" x14ac:dyDescent="0.25">
      <c r="A477" s="33">
        <v>4336</v>
      </c>
      <c r="B477" s="33">
        <v>20190409</v>
      </c>
      <c r="C477" s="33">
        <v>8.6</v>
      </c>
      <c r="D477">
        <f t="shared" si="8"/>
        <v>11.4</v>
      </c>
    </row>
    <row r="478" spans="1:4" x14ac:dyDescent="0.25">
      <c r="A478" s="33">
        <v>4336</v>
      </c>
      <c r="B478" s="33">
        <v>20190410</v>
      </c>
      <c r="C478" s="33">
        <v>8.5</v>
      </c>
      <c r="D478">
        <f t="shared" si="8"/>
        <v>11.5</v>
      </c>
    </row>
    <row r="479" spans="1:4" x14ac:dyDescent="0.25">
      <c r="A479" s="33">
        <v>4336</v>
      </c>
      <c r="B479" s="33">
        <v>20190411</v>
      </c>
      <c r="C479" s="33">
        <v>6.1</v>
      </c>
      <c r="D479">
        <f t="shared" si="8"/>
        <v>13.9</v>
      </c>
    </row>
    <row r="480" spans="1:4" x14ac:dyDescent="0.25">
      <c r="A480" s="33">
        <v>4336</v>
      </c>
      <c r="B480" s="33">
        <v>20190412</v>
      </c>
      <c r="C480" s="33">
        <v>4.3</v>
      </c>
      <c r="D480">
        <f t="shared" si="8"/>
        <v>15.7</v>
      </c>
    </row>
    <row r="481" spans="1:4" x14ac:dyDescent="0.25">
      <c r="A481" s="33">
        <v>4336</v>
      </c>
      <c r="B481" s="33">
        <v>20190413</v>
      </c>
      <c r="C481" s="33">
        <v>2.6</v>
      </c>
      <c r="D481">
        <f t="shared" si="8"/>
        <v>17.399999999999999</v>
      </c>
    </row>
    <row r="482" spans="1:4" x14ac:dyDescent="0.25">
      <c r="A482" s="33">
        <v>4336</v>
      </c>
      <c r="B482" s="33">
        <v>20190414</v>
      </c>
      <c r="C482" s="33">
        <v>3.6</v>
      </c>
      <c r="D482">
        <f t="shared" si="8"/>
        <v>16.399999999999999</v>
      </c>
    </row>
    <row r="483" spans="1:4" x14ac:dyDescent="0.25">
      <c r="A483" s="33">
        <v>4336</v>
      </c>
      <c r="B483" s="33">
        <v>20190415</v>
      </c>
      <c r="C483" s="33">
        <v>8.1999999999999993</v>
      </c>
      <c r="D483">
        <f t="shared" si="8"/>
        <v>11.8</v>
      </c>
    </row>
    <row r="484" spans="1:4" x14ac:dyDescent="0.25">
      <c r="A484" s="33">
        <v>4336</v>
      </c>
      <c r="B484" s="33">
        <v>20190416</v>
      </c>
      <c r="C484" s="33">
        <v>9.9</v>
      </c>
      <c r="D484">
        <f t="shared" si="8"/>
        <v>10.1</v>
      </c>
    </row>
    <row r="485" spans="1:4" x14ac:dyDescent="0.25">
      <c r="A485" s="33">
        <v>4336</v>
      </c>
      <c r="B485" s="33">
        <v>20190417</v>
      </c>
      <c r="C485" s="33">
        <v>12.3</v>
      </c>
      <c r="D485">
        <f t="shared" si="8"/>
        <v>7.6999999999999993</v>
      </c>
    </row>
    <row r="486" spans="1:4" x14ac:dyDescent="0.25">
      <c r="A486" s="33">
        <v>4336</v>
      </c>
      <c r="B486" s="33">
        <v>20190418</v>
      </c>
      <c r="C486" s="33">
        <v>14.4</v>
      </c>
      <c r="D486">
        <f t="shared" si="8"/>
        <v>5.6</v>
      </c>
    </row>
    <row r="487" spans="1:4" x14ac:dyDescent="0.25">
      <c r="A487" s="33">
        <v>4336</v>
      </c>
      <c r="B487" s="33">
        <v>20190419</v>
      </c>
      <c r="C487" s="33">
        <v>15.8</v>
      </c>
      <c r="D487">
        <f t="shared" si="8"/>
        <v>0</v>
      </c>
    </row>
    <row r="488" spans="1:4" x14ac:dyDescent="0.25">
      <c r="A488" s="33">
        <v>4336</v>
      </c>
      <c r="B488" s="33">
        <v>20190420</v>
      </c>
      <c r="C488" s="33">
        <v>16.5</v>
      </c>
      <c r="D488">
        <f t="shared" si="8"/>
        <v>0</v>
      </c>
    </row>
    <row r="489" spans="1:4" x14ac:dyDescent="0.25">
      <c r="A489" s="33">
        <v>4336</v>
      </c>
      <c r="B489" s="33">
        <v>20190421</v>
      </c>
      <c r="C489" s="33">
        <v>16.399999999999999</v>
      </c>
      <c r="D489">
        <f t="shared" si="8"/>
        <v>0</v>
      </c>
    </row>
    <row r="490" spans="1:4" x14ac:dyDescent="0.25">
      <c r="A490" s="33">
        <v>4336</v>
      </c>
      <c r="B490" s="33">
        <v>20190422</v>
      </c>
      <c r="C490" s="33">
        <v>17.2</v>
      </c>
      <c r="D490">
        <f t="shared" si="8"/>
        <v>0</v>
      </c>
    </row>
    <row r="491" spans="1:4" x14ac:dyDescent="0.25">
      <c r="A491" s="33">
        <v>4336</v>
      </c>
      <c r="B491" s="33">
        <v>20190423</v>
      </c>
      <c r="C491" s="33">
        <v>14.8</v>
      </c>
      <c r="D491">
        <f t="shared" si="8"/>
        <v>5.1999999999999993</v>
      </c>
    </row>
    <row r="492" spans="1:4" x14ac:dyDescent="0.25">
      <c r="A492" s="33">
        <v>4336</v>
      </c>
      <c r="B492" s="33">
        <v>20190424</v>
      </c>
      <c r="C492" s="33">
        <v>12.5</v>
      </c>
      <c r="D492">
        <f t="shared" si="8"/>
        <v>7.5</v>
      </c>
    </row>
    <row r="493" spans="1:4" x14ac:dyDescent="0.25">
      <c r="A493" s="33">
        <v>4336</v>
      </c>
      <c r="B493" s="33">
        <v>20190425</v>
      </c>
      <c r="C493" s="33">
        <v>10.7</v>
      </c>
      <c r="D493">
        <f t="shared" si="8"/>
        <v>9.3000000000000007</v>
      </c>
    </row>
    <row r="494" spans="1:4" x14ac:dyDescent="0.25">
      <c r="A494" s="33">
        <v>4336</v>
      </c>
      <c r="B494" s="33">
        <v>20190426</v>
      </c>
      <c r="C494" s="33">
        <v>9.1</v>
      </c>
      <c r="D494">
        <f t="shared" si="8"/>
        <v>10.9</v>
      </c>
    </row>
    <row r="495" spans="1:4" x14ac:dyDescent="0.25">
      <c r="A495" s="33">
        <v>4336</v>
      </c>
      <c r="B495" s="33">
        <v>20190427</v>
      </c>
      <c r="C495" s="33">
        <v>7.5</v>
      </c>
      <c r="D495">
        <f t="shared" si="8"/>
        <v>12.5</v>
      </c>
    </row>
    <row r="496" spans="1:4" x14ac:dyDescent="0.25">
      <c r="A496" s="33">
        <v>4336</v>
      </c>
      <c r="B496" s="33">
        <v>20190428</v>
      </c>
      <c r="C496" s="33">
        <v>5.9</v>
      </c>
      <c r="D496">
        <f t="shared" si="8"/>
        <v>14.1</v>
      </c>
    </row>
    <row r="497" spans="1:4" x14ac:dyDescent="0.25">
      <c r="A497" s="33">
        <v>4336</v>
      </c>
      <c r="B497" s="33">
        <v>20190429</v>
      </c>
      <c r="C497" s="33">
        <v>7.1</v>
      </c>
      <c r="D497">
        <f t="shared" si="8"/>
        <v>12.9</v>
      </c>
    </row>
    <row r="498" spans="1:4" x14ac:dyDescent="0.25">
      <c r="A498" s="33">
        <v>4336</v>
      </c>
      <c r="B498" s="33">
        <v>20190430</v>
      </c>
      <c r="C498" s="33">
        <v>11.2</v>
      </c>
      <c r="D498">
        <f t="shared" si="8"/>
        <v>8.8000000000000007</v>
      </c>
    </row>
    <row r="499" spans="1:4" x14ac:dyDescent="0.25">
      <c r="A499" s="33">
        <v>4336</v>
      </c>
      <c r="B499" s="33">
        <v>20190501</v>
      </c>
      <c r="C499" s="33">
        <v>13</v>
      </c>
      <c r="D499">
        <f t="shared" si="8"/>
        <v>7</v>
      </c>
    </row>
    <row r="500" spans="1:4" x14ac:dyDescent="0.25">
      <c r="A500" s="33">
        <v>4336</v>
      </c>
      <c r="B500" s="33">
        <v>20190502</v>
      </c>
      <c r="C500" s="33">
        <v>10.8</v>
      </c>
      <c r="D500">
        <f t="shared" si="8"/>
        <v>9.1999999999999993</v>
      </c>
    </row>
    <row r="501" spans="1:4" x14ac:dyDescent="0.25">
      <c r="A501" s="33">
        <v>4336</v>
      </c>
      <c r="B501" s="33">
        <v>20190503</v>
      </c>
      <c r="C501" s="33">
        <v>9.9</v>
      </c>
      <c r="D501">
        <f t="shared" si="8"/>
        <v>10.1</v>
      </c>
    </row>
    <row r="502" spans="1:4" x14ac:dyDescent="0.25">
      <c r="A502" s="33">
        <v>4336</v>
      </c>
      <c r="B502" s="33">
        <v>20190504</v>
      </c>
      <c r="C502" s="33">
        <v>4.4000000000000004</v>
      </c>
      <c r="D502">
        <f t="shared" si="8"/>
        <v>15.6</v>
      </c>
    </row>
    <row r="503" spans="1:4" x14ac:dyDescent="0.25">
      <c r="A503" s="33">
        <v>4336</v>
      </c>
      <c r="B503" s="33">
        <v>20190505</v>
      </c>
      <c r="C503" s="33">
        <v>4</v>
      </c>
      <c r="D503">
        <f t="shared" si="8"/>
        <v>16</v>
      </c>
    </row>
    <row r="504" spans="1:4" x14ac:dyDescent="0.25">
      <c r="A504" s="33">
        <v>4336</v>
      </c>
      <c r="B504" s="33">
        <v>20190506</v>
      </c>
      <c r="C504" s="33">
        <v>5.9</v>
      </c>
      <c r="D504">
        <f t="shared" si="8"/>
        <v>14.1</v>
      </c>
    </row>
    <row r="505" spans="1:4" x14ac:dyDescent="0.25">
      <c r="A505" s="33">
        <v>4336</v>
      </c>
      <c r="B505" s="33">
        <v>20190507</v>
      </c>
      <c r="C505" s="33">
        <v>7.8</v>
      </c>
      <c r="D505">
        <f t="shared" si="8"/>
        <v>12.2</v>
      </c>
    </row>
    <row r="506" spans="1:4" x14ac:dyDescent="0.25">
      <c r="A506" s="33">
        <v>4336</v>
      </c>
      <c r="B506" s="33">
        <v>20190508</v>
      </c>
      <c r="C506" s="33">
        <v>9</v>
      </c>
      <c r="D506">
        <f t="shared" si="8"/>
        <v>11</v>
      </c>
    </row>
    <row r="507" spans="1:4" x14ac:dyDescent="0.25">
      <c r="A507" s="33">
        <v>4336</v>
      </c>
      <c r="B507" s="33">
        <v>20190509</v>
      </c>
      <c r="C507" s="33">
        <v>9.3000000000000007</v>
      </c>
      <c r="D507">
        <f t="shared" si="8"/>
        <v>10.7</v>
      </c>
    </row>
    <row r="508" spans="1:4" x14ac:dyDescent="0.25">
      <c r="A508" s="33">
        <v>4336</v>
      </c>
      <c r="B508" s="33">
        <v>20190510</v>
      </c>
      <c r="C508" s="33">
        <v>11.1</v>
      </c>
      <c r="D508">
        <f t="shared" si="8"/>
        <v>8.9</v>
      </c>
    </row>
    <row r="509" spans="1:4" x14ac:dyDescent="0.25">
      <c r="A509" s="33">
        <v>4336</v>
      </c>
      <c r="B509" s="33">
        <v>20190511</v>
      </c>
      <c r="C509" s="33">
        <v>10.199999999999999</v>
      </c>
      <c r="D509">
        <f t="shared" si="8"/>
        <v>9.8000000000000007</v>
      </c>
    </row>
    <row r="510" spans="1:4" x14ac:dyDescent="0.25">
      <c r="A510" s="33">
        <v>4336</v>
      </c>
      <c r="B510" s="33">
        <v>20190512</v>
      </c>
      <c r="C510" s="33">
        <v>8.6</v>
      </c>
      <c r="D510">
        <f t="shared" si="8"/>
        <v>11.4</v>
      </c>
    </row>
    <row r="511" spans="1:4" x14ac:dyDescent="0.25">
      <c r="A511" s="33">
        <v>4336</v>
      </c>
      <c r="B511" s="33">
        <v>20190513</v>
      </c>
      <c r="C511" s="33">
        <v>9.6999999999999993</v>
      </c>
      <c r="D511">
        <f t="shared" si="8"/>
        <v>10.3</v>
      </c>
    </row>
    <row r="512" spans="1:4" x14ac:dyDescent="0.25">
      <c r="A512" s="33">
        <v>4336</v>
      </c>
      <c r="B512" s="33">
        <v>20190514</v>
      </c>
      <c r="C512" s="33">
        <v>9.9</v>
      </c>
      <c r="D512">
        <f t="shared" si="8"/>
        <v>10.1</v>
      </c>
    </row>
    <row r="513" spans="1:4" x14ac:dyDescent="0.25">
      <c r="A513" s="33">
        <v>4336</v>
      </c>
      <c r="B513" s="33">
        <v>20190515</v>
      </c>
      <c r="C513" s="33">
        <v>9.4</v>
      </c>
      <c r="D513">
        <f t="shared" si="8"/>
        <v>10.6</v>
      </c>
    </row>
    <row r="514" spans="1:4" x14ac:dyDescent="0.25">
      <c r="A514" s="33">
        <v>4336</v>
      </c>
      <c r="B514" s="33">
        <v>20190516</v>
      </c>
      <c r="C514" s="33">
        <v>10.199999999999999</v>
      </c>
      <c r="D514">
        <f t="shared" si="8"/>
        <v>9.8000000000000007</v>
      </c>
    </row>
    <row r="515" spans="1:4" x14ac:dyDescent="0.25">
      <c r="A515" s="33">
        <v>4336</v>
      </c>
      <c r="B515" s="33">
        <v>20190517</v>
      </c>
      <c r="C515" s="33">
        <v>12.6</v>
      </c>
      <c r="D515">
        <f t="shared" si="8"/>
        <v>7.4</v>
      </c>
    </row>
    <row r="516" spans="1:4" x14ac:dyDescent="0.25">
      <c r="A516" s="33">
        <v>4336</v>
      </c>
      <c r="B516" s="33">
        <v>20190518</v>
      </c>
      <c r="C516" s="33">
        <v>13.2</v>
      </c>
      <c r="D516">
        <f t="shared" si="8"/>
        <v>6.8000000000000007</v>
      </c>
    </row>
    <row r="517" spans="1:4" x14ac:dyDescent="0.25">
      <c r="A517" s="33">
        <v>4336</v>
      </c>
      <c r="B517" s="33">
        <v>20190519</v>
      </c>
      <c r="C517" s="33">
        <v>14.4</v>
      </c>
      <c r="D517">
        <f t="shared" si="8"/>
        <v>5.6</v>
      </c>
    </row>
    <row r="518" spans="1:4" x14ac:dyDescent="0.25">
      <c r="A518" s="33">
        <v>4336</v>
      </c>
      <c r="B518" s="33">
        <v>20190520</v>
      </c>
      <c r="C518" s="33">
        <v>13.7</v>
      </c>
      <c r="D518">
        <f t="shared" si="8"/>
        <v>6.3000000000000007</v>
      </c>
    </row>
    <row r="519" spans="1:4" x14ac:dyDescent="0.25">
      <c r="A519" s="33">
        <v>4336</v>
      </c>
      <c r="B519" s="33">
        <v>20190521</v>
      </c>
      <c r="C519" s="33">
        <v>11.4</v>
      </c>
      <c r="D519">
        <f t="shared" si="8"/>
        <v>8.6</v>
      </c>
    </row>
    <row r="520" spans="1:4" x14ac:dyDescent="0.25">
      <c r="A520" s="33">
        <v>4336</v>
      </c>
      <c r="B520" s="33">
        <v>20190522</v>
      </c>
      <c r="C520" s="33">
        <v>12</v>
      </c>
      <c r="D520">
        <f t="shared" si="8"/>
        <v>8</v>
      </c>
    </row>
    <row r="521" spans="1:4" x14ac:dyDescent="0.25">
      <c r="A521" s="33">
        <v>4336</v>
      </c>
      <c r="B521" s="33">
        <v>20190523</v>
      </c>
      <c r="C521" s="33">
        <v>14.6</v>
      </c>
      <c r="D521">
        <f t="shared" si="8"/>
        <v>5.4</v>
      </c>
    </row>
    <row r="522" spans="1:4" x14ac:dyDescent="0.25">
      <c r="A522" s="33">
        <v>4336</v>
      </c>
      <c r="B522" s="33">
        <v>20190524</v>
      </c>
      <c r="C522" s="33">
        <v>16.7</v>
      </c>
      <c r="D522">
        <f t="shared" si="8"/>
        <v>0</v>
      </c>
    </row>
    <row r="523" spans="1:4" x14ac:dyDescent="0.25">
      <c r="A523" s="33">
        <v>4336</v>
      </c>
      <c r="B523" s="33">
        <v>20190525</v>
      </c>
      <c r="C523" s="33">
        <v>14.7</v>
      </c>
      <c r="D523">
        <f t="shared" si="8"/>
        <v>5.3000000000000007</v>
      </c>
    </row>
    <row r="524" spans="1:4" x14ac:dyDescent="0.25">
      <c r="A524" s="33">
        <v>4336</v>
      </c>
      <c r="B524" s="33">
        <v>20190526</v>
      </c>
      <c r="C524" s="33">
        <v>14.6</v>
      </c>
      <c r="D524">
        <f t="shared" si="8"/>
        <v>5.4</v>
      </c>
    </row>
    <row r="525" spans="1:4" x14ac:dyDescent="0.25">
      <c r="A525" s="33">
        <v>4336</v>
      </c>
      <c r="B525" s="33">
        <v>20190527</v>
      </c>
      <c r="C525" s="33">
        <v>14.4</v>
      </c>
      <c r="D525">
        <f t="shared" si="8"/>
        <v>5.6</v>
      </c>
    </row>
    <row r="526" spans="1:4" x14ac:dyDescent="0.25">
      <c r="A526" s="33">
        <v>4336</v>
      </c>
      <c r="B526" s="33">
        <v>20190528</v>
      </c>
      <c r="C526" s="33">
        <v>12</v>
      </c>
      <c r="D526">
        <f t="shared" si="8"/>
        <v>8</v>
      </c>
    </row>
    <row r="527" spans="1:4" x14ac:dyDescent="0.25">
      <c r="A527" s="33">
        <v>4336</v>
      </c>
      <c r="B527" s="33">
        <v>20190529</v>
      </c>
      <c r="C527" s="33">
        <v>11.4</v>
      </c>
      <c r="D527">
        <f t="shared" ref="D527:D590" si="9">IF(C527&lt;15,20-C527,0)</f>
        <v>8.6</v>
      </c>
    </row>
    <row r="528" spans="1:4" x14ac:dyDescent="0.25">
      <c r="A528" s="33">
        <v>4336</v>
      </c>
      <c r="B528" s="33">
        <v>20190530</v>
      </c>
      <c r="C528" s="33">
        <v>13.8</v>
      </c>
      <c r="D528">
        <f t="shared" si="9"/>
        <v>6.1999999999999993</v>
      </c>
    </row>
    <row r="529" spans="1:4" x14ac:dyDescent="0.25">
      <c r="A529" s="33">
        <v>4336</v>
      </c>
      <c r="B529" s="33">
        <v>20190531</v>
      </c>
      <c r="C529" s="33">
        <v>17.5</v>
      </c>
      <c r="D529">
        <f t="shared" si="9"/>
        <v>0</v>
      </c>
    </row>
    <row r="530" spans="1:4" x14ac:dyDescent="0.25">
      <c r="A530" s="33">
        <v>4336</v>
      </c>
      <c r="B530" s="33">
        <v>20190601</v>
      </c>
      <c r="C530" s="33">
        <v>19.899999999999999</v>
      </c>
      <c r="D530">
        <f t="shared" si="9"/>
        <v>0</v>
      </c>
    </row>
    <row r="531" spans="1:4" x14ac:dyDescent="0.25">
      <c r="A531" s="33">
        <v>4336</v>
      </c>
      <c r="B531" s="33">
        <v>20190602</v>
      </c>
      <c r="C531" s="33">
        <v>22.8</v>
      </c>
      <c r="D531">
        <f t="shared" si="9"/>
        <v>0</v>
      </c>
    </row>
    <row r="532" spans="1:4" x14ac:dyDescent="0.25">
      <c r="A532" s="33">
        <v>4336</v>
      </c>
      <c r="B532" s="33">
        <v>20190603</v>
      </c>
      <c r="C532" s="33">
        <v>20.399999999999999</v>
      </c>
      <c r="D532">
        <f t="shared" si="9"/>
        <v>0</v>
      </c>
    </row>
    <row r="533" spans="1:4" x14ac:dyDescent="0.25">
      <c r="A533" s="33">
        <v>4336</v>
      </c>
      <c r="B533" s="33">
        <v>20190604</v>
      </c>
      <c r="C533" s="33">
        <v>22.1</v>
      </c>
      <c r="D533">
        <f t="shared" si="9"/>
        <v>0</v>
      </c>
    </row>
    <row r="534" spans="1:4" x14ac:dyDescent="0.25">
      <c r="A534" s="33">
        <v>4336</v>
      </c>
      <c r="B534" s="33">
        <v>20190605</v>
      </c>
      <c r="C534" s="33">
        <v>21.2</v>
      </c>
      <c r="D534">
        <f t="shared" si="9"/>
        <v>0</v>
      </c>
    </row>
    <row r="535" spans="1:4" x14ac:dyDescent="0.25">
      <c r="A535" s="33">
        <v>4336</v>
      </c>
      <c r="B535" s="33">
        <v>20190606</v>
      </c>
      <c r="C535" s="33">
        <v>11.9</v>
      </c>
      <c r="D535">
        <f t="shared" si="9"/>
        <v>8.1</v>
      </c>
    </row>
    <row r="536" spans="1:4" x14ac:dyDescent="0.25">
      <c r="A536" s="33">
        <v>4336</v>
      </c>
      <c r="B536" s="33">
        <v>20190607</v>
      </c>
      <c r="C536" s="33">
        <v>14.7</v>
      </c>
      <c r="D536">
        <f t="shared" si="9"/>
        <v>5.3000000000000007</v>
      </c>
    </row>
    <row r="537" spans="1:4" x14ac:dyDescent="0.25">
      <c r="A537" s="33">
        <v>4336</v>
      </c>
      <c r="B537" s="33">
        <v>20190608</v>
      </c>
      <c r="C537" s="33">
        <v>13.7</v>
      </c>
      <c r="D537">
        <f t="shared" si="9"/>
        <v>6.3000000000000007</v>
      </c>
    </row>
    <row r="538" spans="1:4" x14ac:dyDescent="0.25">
      <c r="A538" s="33">
        <v>4336</v>
      </c>
      <c r="B538" s="33">
        <v>20190609</v>
      </c>
      <c r="C538" s="33">
        <v>16</v>
      </c>
      <c r="D538">
        <f t="shared" si="9"/>
        <v>0</v>
      </c>
    </row>
    <row r="539" spans="1:4" x14ac:dyDescent="0.25">
      <c r="A539" s="33">
        <v>4336</v>
      </c>
      <c r="B539" s="33">
        <v>20190610</v>
      </c>
      <c r="C539" s="33">
        <v>16.3</v>
      </c>
      <c r="D539">
        <f t="shared" si="9"/>
        <v>0</v>
      </c>
    </row>
    <row r="540" spans="1:4" x14ac:dyDescent="0.25">
      <c r="A540" s="33">
        <v>4336</v>
      </c>
      <c r="B540" s="33">
        <v>20190611</v>
      </c>
      <c r="C540" s="33">
        <v>14.8</v>
      </c>
      <c r="D540">
        <f t="shared" si="9"/>
        <v>5.1999999999999993</v>
      </c>
    </row>
    <row r="541" spans="1:4" x14ac:dyDescent="0.25">
      <c r="A541" s="33">
        <v>4336</v>
      </c>
      <c r="B541" s="33">
        <v>20190612</v>
      </c>
      <c r="C541" s="33">
        <v>14.3</v>
      </c>
      <c r="D541">
        <f t="shared" si="9"/>
        <v>5.6999999999999993</v>
      </c>
    </row>
    <row r="542" spans="1:4" x14ac:dyDescent="0.25">
      <c r="A542" s="33">
        <v>4336</v>
      </c>
      <c r="B542" s="33">
        <v>20190613</v>
      </c>
      <c r="C542" s="33">
        <v>15.9</v>
      </c>
      <c r="D542">
        <f t="shared" si="9"/>
        <v>0</v>
      </c>
    </row>
    <row r="543" spans="1:4" x14ac:dyDescent="0.25">
      <c r="A543" s="33">
        <v>4336</v>
      </c>
      <c r="B543" s="33">
        <v>20190614</v>
      </c>
      <c r="C543" s="33">
        <v>17.2</v>
      </c>
      <c r="D543">
        <f t="shared" si="9"/>
        <v>0</v>
      </c>
    </row>
    <row r="544" spans="1:4" x14ac:dyDescent="0.25">
      <c r="A544" s="33">
        <v>4336</v>
      </c>
      <c r="B544" s="33">
        <v>20190615</v>
      </c>
      <c r="C544" s="33">
        <v>17.8</v>
      </c>
      <c r="D544">
        <f t="shared" si="9"/>
        <v>0</v>
      </c>
    </row>
    <row r="545" spans="1:4" x14ac:dyDescent="0.25">
      <c r="A545" s="33">
        <v>4336</v>
      </c>
      <c r="B545" s="33">
        <v>20190616</v>
      </c>
      <c r="C545" s="33">
        <v>16.899999999999999</v>
      </c>
      <c r="D545">
        <f t="shared" si="9"/>
        <v>0</v>
      </c>
    </row>
    <row r="546" spans="1:4" x14ac:dyDescent="0.25">
      <c r="A546" s="33">
        <v>4336</v>
      </c>
      <c r="B546" s="33">
        <v>20190617</v>
      </c>
      <c r="C546" s="33">
        <v>18.899999999999999</v>
      </c>
      <c r="D546">
        <f t="shared" si="9"/>
        <v>0</v>
      </c>
    </row>
    <row r="547" spans="1:4" x14ac:dyDescent="0.25">
      <c r="A547" s="33">
        <v>4336</v>
      </c>
      <c r="B547" s="33">
        <v>20190618</v>
      </c>
      <c r="C547" s="33">
        <v>21.9</v>
      </c>
      <c r="D547">
        <f t="shared" si="9"/>
        <v>0</v>
      </c>
    </row>
    <row r="548" spans="1:4" x14ac:dyDescent="0.25">
      <c r="A548" s="33">
        <v>4336</v>
      </c>
      <c r="B548" s="33">
        <v>20190619</v>
      </c>
      <c r="C548" s="33">
        <v>22.4</v>
      </c>
      <c r="D548">
        <f t="shared" si="9"/>
        <v>0</v>
      </c>
    </row>
    <row r="549" spans="1:4" x14ac:dyDescent="0.25">
      <c r="A549" s="33">
        <v>4336</v>
      </c>
      <c r="B549" s="33">
        <v>20190620</v>
      </c>
      <c r="C549" s="33">
        <v>18.100000000000001</v>
      </c>
      <c r="D549">
        <f t="shared" si="9"/>
        <v>0</v>
      </c>
    </row>
    <row r="550" spans="1:4" x14ac:dyDescent="0.25">
      <c r="A550" s="33">
        <v>4336</v>
      </c>
      <c r="B550" s="33">
        <v>20190621</v>
      </c>
      <c r="C550" s="33">
        <v>17.899999999999999</v>
      </c>
      <c r="D550">
        <f t="shared" si="9"/>
        <v>0</v>
      </c>
    </row>
    <row r="551" spans="1:4" x14ac:dyDescent="0.25">
      <c r="A551" s="33">
        <v>4336</v>
      </c>
      <c r="B551" s="33">
        <v>20190622</v>
      </c>
      <c r="C551" s="33">
        <v>17.5</v>
      </c>
      <c r="D551">
        <f t="shared" si="9"/>
        <v>0</v>
      </c>
    </row>
    <row r="552" spans="1:4" x14ac:dyDescent="0.25">
      <c r="A552" s="33">
        <v>4336</v>
      </c>
      <c r="B552" s="33">
        <v>20190623</v>
      </c>
      <c r="C552" s="33">
        <v>19.7</v>
      </c>
      <c r="D552">
        <f t="shared" si="9"/>
        <v>0</v>
      </c>
    </row>
    <row r="553" spans="1:4" x14ac:dyDescent="0.25">
      <c r="A553" s="33">
        <v>4336</v>
      </c>
      <c r="B553" s="33">
        <v>20190624</v>
      </c>
      <c r="C553" s="33">
        <v>23.5</v>
      </c>
      <c r="D553">
        <f t="shared" si="9"/>
        <v>0</v>
      </c>
    </row>
    <row r="554" spans="1:4" x14ac:dyDescent="0.25">
      <c r="A554" s="33">
        <v>4336</v>
      </c>
      <c r="B554" s="33">
        <v>20190625</v>
      </c>
      <c r="C554" s="33">
        <v>25.8</v>
      </c>
      <c r="D554">
        <f t="shared" si="9"/>
        <v>0</v>
      </c>
    </row>
    <row r="555" spans="1:4" x14ac:dyDescent="0.25">
      <c r="A555" s="33">
        <v>4336</v>
      </c>
      <c r="B555" s="33">
        <v>20190626</v>
      </c>
      <c r="C555" s="33">
        <v>27.4</v>
      </c>
      <c r="D555">
        <f t="shared" si="9"/>
        <v>0</v>
      </c>
    </row>
    <row r="556" spans="1:4" x14ac:dyDescent="0.25">
      <c r="A556" s="33">
        <v>4336</v>
      </c>
      <c r="B556" s="33">
        <v>20190627</v>
      </c>
      <c r="C556" s="33">
        <v>26</v>
      </c>
      <c r="D556">
        <f t="shared" si="9"/>
        <v>0</v>
      </c>
    </row>
    <row r="557" spans="1:4" x14ac:dyDescent="0.25">
      <c r="A557" s="33">
        <v>4336</v>
      </c>
      <c r="B557" s="33">
        <v>20190628</v>
      </c>
      <c r="C557" s="33">
        <v>22.4</v>
      </c>
      <c r="D557">
        <f t="shared" si="9"/>
        <v>0</v>
      </c>
    </row>
    <row r="558" spans="1:4" x14ac:dyDescent="0.25">
      <c r="A558" s="33">
        <v>4336</v>
      </c>
      <c r="B558" s="33">
        <v>20190629</v>
      </c>
      <c r="C558" s="33">
        <v>23.8</v>
      </c>
      <c r="D558">
        <f t="shared" si="9"/>
        <v>0</v>
      </c>
    </row>
    <row r="559" spans="1:4" x14ac:dyDescent="0.25">
      <c r="A559" s="33">
        <v>4336</v>
      </c>
      <c r="B559" s="33">
        <v>20190630</v>
      </c>
      <c r="C559" s="33">
        <v>26.8</v>
      </c>
      <c r="D559">
        <f t="shared" si="9"/>
        <v>0</v>
      </c>
    </row>
    <row r="560" spans="1:4" x14ac:dyDescent="0.25">
      <c r="A560" s="33">
        <v>4336</v>
      </c>
      <c r="B560" s="33">
        <v>20190701</v>
      </c>
      <c r="C560" s="33">
        <v>22.3</v>
      </c>
      <c r="D560">
        <f t="shared" si="9"/>
        <v>0</v>
      </c>
    </row>
    <row r="561" spans="1:4" x14ac:dyDescent="0.25">
      <c r="A561" s="33">
        <v>4336</v>
      </c>
      <c r="B561" s="33">
        <v>20190702</v>
      </c>
      <c r="C561" s="33">
        <v>19.8</v>
      </c>
      <c r="D561">
        <f t="shared" si="9"/>
        <v>0</v>
      </c>
    </row>
    <row r="562" spans="1:4" x14ac:dyDescent="0.25">
      <c r="A562" s="33">
        <v>4336</v>
      </c>
      <c r="B562" s="33">
        <v>20190703</v>
      </c>
      <c r="C562" s="33">
        <v>19.5</v>
      </c>
      <c r="D562">
        <f t="shared" si="9"/>
        <v>0</v>
      </c>
    </row>
    <row r="563" spans="1:4" x14ac:dyDescent="0.25">
      <c r="A563" s="33">
        <v>4336</v>
      </c>
      <c r="B563" s="33">
        <v>20190704</v>
      </c>
      <c r="C563" s="33">
        <v>19.5</v>
      </c>
      <c r="D563">
        <f t="shared" si="9"/>
        <v>0</v>
      </c>
    </row>
    <row r="564" spans="1:4" x14ac:dyDescent="0.25">
      <c r="A564" s="33">
        <v>4336</v>
      </c>
      <c r="B564" s="33">
        <v>20190705</v>
      </c>
      <c r="C564" s="33">
        <v>20.6</v>
      </c>
      <c r="D564">
        <f t="shared" si="9"/>
        <v>0</v>
      </c>
    </row>
    <row r="565" spans="1:4" x14ac:dyDescent="0.25">
      <c r="A565" s="33">
        <v>4336</v>
      </c>
      <c r="B565" s="33">
        <v>20190706</v>
      </c>
      <c r="C565" s="33">
        <v>22.4</v>
      </c>
      <c r="D565">
        <f t="shared" si="9"/>
        <v>0</v>
      </c>
    </row>
    <row r="566" spans="1:4" x14ac:dyDescent="0.25">
      <c r="A566" s="33">
        <v>4336</v>
      </c>
      <c r="B566" s="33">
        <v>20190707</v>
      </c>
      <c r="C566" s="33">
        <v>17.100000000000001</v>
      </c>
      <c r="D566">
        <f t="shared" si="9"/>
        <v>0</v>
      </c>
    </row>
    <row r="567" spans="1:4" x14ac:dyDescent="0.25">
      <c r="A567" s="33">
        <v>4336</v>
      </c>
      <c r="B567" s="33">
        <v>20190708</v>
      </c>
      <c r="C567" s="33">
        <v>16</v>
      </c>
      <c r="D567">
        <f t="shared" si="9"/>
        <v>0</v>
      </c>
    </row>
    <row r="568" spans="1:4" x14ac:dyDescent="0.25">
      <c r="A568" s="33">
        <v>4336</v>
      </c>
      <c r="B568" s="33">
        <v>20190709</v>
      </c>
      <c r="C568" s="33">
        <v>14.9</v>
      </c>
      <c r="D568">
        <f t="shared" si="9"/>
        <v>5.0999999999999996</v>
      </c>
    </row>
    <row r="569" spans="1:4" x14ac:dyDescent="0.25">
      <c r="A569" s="33">
        <v>4336</v>
      </c>
      <c r="B569" s="33">
        <v>20190710</v>
      </c>
      <c r="C569" s="33">
        <v>17.600000000000001</v>
      </c>
      <c r="D569">
        <f t="shared" si="9"/>
        <v>0</v>
      </c>
    </row>
    <row r="570" spans="1:4" x14ac:dyDescent="0.25">
      <c r="A570" s="33">
        <v>4336</v>
      </c>
      <c r="B570" s="33">
        <v>20190711</v>
      </c>
      <c r="C570" s="33">
        <v>16.7</v>
      </c>
      <c r="D570">
        <f t="shared" si="9"/>
        <v>0</v>
      </c>
    </row>
    <row r="571" spans="1:4" x14ac:dyDescent="0.25">
      <c r="A571" s="33">
        <v>4336</v>
      </c>
      <c r="B571" s="33">
        <v>20190712</v>
      </c>
      <c r="C571" s="33">
        <v>16.899999999999999</v>
      </c>
      <c r="D571">
        <f t="shared" si="9"/>
        <v>0</v>
      </c>
    </row>
    <row r="572" spans="1:4" x14ac:dyDescent="0.25">
      <c r="A572" s="33">
        <v>4336</v>
      </c>
      <c r="B572" s="33">
        <v>20190713</v>
      </c>
      <c r="C572" s="33">
        <v>16.399999999999999</v>
      </c>
      <c r="D572">
        <f t="shared" si="9"/>
        <v>0</v>
      </c>
    </row>
    <row r="573" spans="1:4" x14ac:dyDescent="0.25">
      <c r="A573" s="33">
        <v>4336</v>
      </c>
      <c r="B573" s="33">
        <v>20190714</v>
      </c>
      <c r="C573" s="33">
        <v>16</v>
      </c>
      <c r="D573">
        <f t="shared" si="9"/>
        <v>0</v>
      </c>
    </row>
    <row r="574" spans="1:4" x14ac:dyDescent="0.25">
      <c r="A574" s="33">
        <v>4336</v>
      </c>
      <c r="B574" s="33">
        <v>20190715</v>
      </c>
      <c r="C574" s="33">
        <v>16.100000000000001</v>
      </c>
      <c r="D574">
        <f t="shared" si="9"/>
        <v>0</v>
      </c>
    </row>
    <row r="575" spans="1:4" x14ac:dyDescent="0.25">
      <c r="A575" s="33">
        <v>4336</v>
      </c>
      <c r="B575" s="33">
        <v>20190716</v>
      </c>
      <c r="C575" s="33">
        <v>16.8</v>
      </c>
      <c r="D575">
        <f t="shared" si="9"/>
        <v>0</v>
      </c>
    </row>
    <row r="576" spans="1:4" x14ac:dyDescent="0.25">
      <c r="A576" s="33">
        <v>4336</v>
      </c>
      <c r="B576" s="33">
        <v>20190717</v>
      </c>
      <c r="C576" s="33">
        <v>19.3</v>
      </c>
      <c r="D576">
        <f t="shared" si="9"/>
        <v>0</v>
      </c>
    </row>
    <row r="577" spans="1:4" x14ac:dyDescent="0.25">
      <c r="A577" s="33">
        <v>4336</v>
      </c>
      <c r="B577" s="33">
        <v>20190718</v>
      </c>
      <c r="C577" s="33">
        <v>20.100000000000001</v>
      </c>
      <c r="D577">
        <f t="shared" si="9"/>
        <v>0</v>
      </c>
    </row>
    <row r="578" spans="1:4" x14ac:dyDescent="0.25">
      <c r="A578" s="33">
        <v>4336</v>
      </c>
      <c r="B578" s="33">
        <v>20190719</v>
      </c>
      <c r="C578" s="33">
        <v>19.8</v>
      </c>
      <c r="D578">
        <f t="shared" si="9"/>
        <v>0</v>
      </c>
    </row>
    <row r="579" spans="1:4" x14ac:dyDescent="0.25">
      <c r="A579" s="33">
        <v>4336</v>
      </c>
      <c r="B579" s="33">
        <v>20190720</v>
      </c>
      <c r="C579" s="33">
        <v>22.9</v>
      </c>
      <c r="D579">
        <f t="shared" si="9"/>
        <v>0</v>
      </c>
    </row>
    <row r="580" spans="1:4" x14ac:dyDescent="0.25">
      <c r="A580" s="33">
        <v>4336</v>
      </c>
      <c r="B580" s="33">
        <v>20190721</v>
      </c>
      <c r="C580" s="33">
        <v>21.6</v>
      </c>
      <c r="D580">
        <f t="shared" si="9"/>
        <v>0</v>
      </c>
    </row>
    <row r="581" spans="1:4" x14ac:dyDescent="0.25">
      <c r="A581" s="33">
        <v>4336</v>
      </c>
      <c r="B581" s="33">
        <v>20190722</v>
      </c>
      <c r="C581" s="33">
        <v>21.9</v>
      </c>
      <c r="D581">
        <f t="shared" si="9"/>
        <v>0</v>
      </c>
    </row>
    <row r="582" spans="1:4" x14ac:dyDescent="0.25">
      <c r="A582" s="33">
        <v>4336</v>
      </c>
      <c r="B582" s="33">
        <v>20190723</v>
      </c>
      <c r="C582" s="33">
        <v>25.5</v>
      </c>
      <c r="D582">
        <f t="shared" si="9"/>
        <v>0</v>
      </c>
    </row>
    <row r="583" spans="1:4" x14ac:dyDescent="0.25">
      <c r="A583" s="33">
        <v>4336</v>
      </c>
      <c r="B583" s="33">
        <v>20190724</v>
      </c>
      <c r="C583" s="33">
        <v>28.5</v>
      </c>
      <c r="D583">
        <f t="shared" si="9"/>
        <v>0</v>
      </c>
    </row>
    <row r="584" spans="1:4" x14ac:dyDescent="0.25">
      <c r="A584" s="33">
        <v>4336</v>
      </c>
      <c r="B584" s="33">
        <v>20190725</v>
      </c>
      <c r="C584" s="33">
        <v>29.7</v>
      </c>
      <c r="D584">
        <f t="shared" si="9"/>
        <v>0</v>
      </c>
    </row>
    <row r="585" spans="1:4" x14ac:dyDescent="0.25">
      <c r="A585" s="33">
        <v>4336</v>
      </c>
      <c r="B585" s="33">
        <v>20190726</v>
      </c>
      <c r="C585" s="33">
        <v>28</v>
      </c>
      <c r="D585">
        <f t="shared" si="9"/>
        <v>0</v>
      </c>
    </row>
    <row r="586" spans="1:4" x14ac:dyDescent="0.25">
      <c r="A586" s="33">
        <v>4336</v>
      </c>
      <c r="B586" s="33">
        <v>20190727</v>
      </c>
      <c r="C586" s="33">
        <v>19.899999999999999</v>
      </c>
      <c r="D586">
        <f t="shared" si="9"/>
        <v>0</v>
      </c>
    </row>
    <row r="587" spans="1:4" x14ac:dyDescent="0.25">
      <c r="A587" s="33">
        <v>4336</v>
      </c>
      <c r="B587" s="33">
        <v>20190728</v>
      </c>
      <c r="C587" s="33">
        <v>17.600000000000001</v>
      </c>
      <c r="D587">
        <f t="shared" si="9"/>
        <v>0</v>
      </c>
    </row>
    <row r="588" spans="1:4" x14ac:dyDescent="0.25">
      <c r="A588" s="33">
        <v>4336</v>
      </c>
      <c r="B588" s="33">
        <v>20190729</v>
      </c>
      <c r="C588" s="33">
        <v>19.100000000000001</v>
      </c>
      <c r="D588">
        <f t="shared" si="9"/>
        <v>0</v>
      </c>
    </row>
    <row r="589" spans="1:4" x14ac:dyDescent="0.25">
      <c r="A589" s="33">
        <v>4336</v>
      </c>
      <c r="B589" s="33">
        <v>20190730</v>
      </c>
      <c r="C589" s="33">
        <v>21.2</v>
      </c>
      <c r="D589">
        <f t="shared" si="9"/>
        <v>0</v>
      </c>
    </row>
    <row r="590" spans="1:4" x14ac:dyDescent="0.25">
      <c r="A590" s="33">
        <v>4336</v>
      </c>
      <c r="B590" s="33">
        <v>20190731</v>
      </c>
      <c r="C590" s="33">
        <v>19.2</v>
      </c>
      <c r="D590">
        <f t="shared" si="9"/>
        <v>0</v>
      </c>
    </row>
    <row r="591" spans="1:4" x14ac:dyDescent="0.25">
      <c r="A591" s="33">
        <v>4336</v>
      </c>
      <c r="B591" s="33">
        <v>20190801</v>
      </c>
      <c r="C591" s="33">
        <v>18.399999999999999</v>
      </c>
      <c r="D591">
        <f t="shared" ref="D591:D654" si="10">IF(C591&lt;15,20-C591,0)</f>
        <v>0</v>
      </c>
    </row>
    <row r="592" spans="1:4" x14ac:dyDescent="0.25">
      <c r="A592" s="33">
        <v>4336</v>
      </c>
      <c r="B592" s="33">
        <v>20190802</v>
      </c>
      <c r="C592" s="33">
        <v>20.7</v>
      </c>
      <c r="D592">
        <f t="shared" si="10"/>
        <v>0</v>
      </c>
    </row>
    <row r="593" spans="1:4" x14ac:dyDescent="0.25">
      <c r="A593" s="33">
        <v>4336</v>
      </c>
      <c r="B593" s="33">
        <v>20190803</v>
      </c>
      <c r="C593" s="33">
        <v>18.899999999999999</v>
      </c>
      <c r="D593">
        <f t="shared" si="10"/>
        <v>0</v>
      </c>
    </row>
    <row r="594" spans="1:4" x14ac:dyDescent="0.25">
      <c r="A594" s="33">
        <v>4336</v>
      </c>
      <c r="B594" s="33">
        <v>20190804</v>
      </c>
      <c r="C594" s="33">
        <v>21.6</v>
      </c>
      <c r="D594">
        <f t="shared" si="10"/>
        <v>0</v>
      </c>
    </row>
    <row r="595" spans="1:4" x14ac:dyDescent="0.25">
      <c r="A595" s="33">
        <v>4336</v>
      </c>
      <c r="B595" s="33">
        <v>20190805</v>
      </c>
      <c r="C595" s="33">
        <v>22.4</v>
      </c>
      <c r="D595">
        <f t="shared" si="10"/>
        <v>0</v>
      </c>
    </row>
    <row r="596" spans="1:4" x14ac:dyDescent="0.25">
      <c r="A596" s="33">
        <v>4336</v>
      </c>
      <c r="B596" s="33">
        <v>20190806</v>
      </c>
      <c r="C596" s="33">
        <v>20.100000000000001</v>
      </c>
      <c r="D596">
        <f t="shared" si="10"/>
        <v>0</v>
      </c>
    </row>
    <row r="597" spans="1:4" x14ac:dyDescent="0.25">
      <c r="A597" s="33">
        <v>4336</v>
      </c>
      <c r="B597" s="33">
        <v>20190807</v>
      </c>
      <c r="C597" s="33">
        <v>17.600000000000001</v>
      </c>
      <c r="D597">
        <f t="shared" si="10"/>
        <v>0</v>
      </c>
    </row>
    <row r="598" spans="1:4" x14ac:dyDescent="0.25">
      <c r="A598" s="33">
        <v>4336</v>
      </c>
      <c r="B598" s="33">
        <v>20190808</v>
      </c>
      <c r="C598" s="33">
        <v>20.100000000000001</v>
      </c>
      <c r="D598">
        <f t="shared" si="10"/>
        <v>0</v>
      </c>
    </row>
    <row r="599" spans="1:4" x14ac:dyDescent="0.25">
      <c r="A599" s="33">
        <v>4336</v>
      </c>
      <c r="B599" s="33">
        <v>20190809</v>
      </c>
      <c r="C599" s="33">
        <v>22.1</v>
      </c>
      <c r="D599">
        <f t="shared" si="10"/>
        <v>0</v>
      </c>
    </row>
    <row r="600" spans="1:4" x14ac:dyDescent="0.25">
      <c r="A600" s="33">
        <v>4336</v>
      </c>
      <c r="B600" s="33">
        <v>20190810</v>
      </c>
      <c r="C600" s="33">
        <v>20.7</v>
      </c>
      <c r="D600">
        <f t="shared" si="10"/>
        <v>0</v>
      </c>
    </row>
    <row r="601" spans="1:4" x14ac:dyDescent="0.25">
      <c r="A601" s="33">
        <v>4336</v>
      </c>
      <c r="B601" s="33">
        <v>20190811</v>
      </c>
      <c r="C601" s="33">
        <v>16.5</v>
      </c>
      <c r="D601">
        <f t="shared" si="10"/>
        <v>0</v>
      </c>
    </row>
    <row r="602" spans="1:4" x14ac:dyDescent="0.25">
      <c r="A602" s="33">
        <v>4336</v>
      </c>
      <c r="B602" s="33">
        <v>20190812</v>
      </c>
      <c r="C602" s="33">
        <v>14.9</v>
      </c>
      <c r="D602">
        <f t="shared" si="10"/>
        <v>5.0999999999999996</v>
      </c>
    </row>
    <row r="603" spans="1:4" x14ac:dyDescent="0.25">
      <c r="A603" s="33">
        <v>4336</v>
      </c>
      <c r="B603" s="33">
        <v>20190813</v>
      </c>
      <c r="C603" s="33">
        <v>14.7</v>
      </c>
      <c r="D603">
        <f t="shared" si="10"/>
        <v>5.3000000000000007</v>
      </c>
    </row>
    <row r="604" spans="1:4" x14ac:dyDescent="0.25">
      <c r="A604" s="33">
        <v>4336</v>
      </c>
      <c r="B604" s="33">
        <v>20190814</v>
      </c>
      <c r="C604" s="33">
        <v>16.2</v>
      </c>
      <c r="D604">
        <f t="shared" si="10"/>
        <v>0</v>
      </c>
    </row>
    <row r="605" spans="1:4" x14ac:dyDescent="0.25">
      <c r="A605" s="33">
        <v>4336</v>
      </c>
      <c r="B605" s="33">
        <v>20190815</v>
      </c>
      <c r="C605" s="33">
        <v>17.100000000000001</v>
      </c>
      <c r="D605">
        <f t="shared" si="10"/>
        <v>0</v>
      </c>
    </row>
    <row r="606" spans="1:4" x14ac:dyDescent="0.25">
      <c r="A606" s="33">
        <v>4336</v>
      </c>
      <c r="B606" s="33">
        <v>20190816</v>
      </c>
      <c r="C606" s="33">
        <v>17.2</v>
      </c>
      <c r="D606">
        <f t="shared" si="10"/>
        <v>0</v>
      </c>
    </row>
    <row r="607" spans="1:4" x14ac:dyDescent="0.25">
      <c r="A607" s="33">
        <v>4336</v>
      </c>
      <c r="B607" s="33">
        <v>20190817</v>
      </c>
      <c r="C607" s="33">
        <v>17.5</v>
      </c>
      <c r="D607">
        <f t="shared" si="10"/>
        <v>0</v>
      </c>
    </row>
    <row r="608" spans="1:4" x14ac:dyDescent="0.25">
      <c r="A608" s="33">
        <v>4336</v>
      </c>
      <c r="B608" s="33">
        <v>20190818</v>
      </c>
      <c r="C608" s="33">
        <v>20.5</v>
      </c>
      <c r="D608">
        <f t="shared" si="10"/>
        <v>0</v>
      </c>
    </row>
    <row r="609" spans="1:4" x14ac:dyDescent="0.25">
      <c r="A609" s="33">
        <v>4336</v>
      </c>
      <c r="B609" s="33">
        <v>20190819</v>
      </c>
      <c r="C609" s="33">
        <v>17.899999999999999</v>
      </c>
      <c r="D609">
        <f t="shared" si="10"/>
        <v>0</v>
      </c>
    </row>
    <row r="610" spans="1:4" x14ac:dyDescent="0.25">
      <c r="A610" s="33">
        <v>4336</v>
      </c>
      <c r="B610" s="33">
        <v>20190820</v>
      </c>
      <c r="C610" s="33">
        <v>14.9</v>
      </c>
      <c r="D610">
        <f t="shared" si="10"/>
        <v>5.0999999999999996</v>
      </c>
    </row>
    <row r="611" spans="1:4" x14ac:dyDescent="0.25">
      <c r="A611" s="33">
        <v>4336</v>
      </c>
      <c r="B611" s="33">
        <v>20190821</v>
      </c>
      <c r="C611" s="33">
        <v>16.399999999999999</v>
      </c>
      <c r="D611">
        <f t="shared" si="10"/>
        <v>0</v>
      </c>
    </row>
    <row r="612" spans="1:4" x14ac:dyDescent="0.25">
      <c r="A612" s="33">
        <v>4336</v>
      </c>
      <c r="B612" s="33">
        <v>20190822</v>
      </c>
      <c r="C612" s="33">
        <v>18.100000000000001</v>
      </c>
      <c r="D612">
        <f t="shared" si="10"/>
        <v>0</v>
      </c>
    </row>
    <row r="613" spans="1:4" x14ac:dyDescent="0.25">
      <c r="A613" s="33">
        <v>4336</v>
      </c>
      <c r="B613" s="33">
        <v>20190823</v>
      </c>
      <c r="C613" s="33">
        <v>19.899999999999999</v>
      </c>
      <c r="D613">
        <f t="shared" si="10"/>
        <v>0</v>
      </c>
    </row>
    <row r="614" spans="1:4" x14ac:dyDescent="0.25">
      <c r="A614" s="33">
        <v>4336</v>
      </c>
      <c r="B614" s="33">
        <v>20190824</v>
      </c>
      <c r="C614" s="33">
        <v>21</v>
      </c>
      <c r="D614">
        <f t="shared" si="10"/>
        <v>0</v>
      </c>
    </row>
    <row r="615" spans="1:4" x14ac:dyDescent="0.25">
      <c r="A615" s="33">
        <v>4336</v>
      </c>
      <c r="B615" s="33">
        <v>20190825</v>
      </c>
      <c r="C615" s="33">
        <v>22.4</v>
      </c>
      <c r="D615">
        <f t="shared" si="10"/>
        <v>0</v>
      </c>
    </row>
    <row r="616" spans="1:4" x14ac:dyDescent="0.25">
      <c r="A616" s="33">
        <v>4336</v>
      </c>
      <c r="B616" s="33">
        <v>20190826</v>
      </c>
      <c r="C616" s="33">
        <v>24</v>
      </c>
      <c r="D616">
        <f t="shared" si="10"/>
        <v>0</v>
      </c>
    </row>
    <row r="617" spans="1:4" x14ac:dyDescent="0.25">
      <c r="A617" s="33">
        <v>4336</v>
      </c>
      <c r="B617" s="33">
        <v>20190827</v>
      </c>
      <c r="C617" s="33">
        <v>24.8</v>
      </c>
      <c r="D617">
        <f t="shared" si="10"/>
        <v>0</v>
      </c>
    </row>
    <row r="618" spans="1:4" x14ac:dyDescent="0.25">
      <c r="A618" s="33">
        <v>4336</v>
      </c>
      <c r="B618" s="33">
        <v>20190828</v>
      </c>
      <c r="C618" s="33">
        <v>24.2</v>
      </c>
      <c r="D618">
        <f t="shared" si="10"/>
        <v>0</v>
      </c>
    </row>
    <row r="619" spans="1:4" x14ac:dyDescent="0.25">
      <c r="A619" s="33">
        <v>4336</v>
      </c>
      <c r="B619" s="33">
        <v>20190829</v>
      </c>
      <c r="C619" s="33">
        <v>22.2</v>
      </c>
      <c r="D619">
        <f t="shared" si="10"/>
        <v>0</v>
      </c>
    </row>
    <row r="620" spans="1:4" x14ac:dyDescent="0.25">
      <c r="A620" s="33">
        <v>4336</v>
      </c>
      <c r="B620" s="33">
        <v>20190830</v>
      </c>
      <c r="C620" s="33">
        <v>20.8</v>
      </c>
      <c r="D620">
        <f t="shared" si="10"/>
        <v>0</v>
      </c>
    </row>
    <row r="621" spans="1:4" x14ac:dyDescent="0.25">
      <c r="A621" s="33">
        <v>4336</v>
      </c>
      <c r="B621" s="33">
        <v>20190831</v>
      </c>
      <c r="C621" s="33">
        <v>24.5</v>
      </c>
      <c r="D621">
        <f t="shared" si="10"/>
        <v>0</v>
      </c>
    </row>
    <row r="622" spans="1:4" x14ac:dyDescent="0.25">
      <c r="A622" s="33">
        <v>4336</v>
      </c>
      <c r="B622" s="33">
        <v>20190901</v>
      </c>
      <c r="C622" s="33">
        <v>17.8</v>
      </c>
      <c r="D622">
        <f t="shared" si="10"/>
        <v>0</v>
      </c>
    </row>
    <row r="623" spans="1:4" x14ac:dyDescent="0.25">
      <c r="A623" s="33">
        <v>4336</v>
      </c>
      <c r="B623" s="33">
        <v>20190902</v>
      </c>
      <c r="C623" s="33">
        <v>15.2</v>
      </c>
      <c r="D623">
        <f t="shared" si="10"/>
        <v>0</v>
      </c>
    </row>
    <row r="624" spans="1:4" x14ac:dyDescent="0.25">
      <c r="A624" s="33">
        <v>4336</v>
      </c>
      <c r="B624" s="33">
        <v>20190903</v>
      </c>
      <c r="C624" s="33">
        <v>16.2</v>
      </c>
      <c r="D624">
        <f t="shared" si="10"/>
        <v>0</v>
      </c>
    </row>
    <row r="625" spans="1:4" x14ac:dyDescent="0.25">
      <c r="A625" s="33">
        <v>4336</v>
      </c>
      <c r="B625" s="33">
        <v>20190904</v>
      </c>
      <c r="C625" s="33">
        <v>17.5</v>
      </c>
      <c r="D625">
        <f t="shared" si="10"/>
        <v>0</v>
      </c>
    </row>
    <row r="626" spans="1:4" x14ac:dyDescent="0.25">
      <c r="A626" s="33">
        <v>4336</v>
      </c>
      <c r="B626" s="33">
        <v>20190905</v>
      </c>
      <c r="C626" s="33">
        <v>14.2</v>
      </c>
      <c r="D626">
        <f t="shared" si="10"/>
        <v>5.8000000000000007</v>
      </c>
    </row>
    <row r="627" spans="1:4" x14ac:dyDescent="0.25">
      <c r="A627" s="33">
        <v>4336</v>
      </c>
      <c r="B627" s="33">
        <v>20190906</v>
      </c>
      <c r="C627" s="33">
        <v>13.1</v>
      </c>
      <c r="D627">
        <f t="shared" si="10"/>
        <v>6.9</v>
      </c>
    </row>
    <row r="628" spans="1:4" x14ac:dyDescent="0.25">
      <c r="A628" s="33">
        <v>4336</v>
      </c>
      <c r="B628" s="33">
        <v>20190907</v>
      </c>
      <c r="C628" s="33">
        <v>11.2</v>
      </c>
      <c r="D628">
        <f t="shared" si="10"/>
        <v>8.8000000000000007</v>
      </c>
    </row>
    <row r="629" spans="1:4" x14ac:dyDescent="0.25">
      <c r="A629" s="33">
        <v>4336</v>
      </c>
      <c r="B629" s="33">
        <v>20190908</v>
      </c>
      <c r="C629" s="33">
        <v>11.6</v>
      </c>
      <c r="D629">
        <f t="shared" si="10"/>
        <v>8.4</v>
      </c>
    </row>
    <row r="630" spans="1:4" x14ac:dyDescent="0.25">
      <c r="A630" s="33">
        <v>4336</v>
      </c>
      <c r="B630" s="33">
        <v>20190909</v>
      </c>
      <c r="C630" s="33">
        <v>11.8</v>
      </c>
      <c r="D630">
        <f t="shared" si="10"/>
        <v>8.1999999999999993</v>
      </c>
    </row>
    <row r="631" spans="1:4" x14ac:dyDescent="0.25">
      <c r="A631" s="33">
        <v>4336</v>
      </c>
      <c r="B631" s="33">
        <v>20190910</v>
      </c>
      <c r="C631" s="33">
        <v>13.1</v>
      </c>
      <c r="D631">
        <f t="shared" si="10"/>
        <v>6.9</v>
      </c>
    </row>
    <row r="632" spans="1:4" x14ac:dyDescent="0.25">
      <c r="A632" s="33">
        <v>4336</v>
      </c>
      <c r="B632" s="33">
        <v>20190911</v>
      </c>
      <c r="C632" s="33">
        <v>14.4</v>
      </c>
      <c r="D632">
        <f t="shared" si="10"/>
        <v>5.6</v>
      </c>
    </row>
    <row r="633" spans="1:4" x14ac:dyDescent="0.25">
      <c r="A633" s="33">
        <v>4336</v>
      </c>
      <c r="B633" s="33">
        <v>20190912</v>
      </c>
      <c r="C633" s="33">
        <v>17.600000000000001</v>
      </c>
      <c r="D633">
        <f t="shared" si="10"/>
        <v>0</v>
      </c>
    </row>
    <row r="634" spans="1:4" x14ac:dyDescent="0.25">
      <c r="A634" s="33">
        <v>4336</v>
      </c>
      <c r="B634" s="33">
        <v>20190913</v>
      </c>
      <c r="C634" s="33">
        <v>16.8</v>
      </c>
      <c r="D634">
        <f t="shared" si="10"/>
        <v>0</v>
      </c>
    </row>
    <row r="635" spans="1:4" x14ac:dyDescent="0.25">
      <c r="A635" s="33">
        <v>4336</v>
      </c>
      <c r="B635" s="33">
        <v>20190914</v>
      </c>
      <c r="C635" s="33">
        <v>17.399999999999999</v>
      </c>
      <c r="D635">
        <f t="shared" si="10"/>
        <v>0</v>
      </c>
    </row>
    <row r="636" spans="1:4" x14ac:dyDescent="0.25">
      <c r="A636" s="33">
        <v>4336</v>
      </c>
      <c r="B636" s="33">
        <v>20190915</v>
      </c>
      <c r="C636" s="33">
        <v>18</v>
      </c>
      <c r="D636">
        <f t="shared" si="10"/>
        <v>0</v>
      </c>
    </row>
    <row r="637" spans="1:4" x14ac:dyDescent="0.25">
      <c r="A637" s="33">
        <v>4336</v>
      </c>
      <c r="B637" s="33">
        <v>20190916</v>
      </c>
      <c r="C637" s="33">
        <v>17.8</v>
      </c>
      <c r="D637">
        <f t="shared" si="10"/>
        <v>0</v>
      </c>
    </row>
    <row r="638" spans="1:4" x14ac:dyDescent="0.25">
      <c r="A638" s="33">
        <v>4336</v>
      </c>
      <c r="B638" s="33">
        <v>20190917</v>
      </c>
      <c r="C638" s="33">
        <v>15.9</v>
      </c>
      <c r="D638">
        <f t="shared" si="10"/>
        <v>0</v>
      </c>
    </row>
    <row r="639" spans="1:4" x14ac:dyDescent="0.25">
      <c r="A639" s="33">
        <v>4336</v>
      </c>
      <c r="B639" s="33">
        <v>20190918</v>
      </c>
      <c r="C639" s="33">
        <v>12.1</v>
      </c>
      <c r="D639">
        <f t="shared" si="10"/>
        <v>7.9</v>
      </c>
    </row>
    <row r="640" spans="1:4" x14ac:dyDescent="0.25">
      <c r="A640" s="33">
        <v>4336</v>
      </c>
      <c r="B640" s="33">
        <v>20190919</v>
      </c>
      <c r="C640" s="33">
        <v>11.1</v>
      </c>
      <c r="D640">
        <f t="shared" si="10"/>
        <v>8.9</v>
      </c>
    </row>
    <row r="641" spans="1:4" x14ac:dyDescent="0.25">
      <c r="A641" s="33">
        <v>4336</v>
      </c>
      <c r="B641" s="33">
        <v>20190920</v>
      </c>
      <c r="C641" s="33">
        <v>11.9</v>
      </c>
      <c r="D641">
        <f t="shared" si="10"/>
        <v>8.1</v>
      </c>
    </row>
    <row r="642" spans="1:4" x14ac:dyDescent="0.25">
      <c r="A642" s="33">
        <v>4336</v>
      </c>
      <c r="B642" s="33">
        <v>20190921</v>
      </c>
      <c r="C642" s="33">
        <v>15</v>
      </c>
      <c r="D642">
        <f t="shared" si="10"/>
        <v>0</v>
      </c>
    </row>
    <row r="643" spans="1:4" x14ac:dyDescent="0.25">
      <c r="A643" s="33">
        <v>4336</v>
      </c>
      <c r="B643" s="33">
        <v>20190922</v>
      </c>
      <c r="C643" s="33">
        <v>17.100000000000001</v>
      </c>
      <c r="D643">
        <f t="shared" si="10"/>
        <v>0</v>
      </c>
    </row>
    <row r="644" spans="1:4" x14ac:dyDescent="0.25">
      <c r="A644" s="33">
        <v>4336</v>
      </c>
      <c r="B644" s="33">
        <v>20190923</v>
      </c>
      <c r="C644" s="33">
        <v>14.2</v>
      </c>
      <c r="D644">
        <f t="shared" si="10"/>
        <v>5.8000000000000007</v>
      </c>
    </row>
    <row r="645" spans="1:4" x14ac:dyDescent="0.25">
      <c r="A645" s="33">
        <v>4336</v>
      </c>
      <c r="B645" s="33">
        <v>20190924</v>
      </c>
      <c r="C645" s="33">
        <v>12.8</v>
      </c>
      <c r="D645">
        <f t="shared" si="10"/>
        <v>7.1999999999999993</v>
      </c>
    </row>
    <row r="646" spans="1:4" x14ac:dyDescent="0.25">
      <c r="A646" s="33">
        <v>4336</v>
      </c>
      <c r="B646" s="33">
        <v>20190925</v>
      </c>
      <c r="C646" s="33">
        <v>13.7</v>
      </c>
      <c r="D646">
        <f t="shared" si="10"/>
        <v>6.3000000000000007</v>
      </c>
    </row>
    <row r="647" spans="1:4" x14ac:dyDescent="0.25">
      <c r="A647" s="33">
        <v>4336</v>
      </c>
      <c r="B647" s="33">
        <v>20190926</v>
      </c>
      <c r="C647" s="33">
        <v>14.8</v>
      </c>
      <c r="D647">
        <f t="shared" si="10"/>
        <v>5.1999999999999993</v>
      </c>
    </row>
    <row r="648" spans="1:4" x14ac:dyDescent="0.25">
      <c r="A648" s="33">
        <v>4336</v>
      </c>
      <c r="B648" s="33">
        <v>20190927</v>
      </c>
      <c r="C648" s="33">
        <v>13.9</v>
      </c>
      <c r="D648">
        <f t="shared" si="10"/>
        <v>6.1</v>
      </c>
    </row>
    <row r="649" spans="1:4" x14ac:dyDescent="0.25">
      <c r="A649" s="33">
        <v>4336</v>
      </c>
      <c r="B649" s="33">
        <v>20190928</v>
      </c>
      <c r="C649" s="33">
        <v>14.2</v>
      </c>
      <c r="D649">
        <f t="shared" si="10"/>
        <v>5.8000000000000007</v>
      </c>
    </row>
    <row r="650" spans="1:4" x14ac:dyDescent="0.25">
      <c r="A650" s="33">
        <v>4336</v>
      </c>
      <c r="B650" s="33">
        <v>20190929</v>
      </c>
      <c r="C650" s="33">
        <v>14.7</v>
      </c>
      <c r="D650">
        <f t="shared" si="10"/>
        <v>5.3000000000000007</v>
      </c>
    </row>
    <row r="651" spans="1:4" x14ac:dyDescent="0.25">
      <c r="A651" s="33">
        <v>4336</v>
      </c>
      <c r="B651" s="33">
        <v>20190930</v>
      </c>
      <c r="C651" s="33">
        <v>13</v>
      </c>
      <c r="D651">
        <f t="shared" si="10"/>
        <v>7</v>
      </c>
    </row>
    <row r="652" spans="1:4" x14ac:dyDescent="0.25">
      <c r="A652" s="33">
        <v>4336</v>
      </c>
      <c r="B652" s="33">
        <v>20191001</v>
      </c>
      <c r="C652" s="33">
        <v>14.2</v>
      </c>
      <c r="D652">
        <f t="shared" si="10"/>
        <v>5.8000000000000007</v>
      </c>
    </row>
    <row r="653" spans="1:4" x14ac:dyDescent="0.25">
      <c r="A653" s="33">
        <v>4336</v>
      </c>
      <c r="B653" s="33">
        <v>20191002</v>
      </c>
      <c r="C653" s="33">
        <v>11</v>
      </c>
      <c r="D653">
        <f t="shared" si="10"/>
        <v>9</v>
      </c>
    </row>
    <row r="654" spans="1:4" x14ac:dyDescent="0.25">
      <c r="A654" s="33">
        <v>4336</v>
      </c>
      <c r="B654" s="33">
        <v>20191003</v>
      </c>
      <c r="C654" s="33">
        <v>7.5</v>
      </c>
      <c r="D654">
        <f t="shared" si="10"/>
        <v>12.5</v>
      </c>
    </row>
    <row r="655" spans="1:4" x14ac:dyDescent="0.25">
      <c r="A655" s="33">
        <v>4336</v>
      </c>
      <c r="B655" s="33">
        <v>20191004</v>
      </c>
      <c r="C655" s="33">
        <v>9.9</v>
      </c>
      <c r="D655">
        <f t="shared" ref="D655:D718" si="11">IF(C655&lt;15,20-C655,0)</f>
        <v>10.1</v>
      </c>
    </row>
    <row r="656" spans="1:4" x14ac:dyDescent="0.25">
      <c r="A656" s="33">
        <v>4336</v>
      </c>
      <c r="B656" s="33">
        <v>20191005</v>
      </c>
      <c r="C656" s="33">
        <v>10.5</v>
      </c>
      <c r="D656">
        <f t="shared" si="11"/>
        <v>9.5</v>
      </c>
    </row>
    <row r="657" spans="1:4" x14ac:dyDescent="0.25">
      <c r="A657" s="33">
        <v>4336</v>
      </c>
      <c r="B657" s="33">
        <v>20191006</v>
      </c>
      <c r="C657" s="33">
        <v>9.9</v>
      </c>
      <c r="D657">
        <f t="shared" si="11"/>
        <v>10.1</v>
      </c>
    </row>
    <row r="658" spans="1:4" x14ac:dyDescent="0.25">
      <c r="A658" s="33">
        <v>4336</v>
      </c>
      <c r="B658" s="33">
        <v>20191007</v>
      </c>
      <c r="C658" s="33">
        <v>10.3</v>
      </c>
      <c r="D658">
        <f t="shared" si="11"/>
        <v>9.6999999999999993</v>
      </c>
    </row>
    <row r="659" spans="1:4" x14ac:dyDescent="0.25">
      <c r="A659" s="33">
        <v>4336</v>
      </c>
      <c r="B659" s="33">
        <v>20191008</v>
      </c>
      <c r="C659" s="33">
        <v>11.4</v>
      </c>
      <c r="D659">
        <f t="shared" si="11"/>
        <v>8.6</v>
      </c>
    </row>
    <row r="660" spans="1:4" x14ac:dyDescent="0.25">
      <c r="A660" s="33">
        <v>4336</v>
      </c>
      <c r="B660" s="33">
        <v>20191009</v>
      </c>
      <c r="C660" s="33">
        <v>10.5</v>
      </c>
      <c r="D660">
        <f t="shared" si="11"/>
        <v>9.5</v>
      </c>
    </row>
    <row r="661" spans="1:4" x14ac:dyDescent="0.25">
      <c r="A661" s="33">
        <v>4336</v>
      </c>
      <c r="B661" s="33">
        <v>20191010</v>
      </c>
      <c r="C661" s="33">
        <v>10.1</v>
      </c>
      <c r="D661">
        <f t="shared" si="11"/>
        <v>9.9</v>
      </c>
    </row>
    <row r="662" spans="1:4" x14ac:dyDescent="0.25">
      <c r="A662" s="33">
        <v>4336</v>
      </c>
      <c r="B662" s="33">
        <v>20191011</v>
      </c>
      <c r="C662" s="33">
        <v>12.6</v>
      </c>
      <c r="D662">
        <f t="shared" si="11"/>
        <v>7.4</v>
      </c>
    </row>
    <row r="663" spans="1:4" x14ac:dyDescent="0.25">
      <c r="A663" s="33">
        <v>4336</v>
      </c>
      <c r="B663" s="33">
        <v>20191012</v>
      </c>
      <c r="C663" s="33">
        <v>15.5</v>
      </c>
      <c r="D663">
        <f t="shared" si="11"/>
        <v>0</v>
      </c>
    </row>
    <row r="664" spans="1:4" x14ac:dyDescent="0.25">
      <c r="A664" s="33">
        <v>4336</v>
      </c>
      <c r="B664" s="33">
        <v>20191013</v>
      </c>
      <c r="C664" s="33">
        <v>18.8</v>
      </c>
      <c r="D664">
        <f t="shared" si="11"/>
        <v>0</v>
      </c>
    </row>
    <row r="665" spans="1:4" x14ac:dyDescent="0.25">
      <c r="A665" s="33">
        <v>4336</v>
      </c>
      <c r="B665" s="33">
        <v>20191014</v>
      </c>
      <c r="C665" s="33">
        <v>18.3</v>
      </c>
      <c r="D665">
        <f t="shared" si="11"/>
        <v>0</v>
      </c>
    </row>
    <row r="666" spans="1:4" x14ac:dyDescent="0.25">
      <c r="A666" s="33">
        <v>4336</v>
      </c>
      <c r="B666" s="33">
        <v>20191015</v>
      </c>
      <c r="C666" s="33">
        <v>13.5</v>
      </c>
      <c r="D666">
        <f t="shared" si="11"/>
        <v>6.5</v>
      </c>
    </row>
    <row r="667" spans="1:4" x14ac:dyDescent="0.25">
      <c r="A667" s="33">
        <v>4336</v>
      </c>
      <c r="B667" s="33">
        <v>20191016</v>
      </c>
      <c r="C667" s="33">
        <v>12</v>
      </c>
      <c r="D667">
        <f t="shared" si="11"/>
        <v>8</v>
      </c>
    </row>
    <row r="668" spans="1:4" x14ac:dyDescent="0.25">
      <c r="A668" s="33">
        <v>4336</v>
      </c>
      <c r="B668" s="33">
        <v>20191017</v>
      </c>
      <c r="C668" s="33">
        <v>13</v>
      </c>
      <c r="D668">
        <f t="shared" si="11"/>
        <v>7</v>
      </c>
    </row>
    <row r="669" spans="1:4" x14ac:dyDescent="0.25">
      <c r="A669" s="33">
        <v>4336</v>
      </c>
      <c r="B669" s="33">
        <v>20191018</v>
      </c>
      <c r="C669" s="33">
        <v>12.3</v>
      </c>
      <c r="D669">
        <f t="shared" si="11"/>
        <v>7.6999999999999993</v>
      </c>
    </row>
    <row r="670" spans="1:4" x14ac:dyDescent="0.25">
      <c r="A670" s="33">
        <v>4336</v>
      </c>
      <c r="B670" s="33">
        <v>20191019</v>
      </c>
      <c r="C670" s="33">
        <v>12.6</v>
      </c>
      <c r="D670">
        <f t="shared" si="11"/>
        <v>7.4</v>
      </c>
    </row>
    <row r="671" spans="1:4" x14ac:dyDescent="0.25">
      <c r="A671" s="33">
        <v>4336</v>
      </c>
      <c r="B671" s="33">
        <v>20191020</v>
      </c>
      <c r="C671" s="33">
        <v>14</v>
      </c>
      <c r="D671">
        <f t="shared" si="11"/>
        <v>6</v>
      </c>
    </row>
    <row r="672" spans="1:4" x14ac:dyDescent="0.25">
      <c r="A672" s="33">
        <v>4336</v>
      </c>
      <c r="B672" s="33">
        <v>20191021</v>
      </c>
      <c r="C672" s="33">
        <v>12.8</v>
      </c>
      <c r="D672">
        <f t="shared" si="11"/>
        <v>7.1999999999999993</v>
      </c>
    </row>
    <row r="673" spans="1:4" x14ac:dyDescent="0.25">
      <c r="A673" s="33">
        <v>4336</v>
      </c>
      <c r="B673" s="33">
        <v>20191022</v>
      </c>
      <c r="C673" s="33">
        <v>12</v>
      </c>
      <c r="D673">
        <f t="shared" si="11"/>
        <v>8</v>
      </c>
    </row>
    <row r="674" spans="1:4" x14ac:dyDescent="0.25">
      <c r="A674" s="33">
        <v>4336</v>
      </c>
      <c r="B674" s="33">
        <v>20191023</v>
      </c>
      <c r="C674" s="33">
        <v>11.7</v>
      </c>
      <c r="D674">
        <f t="shared" si="11"/>
        <v>8.3000000000000007</v>
      </c>
    </row>
    <row r="675" spans="1:4" x14ac:dyDescent="0.25">
      <c r="A675" s="33">
        <v>4336</v>
      </c>
      <c r="B675" s="33">
        <v>20191024</v>
      </c>
      <c r="C675" s="33">
        <v>14.1</v>
      </c>
      <c r="D675">
        <f t="shared" si="11"/>
        <v>5.9</v>
      </c>
    </row>
    <row r="676" spans="1:4" x14ac:dyDescent="0.25">
      <c r="A676" s="33">
        <v>4336</v>
      </c>
      <c r="B676" s="33">
        <v>20191025</v>
      </c>
      <c r="C676" s="33">
        <v>12.5</v>
      </c>
      <c r="D676">
        <f t="shared" si="11"/>
        <v>7.5</v>
      </c>
    </row>
    <row r="677" spans="1:4" x14ac:dyDescent="0.25">
      <c r="A677" s="33">
        <v>4336</v>
      </c>
      <c r="B677" s="33">
        <v>20191026</v>
      </c>
      <c r="C677" s="33">
        <v>12.5</v>
      </c>
      <c r="D677">
        <f t="shared" si="11"/>
        <v>7.5</v>
      </c>
    </row>
    <row r="678" spans="1:4" x14ac:dyDescent="0.25">
      <c r="A678" s="33">
        <v>4336</v>
      </c>
      <c r="B678" s="33">
        <v>20191027</v>
      </c>
      <c r="C678" s="33">
        <v>11.4</v>
      </c>
      <c r="D678">
        <f t="shared" si="11"/>
        <v>8.6</v>
      </c>
    </row>
    <row r="679" spans="1:4" x14ac:dyDescent="0.25">
      <c r="A679" s="33">
        <v>4336</v>
      </c>
      <c r="B679" s="33">
        <v>20191028</v>
      </c>
      <c r="C679" s="33">
        <v>6.6</v>
      </c>
      <c r="D679">
        <f t="shared" si="11"/>
        <v>13.4</v>
      </c>
    </row>
    <row r="680" spans="1:4" x14ac:dyDescent="0.25">
      <c r="A680" s="33">
        <v>4336</v>
      </c>
      <c r="B680" s="33">
        <v>20191029</v>
      </c>
      <c r="C680" s="33">
        <v>6</v>
      </c>
      <c r="D680">
        <f t="shared" si="11"/>
        <v>14</v>
      </c>
    </row>
    <row r="681" spans="1:4" x14ac:dyDescent="0.25">
      <c r="A681" s="33">
        <v>4336</v>
      </c>
      <c r="B681" s="33">
        <v>20191030</v>
      </c>
      <c r="C681" s="33">
        <v>4.7</v>
      </c>
      <c r="D681">
        <f t="shared" si="11"/>
        <v>15.3</v>
      </c>
    </row>
    <row r="682" spans="1:4" x14ac:dyDescent="0.25">
      <c r="A682" s="33">
        <v>4336</v>
      </c>
      <c r="B682" s="33">
        <v>20191031</v>
      </c>
      <c r="C682" s="33">
        <v>5</v>
      </c>
      <c r="D682">
        <f t="shared" si="11"/>
        <v>15</v>
      </c>
    </row>
    <row r="683" spans="1:4" x14ac:dyDescent="0.25">
      <c r="A683" s="33">
        <v>4336</v>
      </c>
      <c r="B683" s="33">
        <v>20191101</v>
      </c>
      <c r="C683" s="33">
        <v>8.6999999999999993</v>
      </c>
      <c r="D683">
        <f t="shared" si="11"/>
        <v>11.3</v>
      </c>
    </row>
    <row r="684" spans="1:4" x14ac:dyDescent="0.25">
      <c r="A684" s="33">
        <v>4336</v>
      </c>
      <c r="B684" s="33">
        <v>20191102</v>
      </c>
      <c r="C684" s="33">
        <v>12.1</v>
      </c>
      <c r="D684">
        <f t="shared" si="11"/>
        <v>7.9</v>
      </c>
    </row>
    <row r="685" spans="1:4" x14ac:dyDescent="0.25">
      <c r="A685" s="33">
        <v>4336</v>
      </c>
      <c r="B685" s="33">
        <v>20191103</v>
      </c>
      <c r="C685" s="33">
        <v>10.6</v>
      </c>
      <c r="D685">
        <f t="shared" si="11"/>
        <v>9.4</v>
      </c>
    </row>
    <row r="686" spans="1:4" x14ac:dyDescent="0.25">
      <c r="A686" s="33">
        <v>4336</v>
      </c>
      <c r="B686" s="33">
        <v>20191104</v>
      </c>
      <c r="C686" s="33">
        <v>9.6</v>
      </c>
      <c r="D686">
        <f t="shared" si="11"/>
        <v>10.4</v>
      </c>
    </row>
    <row r="687" spans="1:4" x14ac:dyDescent="0.25">
      <c r="A687" s="33">
        <v>4336</v>
      </c>
      <c r="B687" s="33">
        <v>20191105</v>
      </c>
      <c r="C687" s="33">
        <v>7.9</v>
      </c>
      <c r="D687">
        <f t="shared" si="11"/>
        <v>12.1</v>
      </c>
    </row>
    <row r="688" spans="1:4" x14ac:dyDescent="0.25">
      <c r="A688" s="33">
        <v>4336</v>
      </c>
      <c r="B688" s="33">
        <v>20191106</v>
      </c>
      <c r="C688" s="33">
        <v>8</v>
      </c>
      <c r="D688">
        <f t="shared" si="11"/>
        <v>12</v>
      </c>
    </row>
    <row r="689" spans="1:4" x14ac:dyDescent="0.25">
      <c r="A689" s="33">
        <v>4336</v>
      </c>
      <c r="B689" s="33">
        <v>20191107</v>
      </c>
      <c r="C689" s="33">
        <v>7</v>
      </c>
      <c r="D689">
        <f t="shared" si="11"/>
        <v>13</v>
      </c>
    </row>
    <row r="690" spans="1:4" x14ac:dyDescent="0.25">
      <c r="A690" s="33">
        <v>4336</v>
      </c>
      <c r="B690" s="33">
        <v>20191108</v>
      </c>
      <c r="C690" s="33">
        <v>4.4000000000000004</v>
      </c>
      <c r="D690">
        <f t="shared" si="11"/>
        <v>15.6</v>
      </c>
    </row>
    <row r="691" spans="1:4" x14ac:dyDescent="0.25">
      <c r="A691" s="33">
        <v>4336</v>
      </c>
      <c r="B691" s="33">
        <v>20191109</v>
      </c>
      <c r="C691" s="33">
        <v>3.2</v>
      </c>
      <c r="D691">
        <f t="shared" si="11"/>
        <v>16.8</v>
      </c>
    </row>
    <row r="692" spans="1:4" x14ac:dyDescent="0.25">
      <c r="A692" s="33">
        <v>4336</v>
      </c>
      <c r="B692" s="33">
        <v>20191110</v>
      </c>
      <c r="C692" s="33">
        <v>0.7</v>
      </c>
      <c r="D692">
        <f t="shared" si="11"/>
        <v>19.3</v>
      </c>
    </row>
    <row r="693" spans="1:4" x14ac:dyDescent="0.25">
      <c r="A693" s="33">
        <v>4336</v>
      </c>
      <c r="B693" s="33">
        <v>20191111</v>
      </c>
      <c r="C693" s="33">
        <v>2.8</v>
      </c>
      <c r="D693">
        <f t="shared" si="11"/>
        <v>17.2</v>
      </c>
    </row>
    <row r="694" spans="1:4" x14ac:dyDescent="0.25">
      <c r="A694" s="33">
        <v>4336</v>
      </c>
      <c r="B694" s="33">
        <v>20191112</v>
      </c>
      <c r="C694" s="33">
        <v>4.2</v>
      </c>
      <c r="D694">
        <f t="shared" si="11"/>
        <v>15.8</v>
      </c>
    </row>
    <row r="695" spans="1:4" x14ac:dyDescent="0.25">
      <c r="A695" s="33">
        <v>4336</v>
      </c>
      <c r="B695" s="33">
        <v>20191113</v>
      </c>
      <c r="C695" s="33">
        <v>2.7</v>
      </c>
      <c r="D695">
        <f t="shared" si="11"/>
        <v>17.3</v>
      </c>
    </row>
    <row r="696" spans="1:4" x14ac:dyDescent="0.25">
      <c r="A696" s="33">
        <v>4336</v>
      </c>
      <c r="B696" s="33">
        <v>20191114</v>
      </c>
      <c r="C696" s="33">
        <v>3.8</v>
      </c>
      <c r="D696">
        <f t="shared" si="11"/>
        <v>16.2</v>
      </c>
    </row>
    <row r="697" spans="1:4" x14ac:dyDescent="0.25">
      <c r="A697" s="33">
        <v>4336</v>
      </c>
      <c r="B697" s="33">
        <v>20191115</v>
      </c>
      <c r="C697" s="33">
        <v>2.9</v>
      </c>
      <c r="D697">
        <f t="shared" si="11"/>
        <v>17.100000000000001</v>
      </c>
    </row>
    <row r="698" spans="1:4" x14ac:dyDescent="0.25">
      <c r="A698" s="33">
        <v>4336</v>
      </c>
      <c r="B698" s="33">
        <v>20191116</v>
      </c>
      <c r="C698" s="33">
        <v>1.5</v>
      </c>
      <c r="D698">
        <f t="shared" si="11"/>
        <v>18.5</v>
      </c>
    </row>
    <row r="699" spans="1:4" x14ac:dyDescent="0.25">
      <c r="A699" s="33">
        <v>4336</v>
      </c>
      <c r="B699" s="33">
        <v>20191117</v>
      </c>
      <c r="C699" s="33">
        <v>2.7</v>
      </c>
      <c r="D699">
        <f t="shared" si="11"/>
        <v>17.3</v>
      </c>
    </row>
    <row r="700" spans="1:4" x14ac:dyDescent="0.25">
      <c r="A700" s="33">
        <v>4336</v>
      </c>
      <c r="B700" s="33">
        <v>20191118</v>
      </c>
      <c r="C700" s="33">
        <v>2.1</v>
      </c>
      <c r="D700">
        <f t="shared" si="11"/>
        <v>17.899999999999999</v>
      </c>
    </row>
    <row r="701" spans="1:4" x14ac:dyDescent="0.25">
      <c r="A701" s="33">
        <v>4336</v>
      </c>
      <c r="B701" s="33">
        <v>20191119</v>
      </c>
      <c r="C701" s="33">
        <v>3</v>
      </c>
      <c r="D701">
        <f t="shared" si="11"/>
        <v>17</v>
      </c>
    </row>
    <row r="702" spans="1:4" x14ac:dyDescent="0.25">
      <c r="A702" s="33">
        <v>4336</v>
      </c>
      <c r="B702" s="33">
        <v>20191120</v>
      </c>
      <c r="C702" s="33">
        <v>0</v>
      </c>
      <c r="D702">
        <f t="shared" si="11"/>
        <v>20</v>
      </c>
    </row>
    <row r="703" spans="1:4" x14ac:dyDescent="0.25">
      <c r="A703" s="33">
        <v>4336</v>
      </c>
      <c r="B703" s="33">
        <v>20191121</v>
      </c>
      <c r="C703" s="33">
        <v>2.4</v>
      </c>
      <c r="D703">
        <f t="shared" si="11"/>
        <v>17.600000000000001</v>
      </c>
    </row>
    <row r="704" spans="1:4" x14ac:dyDescent="0.25">
      <c r="A704" s="33">
        <v>4336</v>
      </c>
      <c r="B704" s="33">
        <v>20191122</v>
      </c>
      <c r="C704" s="33">
        <v>4.7</v>
      </c>
      <c r="D704">
        <f t="shared" si="11"/>
        <v>15.3</v>
      </c>
    </row>
    <row r="705" spans="1:4" x14ac:dyDescent="0.25">
      <c r="A705" s="33">
        <v>4336</v>
      </c>
      <c r="B705" s="33">
        <v>20191123</v>
      </c>
      <c r="C705" s="33">
        <v>3.9</v>
      </c>
      <c r="D705">
        <f t="shared" si="11"/>
        <v>16.100000000000001</v>
      </c>
    </row>
    <row r="706" spans="1:4" x14ac:dyDescent="0.25">
      <c r="A706" s="33">
        <v>4336</v>
      </c>
      <c r="B706" s="33">
        <v>20191124</v>
      </c>
      <c r="C706" s="33">
        <v>3.1</v>
      </c>
      <c r="D706">
        <f t="shared" si="11"/>
        <v>16.899999999999999</v>
      </c>
    </row>
    <row r="707" spans="1:4" x14ac:dyDescent="0.25">
      <c r="A707" s="33">
        <v>4336</v>
      </c>
      <c r="B707" s="33">
        <v>20191125</v>
      </c>
      <c r="C707" s="33">
        <v>6.3</v>
      </c>
      <c r="D707">
        <f t="shared" si="11"/>
        <v>13.7</v>
      </c>
    </row>
    <row r="708" spans="1:4" x14ac:dyDescent="0.25">
      <c r="A708" s="33">
        <v>4336</v>
      </c>
      <c r="B708" s="33">
        <v>20191126</v>
      </c>
      <c r="C708" s="33">
        <v>8.6999999999999993</v>
      </c>
      <c r="D708">
        <f t="shared" si="11"/>
        <v>11.3</v>
      </c>
    </row>
    <row r="709" spans="1:4" x14ac:dyDescent="0.25">
      <c r="A709" s="33">
        <v>4336</v>
      </c>
      <c r="B709" s="33">
        <v>20191127</v>
      </c>
      <c r="C709" s="33">
        <v>9.5</v>
      </c>
      <c r="D709">
        <f t="shared" si="11"/>
        <v>10.5</v>
      </c>
    </row>
    <row r="710" spans="1:4" x14ac:dyDescent="0.25">
      <c r="A710" s="33">
        <v>4336</v>
      </c>
      <c r="B710" s="33">
        <v>20191128</v>
      </c>
      <c r="C710" s="33">
        <v>8.6999999999999993</v>
      </c>
      <c r="D710">
        <f t="shared" si="11"/>
        <v>11.3</v>
      </c>
    </row>
    <row r="711" spans="1:4" x14ac:dyDescent="0.25">
      <c r="A711" s="33">
        <v>4336</v>
      </c>
      <c r="B711" s="33">
        <v>20191129</v>
      </c>
      <c r="C711" s="33">
        <v>5.2</v>
      </c>
      <c r="D711">
        <f t="shared" si="11"/>
        <v>14.8</v>
      </c>
    </row>
    <row r="712" spans="1:4" x14ac:dyDescent="0.25">
      <c r="A712" s="33">
        <v>4336</v>
      </c>
      <c r="B712" s="33">
        <v>20191130</v>
      </c>
      <c r="C712" s="33">
        <v>1.6</v>
      </c>
      <c r="D712">
        <f t="shared" si="11"/>
        <v>18.399999999999999</v>
      </c>
    </row>
    <row r="713" spans="1:4" x14ac:dyDescent="0.25">
      <c r="A713" s="33">
        <v>4336</v>
      </c>
      <c r="B713" s="33">
        <v>20191201</v>
      </c>
      <c r="C713" s="33">
        <v>1</v>
      </c>
      <c r="D713">
        <f t="shared" si="11"/>
        <v>19</v>
      </c>
    </row>
    <row r="714" spans="1:4" x14ac:dyDescent="0.25">
      <c r="A714" s="33">
        <v>4336</v>
      </c>
      <c r="B714" s="33">
        <v>20191202</v>
      </c>
      <c r="C714" s="33">
        <v>0.9</v>
      </c>
      <c r="D714">
        <f t="shared" si="11"/>
        <v>19.100000000000001</v>
      </c>
    </row>
    <row r="715" spans="1:4" x14ac:dyDescent="0.25">
      <c r="A715" s="33">
        <v>4336</v>
      </c>
      <c r="B715" s="33">
        <v>20191203</v>
      </c>
      <c r="C715" s="33">
        <v>1.7</v>
      </c>
      <c r="D715">
        <f t="shared" si="11"/>
        <v>18.3</v>
      </c>
    </row>
    <row r="716" spans="1:4" x14ac:dyDescent="0.25">
      <c r="A716" s="33">
        <v>4336</v>
      </c>
      <c r="B716" s="33">
        <v>20191204</v>
      </c>
      <c r="C716" s="33">
        <v>0.4</v>
      </c>
      <c r="D716">
        <f t="shared" si="11"/>
        <v>19.600000000000001</v>
      </c>
    </row>
    <row r="717" spans="1:4" x14ac:dyDescent="0.25">
      <c r="A717" s="33">
        <v>4336</v>
      </c>
      <c r="B717" s="33">
        <v>20191205</v>
      </c>
      <c r="C717" s="33">
        <v>-2</v>
      </c>
      <c r="D717">
        <f t="shared" si="11"/>
        <v>22</v>
      </c>
    </row>
    <row r="718" spans="1:4" x14ac:dyDescent="0.25">
      <c r="A718" s="33">
        <v>4336</v>
      </c>
      <c r="B718" s="33">
        <v>20191206</v>
      </c>
      <c r="C718" s="33">
        <v>0.7</v>
      </c>
      <c r="D718">
        <f t="shared" si="11"/>
        <v>19.3</v>
      </c>
    </row>
    <row r="719" spans="1:4" x14ac:dyDescent="0.25">
      <c r="A719" s="33">
        <v>4336</v>
      </c>
      <c r="B719" s="33">
        <v>20191207</v>
      </c>
      <c r="C719" s="33">
        <v>7.4</v>
      </c>
      <c r="D719">
        <f t="shared" ref="D719:D782" si="12">IF(C719&lt;15,20-C719,0)</f>
        <v>12.6</v>
      </c>
    </row>
    <row r="720" spans="1:4" x14ac:dyDescent="0.25">
      <c r="A720" s="33">
        <v>4336</v>
      </c>
      <c r="B720" s="33">
        <v>20191208</v>
      </c>
      <c r="C720" s="33">
        <v>7.8</v>
      </c>
      <c r="D720">
        <f t="shared" si="12"/>
        <v>12.2</v>
      </c>
    </row>
    <row r="721" spans="1:4" x14ac:dyDescent="0.25">
      <c r="A721" s="33">
        <v>4336</v>
      </c>
      <c r="B721" s="33">
        <v>20191209</v>
      </c>
      <c r="C721" s="33">
        <v>5.4</v>
      </c>
      <c r="D721">
        <f t="shared" si="12"/>
        <v>14.6</v>
      </c>
    </row>
    <row r="722" spans="1:4" x14ac:dyDescent="0.25">
      <c r="A722" s="33">
        <v>4336</v>
      </c>
      <c r="B722" s="33">
        <v>20191210</v>
      </c>
      <c r="C722" s="33">
        <v>1.3</v>
      </c>
      <c r="D722">
        <f t="shared" si="12"/>
        <v>18.7</v>
      </c>
    </row>
    <row r="723" spans="1:4" x14ac:dyDescent="0.25">
      <c r="A723" s="33">
        <v>4336</v>
      </c>
      <c r="B723" s="33">
        <v>20191211</v>
      </c>
      <c r="C723" s="33">
        <v>2.2999999999999998</v>
      </c>
      <c r="D723">
        <f t="shared" si="12"/>
        <v>17.7</v>
      </c>
    </row>
    <row r="724" spans="1:4" x14ac:dyDescent="0.25">
      <c r="A724" s="33">
        <v>4336</v>
      </c>
      <c r="B724" s="33">
        <v>20191212</v>
      </c>
      <c r="C724" s="33">
        <v>2.6</v>
      </c>
      <c r="D724">
        <f t="shared" si="12"/>
        <v>17.399999999999999</v>
      </c>
    </row>
    <row r="725" spans="1:4" x14ac:dyDescent="0.25">
      <c r="A725" s="33">
        <v>4336</v>
      </c>
      <c r="B725" s="33">
        <v>20191213</v>
      </c>
      <c r="C725" s="33">
        <v>3.6</v>
      </c>
      <c r="D725">
        <f t="shared" si="12"/>
        <v>16.399999999999999</v>
      </c>
    </row>
    <row r="726" spans="1:4" x14ac:dyDescent="0.25">
      <c r="A726" s="33">
        <v>4336</v>
      </c>
      <c r="B726" s="33">
        <v>20191214</v>
      </c>
      <c r="C726" s="33">
        <v>6</v>
      </c>
      <c r="D726">
        <f t="shared" si="12"/>
        <v>14</v>
      </c>
    </row>
    <row r="727" spans="1:4" x14ac:dyDescent="0.25">
      <c r="A727" s="33">
        <v>4336</v>
      </c>
      <c r="B727" s="33">
        <v>20191215</v>
      </c>
      <c r="C727" s="33">
        <v>7.9</v>
      </c>
      <c r="D727">
        <f t="shared" si="12"/>
        <v>12.1</v>
      </c>
    </row>
    <row r="728" spans="1:4" x14ac:dyDescent="0.25">
      <c r="A728" s="33">
        <v>4336</v>
      </c>
      <c r="B728" s="33">
        <v>20191216</v>
      </c>
      <c r="C728" s="33">
        <v>9.6999999999999993</v>
      </c>
      <c r="D728">
        <f t="shared" si="12"/>
        <v>10.3</v>
      </c>
    </row>
    <row r="729" spans="1:4" x14ac:dyDescent="0.25">
      <c r="A729" s="33">
        <v>4336</v>
      </c>
      <c r="B729" s="33">
        <v>20191217</v>
      </c>
      <c r="C729" s="33">
        <v>12.6</v>
      </c>
      <c r="D729">
        <f t="shared" si="12"/>
        <v>7.4</v>
      </c>
    </row>
    <row r="730" spans="1:4" x14ac:dyDescent="0.25">
      <c r="A730" s="33">
        <v>4336</v>
      </c>
      <c r="B730" s="33">
        <v>20191218</v>
      </c>
      <c r="C730" s="33">
        <v>8.3000000000000007</v>
      </c>
      <c r="D730">
        <f t="shared" si="12"/>
        <v>11.7</v>
      </c>
    </row>
    <row r="731" spans="1:4" x14ac:dyDescent="0.25">
      <c r="A731" s="33">
        <v>4336</v>
      </c>
      <c r="B731" s="33">
        <v>20191219</v>
      </c>
      <c r="C731" s="33">
        <v>6.9</v>
      </c>
      <c r="D731">
        <f t="shared" si="12"/>
        <v>13.1</v>
      </c>
    </row>
    <row r="732" spans="1:4" x14ac:dyDescent="0.25">
      <c r="A732" s="33">
        <v>4336</v>
      </c>
      <c r="B732" s="33">
        <v>20191220</v>
      </c>
      <c r="C732" s="33">
        <v>6.5</v>
      </c>
      <c r="D732">
        <f t="shared" si="12"/>
        <v>13.5</v>
      </c>
    </row>
    <row r="733" spans="1:4" x14ac:dyDescent="0.25">
      <c r="A733" s="33">
        <v>4336</v>
      </c>
      <c r="B733" s="33">
        <v>20191221</v>
      </c>
      <c r="C733" s="33">
        <v>5.4</v>
      </c>
      <c r="D733">
        <f t="shared" si="12"/>
        <v>14.6</v>
      </c>
    </row>
    <row r="734" spans="1:4" x14ac:dyDescent="0.25">
      <c r="A734" s="33">
        <v>4336</v>
      </c>
      <c r="B734" s="33">
        <v>20191222</v>
      </c>
      <c r="C734" s="33">
        <v>6.9</v>
      </c>
      <c r="D734">
        <f t="shared" si="12"/>
        <v>13.1</v>
      </c>
    </row>
    <row r="735" spans="1:4" x14ac:dyDescent="0.25">
      <c r="A735" s="33">
        <v>4336</v>
      </c>
      <c r="B735" s="33">
        <v>20191223</v>
      </c>
      <c r="C735" s="33">
        <v>6.2</v>
      </c>
      <c r="D735">
        <f t="shared" si="12"/>
        <v>13.8</v>
      </c>
    </row>
    <row r="736" spans="1:4" x14ac:dyDescent="0.25">
      <c r="A736" s="33">
        <v>4336</v>
      </c>
      <c r="B736" s="33">
        <v>20191224</v>
      </c>
      <c r="C736" s="33">
        <v>6.5</v>
      </c>
      <c r="D736">
        <f t="shared" si="12"/>
        <v>13.5</v>
      </c>
    </row>
    <row r="737" spans="1:4" x14ac:dyDescent="0.25">
      <c r="A737" s="33">
        <v>4336</v>
      </c>
      <c r="B737" s="33">
        <v>20191225</v>
      </c>
      <c r="C737" s="33">
        <v>6.4</v>
      </c>
      <c r="D737">
        <f t="shared" si="12"/>
        <v>13.6</v>
      </c>
    </row>
    <row r="738" spans="1:4" x14ac:dyDescent="0.25">
      <c r="A738" s="33">
        <v>4336</v>
      </c>
      <c r="B738" s="33">
        <v>20191226</v>
      </c>
      <c r="C738" s="33">
        <v>2</v>
      </c>
      <c r="D738">
        <f t="shared" si="12"/>
        <v>18</v>
      </c>
    </row>
    <row r="739" spans="1:4" x14ac:dyDescent="0.25">
      <c r="A739" s="33">
        <v>4336</v>
      </c>
      <c r="B739" s="33">
        <v>20191227</v>
      </c>
      <c r="C739" s="33">
        <v>5.2</v>
      </c>
      <c r="D739">
        <f t="shared" si="12"/>
        <v>14.8</v>
      </c>
    </row>
    <row r="740" spans="1:4" x14ac:dyDescent="0.25">
      <c r="A740" s="33">
        <v>4336</v>
      </c>
      <c r="B740" s="33">
        <v>20191228</v>
      </c>
      <c r="C740" s="33">
        <v>0.7</v>
      </c>
      <c r="D740">
        <f t="shared" si="12"/>
        <v>19.3</v>
      </c>
    </row>
    <row r="741" spans="1:4" x14ac:dyDescent="0.25">
      <c r="A741" s="33">
        <v>4336</v>
      </c>
      <c r="B741" s="33">
        <v>20191229</v>
      </c>
      <c r="C741" s="33">
        <v>-0.7</v>
      </c>
      <c r="D741">
        <f t="shared" si="12"/>
        <v>20.7</v>
      </c>
    </row>
    <row r="742" spans="1:4" x14ac:dyDescent="0.25">
      <c r="A742" s="33">
        <v>4336</v>
      </c>
      <c r="B742" s="33">
        <v>20191230</v>
      </c>
      <c r="C742" s="33">
        <v>0.2</v>
      </c>
      <c r="D742">
        <f t="shared" si="12"/>
        <v>19.8</v>
      </c>
    </row>
    <row r="743" spans="1:4" x14ac:dyDescent="0.25">
      <c r="A743" s="33">
        <v>4336</v>
      </c>
      <c r="B743" s="33">
        <v>20191231</v>
      </c>
      <c r="C743" s="33">
        <v>0.6</v>
      </c>
      <c r="D743">
        <f t="shared" si="12"/>
        <v>19.399999999999999</v>
      </c>
    </row>
    <row r="744" spans="1:4" x14ac:dyDescent="0.25">
      <c r="A744" s="33">
        <v>4336</v>
      </c>
      <c r="B744" s="33">
        <v>20200101</v>
      </c>
      <c r="C744" s="33">
        <v>0</v>
      </c>
      <c r="D744">
        <f t="shared" si="12"/>
        <v>20</v>
      </c>
    </row>
    <row r="745" spans="1:4" x14ac:dyDescent="0.25">
      <c r="A745" s="33">
        <v>4336</v>
      </c>
      <c r="B745" s="33">
        <v>20200102</v>
      </c>
      <c r="C745" s="33">
        <v>0.9</v>
      </c>
      <c r="D745">
        <f t="shared" si="12"/>
        <v>19.100000000000001</v>
      </c>
    </row>
    <row r="746" spans="1:4" x14ac:dyDescent="0.25">
      <c r="A746" s="33">
        <v>4336</v>
      </c>
      <c r="B746" s="33">
        <v>20200103</v>
      </c>
      <c r="C746" s="33">
        <v>5.4</v>
      </c>
      <c r="D746">
        <f t="shared" si="12"/>
        <v>14.6</v>
      </c>
    </row>
    <row r="747" spans="1:4" x14ac:dyDescent="0.25">
      <c r="A747" s="33">
        <v>4336</v>
      </c>
      <c r="B747" s="33">
        <v>20200104</v>
      </c>
      <c r="C747" s="33">
        <v>3.6</v>
      </c>
      <c r="D747">
        <f t="shared" si="12"/>
        <v>16.399999999999999</v>
      </c>
    </row>
    <row r="748" spans="1:4" x14ac:dyDescent="0.25">
      <c r="A748" s="33">
        <v>4336</v>
      </c>
      <c r="B748" s="33">
        <v>20200105</v>
      </c>
      <c r="C748" s="33">
        <v>2.6</v>
      </c>
      <c r="D748">
        <f t="shared" si="12"/>
        <v>17.399999999999999</v>
      </c>
    </row>
    <row r="749" spans="1:4" x14ac:dyDescent="0.25">
      <c r="A749" s="33">
        <v>4336</v>
      </c>
      <c r="B749" s="33">
        <v>20200106</v>
      </c>
      <c r="C749" s="33">
        <v>-1.3</v>
      </c>
      <c r="D749">
        <f t="shared" si="12"/>
        <v>21.3</v>
      </c>
    </row>
    <row r="750" spans="1:4" x14ac:dyDescent="0.25">
      <c r="A750" s="33">
        <v>4336</v>
      </c>
      <c r="B750" s="33">
        <v>20200107</v>
      </c>
      <c r="C750" s="33">
        <v>3.5</v>
      </c>
      <c r="D750">
        <f t="shared" si="12"/>
        <v>16.5</v>
      </c>
    </row>
    <row r="751" spans="1:4" x14ac:dyDescent="0.25">
      <c r="A751" s="33">
        <v>4336</v>
      </c>
      <c r="B751" s="33">
        <v>20200108</v>
      </c>
      <c r="C751" s="33">
        <v>5</v>
      </c>
      <c r="D751">
        <f t="shared" si="12"/>
        <v>15</v>
      </c>
    </row>
    <row r="752" spans="1:4" x14ac:dyDescent="0.25">
      <c r="A752" s="33">
        <v>4336</v>
      </c>
      <c r="B752" s="33">
        <v>20200109</v>
      </c>
      <c r="C752" s="33">
        <v>8.4</v>
      </c>
      <c r="D752">
        <f t="shared" si="12"/>
        <v>11.6</v>
      </c>
    </row>
    <row r="753" spans="1:4" x14ac:dyDescent="0.25">
      <c r="A753" s="33">
        <v>4336</v>
      </c>
      <c r="B753" s="33">
        <v>20200110</v>
      </c>
      <c r="C753" s="33">
        <v>6.6</v>
      </c>
      <c r="D753">
        <f t="shared" si="12"/>
        <v>13.4</v>
      </c>
    </row>
    <row r="754" spans="1:4" x14ac:dyDescent="0.25">
      <c r="A754" s="33">
        <v>4336</v>
      </c>
      <c r="B754" s="33">
        <v>20200111</v>
      </c>
      <c r="C754" s="33">
        <v>3.3</v>
      </c>
      <c r="D754">
        <f t="shared" si="12"/>
        <v>16.7</v>
      </c>
    </row>
    <row r="755" spans="1:4" x14ac:dyDescent="0.25">
      <c r="A755" s="33">
        <v>4336</v>
      </c>
      <c r="B755" s="33">
        <v>20200112</v>
      </c>
      <c r="C755" s="33">
        <v>2.7</v>
      </c>
      <c r="D755">
        <f t="shared" si="12"/>
        <v>17.3</v>
      </c>
    </row>
    <row r="756" spans="1:4" x14ac:dyDescent="0.25">
      <c r="A756" s="33">
        <v>4336</v>
      </c>
      <c r="B756" s="33">
        <v>20200113</v>
      </c>
      <c r="C756" s="33">
        <v>4.5999999999999996</v>
      </c>
      <c r="D756">
        <f t="shared" si="12"/>
        <v>15.4</v>
      </c>
    </row>
    <row r="757" spans="1:4" x14ac:dyDescent="0.25">
      <c r="A757" s="33">
        <v>4336</v>
      </c>
      <c r="B757" s="33">
        <v>20200114</v>
      </c>
      <c r="C757" s="33">
        <v>7.9</v>
      </c>
      <c r="D757">
        <f t="shared" si="12"/>
        <v>12.1</v>
      </c>
    </row>
    <row r="758" spans="1:4" x14ac:dyDescent="0.25">
      <c r="A758" s="33">
        <v>4336</v>
      </c>
      <c r="B758" s="33">
        <v>20200115</v>
      </c>
      <c r="C758" s="33">
        <v>9.6</v>
      </c>
      <c r="D758">
        <f t="shared" si="12"/>
        <v>10.4</v>
      </c>
    </row>
    <row r="759" spans="1:4" x14ac:dyDescent="0.25">
      <c r="A759" s="33">
        <v>4336</v>
      </c>
      <c r="B759" s="33">
        <v>20200116</v>
      </c>
      <c r="C759" s="33">
        <v>8.6</v>
      </c>
      <c r="D759">
        <f t="shared" si="12"/>
        <v>11.4</v>
      </c>
    </row>
    <row r="760" spans="1:4" x14ac:dyDescent="0.25">
      <c r="A760" s="33">
        <v>4336</v>
      </c>
      <c r="B760" s="33">
        <v>20200117</v>
      </c>
      <c r="C760" s="33">
        <v>6.7</v>
      </c>
      <c r="D760">
        <f t="shared" si="12"/>
        <v>13.3</v>
      </c>
    </row>
    <row r="761" spans="1:4" x14ac:dyDescent="0.25">
      <c r="A761" s="33">
        <v>4336</v>
      </c>
      <c r="B761" s="33">
        <v>20200118</v>
      </c>
      <c r="C761" s="33">
        <v>2.2000000000000002</v>
      </c>
      <c r="D761">
        <f t="shared" si="12"/>
        <v>17.8</v>
      </c>
    </row>
    <row r="762" spans="1:4" x14ac:dyDescent="0.25">
      <c r="A762" s="33">
        <v>4336</v>
      </c>
      <c r="B762" s="33">
        <v>20200119</v>
      </c>
      <c r="C762" s="33">
        <v>0.8</v>
      </c>
      <c r="D762">
        <f t="shared" si="12"/>
        <v>19.2</v>
      </c>
    </row>
    <row r="763" spans="1:4" x14ac:dyDescent="0.25">
      <c r="A763" s="33">
        <v>4336</v>
      </c>
      <c r="B763" s="33">
        <v>20200120</v>
      </c>
      <c r="C763" s="33">
        <v>1.8</v>
      </c>
      <c r="D763">
        <f t="shared" si="12"/>
        <v>18.2</v>
      </c>
    </row>
    <row r="764" spans="1:4" x14ac:dyDescent="0.25">
      <c r="A764" s="33">
        <v>4336</v>
      </c>
      <c r="B764" s="33">
        <v>20200121</v>
      </c>
      <c r="C764" s="33">
        <v>-0.1</v>
      </c>
      <c r="D764">
        <f t="shared" si="12"/>
        <v>20.100000000000001</v>
      </c>
    </row>
    <row r="765" spans="1:4" x14ac:dyDescent="0.25">
      <c r="A765" s="33">
        <v>4336</v>
      </c>
      <c r="B765" s="33">
        <v>20200122</v>
      </c>
      <c r="C765" s="33">
        <v>-1.4</v>
      </c>
      <c r="D765">
        <f t="shared" si="12"/>
        <v>21.4</v>
      </c>
    </row>
    <row r="766" spans="1:4" x14ac:dyDescent="0.25">
      <c r="A766" s="33">
        <v>4336</v>
      </c>
      <c r="B766" s="33">
        <v>20200123</v>
      </c>
      <c r="C766" s="33">
        <v>-0.4</v>
      </c>
      <c r="D766">
        <f t="shared" si="12"/>
        <v>20.399999999999999</v>
      </c>
    </row>
    <row r="767" spans="1:4" x14ac:dyDescent="0.25">
      <c r="A767" s="33">
        <v>4336</v>
      </c>
      <c r="B767" s="33">
        <v>20200124</v>
      </c>
      <c r="C767" s="33">
        <v>-0.8</v>
      </c>
      <c r="D767">
        <f t="shared" si="12"/>
        <v>20.8</v>
      </c>
    </row>
    <row r="768" spans="1:4" x14ac:dyDescent="0.25">
      <c r="A768" s="33">
        <v>4336</v>
      </c>
      <c r="B768" s="33">
        <v>20200125</v>
      </c>
      <c r="C768" s="33">
        <v>-1.1000000000000001</v>
      </c>
      <c r="D768">
        <f t="shared" si="12"/>
        <v>21.1</v>
      </c>
    </row>
    <row r="769" spans="1:4" x14ac:dyDescent="0.25">
      <c r="A769" s="33">
        <v>4336</v>
      </c>
      <c r="B769" s="33">
        <v>20200126</v>
      </c>
      <c r="C769" s="33">
        <v>3.2</v>
      </c>
      <c r="D769">
        <f t="shared" si="12"/>
        <v>16.8</v>
      </c>
    </row>
    <row r="770" spans="1:4" x14ac:dyDescent="0.25">
      <c r="A770" s="33">
        <v>4336</v>
      </c>
      <c r="B770" s="33">
        <v>20200127</v>
      </c>
      <c r="C770" s="33">
        <v>5.6</v>
      </c>
      <c r="D770">
        <f t="shared" si="12"/>
        <v>14.4</v>
      </c>
    </row>
    <row r="771" spans="1:4" x14ac:dyDescent="0.25">
      <c r="A771" s="33">
        <v>4336</v>
      </c>
      <c r="B771" s="33">
        <v>20200128</v>
      </c>
      <c r="C771" s="33">
        <v>3.4</v>
      </c>
      <c r="D771">
        <f t="shared" si="12"/>
        <v>16.600000000000001</v>
      </c>
    </row>
    <row r="772" spans="1:4" x14ac:dyDescent="0.25">
      <c r="A772" s="33">
        <v>4336</v>
      </c>
      <c r="B772" s="33">
        <v>20200129</v>
      </c>
      <c r="C772" s="33">
        <v>2.8</v>
      </c>
      <c r="D772">
        <f t="shared" si="12"/>
        <v>17.2</v>
      </c>
    </row>
    <row r="773" spans="1:4" x14ac:dyDescent="0.25">
      <c r="A773" s="33">
        <v>4336</v>
      </c>
      <c r="B773" s="33">
        <v>20200130</v>
      </c>
      <c r="C773" s="33">
        <v>5.0999999999999996</v>
      </c>
      <c r="D773">
        <f t="shared" si="12"/>
        <v>14.9</v>
      </c>
    </row>
    <row r="774" spans="1:4" x14ac:dyDescent="0.25">
      <c r="A774" s="33">
        <v>4336</v>
      </c>
      <c r="B774" s="33">
        <v>20200131</v>
      </c>
      <c r="C774" s="33">
        <v>10.7</v>
      </c>
      <c r="D774">
        <f t="shared" si="12"/>
        <v>9.3000000000000007</v>
      </c>
    </row>
    <row r="775" spans="1:4" x14ac:dyDescent="0.25">
      <c r="A775" s="33">
        <v>4336</v>
      </c>
      <c r="B775" s="33">
        <v>20200201</v>
      </c>
      <c r="C775" s="33">
        <v>10.1</v>
      </c>
      <c r="D775">
        <f t="shared" si="12"/>
        <v>9.9</v>
      </c>
    </row>
    <row r="776" spans="1:4" x14ac:dyDescent="0.25">
      <c r="A776" s="33">
        <v>4336</v>
      </c>
      <c r="B776" s="33">
        <v>20200202</v>
      </c>
      <c r="C776" s="33">
        <v>10.199999999999999</v>
      </c>
      <c r="D776">
        <f t="shared" si="12"/>
        <v>9.8000000000000007</v>
      </c>
    </row>
    <row r="777" spans="1:4" x14ac:dyDescent="0.25">
      <c r="A777" s="33">
        <v>4336</v>
      </c>
      <c r="B777" s="33">
        <v>20200203</v>
      </c>
      <c r="C777" s="33">
        <v>9.1</v>
      </c>
      <c r="D777">
        <f t="shared" si="12"/>
        <v>10.9</v>
      </c>
    </row>
    <row r="778" spans="1:4" x14ac:dyDescent="0.25">
      <c r="A778" s="33">
        <v>4336</v>
      </c>
      <c r="B778" s="33">
        <v>20200204</v>
      </c>
      <c r="C778" s="33">
        <v>4.0999999999999996</v>
      </c>
      <c r="D778">
        <f t="shared" si="12"/>
        <v>15.9</v>
      </c>
    </row>
    <row r="779" spans="1:4" x14ac:dyDescent="0.25">
      <c r="A779" s="33">
        <v>4336</v>
      </c>
      <c r="B779" s="33">
        <v>20200205</v>
      </c>
      <c r="C779" s="33">
        <v>2.8</v>
      </c>
      <c r="D779">
        <f t="shared" si="12"/>
        <v>17.2</v>
      </c>
    </row>
    <row r="780" spans="1:4" x14ac:dyDescent="0.25">
      <c r="A780" s="33">
        <v>4336</v>
      </c>
      <c r="B780" s="33">
        <v>20200206</v>
      </c>
      <c r="C780" s="33">
        <v>1.2</v>
      </c>
      <c r="D780">
        <f t="shared" si="12"/>
        <v>18.8</v>
      </c>
    </row>
    <row r="781" spans="1:4" x14ac:dyDescent="0.25">
      <c r="A781" s="33">
        <v>4336</v>
      </c>
      <c r="B781" s="33">
        <v>20200207</v>
      </c>
      <c r="C781" s="33">
        <v>1.3</v>
      </c>
      <c r="D781">
        <f t="shared" si="12"/>
        <v>18.7</v>
      </c>
    </row>
    <row r="782" spans="1:4" x14ac:dyDescent="0.25">
      <c r="A782" s="33">
        <v>4336</v>
      </c>
      <c r="B782" s="33">
        <v>20200208</v>
      </c>
      <c r="C782" s="33">
        <v>3.9</v>
      </c>
      <c r="D782">
        <f t="shared" si="12"/>
        <v>16.100000000000001</v>
      </c>
    </row>
    <row r="783" spans="1:4" x14ac:dyDescent="0.25">
      <c r="A783" s="33">
        <v>4336</v>
      </c>
      <c r="B783" s="33">
        <v>20200209</v>
      </c>
      <c r="C783" s="33">
        <v>8.6</v>
      </c>
      <c r="D783">
        <f t="shared" ref="D783:D846" si="13">IF(C783&lt;15,20-C783,0)</f>
        <v>11.4</v>
      </c>
    </row>
    <row r="784" spans="1:4" x14ac:dyDescent="0.25">
      <c r="A784" s="33">
        <v>4336</v>
      </c>
      <c r="B784" s="33">
        <v>20200210</v>
      </c>
      <c r="C784" s="33">
        <v>7.5</v>
      </c>
      <c r="D784">
        <f t="shared" si="13"/>
        <v>12.5</v>
      </c>
    </row>
    <row r="785" spans="1:4" x14ac:dyDescent="0.25">
      <c r="A785" s="33">
        <v>4336</v>
      </c>
      <c r="B785" s="33">
        <v>20200211</v>
      </c>
      <c r="C785" s="33">
        <v>4.8</v>
      </c>
      <c r="D785">
        <f t="shared" si="13"/>
        <v>15.2</v>
      </c>
    </row>
    <row r="786" spans="1:4" x14ac:dyDescent="0.25">
      <c r="A786" s="33">
        <v>4336</v>
      </c>
      <c r="B786" s="33">
        <v>20200212</v>
      </c>
      <c r="C786" s="33">
        <v>3.1</v>
      </c>
      <c r="D786">
        <f t="shared" si="13"/>
        <v>16.899999999999999</v>
      </c>
    </row>
    <row r="787" spans="1:4" x14ac:dyDescent="0.25">
      <c r="A787" s="33">
        <v>4336</v>
      </c>
      <c r="B787" s="33">
        <v>20200213</v>
      </c>
      <c r="C787" s="33">
        <v>3.9</v>
      </c>
      <c r="D787">
        <f t="shared" si="13"/>
        <v>16.100000000000001</v>
      </c>
    </row>
    <row r="788" spans="1:4" x14ac:dyDescent="0.25">
      <c r="A788" s="33">
        <v>4336</v>
      </c>
      <c r="B788" s="33">
        <v>20200214</v>
      </c>
      <c r="C788" s="33">
        <v>6.3</v>
      </c>
      <c r="D788">
        <f t="shared" si="13"/>
        <v>13.7</v>
      </c>
    </row>
    <row r="789" spans="1:4" x14ac:dyDescent="0.25">
      <c r="A789" s="33">
        <v>4336</v>
      </c>
      <c r="B789" s="33">
        <v>20200215</v>
      </c>
      <c r="C789" s="33">
        <v>6.8</v>
      </c>
      <c r="D789">
        <f t="shared" si="13"/>
        <v>13.2</v>
      </c>
    </row>
    <row r="790" spans="1:4" x14ac:dyDescent="0.25">
      <c r="A790" s="33">
        <v>4336</v>
      </c>
      <c r="B790" s="33">
        <v>20200216</v>
      </c>
      <c r="C790" s="33">
        <v>11.9</v>
      </c>
      <c r="D790">
        <f t="shared" si="13"/>
        <v>8.1</v>
      </c>
    </row>
    <row r="791" spans="1:4" x14ac:dyDescent="0.25">
      <c r="A791" s="33">
        <v>4336</v>
      </c>
      <c r="B791" s="33">
        <v>20200217</v>
      </c>
      <c r="C791" s="33">
        <v>6.7</v>
      </c>
      <c r="D791">
        <f t="shared" si="13"/>
        <v>13.3</v>
      </c>
    </row>
    <row r="792" spans="1:4" x14ac:dyDescent="0.25">
      <c r="A792" s="33">
        <v>4336</v>
      </c>
      <c r="B792" s="33">
        <v>20200218</v>
      </c>
      <c r="C792" s="33">
        <v>5.5</v>
      </c>
      <c r="D792">
        <f t="shared" si="13"/>
        <v>14.5</v>
      </c>
    </row>
    <row r="793" spans="1:4" x14ac:dyDescent="0.25">
      <c r="A793" s="33">
        <v>4336</v>
      </c>
      <c r="B793" s="33">
        <v>20200219</v>
      </c>
      <c r="C793" s="33">
        <v>4.5</v>
      </c>
      <c r="D793">
        <f t="shared" si="13"/>
        <v>15.5</v>
      </c>
    </row>
    <row r="794" spans="1:4" x14ac:dyDescent="0.25">
      <c r="A794" s="33">
        <v>4336</v>
      </c>
      <c r="B794" s="33">
        <v>20200220</v>
      </c>
      <c r="C794" s="33">
        <v>5.9</v>
      </c>
      <c r="D794">
        <f t="shared" si="13"/>
        <v>14.1</v>
      </c>
    </row>
    <row r="795" spans="1:4" x14ac:dyDescent="0.25">
      <c r="A795" s="33">
        <v>4336</v>
      </c>
      <c r="B795" s="33">
        <v>20200221</v>
      </c>
      <c r="C795" s="33">
        <v>4.4000000000000004</v>
      </c>
      <c r="D795">
        <f t="shared" si="13"/>
        <v>15.6</v>
      </c>
    </row>
    <row r="796" spans="1:4" x14ac:dyDescent="0.25">
      <c r="A796" s="33">
        <v>4336</v>
      </c>
      <c r="B796" s="33">
        <v>20200222</v>
      </c>
      <c r="C796" s="33">
        <v>6.1</v>
      </c>
      <c r="D796">
        <f t="shared" si="13"/>
        <v>13.9</v>
      </c>
    </row>
    <row r="797" spans="1:4" x14ac:dyDescent="0.25">
      <c r="A797" s="33">
        <v>4336</v>
      </c>
      <c r="B797" s="33">
        <v>20200223</v>
      </c>
      <c r="C797" s="33">
        <v>9.1999999999999993</v>
      </c>
      <c r="D797">
        <f t="shared" si="13"/>
        <v>10.8</v>
      </c>
    </row>
    <row r="798" spans="1:4" x14ac:dyDescent="0.25">
      <c r="A798" s="33">
        <v>4336</v>
      </c>
      <c r="B798" s="33">
        <v>20200224</v>
      </c>
      <c r="C798" s="33">
        <v>7.8</v>
      </c>
      <c r="D798">
        <f t="shared" si="13"/>
        <v>12.2</v>
      </c>
    </row>
    <row r="799" spans="1:4" x14ac:dyDescent="0.25">
      <c r="A799" s="33">
        <v>4336</v>
      </c>
      <c r="B799" s="33">
        <v>20200225</v>
      </c>
      <c r="C799" s="33">
        <v>6.2</v>
      </c>
      <c r="D799">
        <f t="shared" si="13"/>
        <v>13.8</v>
      </c>
    </row>
    <row r="800" spans="1:4" x14ac:dyDescent="0.25">
      <c r="A800" s="33">
        <v>4336</v>
      </c>
      <c r="B800" s="33">
        <v>20200226</v>
      </c>
      <c r="C800" s="33">
        <v>2</v>
      </c>
      <c r="D800">
        <f t="shared" si="13"/>
        <v>18</v>
      </c>
    </row>
    <row r="801" spans="1:4" x14ac:dyDescent="0.25">
      <c r="A801" s="33">
        <v>4336</v>
      </c>
      <c r="B801" s="33">
        <v>20200227</v>
      </c>
      <c r="C801" s="33">
        <v>1.5</v>
      </c>
      <c r="D801">
        <f t="shared" si="13"/>
        <v>18.5</v>
      </c>
    </row>
    <row r="802" spans="1:4" x14ac:dyDescent="0.25">
      <c r="A802" s="33">
        <v>4336</v>
      </c>
      <c r="B802" s="33">
        <v>20200228</v>
      </c>
      <c r="C802" s="33">
        <v>3.8</v>
      </c>
      <c r="D802">
        <f t="shared" si="13"/>
        <v>16.2</v>
      </c>
    </row>
    <row r="803" spans="1:4" x14ac:dyDescent="0.25">
      <c r="A803" s="33">
        <v>4336</v>
      </c>
      <c r="B803" s="33">
        <v>20200229</v>
      </c>
      <c r="C803" s="33">
        <v>7.8</v>
      </c>
      <c r="D803">
        <f t="shared" si="13"/>
        <v>12.2</v>
      </c>
    </row>
    <row r="804" spans="1:4" x14ac:dyDescent="0.25">
      <c r="A804" s="33">
        <v>4336</v>
      </c>
      <c r="B804" s="33">
        <v>20200301</v>
      </c>
      <c r="C804" s="33">
        <v>6.5</v>
      </c>
      <c r="D804">
        <f t="shared" si="13"/>
        <v>13.5</v>
      </c>
    </row>
    <row r="805" spans="1:4" x14ac:dyDescent="0.25">
      <c r="A805" s="33">
        <v>4336</v>
      </c>
      <c r="B805" s="33">
        <v>20200302</v>
      </c>
      <c r="C805" s="33">
        <v>4.5</v>
      </c>
      <c r="D805">
        <f t="shared" si="13"/>
        <v>15.5</v>
      </c>
    </row>
    <row r="806" spans="1:4" x14ac:dyDescent="0.25">
      <c r="A806" s="33">
        <v>4336</v>
      </c>
      <c r="B806" s="33">
        <v>20200303</v>
      </c>
      <c r="C806" s="33">
        <v>2.6</v>
      </c>
      <c r="D806">
        <f t="shared" si="13"/>
        <v>17.399999999999999</v>
      </c>
    </row>
    <row r="807" spans="1:4" x14ac:dyDescent="0.25">
      <c r="A807" s="33">
        <v>4336</v>
      </c>
      <c r="B807" s="33">
        <v>20200304</v>
      </c>
      <c r="C807" s="33">
        <v>3.2</v>
      </c>
      <c r="D807">
        <f t="shared" si="13"/>
        <v>16.8</v>
      </c>
    </row>
    <row r="808" spans="1:4" x14ac:dyDescent="0.25">
      <c r="A808" s="33">
        <v>4336</v>
      </c>
      <c r="B808" s="33">
        <v>20200305</v>
      </c>
      <c r="C808" s="33">
        <v>5.9</v>
      </c>
      <c r="D808">
        <f t="shared" si="13"/>
        <v>14.1</v>
      </c>
    </row>
    <row r="809" spans="1:4" x14ac:dyDescent="0.25">
      <c r="A809" s="33">
        <v>4336</v>
      </c>
      <c r="B809" s="33">
        <v>20200306</v>
      </c>
      <c r="C809" s="33">
        <v>4.5</v>
      </c>
      <c r="D809">
        <f t="shared" si="13"/>
        <v>15.5</v>
      </c>
    </row>
    <row r="810" spans="1:4" x14ac:dyDescent="0.25">
      <c r="A810" s="33">
        <v>4336</v>
      </c>
      <c r="B810" s="33">
        <v>20200307</v>
      </c>
      <c r="C810" s="33">
        <v>4.5</v>
      </c>
      <c r="D810">
        <f t="shared" si="13"/>
        <v>15.5</v>
      </c>
    </row>
    <row r="811" spans="1:4" x14ac:dyDescent="0.25">
      <c r="A811" s="33">
        <v>4336</v>
      </c>
      <c r="B811" s="33">
        <v>20200308</v>
      </c>
      <c r="C811" s="33">
        <v>6.9</v>
      </c>
      <c r="D811">
        <f t="shared" si="13"/>
        <v>13.1</v>
      </c>
    </row>
    <row r="812" spans="1:4" x14ac:dyDescent="0.25">
      <c r="A812" s="33">
        <v>4336</v>
      </c>
      <c r="B812" s="33">
        <v>20200309</v>
      </c>
      <c r="C812" s="33">
        <v>5.8</v>
      </c>
      <c r="D812">
        <f t="shared" si="13"/>
        <v>14.2</v>
      </c>
    </row>
    <row r="813" spans="1:4" x14ac:dyDescent="0.25">
      <c r="A813" s="33">
        <v>4336</v>
      </c>
      <c r="B813" s="33">
        <v>20200310</v>
      </c>
      <c r="C813" s="33">
        <v>6.7</v>
      </c>
      <c r="D813">
        <f t="shared" si="13"/>
        <v>13.3</v>
      </c>
    </row>
    <row r="814" spans="1:4" x14ac:dyDescent="0.25">
      <c r="A814" s="33">
        <v>4336</v>
      </c>
      <c r="B814" s="33">
        <v>20200311</v>
      </c>
      <c r="C814" s="33">
        <v>12.2</v>
      </c>
      <c r="D814">
        <f t="shared" si="13"/>
        <v>7.8000000000000007</v>
      </c>
    </row>
    <row r="815" spans="1:4" x14ac:dyDescent="0.25">
      <c r="A815" s="33">
        <v>4336</v>
      </c>
      <c r="B815" s="33">
        <v>20200312</v>
      </c>
      <c r="C815" s="33">
        <v>9.3000000000000007</v>
      </c>
      <c r="D815">
        <f t="shared" si="13"/>
        <v>10.7</v>
      </c>
    </row>
    <row r="816" spans="1:4" x14ac:dyDescent="0.25">
      <c r="A816" s="33">
        <v>4336</v>
      </c>
      <c r="B816" s="33">
        <v>20200313</v>
      </c>
      <c r="C816" s="33">
        <v>5.7</v>
      </c>
      <c r="D816">
        <f t="shared" si="13"/>
        <v>14.3</v>
      </c>
    </row>
    <row r="817" spans="1:4" x14ac:dyDescent="0.25">
      <c r="A817" s="33">
        <v>4336</v>
      </c>
      <c r="B817" s="33">
        <v>20200314</v>
      </c>
      <c r="C817" s="33">
        <v>5.2</v>
      </c>
      <c r="D817">
        <f t="shared" si="13"/>
        <v>14.8</v>
      </c>
    </row>
    <row r="818" spans="1:4" x14ac:dyDescent="0.25">
      <c r="A818" s="33">
        <v>4336</v>
      </c>
      <c r="B818" s="33">
        <v>20200315</v>
      </c>
      <c r="C818" s="33">
        <v>9.1999999999999993</v>
      </c>
      <c r="D818">
        <f t="shared" si="13"/>
        <v>10.8</v>
      </c>
    </row>
    <row r="819" spans="1:4" x14ac:dyDescent="0.25">
      <c r="A819" s="33">
        <v>4336</v>
      </c>
      <c r="B819" s="33">
        <v>20200316</v>
      </c>
      <c r="C819" s="33">
        <v>11.3</v>
      </c>
      <c r="D819">
        <f t="shared" si="13"/>
        <v>8.6999999999999993</v>
      </c>
    </row>
    <row r="820" spans="1:4" x14ac:dyDescent="0.25">
      <c r="A820" s="33">
        <v>4336</v>
      </c>
      <c r="B820" s="33">
        <v>20200317</v>
      </c>
      <c r="C820" s="33">
        <v>10.6</v>
      </c>
      <c r="D820">
        <f t="shared" si="13"/>
        <v>9.4</v>
      </c>
    </row>
    <row r="821" spans="1:4" x14ac:dyDescent="0.25">
      <c r="A821" s="33">
        <v>4336</v>
      </c>
      <c r="B821" s="33">
        <v>20200318</v>
      </c>
      <c r="C821" s="33">
        <v>10</v>
      </c>
      <c r="D821">
        <f t="shared" si="13"/>
        <v>10</v>
      </c>
    </row>
    <row r="822" spans="1:4" x14ac:dyDescent="0.25">
      <c r="A822" s="33">
        <v>4336</v>
      </c>
      <c r="B822" s="33">
        <v>20200319</v>
      </c>
      <c r="C822" s="33">
        <v>11.1</v>
      </c>
      <c r="D822">
        <f t="shared" si="13"/>
        <v>8.9</v>
      </c>
    </row>
    <row r="823" spans="1:4" x14ac:dyDescent="0.25">
      <c r="A823" s="33">
        <v>4336</v>
      </c>
      <c r="B823" s="33">
        <v>20200320</v>
      </c>
      <c r="C823" s="33">
        <v>11.5</v>
      </c>
      <c r="D823">
        <f t="shared" si="13"/>
        <v>8.5</v>
      </c>
    </row>
    <row r="824" spans="1:4" x14ac:dyDescent="0.25">
      <c r="A824" s="33">
        <v>4336</v>
      </c>
      <c r="B824" s="33">
        <v>20200321</v>
      </c>
      <c r="C824" s="33">
        <v>4.0999999999999996</v>
      </c>
      <c r="D824">
        <f t="shared" si="13"/>
        <v>15.9</v>
      </c>
    </row>
    <row r="825" spans="1:4" x14ac:dyDescent="0.25">
      <c r="A825" s="33">
        <v>4336</v>
      </c>
      <c r="B825" s="33">
        <v>20200322</v>
      </c>
      <c r="C825" s="33">
        <v>3.8</v>
      </c>
      <c r="D825">
        <f t="shared" si="13"/>
        <v>16.2</v>
      </c>
    </row>
    <row r="826" spans="1:4" x14ac:dyDescent="0.25">
      <c r="A826" s="33">
        <v>4336</v>
      </c>
      <c r="B826" s="33">
        <v>20200323</v>
      </c>
      <c r="C826" s="33">
        <v>2.2999999999999998</v>
      </c>
      <c r="D826">
        <f t="shared" si="13"/>
        <v>17.7</v>
      </c>
    </row>
    <row r="827" spans="1:4" x14ac:dyDescent="0.25">
      <c r="A827" s="33">
        <v>4336</v>
      </c>
      <c r="B827" s="33">
        <v>20200324</v>
      </c>
      <c r="C827" s="33">
        <v>2.9</v>
      </c>
      <c r="D827">
        <f t="shared" si="13"/>
        <v>17.100000000000001</v>
      </c>
    </row>
    <row r="828" spans="1:4" x14ac:dyDescent="0.25">
      <c r="A828" s="33">
        <v>4336</v>
      </c>
      <c r="B828" s="33">
        <v>20200325</v>
      </c>
      <c r="C828" s="33">
        <v>3.4</v>
      </c>
      <c r="D828">
        <f t="shared" si="13"/>
        <v>16.600000000000001</v>
      </c>
    </row>
    <row r="829" spans="1:4" x14ac:dyDescent="0.25">
      <c r="A829" s="33">
        <v>4336</v>
      </c>
      <c r="B829" s="33">
        <v>20200326</v>
      </c>
      <c r="C829" s="33">
        <v>4</v>
      </c>
      <c r="D829">
        <f t="shared" si="13"/>
        <v>16</v>
      </c>
    </row>
    <row r="830" spans="1:4" x14ac:dyDescent="0.25">
      <c r="A830" s="33">
        <v>4336</v>
      </c>
      <c r="B830" s="33">
        <v>20200327</v>
      </c>
      <c r="C830" s="33">
        <v>7.6</v>
      </c>
      <c r="D830">
        <f t="shared" si="13"/>
        <v>12.4</v>
      </c>
    </row>
    <row r="831" spans="1:4" x14ac:dyDescent="0.25">
      <c r="A831" s="33">
        <v>4336</v>
      </c>
      <c r="B831" s="33">
        <v>20200328</v>
      </c>
      <c r="C831" s="33">
        <v>11.2</v>
      </c>
      <c r="D831">
        <f t="shared" si="13"/>
        <v>8.8000000000000007</v>
      </c>
    </row>
    <row r="832" spans="1:4" x14ac:dyDescent="0.25">
      <c r="A832" s="33">
        <v>4336</v>
      </c>
      <c r="B832" s="33">
        <v>20200329</v>
      </c>
      <c r="C832" s="33">
        <v>4</v>
      </c>
      <c r="D832">
        <f t="shared" si="13"/>
        <v>16</v>
      </c>
    </row>
    <row r="833" spans="1:4" x14ac:dyDescent="0.25">
      <c r="A833" s="33">
        <v>4336</v>
      </c>
      <c r="B833" s="33">
        <v>20200330</v>
      </c>
      <c r="C833" s="33">
        <v>2.4</v>
      </c>
      <c r="D833">
        <f t="shared" si="13"/>
        <v>17.600000000000001</v>
      </c>
    </row>
    <row r="834" spans="1:4" x14ac:dyDescent="0.25">
      <c r="A834" s="33">
        <v>4336</v>
      </c>
      <c r="B834" s="33">
        <v>20200331</v>
      </c>
      <c r="C834" s="33">
        <v>3.1</v>
      </c>
      <c r="D834">
        <f t="shared" si="13"/>
        <v>16.899999999999999</v>
      </c>
    </row>
    <row r="835" spans="1:4" x14ac:dyDescent="0.25">
      <c r="A835" s="33">
        <v>4336</v>
      </c>
      <c r="B835" s="33">
        <v>20200401</v>
      </c>
      <c r="C835" s="33">
        <v>4.0999999999999996</v>
      </c>
      <c r="D835">
        <f t="shared" si="13"/>
        <v>15.9</v>
      </c>
    </row>
    <row r="836" spans="1:4" x14ac:dyDescent="0.25">
      <c r="A836" s="33">
        <v>4336</v>
      </c>
      <c r="B836" s="33">
        <v>20200402</v>
      </c>
      <c r="C836" s="33">
        <v>6</v>
      </c>
      <c r="D836">
        <f t="shared" si="13"/>
        <v>14</v>
      </c>
    </row>
    <row r="837" spans="1:4" x14ac:dyDescent="0.25">
      <c r="A837" s="33">
        <v>4336</v>
      </c>
      <c r="B837" s="33">
        <v>20200403</v>
      </c>
      <c r="C837" s="33">
        <v>5.4</v>
      </c>
      <c r="D837">
        <f t="shared" si="13"/>
        <v>14.6</v>
      </c>
    </row>
    <row r="838" spans="1:4" x14ac:dyDescent="0.25">
      <c r="A838" s="33">
        <v>4336</v>
      </c>
      <c r="B838" s="33">
        <v>20200404</v>
      </c>
      <c r="C838" s="33">
        <v>7.5</v>
      </c>
      <c r="D838">
        <f t="shared" si="13"/>
        <v>12.5</v>
      </c>
    </row>
    <row r="839" spans="1:4" x14ac:dyDescent="0.25">
      <c r="A839" s="33">
        <v>4336</v>
      </c>
      <c r="B839" s="33">
        <v>20200405</v>
      </c>
      <c r="C839" s="33">
        <v>11.3</v>
      </c>
      <c r="D839">
        <f t="shared" si="13"/>
        <v>8.6999999999999993</v>
      </c>
    </row>
    <row r="840" spans="1:4" x14ac:dyDescent="0.25">
      <c r="A840" s="33">
        <v>4336</v>
      </c>
      <c r="B840" s="33">
        <v>20200406</v>
      </c>
      <c r="C840" s="33">
        <v>13.6</v>
      </c>
      <c r="D840">
        <f t="shared" si="13"/>
        <v>6.4</v>
      </c>
    </row>
    <row r="841" spans="1:4" x14ac:dyDescent="0.25">
      <c r="A841" s="33">
        <v>4336</v>
      </c>
      <c r="B841" s="33">
        <v>20200407</v>
      </c>
      <c r="C841" s="33">
        <v>15.2</v>
      </c>
      <c r="D841">
        <f t="shared" si="13"/>
        <v>0</v>
      </c>
    </row>
    <row r="842" spans="1:4" x14ac:dyDescent="0.25">
      <c r="A842" s="33">
        <v>4336</v>
      </c>
      <c r="B842" s="33">
        <v>20200408</v>
      </c>
      <c r="C842" s="33">
        <v>15.5</v>
      </c>
      <c r="D842">
        <f t="shared" si="13"/>
        <v>0</v>
      </c>
    </row>
    <row r="843" spans="1:4" x14ac:dyDescent="0.25">
      <c r="A843" s="33">
        <v>4336</v>
      </c>
      <c r="B843" s="33">
        <v>20200409</v>
      </c>
      <c r="C843" s="33">
        <v>15.7</v>
      </c>
      <c r="D843">
        <f t="shared" si="13"/>
        <v>0</v>
      </c>
    </row>
    <row r="844" spans="1:4" x14ac:dyDescent="0.25">
      <c r="A844" s="33">
        <v>4336</v>
      </c>
      <c r="B844" s="33">
        <v>20200410</v>
      </c>
      <c r="C844" s="33">
        <v>16</v>
      </c>
      <c r="D844">
        <f t="shared" si="13"/>
        <v>0</v>
      </c>
    </row>
    <row r="845" spans="1:4" x14ac:dyDescent="0.25">
      <c r="A845" s="33">
        <v>4336</v>
      </c>
      <c r="B845" s="33">
        <v>20200411</v>
      </c>
      <c r="C845" s="33">
        <v>15.4</v>
      </c>
      <c r="D845">
        <f t="shared" si="13"/>
        <v>0</v>
      </c>
    </row>
    <row r="846" spans="1:4" x14ac:dyDescent="0.25">
      <c r="A846" s="33">
        <v>4336</v>
      </c>
      <c r="B846" s="33">
        <v>20200412</v>
      </c>
      <c r="C846" s="33">
        <v>14.9</v>
      </c>
      <c r="D846">
        <f t="shared" si="13"/>
        <v>5.0999999999999996</v>
      </c>
    </row>
    <row r="847" spans="1:4" x14ac:dyDescent="0.25">
      <c r="A847" s="33">
        <v>4336</v>
      </c>
      <c r="B847" s="33">
        <v>20200413</v>
      </c>
      <c r="C847" s="33">
        <v>10.5</v>
      </c>
      <c r="D847">
        <f t="shared" ref="D847:D910" si="14">IF(C847&lt;15,20-C847,0)</f>
        <v>9.5</v>
      </c>
    </row>
    <row r="848" spans="1:4" x14ac:dyDescent="0.25">
      <c r="A848" s="33">
        <v>4336</v>
      </c>
      <c r="B848" s="33">
        <v>20200414</v>
      </c>
      <c r="C848" s="33">
        <v>5.0999999999999996</v>
      </c>
      <c r="D848">
        <f t="shared" si="14"/>
        <v>14.9</v>
      </c>
    </row>
    <row r="849" spans="1:4" x14ac:dyDescent="0.25">
      <c r="A849" s="33">
        <v>4336</v>
      </c>
      <c r="B849" s="33">
        <v>20200415</v>
      </c>
      <c r="C849" s="33">
        <v>9.4</v>
      </c>
      <c r="D849">
        <f t="shared" si="14"/>
        <v>10.6</v>
      </c>
    </row>
    <row r="850" spans="1:4" x14ac:dyDescent="0.25">
      <c r="A850" s="33">
        <v>4336</v>
      </c>
      <c r="B850" s="33">
        <v>20200416</v>
      </c>
      <c r="C850" s="33">
        <v>14</v>
      </c>
      <c r="D850">
        <f t="shared" si="14"/>
        <v>6</v>
      </c>
    </row>
    <row r="851" spans="1:4" x14ac:dyDescent="0.25">
      <c r="A851" s="33">
        <v>4336</v>
      </c>
      <c r="B851" s="33">
        <v>20200417</v>
      </c>
      <c r="C851" s="33">
        <v>15.7</v>
      </c>
      <c r="D851">
        <f t="shared" si="14"/>
        <v>0</v>
      </c>
    </row>
    <row r="852" spans="1:4" x14ac:dyDescent="0.25">
      <c r="A852" s="33">
        <v>4336</v>
      </c>
      <c r="B852" s="33">
        <v>20200418</v>
      </c>
      <c r="C852" s="33">
        <v>15.7</v>
      </c>
      <c r="D852">
        <f t="shared" si="14"/>
        <v>0</v>
      </c>
    </row>
    <row r="853" spans="1:4" x14ac:dyDescent="0.25">
      <c r="A853" s="33">
        <v>4336</v>
      </c>
      <c r="B853" s="33">
        <v>20200419</v>
      </c>
      <c r="C853" s="33">
        <v>13.9</v>
      </c>
      <c r="D853">
        <f t="shared" si="14"/>
        <v>6.1</v>
      </c>
    </row>
    <row r="854" spans="1:4" x14ac:dyDescent="0.25">
      <c r="A854" s="33">
        <v>4336</v>
      </c>
      <c r="B854" s="33">
        <v>20200420</v>
      </c>
      <c r="C854" s="33">
        <v>13.3</v>
      </c>
      <c r="D854">
        <f t="shared" si="14"/>
        <v>6.6999999999999993</v>
      </c>
    </row>
    <row r="855" spans="1:4" x14ac:dyDescent="0.25">
      <c r="A855" s="33">
        <v>4336</v>
      </c>
      <c r="B855" s="33">
        <v>20200421</v>
      </c>
      <c r="C855" s="33">
        <v>14.2</v>
      </c>
      <c r="D855">
        <f t="shared" si="14"/>
        <v>5.8000000000000007</v>
      </c>
    </row>
    <row r="856" spans="1:4" x14ac:dyDescent="0.25">
      <c r="A856" s="33">
        <v>4336</v>
      </c>
      <c r="B856" s="33">
        <v>20200422</v>
      </c>
      <c r="C856" s="33">
        <v>15</v>
      </c>
      <c r="D856">
        <f t="shared" si="14"/>
        <v>0</v>
      </c>
    </row>
    <row r="857" spans="1:4" x14ac:dyDescent="0.25">
      <c r="A857" s="33">
        <v>4336</v>
      </c>
      <c r="B857" s="33">
        <v>20200423</v>
      </c>
      <c r="C857" s="33">
        <v>14.7</v>
      </c>
      <c r="D857">
        <f t="shared" si="14"/>
        <v>5.3000000000000007</v>
      </c>
    </row>
    <row r="858" spans="1:4" x14ac:dyDescent="0.25">
      <c r="A858" s="33">
        <v>4336</v>
      </c>
      <c r="B858" s="33">
        <v>20200424</v>
      </c>
      <c r="C858" s="33">
        <v>14.3</v>
      </c>
      <c r="D858">
        <f t="shared" si="14"/>
        <v>5.6999999999999993</v>
      </c>
    </row>
    <row r="859" spans="1:4" x14ac:dyDescent="0.25">
      <c r="A859" s="33">
        <v>4336</v>
      </c>
      <c r="B859" s="33">
        <v>20200425</v>
      </c>
      <c r="C859" s="33">
        <v>12.4</v>
      </c>
      <c r="D859">
        <f t="shared" si="14"/>
        <v>7.6</v>
      </c>
    </row>
    <row r="860" spans="1:4" x14ac:dyDescent="0.25">
      <c r="A860" s="33">
        <v>4336</v>
      </c>
      <c r="B860" s="33">
        <v>20200426</v>
      </c>
      <c r="C860" s="33">
        <v>12.9</v>
      </c>
      <c r="D860">
        <f t="shared" si="14"/>
        <v>7.1</v>
      </c>
    </row>
    <row r="861" spans="1:4" x14ac:dyDescent="0.25">
      <c r="A861" s="33">
        <v>4336</v>
      </c>
      <c r="B861" s="33">
        <v>20200427</v>
      </c>
      <c r="C861" s="33">
        <v>14.7</v>
      </c>
      <c r="D861">
        <f t="shared" si="14"/>
        <v>5.3000000000000007</v>
      </c>
    </row>
    <row r="862" spans="1:4" x14ac:dyDescent="0.25">
      <c r="A862" s="33">
        <v>4336</v>
      </c>
      <c r="B862" s="33">
        <v>20200428</v>
      </c>
      <c r="C862" s="33">
        <v>13.1</v>
      </c>
      <c r="D862">
        <f t="shared" si="14"/>
        <v>6.9</v>
      </c>
    </row>
    <row r="863" spans="1:4" x14ac:dyDescent="0.25">
      <c r="A863" s="33">
        <v>4336</v>
      </c>
      <c r="B863" s="33">
        <v>20200429</v>
      </c>
      <c r="C863" s="33">
        <v>12.2</v>
      </c>
      <c r="D863">
        <f t="shared" si="14"/>
        <v>7.8000000000000007</v>
      </c>
    </row>
    <row r="864" spans="1:4" x14ac:dyDescent="0.25">
      <c r="A864" s="33">
        <v>4336</v>
      </c>
      <c r="B864" s="33">
        <v>20200430</v>
      </c>
      <c r="C864" s="33">
        <v>10.3</v>
      </c>
      <c r="D864">
        <f t="shared" si="14"/>
        <v>9.6999999999999993</v>
      </c>
    </row>
    <row r="865" spans="1:4" x14ac:dyDescent="0.25">
      <c r="A865" s="33">
        <v>4336</v>
      </c>
      <c r="B865" s="33">
        <v>20200501</v>
      </c>
      <c r="C865" s="33">
        <v>9.1</v>
      </c>
      <c r="D865">
        <f t="shared" si="14"/>
        <v>10.9</v>
      </c>
    </row>
    <row r="866" spans="1:4" x14ac:dyDescent="0.25">
      <c r="A866" s="33">
        <v>4336</v>
      </c>
      <c r="B866" s="33">
        <v>20200502</v>
      </c>
      <c r="C866" s="33">
        <v>8.1999999999999993</v>
      </c>
      <c r="D866">
        <f t="shared" si="14"/>
        <v>11.8</v>
      </c>
    </row>
    <row r="867" spans="1:4" x14ac:dyDescent="0.25">
      <c r="A867" s="33">
        <v>4336</v>
      </c>
      <c r="B867" s="33">
        <v>20200503</v>
      </c>
      <c r="C867" s="33">
        <v>10.6</v>
      </c>
      <c r="D867">
        <f t="shared" si="14"/>
        <v>9.4</v>
      </c>
    </row>
    <row r="868" spans="1:4" x14ac:dyDescent="0.25">
      <c r="A868" s="33">
        <v>4336</v>
      </c>
      <c r="B868" s="33">
        <v>20200504</v>
      </c>
      <c r="C868" s="33">
        <v>13.1</v>
      </c>
      <c r="D868">
        <f t="shared" si="14"/>
        <v>6.9</v>
      </c>
    </row>
    <row r="869" spans="1:4" x14ac:dyDescent="0.25">
      <c r="A869" s="33">
        <v>4336</v>
      </c>
      <c r="B869" s="33">
        <v>20200505</v>
      </c>
      <c r="C869" s="33">
        <v>10.4</v>
      </c>
      <c r="D869">
        <f t="shared" si="14"/>
        <v>9.6</v>
      </c>
    </row>
    <row r="870" spans="1:4" x14ac:dyDescent="0.25">
      <c r="A870" s="33">
        <v>4336</v>
      </c>
      <c r="B870" s="33">
        <v>20200506</v>
      </c>
      <c r="C870" s="33">
        <v>10.199999999999999</v>
      </c>
      <c r="D870">
        <f t="shared" si="14"/>
        <v>9.8000000000000007</v>
      </c>
    </row>
    <row r="871" spans="1:4" x14ac:dyDescent="0.25">
      <c r="A871" s="33">
        <v>4336</v>
      </c>
      <c r="B871" s="33">
        <v>20200507</v>
      </c>
      <c r="C871" s="33">
        <v>13.3</v>
      </c>
      <c r="D871">
        <f t="shared" si="14"/>
        <v>6.6999999999999993</v>
      </c>
    </row>
    <row r="872" spans="1:4" x14ac:dyDescent="0.25">
      <c r="A872" s="33">
        <v>4336</v>
      </c>
      <c r="B872" s="33">
        <v>20200508</v>
      </c>
      <c r="C872" s="33">
        <v>16.8</v>
      </c>
      <c r="D872">
        <f t="shared" si="14"/>
        <v>0</v>
      </c>
    </row>
    <row r="873" spans="1:4" x14ac:dyDescent="0.25">
      <c r="A873" s="33">
        <v>4336</v>
      </c>
      <c r="B873" s="33">
        <v>20200509</v>
      </c>
      <c r="C873" s="33">
        <v>15.6</v>
      </c>
      <c r="D873">
        <f t="shared" si="14"/>
        <v>0</v>
      </c>
    </row>
    <row r="874" spans="1:4" x14ac:dyDescent="0.25">
      <c r="A874" s="33">
        <v>4336</v>
      </c>
      <c r="B874" s="33">
        <v>20200510</v>
      </c>
      <c r="C874" s="33">
        <v>17.100000000000001</v>
      </c>
      <c r="D874">
        <f t="shared" si="14"/>
        <v>0</v>
      </c>
    </row>
    <row r="875" spans="1:4" x14ac:dyDescent="0.25">
      <c r="A875" s="33">
        <v>4336</v>
      </c>
      <c r="B875" s="33">
        <v>20200511</v>
      </c>
      <c r="C875" s="33">
        <v>6.6</v>
      </c>
      <c r="D875">
        <f t="shared" si="14"/>
        <v>13.4</v>
      </c>
    </row>
    <row r="876" spans="1:4" x14ac:dyDescent="0.25">
      <c r="A876" s="33">
        <v>4336</v>
      </c>
      <c r="B876" s="33">
        <v>20200512</v>
      </c>
      <c r="C876" s="33">
        <v>6.8</v>
      </c>
      <c r="D876">
        <f t="shared" si="14"/>
        <v>13.2</v>
      </c>
    </row>
    <row r="877" spans="1:4" x14ac:dyDescent="0.25">
      <c r="A877" s="33">
        <v>4336</v>
      </c>
      <c r="B877" s="33">
        <v>20200513</v>
      </c>
      <c r="C877" s="33">
        <v>9.3000000000000007</v>
      </c>
      <c r="D877">
        <f t="shared" si="14"/>
        <v>10.7</v>
      </c>
    </row>
    <row r="878" spans="1:4" x14ac:dyDescent="0.25">
      <c r="A878" s="33">
        <v>4336</v>
      </c>
      <c r="B878" s="33">
        <v>20200514</v>
      </c>
      <c r="C878" s="33">
        <v>9.6</v>
      </c>
      <c r="D878">
        <f t="shared" si="14"/>
        <v>10.4</v>
      </c>
    </row>
    <row r="879" spans="1:4" x14ac:dyDescent="0.25">
      <c r="A879" s="33">
        <v>4336</v>
      </c>
      <c r="B879" s="33">
        <v>20200515</v>
      </c>
      <c r="C879" s="33">
        <v>11.7</v>
      </c>
      <c r="D879">
        <f t="shared" si="14"/>
        <v>8.3000000000000007</v>
      </c>
    </row>
    <row r="880" spans="1:4" x14ac:dyDescent="0.25">
      <c r="A880" s="33">
        <v>4336</v>
      </c>
      <c r="B880" s="33">
        <v>20200516</v>
      </c>
      <c r="C880" s="33">
        <v>12.4</v>
      </c>
      <c r="D880">
        <f t="shared" si="14"/>
        <v>7.6</v>
      </c>
    </row>
    <row r="881" spans="1:4" x14ac:dyDescent="0.25">
      <c r="A881" s="33">
        <v>4336</v>
      </c>
      <c r="B881" s="33">
        <v>20200517</v>
      </c>
      <c r="C881" s="33">
        <v>12.6</v>
      </c>
      <c r="D881">
        <f t="shared" si="14"/>
        <v>7.4</v>
      </c>
    </row>
    <row r="882" spans="1:4" x14ac:dyDescent="0.25">
      <c r="A882" s="33">
        <v>4336</v>
      </c>
      <c r="B882" s="33">
        <v>20200518</v>
      </c>
      <c r="C882" s="33">
        <v>15.5</v>
      </c>
      <c r="D882">
        <f t="shared" si="14"/>
        <v>0</v>
      </c>
    </row>
    <row r="883" spans="1:4" x14ac:dyDescent="0.25">
      <c r="A883" s="33">
        <v>4336</v>
      </c>
      <c r="B883" s="33">
        <v>20200519</v>
      </c>
      <c r="C883" s="33">
        <v>18.100000000000001</v>
      </c>
      <c r="D883">
        <f t="shared" si="14"/>
        <v>0</v>
      </c>
    </row>
    <row r="884" spans="1:4" x14ac:dyDescent="0.25">
      <c r="A884" s="33">
        <v>4336</v>
      </c>
      <c r="B884" s="33">
        <v>20200520</v>
      </c>
      <c r="C884" s="33">
        <v>18.5</v>
      </c>
      <c r="D884">
        <f t="shared" si="14"/>
        <v>0</v>
      </c>
    </row>
    <row r="885" spans="1:4" x14ac:dyDescent="0.25">
      <c r="A885" s="33">
        <v>4336</v>
      </c>
      <c r="B885" s="33">
        <v>20200521</v>
      </c>
      <c r="C885" s="33">
        <v>19.100000000000001</v>
      </c>
      <c r="D885">
        <f t="shared" si="14"/>
        <v>0</v>
      </c>
    </row>
    <row r="886" spans="1:4" x14ac:dyDescent="0.25">
      <c r="A886" s="33">
        <v>4336</v>
      </c>
      <c r="B886" s="33">
        <v>20200522</v>
      </c>
      <c r="C886" s="33">
        <v>19.899999999999999</v>
      </c>
      <c r="D886">
        <f t="shared" si="14"/>
        <v>0</v>
      </c>
    </row>
    <row r="887" spans="1:4" x14ac:dyDescent="0.25">
      <c r="A887" s="33">
        <v>4336</v>
      </c>
      <c r="B887" s="33">
        <v>20200523</v>
      </c>
      <c r="C887" s="33">
        <v>12</v>
      </c>
      <c r="D887">
        <f t="shared" si="14"/>
        <v>8</v>
      </c>
    </row>
    <row r="888" spans="1:4" x14ac:dyDescent="0.25">
      <c r="A888" s="33">
        <v>4336</v>
      </c>
      <c r="B888" s="33">
        <v>20200524</v>
      </c>
      <c r="C888" s="33">
        <v>12.1</v>
      </c>
      <c r="D888">
        <f t="shared" si="14"/>
        <v>7.9</v>
      </c>
    </row>
    <row r="889" spans="1:4" x14ac:dyDescent="0.25">
      <c r="A889" s="33">
        <v>4336</v>
      </c>
      <c r="B889" s="33">
        <v>20200525</v>
      </c>
      <c r="C889" s="33">
        <v>14.5</v>
      </c>
      <c r="D889">
        <f t="shared" si="14"/>
        <v>5.5</v>
      </c>
    </row>
    <row r="890" spans="1:4" x14ac:dyDescent="0.25">
      <c r="A890" s="33">
        <v>4336</v>
      </c>
      <c r="B890" s="33">
        <v>20200526</v>
      </c>
      <c r="C890" s="33">
        <v>14.9</v>
      </c>
      <c r="D890">
        <f t="shared" si="14"/>
        <v>5.0999999999999996</v>
      </c>
    </row>
    <row r="891" spans="1:4" x14ac:dyDescent="0.25">
      <c r="A891" s="33">
        <v>4336</v>
      </c>
      <c r="B891" s="33">
        <v>20200527</v>
      </c>
      <c r="C891" s="33">
        <v>16</v>
      </c>
      <c r="D891">
        <f t="shared" si="14"/>
        <v>0</v>
      </c>
    </row>
    <row r="892" spans="1:4" x14ac:dyDescent="0.25">
      <c r="A892" s="33">
        <v>4336</v>
      </c>
      <c r="B892" s="33">
        <v>20200528</v>
      </c>
      <c r="C892" s="33">
        <v>16.2</v>
      </c>
      <c r="D892">
        <f t="shared" si="14"/>
        <v>0</v>
      </c>
    </row>
    <row r="893" spans="1:4" x14ac:dyDescent="0.25">
      <c r="A893" s="33">
        <v>4336</v>
      </c>
      <c r="B893" s="33">
        <v>20200529</v>
      </c>
      <c r="C893" s="33">
        <v>15.2</v>
      </c>
      <c r="D893">
        <f t="shared" si="14"/>
        <v>0</v>
      </c>
    </row>
    <row r="894" spans="1:4" x14ac:dyDescent="0.25">
      <c r="A894" s="33">
        <v>4336</v>
      </c>
      <c r="B894" s="33">
        <v>20200530</v>
      </c>
      <c r="C894" s="33">
        <v>15.4</v>
      </c>
      <c r="D894">
        <f t="shared" si="14"/>
        <v>0</v>
      </c>
    </row>
    <row r="895" spans="1:4" x14ac:dyDescent="0.25">
      <c r="A895" s="33">
        <v>4336</v>
      </c>
      <c r="B895" s="33">
        <v>20200531</v>
      </c>
      <c r="C895" s="33">
        <v>14.8</v>
      </c>
      <c r="D895">
        <f t="shared" si="14"/>
        <v>5.1999999999999993</v>
      </c>
    </row>
    <row r="896" spans="1:4" x14ac:dyDescent="0.25">
      <c r="A896" s="33">
        <v>4336</v>
      </c>
      <c r="B896" s="33">
        <v>20200601</v>
      </c>
      <c r="C896" s="33">
        <v>17.899999999999999</v>
      </c>
      <c r="D896">
        <f t="shared" si="14"/>
        <v>0</v>
      </c>
    </row>
    <row r="897" spans="1:4" x14ac:dyDescent="0.25">
      <c r="A897" s="33">
        <v>4336</v>
      </c>
      <c r="B897" s="33">
        <v>20200602</v>
      </c>
      <c r="C897" s="33">
        <v>20</v>
      </c>
      <c r="D897">
        <f t="shared" si="14"/>
        <v>0</v>
      </c>
    </row>
    <row r="898" spans="1:4" x14ac:dyDescent="0.25">
      <c r="A898" s="33">
        <v>4336</v>
      </c>
      <c r="B898" s="33">
        <v>20200603</v>
      </c>
      <c r="C898" s="33">
        <v>18.399999999999999</v>
      </c>
      <c r="D898">
        <f t="shared" si="14"/>
        <v>0</v>
      </c>
    </row>
    <row r="899" spans="1:4" x14ac:dyDescent="0.25">
      <c r="A899" s="33">
        <v>4336</v>
      </c>
      <c r="B899" s="33">
        <v>20200604</v>
      </c>
      <c r="C899" s="33">
        <v>13.9</v>
      </c>
      <c r="D899">
        <f t="shared" si="14"/>
        <v>6.1</v>
      </c>
    </row>
    <row r="900" spans="1:4" x14ac:dyDescent="0.25">
      <c r="A900" s="33">
        <v>4336</v>
      </c>
      <c r="B900" s="33">
        <v>20200605</v>
      </c>
      <c r="C900" s="33">
        <v>10.4</v>
      </c>
      <c r="D900">
        <f t="shared" si="14"/>
        <v>9.6</v>
      </c>
    </row>
    <row r="901" spans="1:4" x14ac:dyDescent="0.25">
      <c r="A901" s="33">
        <v>4336</v>
      </c>
      <c r="B901" s="33">
        <v>20200606</v>
      </c>
      <c r="C901" s="33">
        <v>12.5</v>
      </c>
      <c r="D901">
        <f t="shared" si="14"/>
        <v>7.5</v>
      </c>
    </row>
    <row r="902" spans="1:4" x14ac:dyDescent="0.25">
      <c r="A902" s="33">
        <v>4336</v>
      </c>
      <c r="B902" s="33">
        <v>20200607</v>
      </c>
      <c r="C902" s="33">
        <v>12.8</v>
      </c>
      <c r="D902">
        <f t="shared" si="14"/>
        <v>7.1999999999999993</v>
      </c>
    </row>
    <row r="903" spans="1:4" x14ac:dyDescent="0.25">
      <c r="A903" s="33">
        <v>4336</v>
      </c>
      <c r="B903" s="33">
        <v>20200608</v>
      </c>
      <c r="C903" s="33">
        <v>13</v>
      </c>
      <c r="D903">
        <f t="shared" si="14"/>
        <v>7</v>
      </c>
    </row>
    <row r="904" spans="1:4" x14ac:dyDescent="0.25">
      <c r="A904" s="33">
        <v>4336</v>
      </c>
      <c r="B904" s="33">
        <v>20200609</v>
      </c>
      <c r="C904" s="33">
        <v>14.1</v>
      </c>
      <c r="D904">
        <f t="shared" si="14"/>
        <v>5.9</v>
      </c>
    </row>
    <row r="905" spans="1:4" x14ac:dyDescent="0.25">
      <c r="A905" s="33">
        <v>4336</v>
      </c>
      <c r="B905" s="33">
        <v>20200610</v>
      </c>
      <c r="C905" s="33">
        <v>14.3</v>
      </c>
      <c r="D905">
        <f t="shared" si="14"/>
        <v>5.6999999999999993</v>
      </c>
    </row>
    <row r="906" spans="1:4" x14ac:dyDescent="0.25">
      <c r="A906" s="33">
        <v>4336</v>
      </c>
      <c r="B906" s="33">
        <v>20200611</v>
      </c>
      <c r="C906" s="33">
        <v>14.9</v>
      </c>
      <c r="D906">
        <f t="shared" si="14"/>
        <v>5.0999999999999996</v>
      </c>
    </row>
    <row r="907" spans="1:4" x14ac:dyDescent="0.25">
      <c r="A907" s="33">
        <v>4336</v>
      </c>
      <c r="B907" s="33">
        <v>20200612</v>
      </c>
      <c r="C907" s="33">
        <v>18.600000000000001</v>
      </c>
      <c r="D907">
        <f t="shared" si="14"/>
        <v>0</v>
      </c>
    </row>
    <row r="908" spans="1:4" x14ac:dyDescent="0.25">
      <c r="A908" s="33">
        <v>4336</v>
      </c>
      <c r="B908" s="33">
        <v>20200613</v>
      </c>
      <c r="C908" s="33">
        <v>17.899999999999999</v>
      </c>
      <c r="D908">
        <f t="shared" si="14"/>
        <v>0</v>
      </c>
    </row>
    <row r="909" spans="1:4" x14ac:dyDescent="0.25">
      <c r="A909" s="33">
        <v>4336</v>
      </c>
      <c r="B909" s="33">
        <v>20200614</v>
      </c>
      <c r="C909" s="33">
        <v>15.7</v>
      </c>
      <c r="D909">
        <f t="shared" si="14"/>
        <v>0</v>
      </c>
    </row>
    <row r="910" spans="1:4" x14ac:dyDescent="0.25">
      <c r="A910" s="33">
        <v>4336</v>
      </c>
      <c r="B910" s="33">
        <v>20200615</v>
      </c>
      <c r="C910" s="33">
        <v>17</v>
      </c>
      <c r="D910">
        <f t="shared" si="14"/>
        <v>0</v>
      </c>
    </row>
    <row r="911" spans="1:4" x14ac:dyDescent="0.25">
      <c r="A911" s="33">
        <v>4336</v>
      </c>
      <c r="B911" s="33">
        <v>20200616</v>
      </c>
      <c r="C911" s="33">
        <v>16.899999999999999</v>
      </c>
      <c r="D911">
        <f t="shared" ref="D911:D974" si="15">IF(C911&lt;15,20-C911,0)</f>
        <v>0</v>
      </c>
    </row>
    <row r="912" spans="1:4" x14ac:dyDescent="0.25">
      <c r="A912" s="33">
        <v>4336</v>
      </c>
      <c r="B912" s="33">
        <v>20200617</v>
      </c>
      <c r="C912" s="33">
        <v>14.7</v>
      </c>
      <c r="D912">
        <f t="shared" si="15"/>
        <v>5.3000000000000007</v>
      </c>
    </row>
    <row r="913" spans="1:4" x14ac:dyDescent="0.25">
      <c r="A913" s="33">
        <v>4336</v>
      </c>
      <c r="B913" s="33">
        <v>20200618</v>
      </c>
      <c r="C913" s="33">
        <v>15.8</v>
      </c>
      <c r="D913">
        <f t="shared" si="15"/>
        <v>0</v>
      </c>
    </row>
    <row r="914" spans="1:4" x14ac:dyDescent="0.25">
      <c r="A914" s="33">
        <v>4336</v>
      </c>
      <c r="B914" s="33">
        <v>20200619</v>
      </c>
      <c r="C914" s="33">
        <v>16.100000000000001</v>
      </c>
      <c r="D914">
        <f t="shared" si="15"/>
        <v>0</v>
      </c>
    </row>
    <row r="915" spans="1:4" x14ac:dyDescent="0.25">
      <c r="A915" s="33">
        <v>4336</v>
      </c>
      <c r="B915" s="33">
        <v>20200620</v>
      </c>
      <c r="C915" s="33">
        <v>16.8</v>
      </c>
      <c r="D915">
        <f t="shared" si="15"/>
        <v>0</v>
      </c>
    </row>
    <row r="916" spans="1:4" x14ac:dyDescent="0.25">
      <c r="A916" s="33">
        <v>4336</v>
      </c>
      <c r="B916" s="33">
        <v>20200621</v>
      </c>
      <c r="C916" s="33">
        <v>18</v>
      </c>
      <c r="D916">
        <f t="shared" si="15"/>
        <v>0</v>
      </c>
    </row>
    <row r="917" spans="1:4" x14ac:dyDescent="0.25">
      <c r="A917" s="33">
        <v>4336</v>
      </c>
      <c r="B917" s="33">
        <v>20200622</v>
      </c>
      <c r="C917" s="33">
        <v>17.899999999999999</v>
      </c>
      <c r="D917">
        <f t="shared" si="15"/>
        <v>0</v>
      </c>
    </row>
    <row r="918" spans="1:4" x14ac:dyDescent="0.25">
      <c r="A918" s="33">
        <v>4336</v>
      </c>
      <c r="B918" s="33">
        <v>20200623</v>
      </c>
      <c r="C918" s="33">
        <v>19.899999999999999</v>
      </c>
      <c r="D918">
        <f t="shared" si="15"/>
        <v>0</v>
      </c>
    </row>
    <row r="919" spans="1:4" x14ac:dyDescent="0.25">
      <c r="A919" s="33">
        <v>4336</v>
      </c>
      <c r="B919" s="33">
        <v>20200624</v>
      </c>
      <c r="C919" s="33">
        <v>21.4</v>
      </c>
      <c r="D919">
        <f t="shared" si="15"/>
        <v>0</v>
      </c>
    </row>
    <row r="920" spans="1:4" x14ac:dyDescent="0.25">
      <c r="A920" s="33">
        <v>4336</v>
      </c>
      <c r="B920" s="33">
        <v>20200625</v>
      </c>
      <c r="C920" s="33">
        <v>21.1</v>
      </c>
      <c r="D920">
        <f t="shared" si="15"/>
        <v>0</v>
      </c>
    </row>
    <row r="921" spans="1:4" x14ac:dyDescent="0.25">
      <c r="A921" s="33">
        <v>4336</v>
      </c>
      <c r="B921" s="33">
        <v>20200626</v>
      </c>
      <c r="C921" s="33">
        <v>20</v>
      </c>
      <c r="D921">
        <f t="shared" si="15"/>
        <v>0</v>
      </c>
    </row>
    <row r="922" spans="1:4" x14ac:dyDescent="0.25">
      <c r="A922" s="33">
        <v>4336</v>
      </c>
      <c r="B922" s="33">
        <v>20200627</v>
      </c>
      <c r="C922" s="33">
        <v>20.6</v>
      </c>
      <c r="D922">
        <f t="shared" si="15"/>
        <v>0</v>
      </c>
    </row>
    <row r="923" spans="1:4" x14ac:dyDescent="0.25">
      <c r="A923" s="33">
        <v>4336</v>
      </c>
      <c r="B923" s="33">
        <v>20200628</v>
      </c>
      <c r="C923" s="33">
        <v>17.100000000000001</v>
      </c>
      <c r="D923">
        <f t="shared" si="15"/>
        <v>0</v>
      </c>
    </row>
    <row r="924" spans="1:4" x14ac:dyDescent="0.25">
      <c r="A924" s="33">
        <v>4336</v>
      </c>
      <c r="B924" s="33">
        <v>20200629</v>
      </c>
      <c r="C924" s="33">
        <v>17.100000000000001</v>
      </c>
      <c r="D924">
        <f t="shared" si="15"/>
        <v>0</v>
      </c>
    </row>
    <row r="925" spans="1:4" x14ac:dyDescent="0.25">
      <c r="A925" s="33">
        <v>4336</v>
      </c>
      <c r="B925" s="33">
        <v>20200630</v>
      </c>
      <c r="C925" s="33">
        <v>16.2</v>
      </c>
      <c r="D925">
        <f t="shared" si="15"/>
        <v>0</v>
      </c>
    </row>
    <row r="926" spans="1:4" x14ac:dyDescent="0.25">
      <c r="A926" s="33">
        <v>4336</v>
      </c>
      <c r="B926" s="33">
        <v>20200701</v>
      </c>
      <c r="C926" s="33">
        <v>19.600000000000001</v>
      </c>
      <c r="D926">
        <f t="shared" si="15"/>
        <v>0</v>
      </c>
    </row>
    <row r="927" spans="1:4" x14ac:dyDescent="0.25">
      <c r="A927" s="33">
        <v>4336</v>
      </c>
      <c r="B927" s="33">
        <v>20200702</v>
      </c>
      <c r="C927" s="33">
        <v>18.5</v>
      </c>
      <c r="D927">
        <f t="shared" si="15"/>
        <v>0</v>
      </c>
    </row>
    <row r="928" spans="1:4" x14ac:dyDescent="0.25">
      <c r="A928" s="33">
        <v>4336</v>
      </c>
      <c r="B928" s="33">
        <v>20200703</v>
      </c>
      <c r="C928" s="33">
        <v>16.600000000000001</v>
      </c>
      <c r="D928">
        <f t="shared" si="15"/>
        <v>0</v>
      </c>
    </row>
    <row r="929" spans="1:4" x14ac:dyDescent="0.25">
      <c r="A929" s="33">
        <v>4336</v>
      </c>
      <c r="B929" s="33">
        <v>20200704</v>
      </c>
      <c r="C929" s="33">
        <v>18.600000000000001</v>
      </c>
      <c r="D929">
        <f t="shared" si="15"/>
        <v>0</v>
      </c>
    </row>
    <row r="930" spans="1:4" x14ac:dyDescent="0.25">
      <c r="A930" s="33">
        <v>4336</v>
      </c>
      <c r="B930" s="33">
        <v>20200705</v>
      </c>
      <c r="C930" s="33">
        <v>20.7</v>
      </c>
      <c r="D930">
        <f t="shared" si="15"/>
        <v>0</v>
      </c>
    </row>
    <row r="931" spans="1:4" x14ac:dyDescent="0.25">
      <c r="A931" s="33">
        <v>4336</v>
      </c>
      <c r="B931" s="33">
        <v>20200706</v>
      </c>
      <c r="C931" s="33">
        <v>15.1</v>
      </c>
      <c r="D931">
        <f t="shared" si="15"/>
        <v>0</v>
      </c>
    </row>
    <row r="932" spans="1:4" x14ac:dyDescent="0.25">
      <c r="A932" s="33">
        <v>4336</v>
      </c>
      <c r="B932" s="33">
        <v>20200707</v>
      </c>
      <c r="C932" s="33">
        <v>15.3</v>
      </c>
      <c r="D932">
        <f t="shared" si="15"/>
        <v>0</v>
      </c>
    </row>
    <row r="933" spans="1:4" x14ac:dyDescent="0.25">
      <c r="A933" s="33">
        <v>4336</v>
      </c>
      <c r="B933" s="33">
        <v>20200708</v>
      </c>
      <c r="C933" s="33">
        <v>17.2</v>
      </c>
      <c r="D933">
        <f t="shared" si="15"/>
        <v>0</v>
      </c>
    </row>
    <row r="934" spans="1:4" x14ac:dyDescent="0.25">
      <c r="A934" s="33">
        <v>4336</v>
      </c>
      <c r="B934" s="33">
        <v>20200709</v>
      </c>
      <c r="C934" s="33">
        <v>22</v>
      </c>
      <c r="D934">
        <f t="shared" si="15"/>
        <v>0</v>
      </c>
    </row>
    <row r="935" spans="1:4" x14ac:dyDescent="0.25">
      <c r="A935" s="33">
        <v>4336</v>
      </c>
      <c r="B935" s="33">
        <v>20200710</v>
      </c>
      <c r="C935" s="33">
        <v>19</v>
      </c>
      <c r="D935">
        <f t="shared" si="15"/>
        <v>0</v>
      </c>
    </row>
    <row r="936" spans="1:4" x14ac:dyDescent="0.25">
      <c r="A936" s="33">
        <v>4336</v>
      </c>
      <c r="B936" s="33">
        <v>20200711</v>
      </c>
      <c r="C936" s="33">
        <v>17</v>
      </c>
      <c r="D936">
        <f t="shared" si="15"/>
        <v>0</v>
      </c>
    </row>
    <row r="937" spans="1:4" x14ac:dyDescent="0.25">
      <c r="A937" s="33">
        <v>4336</v>
      </c>
      <c r="B937" s="33">
        <v>20200712</v>
      </c>
      <c r="C937" s="33">
        <v>18</v>
      </c>
      <c r="D937">
        <f t="shared" si="15"/>
        <v>0</v>
      </c>
    </row>
    <row r="938" spans="1:4" x14ac:dyDescent="0.25">
      <c r="A938" s="33">
        <v>4336</v>
      </c>
      <c r="B938" s="33">
        <v>20200713</v>
      </c>
      <c r="C938" s="33">
        <v>19.399999999999999</v>
      </c>
      <c r="D938">
        <f t="shared" si="15"/>
        <v>0</v>
      </c>
    </row>
    <row r="939" spans="1:4" x14ac:dyDescent="0.25">
      <c r="A939" s="33">
        <v>4336</v>
      </c>
      <c r="B939" s="33">
        <v>20200714</v>
      </c>
      <c r="C939" s="33">
        <v>18.399999999999999</v>
      </c>
      <c r="D939">
        <f t="shared" si="15"/>
        <v>0</v>
      </c>
    </row>
    <row r="940" spans="1:4" x14ac:dyDescent="0.25">
      <c r="A940" s="33">
        <v>4336</v>
      </c>
      <c r="B940" s="33">
        <v>20200715</v>
      </c>
      <c r="C940" s="33">
        <v>16.2</v>
      </c>
      <c r="D940">
        <f t="shared" si="15"/>
        <v>0</v>
      </c>
    </row>
    <row r="941" spans="1:4" x14ac:dyDescent="0.25">
      <c r="A941" s="33">
        <v>4336</v>
      </c>
      <c r="B941" s="33">
        <v>20200716</v>
      </c>
      <c r="C941" s="33">
        <v>14.4</v>
      </c>
      <c r="D941">
        <f t="shared" si="15"/>
        <v>5.6</v>
      </c>
    </row>
    <row r="942" spans="1:4" x14ac:dyDescent="0.25">
      <c r="A942" s="33">
        <v>4336</v>
      </c>
      <c r="B942" s="33">
        <v>20200717</v>
      </c>
      <c r="C942" s="33">
        <v>17.5</v>
      </c>
      <c r="D942">
        <f t="shared" si="15"/>
        <v>0</v>
      </c>
    </row>
    <row r="943" spans="1:4" x14ac:dyDescent="0.25">
      <c r="A943" s="33">
        <v>4336</v>
      </c>
      <c r="B943" s="33">
        <v>20200718</v>
      </c>
      <c r="C943" s="33">
        <v>19.399999999999999</v>
      </c>
      <c r="D943">
        <f t="shared" si="15"/>
        <v>0</v>
      </c>
    </row>
    <row r="944" spans="1:4" x14ac:dyDescent="0.25">
      <c r="A944" s="33">
        <v>4336</v>
      </c>
      <c r="B944" s="33">
        <v>20200719</v>
      </c>
      <c r="C944" s="33">
        <v>21.3</v>
      </c>
      <c r="D944">
        <f t="shared" si="15"/>
        <v>0</v>
      </c>
    </row>
    <row r="945" spans="1:4" x14ac:dyDescent="0.25">
      <c r="A945" s="33">
        <v>4336</v>
      </c>
      <c r="B945" s="33">
        <v>20200720</v>
      </c>
      <c r="C945" s="33">
        <v>21.6</v>
      </c>
      <c r="D945">
        <f t="shared" si="15"/>
        <v>0</v>
      </c>
    </row>
    <row r="946" spans="1:4" x14ac:dyDescent="0.25">
      <c r="A946" s="33">
        <v>4336</v>
      </c>
      <c r="B946" s="33">
        <v>20200721</v>
      </c>
      <c r="C946" s="33">
        <v>19.600000000000001</v>
      </c>
      <c r="D946">
        <f t="shared" si="15"/>
        <v>0</v>
      </c>
    </row>
    <row r="947" spans="1:4" x14ac:dyDescent="0.25">
      <c r="A947" s="33">
        <v>4336</v>
      </c>
      <c r="B947" s="33">
        <v>20200722</v>
      </c>
      <c r="C947" s="33">
        <v>20.2</v>
      </c>
      <c r="D947">
        <f t="shared" si="15"/>
        <v>0</v>
      </c>
    </row>
    <row r="948" spans="1:4" x14ac:dyDescent="0.25">
      <c r="A948" s="33">
        <v>4336</v>
      </c>
      <c r="B948" s="33">
        <v>20200723</v>
      </c>
      <c r="C948" s="33">
        <v>19.600000000000001</v>
      </c>
      <c r="D948">
        <f t="shared" si="15"/>
        <v>0</v>
      </c>
    </row>
    <row r="949" spans="1:4" x14ac:dyDescent="0.25">
      <c r="A949" s="33">
        <v>4336</v>
      </c>
      <c r="B949" s="33">
        <v>20200724</v>
      </c>
      <c r="C949" s="33">
        <v>19.600000000000001</v>
      </c>
      <c r="D949">
        <f t="shared" si="15"/>
        <v>0</v>
      </c>
    </row>
    <row r="950" spans="1:4" x14ac:dyDescent="0.25">
      <c r="A950" s="33">
        <v>4336</v>
      </c>
      <c r="B950" s="33">
        <v>20200725</v>
      </c>
      <c r="C950" s="33">
        <v>20.3</v>
      </c>
      <c r="D950">
        <f t="shared" si="15"/>
        <v>0</v>
      </c>
    </row>
    <row r="951" spans="1:4" x14ac:dyDescent="0.25">
      <c r="A951" s="33">
        <v>4336</v>
      </c>
      <c r="B951" s="33">
        <v>20200726</v>
      </c>
      <c r="C951" s="33">
        <v>18.8</v>
      </c>
      <c r="D951">
        <f t="shared" si="15"/>
        <v>0</v>
      </c>
    </row>
    <row r="952" spans="1:4" x14ac:dyDescent="0.25">
      <c r="A952" s="33">
        <v>4336</v>
      </c>
      <c r="B952" s="33">
        <v>20200727</v>
      </c>
      <c r="C952" s="33">
        <v>22.6</v>
      </c>
      <c r="D952">
        <f t="shared" si="15"/>
        <v>0</v>
      </c>
    </row>
    <row r="953" spans="1:4" x14ac:dyDescent="0.25">
      <c r="A953" s="33">
        <v>4336</v>
      </c>
      <c r="B953" s="33">
        <v>20200728</v>
      </c>
      <c r="C953" s="33">
        <v>21</v>
      </c>
      <c r="D953">
        <f t="shared" si="15"/>
        <v>0</v>
      </c>
    </row>
    <row r="954" spans="1:4" x14ac:dyDescent="0.25">
      <c r="A954" s="33">
        <v>4336</v>
      </c>
      <c r="B954" s="33">
        <v>20200729</v>
      </c>
      <c r="C954" s="33">
        <v>17.8</v>
      </c>
      <c r="D954">
        <f t="shared" si="15"/>
        <v>0</v>
      </c>
    </row>
    <row r="955" spans="1:4" x14ac:dyDescent="0.25">
      <c r="A955" s="33">
        <v>4336</v>
      </c>
      <c r="B955" s="33">
        <v>20200730</v>
      </c>
      <c r="C955" s="33">
        <v>21.7</v>
      </c>
      <c r="D955">
        <f t="shared" si="15"/>
        <v>0</v>
      </c>
    </row>
    <row r="956" spans="1:4" x14ac:dyDescent="0.25">
      <c r="A956" s="33">
        <v>4336</v>
      </c>
      <c r="B956" s="33">
        <v>20200731</v>
      </c>
      <c r="C956" s="33">
        <v>25.9</v>
      </c>
      <c r="D956">
        <f t="shared" si="15"/>
        <v>0</v>
      </c>
    </row>
    <row r="957" spans="1:4" x14ac:dyDescent="0.25">
      <c r="A957" s="33">
        <v>4336</v>
      </c>
      <c r="B957" s="33">
        <v>20200801</v>
      </c>
      <c r="C957" s="33">
        <v>24.2</v>
      </c>
      <c r="D957">
        <f t="shared" si="15"/>
        <v>0</v>
      </c>
    </row>
    <row r="958" spans="1:4" x14ac:dyDescent="0.25">
      <c r="A958" s="33">
        <v>4336</v>
      </c>
      <c r="B958" s="33">
        <v>20200802</v>
      </c>
      <c r="C958" s="33">
        <v>21.6</v>
      </c>
      <c r="D958">
        <f t="shared" si="15"/>
        <v>0</v>
      </c>
    </row>
    <row r="959" spans="1:4" x14ac:dyDescent="0.25">
      <c r="A959" s="33">
        <v>4336</v>
      </c>
      <c r="B959" s="33">
        <v>20200803</v>
      </c>
      <c r="C959" s="33">
        <v>17.100000000000001</v>
      </c>
      <c r="D959">
        <f t="shared" si="15"/>
        <v>0</v>
      </c>
    </row>
    <row r="960" spans="1:4" x14ac:dyDescent="0.25">
      <c r="A960" s="33">
        <v>4336</v>
      </c>
      <c r="B960" s="33">
        <v>20200804</v>
      </c>
      <c r="C960" s="33">
        <v>17</v>
      </c>
      <c r="D960">
        <f t="shared" si="15"/>
        <v>0</v>
      </c>
    </row>
    <row r="961" spans="1:4" x14ac:dyDescent="0.25">
      <c r="A961" s="33">
        <v>4336</v>
      </c>
      <c r="B961" s="33">
        <v>20200805</v>
      </c>
      <c r="C961" s="33">
        <v>19.5</v>
      </c>
      <c r="D961">
        <f t="shared" si="15"/>
        <v>0</v>
      </c>
    </row>
    <row r="962" spans="1:4" x14ac:dyDescent="0.25">
      <c r="A962" s="33">
        <v>4336</v>
      </c>
      <c r="B962" s="33">
        <v>20200806</v>
      </c>
      <c r="C962" s="33">
        <v>21.5</v>
      </c>
      <c r="D962">
        <f t="shared" si="15"/>
        <v>0</v>
      </c>
    </row>
    <row r="963" spans="1:4" x14ac:dyDescent="0.25">
      <c r="A963" s="33">
        <v>4336</v>
      </c>
      <c r="B963" s="33">
        <v>20200807</v>
      </c>
      <c r="C963" s="33">
        <v>25</v>
      </c>
      <c r="D963">
        <f t="shared" si="15"/>
        <v>0</v>
      </c>
    </row>
    <row r="964" spans="1:4" x14ac:dyDescent="0.25">
      <c r="A964" s="33">
        <v>4336</v>
      </c>
      <c r="B964" s="33">
        <v>20200808</v>
      </c>
      <c r="C964" s="33">
        <v>27.1</v>
      </c>
      <c r="D964">
        <f t="shared" si="15"/>
        <v>0</v>
      </c>
    </row>
    <row r="965" spans="1:4" x14ac:dyDescent="0.25">
      <c r="A965" s="33">
        <v>4336</v>
      </c>
      <c r="B965" s="33">
        <v>20200809</v>
      </c>
      <c r="C965" s="33">
        <v>27.7</v>
      </c>
      <c r="D965">
        <f t="shared" si="15"/>
        <v>0</v>
      </c>
    </row>
    <row r="966" spans="1:4" x14ac:dyDescent="0.25">
      <c r="A966" s="33">
        <v>4336</v>
      </c>
      <c r="B966" s="33">
        <v>20200810</v>
      </c>
      <c r="C966" s="33">
        <v>26.7</v>
      </c>
      <c r="D966">
        <f t="shared" si="15"/>
        <v>0</v>
      </c>
    </row>
    <row r="967" spans="1:4" x14ac:dyDescent="0.25">
      <c r="A967" s="33">
        <v>4336</v>
      </c>
      <c r="B967" s="33">
        <v>20200811</v>
      </c>
      <c r="C967" s="33">
        <v>24.5</v>
      </c>
      <c r="D967">
        <f t="shared" si="15"/>
        <v>0</v>
      </c>
    </row>
    <row r="968" spans="1:4" x14ac:dyDescent="0.25">
      <c r="A968" s="33">
        <v>4336</v>
      </c>
      <c r="B968" s="33">
        <v>20200812</v>
      </c>
      <c r="C968" s="33">
        <v>24.6</v>
      </c>
      <c r="D968">
        <f t="shared" si="15"/>
        <v>0</v>
      </c>
    </row>
    <row r="969" spans="1:4" x14ac:dyDescent="0.25">
      <c r="A969" s="33">
        <v>4336</v>
      </c>
      <c r="B969" s="33">
        <v>20200813</v>
      </c>
      <c r="C969" s="33">
        <v>23.4</v>
      </c>
      <c r="D969">
        <f t="shared" si="15"/>
        <v>0</v>
      </c>
    </row>
    <row r="970" spans="1:4" x14ac:dyDescent="0.25">
      <c r="A970" s="33">
        <v>4336</v>
      </c>
      <c r="B970" s="33">
        <v>20200814</v>
      </c>
      <c r="C970" s="33">
        <v>20.9</v>
      </c>
      <c r="D970">
        <f t="shared" si="15"/>
        <v>0</v>
      </c>
    </row>
    <row r="971" spans="1:4" x14ac:dyDescent="0.25">
      <c r="A971" s="33">
        <v>4336</v>
      </c>
      <c r="B971" s="33">
        <v>20200815</v>
      </c>
      <c r="C971" s="33">
        <v>22.3</v>
      </c>
      <c r="D971">
        <f t="shared" si="15"/>
        <v>0</v>
      </c>
    </row>
    <row r="972" spans="1:4" x14ac:dyDescent="0.25">
      <c r="A972" s="33">
        <v>4336</v>
      </c>
      <c r="B972" s="33">
        <v>20200816</v>
      </c>
      <c r="C972" s="33">
        <v>22.6</v>
      </c>
      <c r="D972">
        <f t="shared" si="15"/>
        <v>0</v>
      </c>
    </row>
    <row r="973" spans="1:4" x14ac:dyDescent="0.25">
      <c r="A973" s="33">
        <v>4336</v>
      </c>
      <c r="B973" s="33">
        <v>20200817</v>
      </c>
      <c r="C973" s="33">
        <v>19.5</v>
      </c>
      <c r="D973">
        <f t="shared" si="15"/>
        <v>0</v>
      </c>
    </row>
    <row r="974" spans="1:4" x14ac:dyDescent="0.25">
      <c r="A974" s="33">
        <v>4336</v>
      </c>
      <c r="B974" s="33">
        <v>20200818</v>
      </c>
      <c r="C974" s="33">
        <v>19</v>
      </c>
      <c r="D974">
        <f t="shared" si="15"/>
        <v>0</v>
      </c>
    </row>
    <row r="975" spans="1:4" x14ac:dyDescent="0.25">
      <c r="A975" s="33">
        <v>4336</v>
      </c>
      <c r="B975" s="33">
        <v>20200819</v>
      </c>
      <c r="C975" s="33">
        <v>20.8</v>
      </c>
      <c r="D975">
        <f t="shared" ref="D975:D1038" si="16">IF(C975&lt;15,20-C975,0)</f>
        <v>0</v>
      </c>
    </row>
    <row r="976" spans="1:4" x14ac:dyDescent="0.25">
      <c r="A976" s="33">
        <v>4336</v>
      </c>
      <c r="B976" s="33">
        <v>20200820</v>
      </c>
      <c r="C976" s="33">
        <v>25.3</v>
      </c>
      <c r="D976">
        <f t="shared" si="16"/>
        <v>0</v>
      </c>
    </row>
    <row r="977" spans="1:4" x14ac:dyDescent="0.25">
      <c r="A977" s="33">
        <v>4336</v>
      </c>
      <c r="B977" s="33">
        <v>20200821</v>
      </c>
      <c r="C977" s="33">
        <v>25.6</v>
      </c>
      <c r="D977">
        <f t="shared" si="16"/>
        <v>0</v>
      </c>
    </row>
    <row r="978" spans="1:4" x14ac:dyDescent="0.25">
      <c r="A978" s="33">
        <v>4336</v>
      </c>
      <c r="B978" s="33">
        <v>20200822</v>
      </c>
      <c r="C978" s="33">
        <v>20.100000000000001</v>
      </c>
      <c r="D978">
        <f t="shared" si="16"/>
        <v>0</v>
      </c>
    </row>
    <row r="979" spans="1:4" x14ac:dyDescent="0.25">
      <c r="A979" s="33">
        <v>4336</v>
      </c>
      <c r="B979" s="33">
        <v>20200823</v>
      </c>
      <c r="C979" s="33">
        <v>18.100000000000001</v>
      </c>
      <c r="D979">
        <f t="shared" si="16"/>
        <v>0</v>
      </c>
    </row>
    <row r="980" spans="1:4" x14ac:dyDescent="0.25">
      <c r="A980" s="33">
        <v>4336</v>
      </c>
      <c r="B980" s="33">
        <v>20200824</v>
      </c>
      <c r="C980" s="33">
        <v>16</v>
      </c>
      <c r="D980">
        <f t="shared" si="16"/>
        <v>0</v>
      </c>
    </row>
    <row r="981" spans="1:4" x14ac:dyDescent="0.25">
      <c r="A981" s="33">
        <v>4336</v>
      </c>
      <c r="B981" s="33">
        <v>20200825</v>
      </c>
      <c r="C981" s="33">
        <v>18.3</v>
      </c>
      <c r="D981">
        <f t="shared" si="16"/>
        <v>0</v>
      </c>
    </row>
    <row r="982" spans="1:4" x14ac:dyDescent="0.25">
      <c r="A982" s="33">
        <v>4336</v>
      </c>
      <c r="B982" s="33">
        <v>20200826</v>
      </c>
      <c r="C982" s="33">
        <v>19.100000000000001</v>
      </c>
      <c r="D982">
        <f t="shared" si="16"/>
        <v>0</v>
      </c>
    </row>
    <row r="983" spans="1:4" x14ac:dyDescent="0.25">
      <c r="A983" s="33">
        <v>4336</v>
      </c>
      <c r="B983" s="33">
        <v>20200827</v>
      </c>
      <c r="C983" s="33">
        <v>17.2</v>
      </c>
      <c r="D983">
        <f t="shared" si="16"/>
        <v>0</v>
      </c>
    </row>
    <row r="984" spans="1:4" x14ac:dyDescent="0.25">
      <c r="A984" s="33">
        <v>4336</v>
      </c>
      <c r="B984" s="33">
        <v>20200828</v>
      </c>
      <c r="C984" s="33">
        <v>16.899999999999999</v>
      </c>
      <c r="D984">
        <f t="shared" si="16"/>
        <v>0</v>
      </c>
    </row>
    <row r="985" spans="1:4" x14ac:dyDescent="0.25">
      <c r="A985" s="33">
        <v>4336</v>
      </c>
      <c r="B985" s="33">
        <v>20200829</v>
      </c>
      <c r="C985" s="33">
        <v>15</v>
      </c>
      <c r="D985">
        <f t="shared" si="16"/>
        <v>0</v>
      </c>
    </row>
    <row r="986" spans="1:4" x14ac:dyDescent="0.25">
      <c r="A986" s="33">
        <v>4336</v>
      </c>
      <c r="B986" s="33">
        <v>20200830</v>
      </c>
      <c r="C986" s="33">
        <v>13.4</v>
      </c>
      <c r="D986">
        <f t="shared" si="16"/>
        <v>6.6</v>
      </c>
    </row>
    <row r="987" spans="1:4" x14ac:dyDescent="0.25">
      <c r="A987" s="33">
        <v>4336</v>
      </c>
      <c r="B987" s="33">
        <v>20200831</v>
      </c>
      <c r="C987" s="33">
        <v>14.3</v>
      </c>
      <c r="D987">
        <f t="shared" si="16"/>
        <v>5.6999999999999993</v>
      </c>
    </row>
    <row r="988" spans="1:4" x14ac:dyDescent="0.25">
      <c r="A988" s="33">
        <v>4336</v>
      </c>
      <c r="B988" s="33">
        <v>20200901</v>
      </c>
      <c r="C988" s="33">
        <v>15.3</v>
      </c>
      <c r="D988">
        <f t="shared" si="16"/>
        <v>0</v>
      </c>
    </row>
    <row r="989" spans="1:4" x14ac:dyDescent="0.25">
      <c r="A989" s="33">
        <v>4336</v>
      </c>
      <c r="B989" s="33">
        <v>20200902</v>
      </c>
      <c r="C989" s="33">
        <v>14.9</v>
      </c>
      <c r="D989">
        <f t="shared" si="16"/>
        <v>5.0999999999999996</v>
      </c>
    </row>
    <row r="990" spans="1:4" x14ac:dyDescent="0.25">
      <c r="A990" s="33">
        <v>4336</v>
      </c>
      <c r="B990" s="33">
        <v>20200903</v>
      </c>
      <c r="C990" s="33">
        <v>16.399999999999999</v>
      </c>
      <c r="D990">
        <f t="shared" si="16"/>
        <v>0</v>
      </c>
    </row>
    <row r="991" spans="1:4" x14ac:dyDescent="0.25">
      <c r="A991" s="33">
        <v>4336</v>
      </c>
      <c r="B991" s="33">
        <v>20200904</v>
      </c>
      <c r="C991" s="33">
        <v>21.1</v>
      </c>
      <c r="D991">
        <f t="shared" si="16"/>
        <v>0</v>
      </c>
    </row>
    <row r="992" spans="1:4" x14ac:dyDescent="0.25">
      <c r="A992" s="33">
        <v>4336</v>
      </c>
      <c r="B992" s="33">
        <v>20200905</v>
      </c>
      <c r="C992" s="33">
        <v>17.2</v>
      </c>
      <c r="D992">
        <f t="shared" si="16"/>
        <v>0</v>
      </c>
    </row>
    <row r="993" spans="1:4" x14ac:dyDescent="0.25">
      <c r="A993" s="33">
        <v>4336</v>
      </c>
      <c r="B993" s="33">
        <v>20200906</v>
      </c>
      <c r="C993" s="33">
        <v>13.5</v>
      </c>
      <c r="D993">
        <f t="shared" si="16"/>
        <v>6.5</v>
      </c>
    </row>
    <row r="994" spans="1:4" x14ac:dyDescent="0.25">
      <c r="A994" s="33">
        <v>4336</v>
      </c>
      <c r="B994" s="33">
        <v>20200907</v>
      </c>
      <c r="C994" s="33">
        <v>14.7</v>
      </c>
      <c r="D994">
        <f t="shared" si="16"/>
        <v>5.3000000000000007</v>
      </c>
    </row>
    <row r="995" spans="1:4" x14ac:dyDescent="0.25">
      <c r="A995" s="33">
        <v>4336</v>
      </c>
      <c r="B995" s="33">
        <v>20200908</v>
      </c>
      <c r="C995" s="33">
        <v>16.2</v>
      </c>
      <c r="D995">
        <f t="shared" si="16"/>
        <v>0</v>
      </c>
    </row>
    <row r="996" spans="1:4" x14ac:dyDescent="0.25">
      <c r="A996" s="33">
        <v>4336</v>
      </c>
      <c r="B996" s="33">
        <v>20200909</v>
      </c>
      <c r="C996" s="33">
        <v>17.8</v>
      </c>
      <c r="D996">
        <f t="shared" si="16"/>
        <v>0</v>
      </c>
    </row>
    <row r="997" spans="1:4" x14ac:dyDescent="0.25">
      <c r="A997" s="33">
        <v>4336</v>
      </c>
      <c r="B997" s="33">
        <v>20200910</v>
      </c>
      <c r="C997" s="33">
        <v>16.7</v>
      </c>
      <c r="D997">
        <f t="shared" si="16"/>
        <v>0</v>
      </c>
    </row>
    <row r="998" spans="1:4" x14ac:dyDescent="0.25">
      <c r="A998" s="33">
        <v>4336</v>
      </c>
      <c r="B998" s="33">
        <v>20200911</v>
      </c>
      <c r="C998" s="33">
        <v>18.100000000000001</v>
      </c>
      <c r="D998">
        <f t="shared" si="16"/>
        <v>0</v>
      </c>
    </row>
    <row r="999" spans="1:4" x14ac:dyDescent="0.25">
      <c r="A999" s="33">
        <v>4336</v>
      </c>
      <c r="B999" s="33">
        <v>20200912</v>
      </c>
      <c r="C999" s="33">
        <v>18.7</v>
      </c>
      <c r="D999">
        <f t="shared" si="16"/>
        <v>0</v>
      </c>
    </row>
    <row r="1000" spans="1:4" x14ac:dyDescent="0.25">
      <c r="A1000" s="33">
        <v>4336</v>
      </c>
      <c r="B1000" s="33">
        <v>20200913</v>
      </c>
      <c r="C1000" s="33">
        <v>19.399999999999999</v>
      </c>
      <c r="D1000">
        <f t="shared" si="16"/>
        <v>0</v>
      </c>
    </row>
    <row r="1001" spans="1:4" x14ac:dyDescent="0.25">
      <c r="A1001" s="33">
        <v>4336</v>
      </c>
      <c r="B1001" s="33">
        <v>20200914</v>
      </c>
      <c r="C1001" s="33">
        <v>21.7</v>
      </c>
      <c r="D1001">
        <f t="shared" si="16"/>
        <v>0</v>
      </c>
    </row>
    <row r="1002" spans="1:4" x14ac:dyDescent="0.25">
      <c r="A1002" s="33">
        <v>4336</v>
      </c>
      <c r="B1002" s="33">
        <v>20200915</v>
      </c>
      <c r="C1002" s="33">
        <v>22.8</v>
      </c>
      <c r="D1002">
        <f t="shared" si="16"/>
        <v>0</v>
      </c>
    </row>
    <row r="1003" spans="1:4" x14ac:dyDescent="0.25">
      <c r="A1003" s="33">
        <v>4336</v>
      </c>
      <c r="B1003" s="33">
        <v>20200916</v>
      </c>
      <c r="C1003" s="33">
        <v>21.8</v>
      </c>
      <c r="D1003">
        <f t="shared" si="16"/>
        <v>0</v>
      </c>
    </row>
    <row r="1004" spans="1:4" x14ac:dyDescent="0.25">
      <c r="A1004" s="33">
        <v>4336</v>
      </c>
      <c r="B1004" s="33">
        <v>20200917</v>
      </c>
      <c r="C1004" s="33">
        <v>17.7</v>
      </c>
      <c r="D1004">
        <f t="shared" si="16"/>
        <v>0</v>
      </c>
    </row>
    <row r="1005" spans="1:4" x14ac:dyDescent="0.25">
      <c r="A1005" s="33">
        <v>4336</v>
      </c>
      <c r="B1005" s="33">
        <v>20200918</v>
      </c>
      <c r="C1005" s="33">
        <v>17.100000000000001</v>
      </c>
      <c r="D1005">
        <f t="shared" si="16"/>
        <v>0</v>
      </c>
    </row>
    <row r="1006" spans="1:4" x14ac:dyDescent="0.25">
      <c r="A1006" s="33">
        <v>4336</v>
      </c>
      <c r="B1006" s="33">
        <v>20200919</v>
      </c>
      <c r="C1006" s="33">
        <v>17.600000000000001</v>
      </c>
      <c r="D1006">
        <f t="shared" si="16"/>
        <v>0</v>
      </c>
    </row>
    <row r="1007" spans="1:4" x14ac:dyDescent="0.25">
      <c r="A1007" s="33">
        <v>4336</v>
      </c>
      <c r="B1007" s="33">
        <v>20200920</v>
      </c>
      <c r="C1007" s="33">
        <v>16.8</v>
      </c>
      <c r="D1007">
        <f t="shared" si="16"/>
        <v>0</v>
      </c>
    </row>
    <row r="1008" spans="1:4" x14ac:dyDescent="0.25">
      <c r="A1008" s="33">
        <v>4336</v>
      </c>
      <c r="B1008" s="33">
        <v>20200921</v>
      </c>
      <c r="C1008" s="33">
        <v>17.2</v>
      </c>
      <c r="D1008">
        <f t="shared" si="16"/>
        <v>0</v>
      </c>
    </row>
    <row r="1009" spans="1:4" x14ac:dyDescent="0.25">
      <c r="A1009" s="33">
        <v>4336</v>
      </c>
      <c r="B1009" s="33">
        <v>20200922</v>
      </c>
      <c r="C1009" s="33">
        <v>18.600000000000001</v>
      </c>
      <c r="D1009">
        <f t="shared" si="16"/>
        <v>0</v>
      </c>
    </row>
    <row r="1010" spans="1:4" x14ac:dyDescent="0.25">
      <c r="A1010" s="33">
        <v>4336</v>
      </c>
      <c r="B1010" s="33">
        <v>20200923</v>
      </c>
      <c r="C1010" s="33">
        <v>16.8</v>
      </c>
      <c r="D1010">
        <f t="shared" si="16"/>
        <v>0</v>
      </c>
    </row>
    <row r="1011" spans="1:4" x14ac:dyDescent="0.25">
      <c r="A1011" s="33">
        <v>4336</v>
      </c>
      <c r="B1011" s="33">
        <v>20200924</v>
      </c>
      <c r="C1011" s="33">
        <v>14.3</v>
      </c>
      <c r="D1011">
        <f t="shared" si="16"/>
        <v>5.6999999999999993</v>
      </c>
    </row>
    <row r="1012" spans="1:4" x14ac:dyDescent="0.25">
      <c r="A1012" s="33">
        <v>4336</v>
      </c>
      <c r="B1012" s="33">
        <v>20200925</v>
      </c>
      <c r="C1012" s="33">
        <v>9.8000000000000007</v>
      </c>
      <c r="D1012">
        <f t="shared" si="16"/>
        <v>10.199999999999999</v>
      </c>
    </row>
    <row r="1013" spans="1:4" x14ac:dyDescent="0.25">
      <c r="A1013" s="33">
        <v>4336</v>
      </c>
      <c r="B1013" s="33">
        <v>20200926</v>
      </c>
      <c r="C1013" s="33">
        <v>8.1</v>
      </c>
      <c r="D1013">
        <f t="shared" si="16"/>
        <v>11.9</v>
      </c>
    </row>
    <row r="1014" spans="1:4" x14ac:dyDescent="0.25">
      <c r="A1014" s="33">
        <v>4336</v>
      </c>
      <c r="B1014" s="33">
        <v>20200927</v>
      </c>
      <c r="C1014" s="33">
        <v>8.8000000000000007</v>
      </c>
      <c r="D1014">
        <f t="shared" si="16"/>
        <v>11.2</v>
      </c>
    </row>
    <row r="1015" spans="1:4" x14ac:dyDescent="0.25">
      <c r="A1015" s="33">
        <v>4336</v>
      </c>
      <c r="B1015" s="33">
        <v>20200928</v>
      </c>
      <c r="C1015" s="33">
        <v>8.6999999999999993</v>
      </c>
      <c r="D1015">
        <f t="shared" si="16"/>
        <v>11.3</v>
      </c>
    </row>
    <row r="1016" spans="1:4" x14ac:dyDescent="0.25">
      <c r="A1016" s="33">
        <v>4336</v>
      </c>
      <c r="B1016" s="33">
        <v>20200929</v>
      </c>
      <c r="C1016" s="33">
        <v>11.5</v>
      </c>
      <c r="D1016">
        <f t="shared" si="16"/>
        <v>8.5</v>
      </c>
    </row>
    <row r="1017" spans="1:4" x14ac:dyDescent="0.25">
      <c r="A1017" s="33">
        <v>4336</v>
      </c>
      <c r="B1017" s="33">
        <v>20200930</v>
      </c>
      <c r="C1017" s="33">
        <v>13.4</v>
      </c>
      <c r="D1017">
        <f t="shared" si="16"/>
        <v>6.6</v>
      </c>
    </row>
    <row r="1018" spans="1:4" x14ac:dyDescent="0.25">
      <c r="A1018" s="33">
        <v>4336</v>
      </c>
      <c r="B1018" s="33">
        <v>20201001</v>
      </c>
      <c r="C1018" s="33">
        <v>11.9</v>
      </c>
      <c r="D1018">
        <f t="shared" si="16"/>
        <v>8.1</v>
      </c>
    </row>
    <row r="1019" spans="1:4" x14ac:dyDescent="0.25">
      <c r="A1019" s="33">
        <v>4336</v>
      </c>
      <c r="B1019" s="33">
        <v>20201002</v>
      </c>
      <c r="C1019" s="33">
        <v>12.4</v>
      </c>
      <c r="D1019">
        <f t="shared" si="16"/>
        <v>7.6</v>
      </c>
    </row>
    <row r="1020" spans="1:4" x14ac:dyDescent="0.25">
      <c r="A1020" s="33">
        <v>4336</v>
      </c>
      <c r="B1020" s="33">
        <v>20201003</v>
      </c>
      <c r="C1020" s="33">
        <v>10.9</v>
      </c>
      <c r="D1020">
        <f t="shared" si="16"/>
        <v>9.1</v>
      </c>
    </row>
    <row r="1021" spans="1:4" x14ac:dyDescent="0.25">
      <c r="A1021" s="33">
        <v>4336</v>
      </c>
      <c r="B1021" s="33">
        <v>20201004</v>
      </c>
      <c r="C1021" s="33">
        <v>10.4</v>
      </c>
      <c r="D1021">
        <f t="shared" si="16"/>
        <v>9.6</v>
      </c>
    </row>
    <row r="1022" spans="1:4" x14ac:dyDescent="0.25">
      <c r="A1022" s="33">
        <v>4336</v>
      </c>
      <c r="B1022" s="33">
        <v>20201005</v>
      </c>
      <c r="C1022" s="33">
        <v>10</v>
      </c>
      <c r="D1022">
        <f t="shared" si="16"/>
        <v>10</v>
      </c>
    </row>
    <row r="1023" spans="1:4" x14ac:dyDescent="0.25">
      <c r="A1023" s="33">
        <v>4336</v>
      </c>
      <c r="B1023" s="33">
        <v>20201006</v>
      </c>
      <c r="C1023" s="33">
        <v>10.9</v>
      </c>
      <c r="D1023">
        <f t="shared" si="16"/>
        <v>9.1</v>
      </c>
    </row>
    <row r="1024" spans="1:4" x14ac:dyDescent="0.25">
      <c r="A1024" s="33">
        <v>4336</v>
      </c>
      <c r="B1024" s="33">
        <v>20201007</v>
      </c>
      <c r="C1024" s="33">
        <v>10.9</v>
      </c>
      <c r="D1024">
        <f t="shared" si="16"/>
        <v>9.1</v>
      </c>
    </row>
    <row r="1025" spans="1:4" x14ac:dyDescent="0.25">
      <c r="A1025" s="33">
        <v>4336</v>
      </c>
      <c r="B1025" s="33">
        <v>20201008</v>
      </c>
      <c r="C1025" s="33">
        <v>12</v>
      </c>
      <c r="D1025">
        <f t="shared" si="16"/>
        <v>8</v>
      </c>
    </row>
    <row r="1026" spans="1:4" x14ac:dyDescent="0.25">
      <c r="A1026" s="33">
        <v>4336</v>
      </c>
      <c r="B1026" s="33">
        <v>20201009</v>
      </c>
      <c r="C1026" s="33">
        <v>13</v>
      </c>
      <c r="D1026">
        <f t="shared" si="16"/>
        <v>7</v>
      </c>
    </row>
    <row r="1027" spans="1:4" x14ac:dyDescent="0.25">
      <c r="A1027" s="33">
        <v>4336</v>
      </c>
      <c r="B1027" s="33">
        <v>20201010</v>
      </c>
      <c r="C1027" s="33">
        <v>8.8000000000000007</v>
      </c>
      <c r="D1027">
        <f t="shared" si="16"/>
        <v>11.2</v>
      </c>
    </row>
    <row r="1028" spans="1:4" x14ac:dyDescent="0.25">
      <c r="A1028" s="33">
        <v>4336</v>
      </c>
      <c r="B1028" s="33">
        <v>20201011</v>
      </c>
      <c r="C1028" s="33">
        <v>7</v>
      </c>
      <c r="D1028">
        <f t="shared" si="16"/>
        <v>13</v>
      </c>
    </row>
    <row r="1029" spans="1:4" x14ac:dyDescent="0.25">
      <c r="A1029" s="33">
        <v>4336</v>
      </c>
      <c r="B1029" s="33">
        <v>20201012</v>
      </c>
      <c r="C1029" s="33">
        <v>7.2</v>
      </c>
      <c r="D1029">
        <f t="shared" si="16"/>
        <v>12.8</v>
      </c>
    </row>
    <row r="1030" spans="1:4" x14ac:dyDescent="0.25">
      <c r="A1030" s="33">
        <v>4336</v>
      </c>
      <c r="B1030" s="33">
        <v>20201013</v>
      </c>
      <c r="C1030" s="33">
        <v>7.1</v>
      </c>
      <c r="D1030">
        <f t="shared" si="16"/>
        <v>12.9</v>
      </c>
    </row>
    <row r="1031" spans="1:4" x14ac:dyDescent="0.25">
      <c r="A1031" s="33">
        <v>4336</v>
      </c>
      <c r="B1031" s="33">
        <v>20201014</v>
      </c>
      <c r="C1031" s="33">
        <v>7</v>
      </c>
      <c r="D1031">
        <f t="shared" si="16"/>
        <v>13</v>
      </c>
    </row>
    <row r="1032" spans="1:4" x14ac:dyDescent="0.25">
      <c r="A1032" s="33">
        <v>4336</v>
      </c>
      <c r="B1032" s="33">
        <v>20201015</v>
      </c>
      <c r="C1032" s="33">
        <v>7.6</v>
      </c>
      <c r="D1032">
        <f t="shared" si="16"/>
        <v>12.4</v>
      </c>
    </row>
    <row r="1033" spans="1:4" x14ac:dyDescent="0.25">
      <c r="A1033" s="33">
        <v>4336</v>
      </c>
      <c r="B1033" s="33">
        <v>20201016</v>
      </c>
      <c r="C1033" s="33">
        <v>8.4</v>
      </c>
      <c r="D1033">
        <f t="shared" si="16"/>
        <v>11.6</v>
      </c>
    </row>
    <row r="1034" spans="1:4" x14ac:dyDescent="0.25">
      <c r="A1034" s="33">
        <v>4336</v>
      </c>
      <c r="B1034" s="33">
        <v>20201017</v>
      </c>
      <c r="C1034" s="33">
        <v>6.9</v>
      </c>
      <c r="D1034">
        <f t="shared" si="16"/>
        <v>13.1</v>
      </c>
    </row>
    <row r="1035" spans="1:4" x14ac:dyDescent="0.25">
      <c r="A1035" s="33">
        <v>4336</v>
      </c>
      <c r="B1035" s="33">
        <v>20201018</v>
      </c>
      <c r="C1035" s="33">
        <v>5.6</v>
      </c>
      <c r="D1035">
        <f t="shared" si="16"/>
        <v>14.4</v>
      </c>
    </row>
    <row r="1036" spans="1:4" x14ac:dyDescent="0.25">
      <c r="A1036" s="33">
        <v>4336</v>
      </c>
      <c r="B1036" s="33">
        <v>20201019</v>
      </c>
      <c r="C1036" s="33">
        <v>7.9</v>
      </c>
      <c r="D1036">
        <f t="shared" si="16"/>
        <v>12.1</v>
      </c>
    </row>
    <row r="1037" spans="1:4" x14ac:dyDescent="0.25">
      <c r="A1037" s="33">
        <v>4336</v>
      </c>
      <c r="B1037" s="33">
        <v>20201020</v>
      </c>
      <c r="C1037" s="33">
        <v>11.8</v>
      </c>
      <c r="D1037">
        <f t="shared" si="16"/>
        <v>8.1999999999999993</v>
      </c>
    </row>
    <row r="1038" spans="1:4" x14ac:dyDescent="0.25">
      <c r="A1038" s="33">
        <v>4336</v>
      </c>
      <c r="B1038" s="33">
        <v>20201021</v>
      </c>
      <c r="C1038" s="33">
        <v>16.100000000000001</v>
      </c>
      <c r="D1038">
        <f t="shared" si="16"/>
        <v>0</v>
      </c>
    </row>
    <row r="1039" spans="1:4" x14ac:dyDescent="0.25">
      <c r="A1039" s="33">
        <v>4336</v>
      </c>
      <c r="B1039" s="33">
        <v>20201022</v>
      </c>
      <c r="C1039" s="33">
        <v>15.9</v>
      </c>
      <c r="D1039">
        <f t="shared" ref="D1039:D1102" si="17">IF(C1039&lt;15,20-C1039,0)</f>
        <v>0</v>
      </c>
    </row>
    <row r="1040" spans="1:4" x14ac:dyDescent="0.25">
      <c r="A1040" s="33">
        <v>4336</v>
      </c>
      <c r="B1040" s="33">
        <v>20201023</v>
      </c>
      <c r="C1040" s="33">
        <v>13.5</v>
      </c>
      <c r="D1040">
        <f t="shared" si="17"/>
        <v>6.5</v>
      </c>
    </row>
    <row r="1041" spans="1:4" x14ac:dyDescent="0.25">
      <c r="A1041" s="33">
        <v>4336</v>
      </c>
      <c r="B1041" s="33">
        <v>20201024</v>
      </c>
      <c r="C1041" s="33">
        <v>12.3</v>
      </c>
      <c r="D1041">
        <f t="shared" si="17"/>
        <v>7.6999999999999993</v>
      </c>
    </row>
    <row r="1042" spans="1:4" x14ac:dyDescent="0.25">
      <c r="A1042" s="33">
        <v>4336</v>
      </c>
      <c r="B1042" s="33">
        <v>20201025</v>
      </c>
      <c r="C1042" s="33">
        <v>11.4</v>
      </c>
      <c r="D1042">
        <f t="shared" si="17"/>
        <v>8.6</v>
      </c>
    </row>
    <row r="1043" spans="1:4" x14ac:dyDescent="0.25">
      <c r="A1043" s="33">
        <v>4336</v>
      </c>
      <c r="B1043" s="33">
        <v>20201026</v>
      </c>
      <c r="C1043" s="33">
        <v>8.8000000000000007</v>
      </c>
      <c r="D1043">
        <f t="shared" si="17"/>
        <v>11.2</v>
      </c>
    </row>
    <row r="1044" spans="1:4" x14ac:dyDescent="0.25">
      <c r="A1044" s="33">
        <v>4336</v>
      </c>
      <c r="B1044" s="33">
        <v>20201027</v>
      </c>
      <c r="C1044" s="33">
        <v>8.6</v>
      </c>
      <c r="D1044">
        <f t="shared" si="17"/>
        <v>11.4</v>
      </c>
    </row>
    <row r="1045" spans="1:4" x14ac:dyDescent="0.25">
      <c r="A1045" s="33">
        <v>4336</v>
      </c>
      <c r="B1045" s="33">
        <v>20201028</v>
      </c>
      <c r="C1045" s="33">
        <v>11</v>
      </c>
      <c r="D1045">
        <f t="shared" si="17"/>
        <v>9</v>
      </c>
    </row>
    <row r="1046" spans="1:4" x14ac:dyDescent="0.25">
      <c r="A1046" s="33">
        <v>4336</v>
      </c>
      <c r="B1046" s="33">
        <v>20201029</v>
      </c>
      <c r="C1046" s="33">
        <v>10.1</v>
      </c>
      <c r="D1046">
        <f t="shared" si="17"/>
        <v>9.9</v>
      </c>
    </row>
    <row r="1047" spans="1:4" x14ac:dyDescent="0.25">
      <c r="A1047" s="33">
        <v>4336</v>
      </c>
      <c r="B1047" s="33">
        <v>20201030</v>
      </c>
      <c r="C1047" s="33">
        <v>12.1</v>
      </c>
      <c r="D1047">
        <f t="shared" si="17"/>
        <v>7.9</v>
      </c>
    </row>
    <row r="1048" spans="1:4" x14ac:dyDescent="0.25">
      <c r="A1048" s="33">
        <v>4336</v>
      </c>
      <c r="B1048" s="33">
        <v>20201031</v>
      </c>
      <c r="C1048" s="33">
        <v>12.4</v>
      </c>
      <c r="D1048">
        <f t="shared" si="17"/>
        <v>7.6</v>
      </c>
    </row>
    <row r="1049" spans="1:4" x14ac:dyDescent="0.25">
      <c r="A1049" s="33">
        <v>4336</v>
      </c>
      <c r="B1049" s="33">
        <v>20201101</v>
      </c>
      <c r="C1049" s="33">
        <v>13.6</v>
      </c>
      <c r="D1049">
        <f t="shared" si="17"/>
        <v>6.4</v>
      </c>
    </row>
    <row r="1050" spans="1:4" x14ac:dyDescent="0.25">
      <c r="A1050" s="33">
        <v>4336</v>
      </c>
      <c r="B1050" s="33">
        <v>20201102</v>
      </c>
      <c r="C1050" s="33">
        <v>17</v>
      </c>
      <c r="D1050">
        <f t="shared" si="17"/>
        <v>0</v>
      </c>
    </row>
    <row r="1051" spans="1:4" x14ac:dyDescent="0.25">
      <c r="A1051" s="33">
        <v>4336</v>
      </c>
      <c r="B1051" s="33">
        <v>20201103</v>
      </c>
      <c r="C1051" s="33">
        <v>9.6</v>
      </c>
      <c r="D1051">
        <f t="shared" si="17"/>
        <v>10.4</v>
      </c>
    </row>
    <row r="1052" spans="1:4" x14ac:dyDescent="0.25">
      <c r="A1052" s="33">
        <v>4336</v>
      </c>
      <c r="B1052" s="33">
        <v>20201104</v>
      </c>
      <c r="C1052" s="33">
        <v>5</v>
      </c>
      <c r="D1052">
        <f t="shared" si="17"/>
        <v>15</v>
      </c>
    </row>
    <row r="1053" spans="1:4" x14ac:dyDescent="0.25">
      <c r="A1053" s="33">
        <v>4336</v>
      </c>
      <c r="B1053" s="33">
        <v>20201105</v>
      </c>
      <c r="C1053" s="33">
        <v>5</v>
      </c>
      <c r="D1053">
        <f t="shared" si="17"/>
        <v>15</v>
      </c>
    </row>
    <row r="1054" spans="1:4" x14ac:dyDescent="0.25">
      <c r="A1054" s="33">
        <v>4336</v>
      </c>
      <c r="B1054" s="33">
        <v>20201106</v>
      </c>
      <c r="C1054" s="33">
        <v>5</v>
      </c>
      <c r="D1054">
        <f t="shared" si="17"/>
        <v>15</v>
      </c>
    </row>
    <row r="1055" spans="1:4" x14ac:dyDescent="0.25">
      <c r="A1055" s="33">
        <v>4336</v>
      </c>
      <c r="B1055" s="33">
        <v>20201107</v>
      </c>
      <c r="C1055" s="33">
        <v>6.6</v>
      </c>
      <c r="D1055">
        <f t="shared" si="17"/>
        <v>13.4</v>
      </c>
    </row>
    <row r="1056" spans="1:4" x14ac:dyDescent="0.25">
      <c r="A1056" s="33">
        <v>4336</v>
      </c>
      <c r="B1056" s="33">
        <v>20201108</v>
      </c>
      <c r="C1056" s="33">
        <v>9.6999999999999993</v>
      </c>
      <c r="D1056">
        <f t="shared" si="17"/>
        <v>10.3</v>
      </c>
    </row>
    <row r="1057" spans="1:4" x14ac:dyDescent="0.25">
      <c r="A1057" s="33">
        <v>4336</v>
      </c>
      <c r="B1057" s="33">
        <v>20201109</v>
      </c>
      <c r="C1057" s="33">
        <v>11.1</v>
      </c>
      <c r="D1057">
        <f t="shared" si="17"/>
        <v>8.9</v>
      </c>
    </row>
    <row r="1058" spans="1:4" x14ac:dyDescent="0.25">
      <c r="A1058" s="33">
        <v>4336</v>
      </c>
      <c r="B1058" s="33">
        <v>20201110</v>
      </c>
      <c r="C1058" s="33">
        <v>7.4</v>
      </c>
      <c r="D1058">
        <f t="shared" si="17"/>
        <v>12.6</v>
      </c>
    </row>
    <row r="1059" spans="1:4" x14ac:dyDescent="0.25">
      <c r="A1059" s="33">
        <v>4336</v>
      </c>
      <c r="B1059" s="33">
        <v>20201111</v>
      </c>
      <c r="C1059" s="33">
        <v>7.3</v>
      </c>
      <c r="D1059">
        <f t="shared" si="17"/>
        <v>12.7</v>
      </c>
    </row>
    <row r="1060" spans="1:4" x14ac:dyDescent="0.25">
      <c r="A1060" s="33">
        <v>4336</v>
      </c>
      <c r="B1060" s="33">
        <v>20201112</v>
      </c>
      <c r="C1060" s="33">
        <v>8.1</v>
      </c>
      <c r="D1060">
        <f t="shared" si="17"/>
        <v>11.9</v>
      </c>
    </row>
    <row r="1061" spans="1:4" x14ac:dyDescent="0.25">
      <c r="A1061" s="33">
        <v>4336</v>
      </c>
      <c r="B1061" s="33">
        <v>20201113</v>
      </c>
      <c r="C1061" s="33">
        <v>10.3</v>
      </c>
      <c r="D1061">
        <f t="shared" si="17"/>
        <v>9.6999999999999993</v>
      </c>
    </row>
    <row r="1062" spans="1:4" x14ac:dyDescent="0.25">
      <c r="A1062" s="33">
        <v>4336</v>
      </c>
      <c r="B1062" s="33">
        <v>20201114</v>
      </c>
      <c r="C1062" s="33">
        <v>11.7</v>
      </c>
      <c r="D1062">
        <f t="shared" si="17"/>
        <v>8.3000000000000007</v>
      </c>
    </row>
    <row r="1063" spans="1:4" x14ac:dyDescent="0.25">
      <c r="A1063" s="33">
        <v>4336</v>
      </c>
      <c r="B1063" s="33">
        <v>20201115</v>
      </c>
      <c r="C1063" s="33">
        <v>12.9</v>
      </c>
      <c r="D1063">
        <f t="shared" si="17"/>
        <v>7.1</v>
      </c>
    </row>
    <row r="1064" spans="1:4" x14ac:dyDescent="0.25">
      <c r="A1064" s="33">
        <v>4336</v>
      </c>
      <c r="B1064" s="33">
        <v>20201116</v>
      </c>
      <c r="C1064" s="33">
        <v>9.1</v>
      </c>
      <c r="D1064">
        <f t="shared" si="17"/>
        <v>10.9</v>
      </c>
    </row>
    <row r="1065" spans="1:4" x14ac:dyDescent="0.25">
      <c r="A1065" s="33">
        <v>4336</v>
      </c>
      <c r="B1065" s="33">
        <v>20201117</v>
      </c>
      <c r="C1065" s="33">
        <v>8.5</v>
      </c>
      <c r="D1065">
        <f t="shared" si="17"/>
        <v>11.5</v>
      </c>
    </row>
    <row r="1066" spans="1:4" x14ac:dyDescent="0.25">
      <c r="A1066" s="33">
        <v>4336</v>
      </c>
      <c r="B1066" s="33">
        <v>20201118</v>
      </c>
      <c r="C1066" s="33">
        <v>8.1999999999999993</v>
      </c>
      <c r="D1066">
        <f t="shared" si="17"/>
        <v>11.8</v>
      </c>
    </row>
    <row r="1067" spans="1:4" x14ac:dyDescent="0.25">
      <c r="A1067" s="33">
        <v>4336</v>
      </c>
      <c r="B1067" s="33">
        <v>20201119</v>
      </c>
      <c r="C1067" s="33">
        <v>7.6</v>
      </c>
      <c r="D1067">
        <f t="shared" si="17"/>
        <v>12.4</v>
      </c>
    </row>
    <row r="1068" spans="1:4" x14ac:dyDescent="0.25">
      <c r="A1068" s="33">
        <v>4336</v>
      </c>
      <c r="B1068" s="33">
        <v>20201120</v>
      </c>
      <c r="C1068" s="33">
        <v>2.4</v>
      </c>
      <c r="D1068">
        <f t="shared" si="17"/>
        <v>17.600000000000001</v>
      </c>
    </row>
    <row r="1069" spans="1:4" x14ac:dyDescent="0.25">
      <c r="A1069" s="33">
        <v>4336</v>
      </c>
      <c r="B1069" s="33">
        <v>20201121</v>
      </c>
      <c r="C1069" s="33">
        <v>0.2</v>
      </c>
      <c r="D1069">
        <f t="shared" si="17"/>
        <v>19.8</v>
      </c>
    </row>
    <row r="1070" spans="1:4" x14ac:dyDescent="0.25">
      <c r="A1070" s="33">
        <v>4336</v>
      </c>
      <c r="B1070" s="33">
        <v>20201122</v>
      </c>
      <c r="C1070" s="33">
        <v>1.9</v>
      </c>
      <c r="D1070">
        <f t="shared" si="17"/>
        <v>18.100000000000001</v>
      </c>
    </row>
    <row r="1071" spans="1:4" x14ac:dyDescent="0.25">
      <c r="A1071" s="33">
        <v>4336</v>
      </c>
      <c r="B1071" s="33">
        <v>20201123</v>
      </c>
      <c r="C1071" s="33">
        <v>5</v>
      </c>
      <c r="D1071">
        <f t="shared" si="17"/>
        <v>15</v>
      </c>
    </row>
    <row r="1072" spans="1:4" x14ac:dyDescent="0.25">
      <c r="A1072" s="33">
        <v>4336</v>
      </c>
      <c r="B1072" s="33">
        <v>20201124</v>
      </c>
      <c r="C1072" s="33">
        <v>2.8</v>
      </c>
      <c r="D1072">
        <f t="shared" si="17"/>
        <v>17.2</v>
      </c>
    </row>
    <row r="1073" spans="1:4" x14ac:dyDescent="0.25">
      <c r="A1073" s="33">
        <v>4336</v>
      </c>
      <c r="B1073" s="33">
        <v>20201125</v>
      </c>
      <c r="C1073" s="33">
        <v>4</v>
      </c>
      <c r="D1073">
        <f t="shared" si="17"/>
        <v>16</v>
      </c>
    </row>
    <row r="1074" spans="1:4" x14ac:dyDescent="0.25">
      <c r="A1074" s="33">
        <v>4336</v>
      </c>
      <c r="B1074" s="33">
        <v>20201126</v>
      </c>
      <c r="C1074" s="33">
        <v>0.5</v>
      </c>
      <c r="D1074">
        <f t="shared" si="17"/>
        <v>19.5</v>
      </c>
    </row>
    <row r="1075" spans="1:4" x14ac:dyDescent="0.25">
      <c r="A1075" s="33">
        <v>4336</v>
      </c>
      <c r="B1075" s="33">
        <v>20201127</v>
      </c>
      <c r="C1075" s="33">
        <v>1.1000000000000001</v>
      </c>
      <c r="D1075">
        <f t="shared" si="17"/>
        <v>18.899999999999999</v>
      </c>
    </row>
    <row r="1076" spans="1:4" x14ac:dyDescent="0.25">
      <c r="A1076" s="33">
        <v>4336</v>
      </c>
      <c r="B1076" s="33">
        <v>20201128</v>
      </c>
      <c r="C1076" s="33">
        <v>1</v>
      </c>
      <c r="D1076">
        <f t="shared" si="17"/>
        <v>19</v>
      </c>
    </row>
    <row r="1077" spans="1:4" x14ac:dyDescent="0.25">
      <c r="A1077" s="33">
        <v>4336</v>
      </c>
      <c r="B1077" s="33">
        <v>20201129</v>
      </c>
      <c r="C1077" s="33">
        <v>-0.8</v>
      </c>
      <c r="D1077">
        <f t="shared" si="17"/>
        <v>20.8</v>
      </c>
    </row>
    <row r="1078" spans="1:4" x14ac:dyDescent="0.25">
      <c r="A1078" s="33">
        <v>4336</v>
      </c>
      <c r="B1078" s="33">
        <v>20201130</v>
      </c>
      <c r="C1078" s="33">
        <v>-3.3</v>
      </c>
      <c r="D1078">
        <f t="shared" si="17"/>
        <v>23.3</v>
      </c>
    </row>
    <row r="1079" spans="1:4" x14ac:dyDescent="0.25">
      <c r="A1079" s="33">
        <v>4336</v>
      </c>
      <c r="B1079" s="33">
        <v>20201201</v>
      </c>
      <c r="C1079" s="33">
        <v>0.6</v>
      </c>
      <c r="D1079">
        <f t="shared" si="17"/>
        <v>19.399999999999999</v>
      </c>
    </row>
    <row r="1080" spans="1:4" x14ac:dyDescent="0.25">
      <c r="A1080" s="33">
        <v>4336</v>
      </c>
      <c r="B1080" s="33">
        <v>20201202</v>
      </c>
      <c r="C1080" s="33">
        <v>0.5</v>
      </c>
      <c r="D1080">
        <f t="shared" si="17"/>
        <v>19.5</v>
      </c>
    </row>
    <row r="1081" spans="1:4" x14ac:dyDescent="0.25">
      <c r="A1081" s="33">
        <v>4336</v>
      </c>
      <c r="B1081" s="33">
        <v>20201203</v>
      </c>
      <c r="C1081" s="33">
        <v>1.6</v>
      </c>
      <c r="D1081">
        <f t="shared" si="17"/>
        <v>18.399999999999999</v>
      </c>
    </row>
    <row r="1082" spans="1:4" x14ac:dyDescent="0.25">
      <c r="A1082" s="33">
        <v>4336</v>
      </c>
      <c r="B1082" s="33">
        <v>20201204</v>
      </c>
      <c r="C1082" s="33">
        <v>4.5999999999999996</v>
      </c>
      <c r="D1082">
        <f t="shared" si="17"/>
        <v>15.4</v>
      </c>
    </row>
    <row r="1083" spans="1:4" x14ac:dyDescent="0.25">
      <c r="A1083" s="33">
        <v>4336</v>
      </c>
      <c r="B1083" s="33">
        <v>20201205</v>
      </c>
      <c r="C1083" s="33">
        <v>2.9</v>
      </c>
      <c r="D1083">
        <f t="shared" si="17"/>
        <v>17.100000000000001</v>
      </c>
    </row>
    <row r="1084" spans="1:4" x14ac:dyDescent="0.25">
      <c r="A1084" s="33">
        <v>4336</v>
      </c>
      <c r="B1084" s="33">
        <v>20201206</v>
      </c>
      <c r="C1084" s="33">
        <v>2.4</v>
      </c>
      <c r="D1084">
        <f t="shared" si="17"/>
        <v>17.600000000000001</v>
      </c>
    </row>
    <row r="1085" spans="1:4" x14ac:dyDescent="0.25">
      <c r="A1085" s="33">
        <v>4336</v>
      </c>
      <c r="B1085" s="33">
        <v>20201207</v>
      </c>
      <c r="C1085" s="33">
        <v>1.6</v>
      </c>
      <c r="D1085">
        <f t="shared" si="17"/>
        <v>18.399999999999999</v>
      </c>
    </row>
    <row r="1086" spans="1:4" x14ac:dyDescent="0.25">
      <c r="A1086" s="33">
        <v>4336</v>
      </c>
      <c r="B1086" s="33">
        <v>20201208</v>
      </c>
      <c r="C1086" s="33">
        <v>1.3</v>
      </c>
      <c r="D1086">
        <f t="shared" si="17"/>
        <v>18.7</v>
      </c>
    </row>
    <row r="1087" spans="1:4" x14ac:dyDescent="0.25">
      <c r="A1087" s="33">
        <v>4336</v>
      </c>
      <c r="B1087" s="33">
        <v>20201209</v>
      </c>
      <c r="C1087" s="33">
        <v>1</v>
      </c>
      <c r="D1087">
        <f t="shared" si="17"/>
        <v>19</v>
      </c>
    </row>
    <row r="1088" spans="1:4" x14ac:dyDescent="0.25">
      <c r="A1088" s="33">
        <v>4336</v>
      </c>
      <c r="B1088" s="33">
        <v>20201210</v>
      </c>
      <c r="C1088" s="33">
        <v>-0.4</v>
      </c>
      <c r="D1088">
        <f t="shared" si="17"/>
        <v>20.399999999999999</v>
      </c>
    </row>
    <row r="1089" spans="1:4" x14ac:dyDescent="0.25">
      <c r="A1089" s="33">
        <v>4336</v>
      </c>
      <c r="B1089" s="33">
        <v>20201211</v>
      </c>
      <c r="C1089" s="33">
        <v>1.6</v>
      </c>
      <c r="D1089">
        <f t="shared" si="17"/>
        <v>18.399999999999999</v>
      </c>
    </row>
    <row r="1090" spans="1:4" x14ac:dyDescent="0.25">
      <c r="A1090" s="33">
        <v>4336</v>
      </c>
      <c r="B1090" s="33">
        <v>20201212</v>
      </c>
      <c r="C1090" s="33">
        <v>6.3</v>
      </c>
      <c r="D1090">
        <f t="shared" si="17"/>
        <v>13.7</v>
      </c>
    </row>
    <row r="1091" spans="1:4" x14ac:dyDescent="0.25">
      <c r="A1091" s="33">
        <v>4336</v>
      </c>
      <c r="B1091" s="33">
        <v>20201213</v>
      </c>
      <c r="C1091" s="33">
        <v>5</v>
      </c>
      <c r="D1091">
        <f t="shared" si="17"/>
        <v>15</v>
      </c>
    </row>
    <row r="1092" spans="1:4" x14ac:dyDescent="0.25">
      <c r="A1092" s="33">
        <v>4336</v>
      </c>
      <c r="B1092" s="33">
        <v>20201214</v>
      </c>
      <c r="C1092" s="33">
        <v>6.6</v>
      </c>
      <c r="D1092">
        <f t="shared" si="17"/>
        <v>13.4</v>
      </c>
    </row>
    <row r="1093" spans="1:4" x14ac:dyDescent="0.25">
      <c r="A1093" s="33">
        <v>4336</v>
      </c>
      <c r="B1093" s="33">
        <v>20201215</v>
      </c>
      <c r="C1093" s="33">
        <v>8.1999999999999993</v>
      </c>
      <c r="D1093">
        <f t="shared" si="17"/>
        <v>11.8</v>
      </c>
    </row>
    <row r="1094" spans="1:4" x14ac:dyDescent="0.25">
      <c r="A1094" s="33">
        <v>4336</v>
      </c>
      <c r="B1094" s="33">
        <v>20201216</v>
      </c>
      <c r="C1094" s="33">
        <v>8.4</v>
      </c>
      <c r="D1094">
        <f t="shared" si="17"/>
        <v>11.6</v>
      </c>
    </row>
    <row r="1095" spans="1:4" x14ac:dyDescent="0.25">
      <c r="A1095" s="33">
        <v>4336</v>
      </c>
      <c r="B1095" s="33">
        <v>20201217</v>
      </c>
      <c r="C1095" s="33">
        <v>7.9</v>
      </c>
      <c r="D1095">
        <f t="shared" si="17"/>
        <v>12.1</v>
      </c>
    </row>
    <row r="1096" spans="1:4" x14ac:dyDescent="0.25">
      <c r="A1096" s="33">
        <v>4336</v>
      </c>
      <c r="B1096" s="33">
        <v>20201218</v>
      </c>
      <c r="C1096" s="33">
        <v>4.5999999999999996</v>
      </c>
      <c r="D1096">
        <f t="shared" si="17"/>
        <v>15.4</v>
      </c>
    </row>
    <row r="1097" spans="1:4" x14ac:dyDescent="0.25">
      <c r="A1097" s="33">
        <v>4336</v>
      </c>
      <c r="B1097" s="33">
        <v>20201219</v>
      </c>
      <c r="C1097" s="33">
        <v>9.6</v>
      </c>
      <c r="D1097">
        <f t="shared" si="17"/>
        <v>10.4</v>
      </c>
    </row>
    <row r="1098" spans="1:4" x14ac:dyDescent="0.25">
      <c r="A1098" s="33">
        <v>4336</v>
      </c>
      <c r="B1098" s="33">
        <v>20201220</v>
      </c>
      <c r="C1098" s="33">
        <v>8.5</v>
      </c>
      <c r="D1098">
        <f t="shared" si="17"/>
        <v>11.5</v>
      </c>
    </row>
    <row r="1099" spans="1:4" x14ac:dyDescent="0.25">
      <c r="A1099" s="33">
        <v>4336</v>
      </c>
      <c r="B1099" s="33">
        <v>20201221</v>
      </c>
      <c r="C1099" s="33">
        <v>7.3</v>
      </c>
      <c r="D1099">
        <f t="shared" si="17"/>
        <v>12.7</v>
      </c>
    </row>
    <row r="1100" spans="1:4" x14ac:dyDescent="0.25">
      <c r="A1100" s="33">
        <v>4336</v>
      </c>
      <c r="B1100" s="33">
        <v>20201222</v>
      </c>
      <c r="C1100" s="33">
        <v>11.1</v>
      </c>
      <c r="D1100">
        <f t="shared" si="17"/>
        <v>8.9</v>
      </c>
    </row>
    <row r="1101" spans="1:4" x14ac:dyDescent="0.25">
      <c r="A1101" s="33">
        <v>4336</v>
      </c>
      <c r="B1101" s="33">
        <v>20201223</v>
      </c>
      <c r="C1101" s="33">
        <v>10.9</v>
      </c>
      <c r="D1101">
        <f t="shared" si="17"/>
        <v>9.1</v>
      </c>
    </row>
    <row r="1102" spans="1:4" x14ac:dyDescent="0.25">
      <c r="A1102" s="33">
        <v>4336</v>
      </c>
      <c r="B1102" s="33">
        <v>20201224</v>
      </c>
      <c r="C1102" s="33">
        <v>5.2</v>
      </c>
      <c r="D1102">
        <f t="shared" si="17"/>
        <v>14.8</v>
      </c>
    </row>
    <row r="1103" spans="1:4" x14ac:dyDescent="0.25">
      <c r="A1103" s="33">
        <v>4336</v>
      </c>
      <c r="B1103" s="33">
        <v>20201225</v>
      </c>
      <c r="C1103" s="33">
        <v>1.5</v>
      </c>
      <c r="D1103">
        <f t="shared" ref="D1103:D1166" si="18">IF(C1103&lt;15,20-C1103,0)</f>
        <v>18.5</v>
      </c>
    </row>
    <row r="1104" spans="1:4" x14ac:dyDescent="0.25">
      <c r="A1104" s="33">
        <v>4336</v>
      </c>
      <c r="B1104" s="33">
        <v>20201226</v>
      </c>
      <c r="C1104" s="33">
        <v>-0.1</v>
      </c>
      <c r="D1104">
        <f t="shared" si="18"/>
        <v>20.100000000000001</v>
      </c>
    </row>
    <row r="1105" spans="1:4" x14ac:dyDescent="0.25">
      <c r="A1105" s="33">
        <v>4336</v>
      </c>
      <c r="B1105" s="33">
        <v>20201227</v>
      </c>
      <c r="C1105" s="33">
        <v>2</v>
      </c>
      <c r="D1105">
        <f t="shared" si="18"/>
        <v>18</v>
      </c>
    </row>
    <row r="1106" spans="1:4" x14ac:dyDescent="0.25">
      <c r="A1106" s="33">
        <v>4336</v>
      </c>
      <c r="B1106" s="33">
        <v>20201228</v>
      </c>
      <c r="C1106" s="33">
        <v>2.2999999999999998</v>
      </c>
      <c r="D1106">
        <f t="shared" si="18"/>
        <v>17.7</v>
      </c>
    </row>
    <row r="1107" spans="1:4" x14ac:dyDescent="0.25">
      <c r="A1107" s="33">
        <v>4336</v>
      </c>
      <c r="B1107" s="33">
        <v>20201229</v>
      </c>
      <c r="C1107" s="33">
        <v>2.2999999999999998</v>
      </c>
      <c r="D1107">
        <f t="shared" si="18"/>
        <v>17.7</v>
      </c>
    </row>
    <row r="1108" spans="1:4" x14ac:dyDescent="0.25">
      <c r="A1108" s="33">
        <v>4336</v>
      </c>
      <c r="B1108" s="33">
        <v>20201230</v>
      </c>
      <c r="C1108" s="33">
        <v>2.2999999999999998</v>
      </c>
      <c r="D1108">
        <f t="shared" si="18"/>
        <v>17.7</v>
      </c>
    </row>
    <row r="1109" spans="1:4" x14ac:dyDescent="0.25">
      <c r="A1109" s="33">
        <v>4336</v>
      </c>
      <c r="B1109" s="33">
        <v>20201231</v>
      </c>
      <c r="C1109" s="33">
        <v>0.8</v>
      </c>
      <c r="D1109">
        <f t="shared" si="18"/>
        <v>19.2</v>
      </c>
    </row>
    <row r="1110" spans="1:4" x14ac:dyDescent="0.25">
      <c r="B1110" s="33">
        <v>20210101</v>
      </c>
      <c r="C1110" s="33">
        <v>0.6</v>
      </c>
      <c r="D1110">
        <f t="shared" si="18"/>
        <v>19.399999999999999</v>
      </c>
    </row>
    <row r="1111" spans="1:4" x14ac:dyDescent="0.25">
      <c r="B1111" s="33">
        <v>20210102</v>
      </c>
      <c r="C1111" s="33">
        <v>-0.9</v>
      </c>
      <c r="D1111">
        <f t="shared" si="18"/>
        <v>20.9</v>
      </c>
    </row>
    <row r="1112" spans="1:4" x14ac:dyDescent="0.25">
      <c r="B1112" s="33">
        <v>20210103</v>
      </c>
      <c r="C1112" s="33">
        <v>0.4</v>
      </c>
      <c r="D1112">
        <f t="shared" si="18"/>
        <v>19.600000000000001</v>
      </c>
    </row>
    <row r="1113" spans="1:4" x14ac:dyDescent="0.25">
      <c r="B1113" s="33">
        <v>20210104</v>
      </c>
      <c r="C1113" s="33">
        <v>0.2</v>
      </c>
      <c r="D1113">
        <f t="shared" si="18"/>
        <v>19.8</v>
      </c>
    </row>
    <row r="1114" spans="1:4" x14ac:dyDescent="0.25">
      <c r="B1114" s="33">
        <v>20210105</v>
      </c>
      <c r="C1114" s="33">
        <v>0.8</v>
      </c>
      <c r="D1114">
        <f t="shared" si="18"/>
        <v>19.2</v>
      </c>
    </row>
    <row r="1115" spans="1:4" x14ac:dyDescent="0.25">
      <c r="B1115" s="33">
        <v>20210106</v>
      </c>
      <c r="C1115" s="33">
        <v>1.1000000000000001</v>
      </c>
      <c r="D1115">
        <f t="shared" si="18"/>
        <v>18.899999999999999</v>
      </c>
    </row>
    <row r="1116" spans="1:4" x14ac:dyDescent="0.25">
      <c r="B1116" s="33">
        <v>20210107</v>
      </c>
      <c r="C1116" s="33">
        <v>0.2</v>
      </c>
      <c r="D1116">
        <f t="shared" si="18"/>
        <v>19.8</v>
      </c>
    </row>
    <row r="1117" spans="1:4" x14ac:dyDescent="0.25">
      <c r="B1117" s="33">
        <v>20210108</v>
      </c>
      <c r="C1117" s="33">
        <v>-0.5</v>
      </c>
      <c r="D1117">
        <f t="shared" si="18"/>
        <v>20.5</v>
      </c>
    </row>
    <row r="1118" spans="1:4" x14ac:dyDescent="0.25">
      <c r="B1118" s="33">
        <v>20210109</v>
      </c>
      <c r="C1118" s="33">
        <v>-1.3</v>
      </c>
      <c r="D1118">
        <f t="shared" si="18"/>
        <v>21.3</v>
      </c>
    </row>
    <row r="1119" spans="1:4" x14ac:dyDescent="0.25">
      <c r="B1119" s="33">
        <v>20210110</v>
      </c>
      <c r="C1119" s="33">
        <v>-3</v>
      </c>
      <c r="D1119">
        <f t="shared" si="18"/>
        <v>23</v>
      </c>
    </row>
    <row r="1120" spans="1:4" x14ac:dyDescent="0.25">
      <c r="B1120" s="33">
        <v>20210111</v>
      </c>
      <c r="C1120" s="33">
        <v>-2.9</v>
      </c>
      <c r="D1120">
        <f t="shared" si="18"/>
        <v>22.9</v>
      </c>
    </row>
    <row r="1121" spans="2:4" x14ac:dyDescent="0.25">
      <c r="B1121" s="33">
        <v>20210112</v>
      </c>
      <c r="C1121" s="33">
        <v>0.7</v>
      </c>
      <c r="D1121">
        <f t="shared" si="18"/>
        <v>19.3</v>
      </c>
    </row>
    <row r="1122" spans="2:4" x14ac:dyDescent="0.25">
      <c r="B1122" s="33">
        <v>20210113</v>
      </c>
      <c r="C1122" s="33">
        <v>0.3</v>
      </c>
      <c r="D1122">
        <f t="shared" si="18"/>
        <v>19.7</v>
      </c>
    </row>
    <row r="1123" spans="2:4" x14ac:dyDescent="0.25">
      <c r="B1123" s="33">
        <v>20210114</v>
      </c>
      <c r="C1123" s="33">
        <v>-0.1</v>
      </c>
      <c r="D1123">
        <f t="shared" si="18"/>
        <v>20.100000000000001</v>
      </c>
    </row>
    <row r="1124" spans="2:4" x14ac:dyDescent="0.25">
      <c r="B1124" s="33">
        <v>20210115</v>
      </c>
      <c r="C1124" s="33">
        <v>-2.5</v>
      </c>
      <c r="D1124">
        <f t="shared" si="18"/>
        <v>22.5</v>
      </c>
    </row>
    <row r="1125" spans="2:4" x14ac:dyDescent="0.25">
      <c r="B1125" s="33">
        <v>20210116</v>
      </c>
      <c r="C1125" s="33">
        <v>-6.2</v>
      </c>
      <c r="D1125">
        <f t="shared" si="18"/>
        <v>26.2</v>
      </c>
    </row>
    <row r="1126" spans="2:4" x14ac:dyDescent="0.25">
      <c r="B1126" s="33">
        <v>20210117</v>
      </c>
      <c r="C1126" s="33">
        <v>-0.4</v>
      </c>
      <c r="D1126">
        <f t="shared" si="18"/>
        <v>20.399999999999999</v>
      </c>
    </row>
    <row r="1127" spans="2:4" x14ac:dyDescent="0.25">
      <c r="B1127" s="33">
        <v>20210118</v>
      </c>
      <c r="C1127" s="33">
        <v>1.5</v>
      </c>
      <c r="D1127">
        <f t="shared" si="18"/>
        <v>18.5</v>
      </c>
    </row>
    <row r="1128" spans="2:4" x14ac:dyDescent="0.25">
      <c r="B1128" s="33">
        <v>20210119</v>
      </c>
      <c r="C1128" s="33">
        <v>1.3</v>
      </c>
      <c r="D1128">
        <f t="shared" si="18"/>
        <v>18.7</v>
      </c>
    </row>
    <row r="1129" spans="2:4" x14ac:dyDescent="0.25">
      <c r="B1129" s="33">
        <v>20210120</v>
      </c>
      <c r="C1129" s="33">
        <v>6.1</v>
      </c>
      <c r="D1129">
        <f t="shared" si="18"/>
        <v>13.9</v>
      </c>
    </row>
    <row r="1130" spans="2:4" x14ac:dyDescent="0.25">
      <c r="B1130" s="33">
        <v>20210121</v>
      </c>
      <c r="C1130" s="33">
        <v>8.5</v>
      </c>
      <c r="D1130">
        <f t="shared" si="18"/>
        <v>11.5</v>
      </c>
    </row>
    <row r="1131" spans="2:4" x14ac:dyDescent="0.25">
      <c r="B1131" s="33">
        <v>20210122</v>
      </c>
      <c r="C1131" s="33">
        <v>4.9000000000000004</v>
      </c>
      <c r="D1131">
        <f t="shared" si="18"/>
        <v>15.1</v>
      </c>
    </row>
    <row r="1132" spans="2:4" x14ac:dyDescent="0.25">
      <c r="B1132" s="33">
        <v>20210123</v>
      </c>
      <c r="C1132" s="33">
        <v>2.4</v>
      </c>
      <c r="D1132">
        <f t="shared" si="18"/>
        <v>17.600000000000001</v>
      </c>
    </row>
    <row r="1133" spans="2:4" x14ac:dyDescent="0.25">
      <c r="B1133" s="33">
        <v>20210124</v>
      </c>
      <c r="C1133" s="33">
        <v>0.5</v>
      </c>
      <c r="D1133">
        <f t="shared" si="18"/>
        <v>19.5</v>
      </c>
    </row>
    <row r="1134" spans="2:4" x14ac:dyDescent="0.25">
      <c r="B1134" s="33">
        <v>20210125</v>
      </c>
      <c r="C1134" s="33">
        <v>0</v>
      </c>
      <c r="D1134">
        <f t="shared" si="18"/>
        <v>20</v>
      </c>
    </row>
    <row r="1135" spans="2:4" x14ac:dyDescent="0.25">
      <c r="B1135" s="33">
        <v>20210126</v>
      </c>
      <c r="C1135" s="33">
        <v>0.4</v>
      </c>
      <c r="D1135">
        <f t="shared" si="18"/>
        <v>19.600000000000001</v>
      </c>
    </row>
    <row r="1136" spans="2:4" x14ac:dyDescent="0.25">
      <c r="B1136" s="33">
        <v>20210127</v>
      </c>
      <c r="C1136" s="33">
        <v>0.2</v>
      </c>
      <c r="D1136">
        <f t="shared" si="18"/>
        <v>19.8</v>
      </c>
    </row>
    <row r="1137" spans="2:4" x14ac:dyDescent="0.25">
      <c r="B1137" s="33">
        <v>20210128</v>
      </c>
      <c r="C1137" s="33">
        <v>6.9</v>
      </c>
      <c r="D1137">
        <f t="shared" si="18"/>
        <v>13.1</v>
      </c>
    </row>
    <row r="1138" spans="2:4" x14ac:dyDescent="0.25">
      <c r="B1138" s="33">
        <v>20210129</v>
      </c>
      <c r="C1138" s="33">
        <v>8.1</v>
      </c>
      <c r="D1138">
        <f t="shared" si="18"/>
        <v>11.9</v>
      </c>
    </row>
    <row r="1139" spans="2:4" x14ac:dyDescent="0.25">
      <c r="B1139" s="33">
        <v>20210130</v>
      </c>
      <c r="C1139" s="33">
        <v>4.5</v>
      </c>
      <c r="D1139">
        <f t="shared" si="18"/>
        <v>15.5</v>
      </c>
    </row>
    <row r="1140" spans="2:4" x14ac:dyDescent="0.25">
      <c r="B1140" s="33">
        <v>20210131</v>
      </c>
      <c r="C1140" s="33">
        <v>0.7</v>
      </c>
      <c r="D1140">
        <f t="shared" si="18"/>
        <v>19.3</v>
      </c>
    </row>
    <row r="1141" spans="2:4" x14ac:dyDescent="0.25">
      <c r="B1141" s="33">
        <v>20210201</v>
      </c>
      <c r="C1141" s="33">
        <v>5.6</v>
      </c>
      <c r="D1141">
        <f t="shared" si="18"/>
        <v>14.4</v>
      </c>
    </row>
    <row r="1142" spans="2:4" x14ac:dyDescent="0.25">
      <c r="B1142" s="33">
        <v>20210202</v>
      </c>
      <c r="C1142" s="33">
        <v>7.6</v>
      </c>
      <c r="D1142">
        <f t="shared" si="18"/>
        <v>12.4</v>
      </c>
    </row>
    <row r="1143" spans="2:4" x14ac:dyDescent="0.25">
      <c r="B1143" s="33">
        <v>20210203</v>
      </c>
      <c r="C1143" s="33">
        <v>9.5</v>
      </c>
      <c r="D1143">
        <f t="shared" si="18"/>
        <v>10.5</v>
      </c>
    </row>
    <row r="1144" spans="2:4" x14ac:dyDescent="0.25">
      <c r="B1144" s="33">
        <v>20210204</v>
      </c>
      <c r="C1144" s="33">
        <v>6.3</v>
      </c>
      <c r="D1144">
        <f t="shared" si="18"/>
        <v>13.7</v>
      </c>
    </row>
    <row r="1145" spans="2:4" x14ac:dyDescent="0.25">
      <c r="B1145" s="33">
        <v>20210205</v>
      </c>
      <c r="C1145" s="33">
        <v>6.7</v>
      </c>
      <c r="D1145">
        <f t="shared" si="18"/>
        <v>13.3</v>
      </c>
    </row>
    <row r="1146" spans="2:4" x14ac:dyDescent="0.25">
      <c r="B1146" s="33">
        <v>20210206</v>
      </c>
      <c r="C1146" s="33">
        <v>6.1</v>
      </c>
      <c r="D1146">
        <f t="shared" si="18"/>
        <v>13.9</v>
      </c>
    </row>
    <row r="1147" spans="2:4" x14ac:dyDescent="0.25">
      <c r="B1147" s="33">
        <v>20210207</v>
      </c>
      <c r="C1147" s="33">
        <v>4.7</v>
      </c>
      <c r="D1147">
        <f t="shared" si="18"/>
        <v>15.3</v>
      </c>
    </row>
    <row r="1148" spans="2:4" x14ac:dyDescent="0.25">
      <c r="B1148" s="33">
        <v>20210208</v>
      </c>
      <c r="C1148" s="33">
        <v>-1.2</v>
      </c>
      <c r="D1148">
        <f t="shared" si="18"/>
        <v>21.2</v>
      </c>
    </row>
    <row r="1149" spans="2:4" x14ac:dyDescent="0.25">
      <c r="B1149" s="33">
        <v>20210209</v>
      </c>
      <c r="C1149" s="33">
        <v>-4.7</v>
      </c>
      <c r="D1149">
        <f t="shared" si="18"/>
        <v>24.7</v>
      </c>
    </row>
    <row r="1150" spans="2:4" x14ac:dyDescent="0.25">
      <c r="B1150" s="33">
        <v>20210210</v>
      </c>
      <c r="C1150" s="33">
        <v>-7.8</v>
      </c>
      <c r="D1150">
        <f t="shared" si="18"/>
        <v>27.8</v>
      </c>
    </row>
    <row r="1151" spans="2:4" x14ac:dyDescent="0.25">
      <c r="B1151" s="33">
        <v>20210211</v>
      </c>
      <c r="C1151" s="33">
        <v>-7.3</v>
      </c>
      <c r="D1151">
        <f t="shared" si="18"/>
        <v>27.3</v>
      </c>
    </row>
    <row r="1152" spans="2:4" x14ac:dyDescent="0.25">
      <c r="B1152" s="33">
        <v>20210212</v>
      </c>
      <c r="C1152" s="33">
        <v>-6</v>
      </c>
      <c r="D1152">
        <f t="shared" si="18"/>
        <v>26</v>
      </c>
    </row>
    <row r="1153" spans="2:4" x14ac:dyDescent="0.25">
      <c r="B1153" s="33">
        <v>20210213</v>
      </c>
      <c r="C1153" s="33">
        <v>-5.9</v>
      </c>
      <c r="D1153">
        <f t="shared" si="18"/>
        <v>25.9</v>
      </c>
    </row>
    <row r="1154" spans="2:4" x14ac:dyDescent="0.25">
      <c r="B1154" s="33">
        <v>20210214</v>
      </c>
      <c r="C1154" s="33">
        <v>-3.2</v>
      </c>
      <c r="D1154">
        <f t="shared" si="18"/>
        <v>23.2</v>
      </c>
    </row>
    <row r="1155" spans="2:4" x14ac:dyDescent="0.25">
      <c r="B1155" s="33">
        <v>20210215</v>
      </c>
      <c r="C1155" s="33">
        <v>1.6</v>
      </c>
      <c r="D1155">
        <f t="shared" si="18"/>
        <v>18.399999999999999</v>
      </c>
    </row>
    <row r="1156" spans="2:4" x14ac:dyDescent="0.25">
      <c r="B1156" s="33">
        <v>20210216</v>
      </c>
      <c r="C1156" s="33">
        <v>6.8</v>
      </c>
      <c r="D1156">
        <f t="shared" si="18"/>
        <v>13.2</v>
      </c>
    </row>
    <row r="1157" spans="2:4" x14ac:dyDescent="0.25">
      <c r="B1157" s="33">
        <v>20210217</v>
      </c>
      <c r="C1157" s="33">
        <v>7.2</v>
      </c>
      <c r="D1157">
        <f t="shared" si="18"/>
        <v>12.8</v>
      </c>
    </row>
    <row r="1158" spans="2:4" x14ac:dyDescent="0.25">
      <c r="B1158" s="33">
        <v>20210218</v>
      </c>
      <c r="C1158" s="33">
        <v>7.2</v>
      </c>
      <c r="D1158">
        <f t="shared" si="18"/>
        <v>12.8</v>
      </c>
    </row>
    <row r="1159" spans="2:4" x14ac:dyDescent="0.25">
      <c r="B1159" s="33">
        <v>20210219</v>
      </c>
      <c r="C1159" s="33">
        <v>6.8</v>
      </c>
      <c r="D1159">
        <f t="shared" si="18"/>
        <v>13.2</v>
      </c>
    </row>
    <row r="1160" spans="2:4" x14ac:dyDescent="0.25">
      <c r="B1160" s="33">
        <v>20210220</v>
      </c>
      <c r="C1160" s="33">
        <v>11.1</v>
      </c>
      <c r="D1160">
        <f t="shared" si="18"/>
        <v>8.9</v>
      </c>
    </row>
    <row r="1161" spans="2:4" x14ac:dyDescent="0.25">
      <c r="B1161" s="33">
        <v>20210221</v>
      </c>
      <c r="C1161" s="33">
        <v>11.2</v>
      </c>
      <c r="D1161">
        <f t="shared" si="18"/>
        <v>8.8000000000000007</v>
      </c>
    </row>
    <row r="1162" spans="2:4" x14ac:dyDescent="0.25">
      <c r="B1162" s="33">
        <v>20210222</v>
      </c>
      <c r="C1162" s="33">
        <v>8.6999999999999993</v>
      </c>
      <c r="D1162">
        <f t="shared" si="18"/>
        <v>11.3</v>
      </c>
    </row>
    <row r="1163" spans="2:4" x14ac:dyDescent="0.25">
      <c r="B1163" s="33">
        <v>20210223</v>
      </c>
      <c r="C1163" s="33">
        <v>14.1</v>
      </c>
      <c r="D1163">
        <f t="shared" si="18"/>
        <v>5.9</v>
      </c>
    </row>
    <row r="1164" spans="2:4" x14ac:dyDescent="0.25">
      <c r="B1164" s="33">
        <v>20210224</v>
      </c>
      <c r="C1164" s="33">
        <v>13</v>
      </c>
      <c r="D1164">
        <f t="shared" si="18"/>
        <v>7</v>
      </c>
    </row>
    <row r="1165" spans="2:4" x14ac:dyDescent="0.25">
      <c r="B1165" s="33">
        <v>20210225</v>
      </c>
      <c r="C1165" s="33">
        <v>12.2</v>
      </c>
      <c r="D1165">
        <f t="shared" si="18"/>
        <v>7.8000000000000007</v>
      </c>
    </row>
    <row r="1166" spans="2:4" x14ac:dyDescent="0.25">
      <c r="B1166" s="33">
        <v>20210226</v>
      </c>
      <c r="C1166" s="33">
        <v>5.8</v>
      </c>
      <c r="D1166">
        <f t="shared" si="18"/>
        <v>14.2</v>
      </c>
    </row>
    <row r="1167" spans="2:4" x14ac:dyDescent="0.25">
      <c r="B1167" s="33">
        <v>20210227</v>
      </c>
      <c r="C1167" s="33">
        <v>4.2</v>
      </c>
      <c r="D1167">
        <f t="shared" ref="D1167:D1230" si="19">IF(C1167&lt;15,20-C1167,0)</f>
        <v>15.8</v>
      </c>
    </row>
    <row r="1168" spans="2:4" x14ac:dyDescent="0.25">
      <c r="B1168" s="33">
        <v>20210228</v>
      </c>
      <c r="C1168" s="33">
        <v>4.3</v>
      </c>
      <c r="D1168">
        <f t="shared" si="19"/>
        <v>15.7</v>
      </c>
    </row>
    <row r="1169" spans="2:4" x14ac:dyDescent="0.25">
      <c r="B1169" s="33">
        <v>20210301</v>
      </c>
      <c r="C1169" s="33">
        <v>5.9</v>
      </c>
      <c r="D1169">
        <f t="shared" si="19"/>
        <v>14.1</v>
      </c>
    </row>
    <row r="1170" spans="2:4" x14ac:dyDescent="0.25">
      <c r="B1170" s="33">
        <v>20210302</v>
      </c>
      <c r="C1170" s="33">
        <v>7.8</v>
      </c>
      <c r="D1170">
        <f t="shared" si="19"/>
        <v>12.2</v>
      </c>
    </row>
    <row r="1171" spans="2:4" x14ac:dyDescent="0.25">
      <c r="B1171" s="33">
        <v>20210303</v>
      </c>
      <c r="C1171" s="33">
        <v>8.6999999999999993</v>
      </c>
      <c r="D1171">
        <f t="shared" si="19"/>
        <v>11.3</v>
      </c>
    </row>
    <row r="1172" spans="2:4" x14ac:dyDescent="0.25">
      <c r="B1172" s="33">
        <v>20210304</v>
      </c>
      <c r="C1172" s="33">
        <v>6.9</v>
      </c>
      <c r="D1172">
        <f t="shared" si="19"/>
        <v>13.1</v>
      </c>
    </row>
    <row r="1173" spans="2:4" x14ac:dyDescent="0.25">
      <c r="B1173" s="33">
        <v>20210305</v>
      </c>
      <c r="C1173" s="33">
        <v>2.9</v>
      </c>
      <c r="D1173">
        <f t="shared" si="19"/>
        <v>17.100000000000001</v>
      </c>
    </row>
    <row r="1174" spans="2:4" x14ac:dyDescent="0.25">
      <c r="B1174" s="33">
        <v>20210306</v>
      </c>
      <c r="C1174" s="33">
        <v>1.4</v>
      </c>
      <c r="D1174">
        <f t="shared" si="19"/>
        <v>18.600000000000001</v>
      </c>
    </row>
    <row r="1175" spans="2:4" x14ac:dyDescent="0.25">
      <c r="B1175" s="33">
        <v>20210307</v>
      </c>
      <c r="C1175" s="33">
        <v>2.1</v>
      </c>
      <c r="D1175">
        <f t="shared" si="19"/>
        <v>17.899999999999999</v>
      </c>
    </row>
    <row r="1176" spans="2:4" x14ac:dyDescent="0.25">
      <c r="B1176" s="33">
        <v>20210308</v>
      </c>
      <c r="C1176" s="33">
        <v>1.9</v>
      </c>
      <c r="D1176">
        <f t="shared" si="19"/>
        <v>18.100000000000001</v>
      </c>
    </row>
    <row r="1177" spans="2:4" x14ac:dyDescent="0.25">
      <c r="B1177" s="33">
        <v>20210309</v>
      </c>
      <c r="C1177" s="33">
        <v>3.1</v>
      </c>
      <c r="D1177">
        <f t="shared" si="19"/>
        <v>16.899999999999999</v>
      </c>
    </row>
    <row r="1178" spans="2:4" x14ac:dyDescent="0.25">
      <c r="B1178" s="33">
        <v>20210310</v>
      </c>
      <c r="C1178" s="33">
        <v>5.4</v>
      </c>
      <c r="D1178">
        <f t="shared" si="19"/>
        <v>14.6</v>
      </c>
    </row>
    <row r="1179" spans="2:4" x14ac:dyDescent="0.25">
      <c r="B1179" s="33">
        <v>20210311</v>
      </c>
      <c r="C1179" s="33">
        <v>7.9</v>
      </c>
      <c r="D1179">
        <f t="shared" si="19"/>
        <v>12.1</v>
      </c>
    </row>
    <row r="1180" spans="2:4" x14ac:dyDescent="0.25">
      <c r="B1180" s="33">
        <v>20210312</v>
      </c>
      <c r="C1180" s="33">
        <v>5.9</v>
      </c>
      <c r="D1180">
        <f t="shared" si="19"/>
        <v>14.1</v>
      </c>
    </row>
    <row r="1181" spans="2:4" x14ac:dyDescent="0.25">
      <c r="B1181" s="33">
        <v>20210313</v>
      </c>
      <c r="C1181" s="33">
        <v>5</v>
      </c>
      <c r="D1181">
        <f t="shared" si="19"/>
        <v>15</v>
      </c>
    </row>
    <row r="1182" spans="2:4" x14ac:dyDescent="0.25">
      <c r="B1182" s="33">
        <v>20210314</v>
      </c>
      <c r="C1182" s="33">
        <v>3.3</v>
      </c>
      <c r="D1182">
        <f t="shared" si="19"/>
        <v>16.7</v>
      </c>
    </row>
    <row r="1183" spans="2:4" x14ac:dyDescent="0.25">
      <c r="B1183" s="33">
        <v>20210315</v>
      </c>
      <c r="C1183" s="33">
        <v>4.5999999999999996</v>
      </c>
      <c r="D1183">
        <f t="shared" si="19"/>
        <v>15.4</v>
      </c>
    </row>
    <row r="1184" spans="2:4" x14ac:dyDescent="0.25">
      <c r="B1184" s="33">
        <v>20210316</v>
      </c>
      <c r="C1184" s="33">
        <v>3.8</v>
      </c>
      <c r="D1184">
        <f t="shared" si="19"/>
        <v>16.2</v>
      </c>
    </row>
    <row r="1185" spans="2:4" x14ac:dyDescent="0.25">
      <c r="B1185" s="33">
        <v>20210317</v>
      </c>
      <c r="C1185" s="33">
        <v>3.5</v>
      </c>
      <c r="D1185">
        <f t="shared" si="19"/>
        <v>16.5</v>
      </c>
    </row>
    <row r="1186" spans="2:4" x14ac:dyDescent="0.25">
      <c r="B1186" s="33">
        <v>20210318</v>
      </c>
      <c r="C1186" s="33">
        <v>2.6</v>
      </c>
      <c r="D1186">
        <f t="shared" si="19"/>
        <v>17.399999999999999</v>
      </c>
    </row>
    <row r="1187" spans="2:4" x14ac:dyDescent="0.25">
      <c r="B1187" s="33">
        <v>20210319</v>
      </c>
      <c r="C1187" s="33">
        <v>2</v>
      </c>
      <c r="D1187">
        <f t="shared" si="19"/>
        <v>18</v>
      </c>
    </row>
    <row r="1188" spans="2:4" x14ac:dyDescent="0.25">
      <c r="B1188" s="33">
        <v>20210320</v>
      </c>
      <c r="C1188" s="33">
        <v>1.7</v>
      </c>
      <c r="D1188">
        <f t="shared" si="19"/>
        <v>18.3</v>
      </c>
    </row>
    <row r="1189" spans="2:4" x14ac:dyDescent="0.25">
      <c r="B1189" s="33">
        <v>20210321</v>
      </c>
      <c r="C1189" s="33">
        <v>4</v>
      </c>
      <c r="D1189">
        <f t="shared" si="19"/>
        <v>16</v>
      </c>
    </row>
    <row r="1190" spans="2:4" x14ac:dyDescent="0.25">
      <c r="B1190" s="33">
        <v>20210322</v>
      </c>
      <c r="C1190" s="33">
        <v>3.8</v>
      </c>
      <c r="D1190">
        <f t="shared" si="19"/>
        <v>16.2</v>
      </c>
    </row>
    <row r="1191" spans="2:4" x14ac:dyDescent="0.25">
      <c r="B1191" s="33">
        <v>20210323</v>
      </c>
      <c r="C1191" s="33">
        <v>5.6</v>
      </c>
      <c r="D1191">
        <f t="shared" si="19"/>
        <v>14.4</v>
      </c>
    </row>
    <row r="1192" spans="2:4" x14ac:dyDescent="0.25">
      <c r="B1192" s="33">
        <v>20210324</v>
      </c>
      <c r="C1192" s="33">
        <v>7.1</v>
      </c>
      <c r="D1192">
        <f t="shared" si="19"/>
        <v>12.9</v>
      </c>
    </row>
    <row r="1193" spans="2:4" x14ac:dyDescent="0.25">
      <c r="B1193" s="33">
        <v>20210325</v>
      </c>
      <c r="C1193" s="33">
        <v>8.6</v>
      </c>
      <c r="D1193">
        <f t="shared" si="19"/>
        <v>11.4</v>
      </c>
    </row>
    <row r="1194" spans="2:4" x14ac:dyDescent="0.25">
      <c r="B1194" s="33">
        <v>20210326</v>
      </c>
      <c r="C1194" s="33">
        <v>9.5</v>
      </c>
      <c r="D1194">
        <f t="shared" si="19"/>
        <v>10.5</v>
      </c>
    </row>
    <row r="1195" spans="2:4" x14ac:dyDescent="0.25">
      <c r="B1195" s="33">
        <v>20210327</v>
      </c>
      <c r="C1195" s="33">
        <v>6.6</v>
      </c>
      <c r="D1195">
        <f t="shared" si="19"/>
        <v>13.4</v>
      </c>
    </row>
    <row r="1196" spans="2:4" x14ac:dyDescent="0.25">
      <c r="B1196" s="33">
        <v>20210328</v>
      </c>
      <c r="C1196" s="33">
        <v>9.1999999999999993</v>
      </c>
      <c r="D1196">
        <f t="shared" si="19"/>
        <v>10.8</v>
      </c>
    </row>
    <row r="1197" spans="2:4" x14ac:dyDescent="0.25">
      <c r="B1197" s="33">
        <v>20210329</v>
      </c>
      <c r="C1197" s="33">
        <v>12.1</v>
      </c>
      <c r="D1197">
        <f t="shared" si="19"/>
        <v>7.9</v>
      </c>
    </row>
    <row r="1198" spans="2:4" x14ac:dyDescent="0.25">
      <c r="B1198" s="33">
        <v>20210330</v>
      </c>
      <c r="C1198" s="33">
        <v>14.3</v>
      </c>
      <c r="D1198">
        <f t="shared" si="19"/>
        <v>5.6999999999999993</v>
      </c>
    </row>
    <row r="1199" spans="2:4" x14ac:dyDescent="0.25">
      <c r="B1199" s="33">
        <v>20210331</v>
      </c>
      <c r="C1199" s="33">
        <v>15.8</v>
      </c>
      <c r="D1199">
        <f t="shared" si="19"/>
        <v>0</v>
      </c>
    </row>
    <row r="1200" spans="2:4" x14ac:dyDescent="0.25">
      <c r="B1200" s="33">
        <v>20210401</v>
      </c>
      <c r="C1200" s="33">
        <v>16.5</v>
      </c>
      <c r="D1200">
        <f t="shared" si="19"/>
        <v>0</v>
      </c>
    </row>
    <row r="1201" spans="2:4" x14ac:dyDescent="0.25">
      <c r="B1201" s="33">
        <v>20210402</v>
      </c>
      <c r="C1201" s="33">
        <v>8.1999999999999993</v>
      </c>
      <c r="D1201">
        <f t="shared" si="19"/>
        <v>11.8</v>
      </c>
    </row>
    <row r="1202" spans="2:4" x14ac:dyDescent="0.25">
      <c r="B1202" s="33">
        <v>20210403</v>
      </c>
      <c r="C1202" s="33">
        <v>6.9</v>
      </c>
      <c r="D1202">
        <f t="shared" si="19"/>
        <v>13.1</v>
      </c>
    </row>
    <row r="1203" spans="2:4" x14ac:dyDescent="0.25">
      <c r="B1203" s="33">
        <v>20210404</v>
      </c>
      <c r="C1203" s="33">
        <v>7.2</v>
      </c>
      <c r="D1203">
        <f t="shared" si="19"/>
        <v>12.8</v>
      </c>
    </row>
    <row r="1204" spans="2:4" x14ac:dyDescent="0.25">
      <c r="B1204" s="33">
        <v>20210405</v>
      </c>
      <c r="C1204" s="33">
        <v>3</v>
      </c>
      <c r="D1204">
        <f t="shared" si="19"/>
        <v>17</v>
      </c>
    </row>
    <row r="1205" spans="2:4" x14ac:dyDescent="0.25">
      <c r="B1205" s="33">
        <v>20210406</v>
      </c>
      <c r="C1205" s="33">
        <v>0.2</v>
      </c>
      <c r="D1205">
        <f t="shared" si="19"/>
        <v>19.8</v>
      </c>
    </row>
    <row r="1206" spans="2:4" x14ac:dyDescent="0.25">
      <c r="B1206" s="33">
        <v>20210407</v>
      </c>
      <c r="C1206" s="33">
        <v>1.3</v>
      </c>
      <c r="D1206">
        <f t="shared" si="19"/>
        <v>18.7</v>
      </c>
    </row>
    <row r="1207" spans="2:4" x14ac:dyDescent="0.25">
      <c r="B1207" s="33">
        <v>20210408</v>
      </c>
      <c r="C1207" s="33">
        <v>3.7</v>
      </c>
      <c r="D1207">
        <f t="shared" si="19"/>
        <v>16.3</v>
      </c>
    </row>
    <row r="1208" spans="2:4" x14ac:dyDescent="0.25">
      <c r="B1208" s="33">
        <v>20210409</v>
      </c>
      <c r="C1208" s="33">
        <v>9.1</v>
      </c>
      <c r="D1208">
        <f t="shared" si="19"/>
        <v>10.9</v>
      </c>
    </row>
    <row r="1209" spans="2:4" x14ac:dyDescent="0.25">
      <c r="B1209" s="33">
        <v>20210410</v>
      </c>
      <c r="C1209" s="33">
        <v>9.5</v>
      </c>
      <c r="D1209">
        <f t="shared" si="19"/>
        <v>10.5</v>
      </c>
    </row>
    <row r="1210" spans="2:4" x14ac:dyDescent="0.25">
      <c r="B1210" s="33">
        <v>20210411</v>
      </c>
      <c r="C1210" s="33">
        <v>7.7</v>
      </c>
      <c r="D1210">
        <f t="shared" si="19"/>
        <v>12.3</v>
      </c>
    </row>
    <row r="1211" spans="2:4" x14ac:dyDescent="0.25">
      <c r="B1211" s="33">
        <v>20210412</v>
      </c>
      <c r="C1211" s="33">
        <v>3.4</v>
      </c>
      <c r="D1211">
        <f t="shared" si="19"/>
        <v>16.600000000000001</v>
      </c>
    </row>
    <row r="1212" spans="2:4" x14ac:dyDescent="0.25">
      <c r="B1212" s="33">
        <v>20210413</v>
      </c>
      <c r="C1212" s="33">
        <v>4</v>
      </c>
      <c r="D1212">
        <f t="shared" si="19"/>
        <v>16</v>
      </c>
    </row>
    <row r="1213" spans="2:4" x14ac:dyDescent="0.25">
      <c r="B1213" s="33">
        <v>20210414</v>
      </c>
      <c r="C1213" s="33">
        <v>3.4</v>
      </c>
      <c r="D1213">
        <f t="shared" si="19"/>
        <v>16.600000000000001</v>
      </c>
    </row>
    <row r="1214" spans="2:4" x14ac:dyDescent="0.25">
      <c r="B1214" s="33">
        <v>20210415</v>
      </c>
      <c r="C1214" s="33">
        <v>3.8</v>
      </c>
      <c r="D1214">
        <f t="shared" si="19"/>
        <v>16.2</v>
      </c>
    </row>
    <row r="1215" spans="2:4" x14ac:dyDescent="0.25">
      <c r="B1215" s="33">
        <v>20210416</v>
      </c>
      <c r="C1215" s="33">
        <v>3.8</v>
      </c>
      <c r="D1215">
        <f t="shared" si="19"/>
        <v>16.2</v>
      </c>
    </row>
    <row r="1216" spans="2:4" x14ac:dyDescent="0.25">
      <c r="B1216" s="33">
        <v>20210417</v>
      </c>
      <c r="C1216" s="33">
        <v>6.8</v>
      </c>
      <c r="D1216">
        <f t="shared" si="19"/>
        <v>13.2</v>
      </c>
    </row>
    <row r="1217" spans="2:4" x14ac:dyDescent="0.25">
      <c r="B1217" s="33">
        <v>20210418</v>
      </c>
      <c r="C1217" s="33">
        <v>7.1</v>
      </c>
      <c r="D1217">
        <f t="shared" si="19"/>
        <v>12.9</v>
      </c>
    </row>
    <row r="1218" spans="2:4" x14ac:dyDescent="0.25">
      <c r="B1218" s="33">
        <v>20210419</v>
      </c>
      <c r="C1218" s="33">
        <v>7.6</v>
      </c>
      <c r="D1218">
        <f t="shared" si="19"/>
        <v>12.4</v>
      </c>
    </row>
    <row r="1219" spans="2:4" x14ac:dyDescent="0.25">
      <c r="B1219" s="33">
        <v>20210420</v>
      </c>
      <c r="C1219" s="33">
        <v>8.9</v>
      </c>
      <c r="D1219">
        <f t="shared" si="19"/>
        <v>11.1</v>
      </c>
    </row>
    <row r="1220" spans="2:4" x14ac:dyDescent="0.25">
      <c r="B1220" s="33">
        <v>20210421</v>
      </c>
      <c r="C1220" s="33">
        <v>12</v>
      </c>
      <c r="D1220">
        <f t="shared" si="19"/>
        <v>8</v>
      </c>
    </row>
    <row r="1221" spans="2:4" x14ac:dyDescent="0.25">
      <c r="B1221" s="33">
        <v>20210422</v>
      </c>
      <c r="C1221" s="33">
        <v>9.3000000000000007</v>
      </c>
      <c r="D1221">
        <f t="shared" si="19"/>
        <v>10.7</v>
      </c>
    </row>
    <row r="1222" spans="2:4" x14ac:dyDescent="0.25">
      <c r="B1222" s="33">
        <v>20210423</v>
      </c>
      <c r="C1222" s="33">
        <v>9.5</v>
      </c>
      <c r="D1222">
        <f t="shared" si="19"/>
        <v>10.5</v>
      </c>
    </row>
    <row r="1223" spans="2:4" x14ac:dyDescent="0.25">
      <c r="B1223" s="33">
        <v>20210424</v>
      </c>
      <c r="C1223" s="33">
        <v>11.5</v>
      </c>
      <c r="D1223">
        <f t="shared" si="19"/>
        <v>8.5</v>
      </c>
    </row>
    <row r="1224" spans="2:4" x14ac:dyDescent="0.25">
      <c r="B1224" s="33">
        <v>20210425</v>
      </c>
      <c r="C1224" s="33">
        <v>9.8000000000000007</v>
      </c>
      <c r="D1224">
        <f t="shared" si="19"/>
        <v>10.199999999999999</v>
      </c>
    </row>
    <row r="1225" spans="2:4" x14ac:dyDescent="0.25">
      <c r="B1225" s="33">
        <v>20210426</v>
      </c>
      <c r="C1225" s="33">
        <v>9.1999999999999993</v>
      </c>
      <c r="D1225">
        <f t="shared" si="19"/>
        <v>10.8</v>
      </c>
    </row>
    <row r="1226" spans="2:4" x14ac:dyDescent="0.25">
      <c r="B1226" s="33">
        <v>20210427</v>
      </c>
      <c r="C1226" s="33">
        <v>9.9</v>
      </c>
      <c r="D1226">
        <f t="shared" si="19"/>
        <v>10.1</v>
      </c>
    </row>
    <row r="1227" spans="2:4" x14ac:dyDescent="0.25">
      <c r="B1227" s="33">
        <v>20210428</v>
      </c>
      <c r="C1227" s="33">
        <v>11.4</v>
      </c>
      <c r="D1227" s="46">
        <f t="shared" si="19"/>
        <v>8.6</v>
      </c>
    </row>
    <row r="1228" spans="2:4" x14ac:dyDescent="0.25">
      <c r="B1228" s="33">
        <v>20210429</v>
      </c>
      <c r="C1228" s="33">
        <v>9.6</v>
      </c>
      <c r="D1228" s="46">
        <f t="shared" si="19"/>
        <v>10.4</v>
      </c>
    </row>
    <row r="1229" spans="2:4" x14ac:dyDescent="0.25">
      <c r="B1229" s="33">
        <v>20210430</v>
      </c>
      <c r="C1229" s="33">
        <v>5.2</v>
      </c>
      <c r="D1229" s="46">
        <f t="shared" si="19"/>
        <v>14.8</v>
      </c>
    </row>
    <row r="1230" spans="2:4" x14ac:dyDescent="0.25">
      <c r="B1230" s="33">
        <v>20210501</v>
      </c>
      <c r="C1230" s="33">
        <v>7.7</v>
      </c>
      <c r="D1230" s="46">
        <f t="shared" si="19"/>
        <v>12.3</v>
      </c>
    </row>
    <row r="1231" spans="2:4" x14ac:dyDescent="0.25">
      <c r="B1231" s="33">
        <v>20210502</v>
      </c>
      <c r="C1231" s="33">
        <v>8.1</v>
      </c>
      <c r="D1231" s="46">
        <f t="shared" ref="D1231:D1294" si="20">IF(C1231&lt;15,20-C1231,0)</f>
        <v>11.9</v>
      </c>
    </row>
    <row r="1232" spans="2:4" x14ac:dyDescent="0.25">
      <c r="B1232" s="33">
        <v>20210503</v>
      </c>
      <c r="C1232" s="33">
        <v>7.8</v>
      </c>
      <c r="D1232" s="46">
        <f t="shared" si="20"/>
        <v>12.2</v>
      </c>
    </row>
    <row r="1233" spans="2:4" x14ac:dyDescent="0.25">
      <c r="B1233" s="33">
        <v>20210504</v>
      </c>
      <c r="C1233" s="33">
        <v>8.1999999999999993</v>
      </c>
      <c r="D1233" s="46">
        <f t="shared" si="20"/>
        <v>11.8</v>
      </c>
    </row>
    <row r="1234" spans="2:4" x14ac:dyDescent="0.25">
      <c r="B1234" s="33">
        <v>20210505</v>
      </c>
      <c r="C1234" s="33">
        <v>6.8</v>
      </c>
      <c r="D1234" s="46">
        <f t="shared" si="20"/>
        <v>13.2</v>
      </c>
    </row>
    <row r="1235" spans="2:4" x14ac:dyDescent="0.25">
      <c r="B1235" s="33">
        <v>20210506</v>
      </c>
      <c r="C1235" s="33">
        <v>6.1</v>
      </c>
      <c r="D1235" s="46">
        <f t="shared" si="20"/>
        <v>13.9</v>
      </c>
    </row>
    <row r="1236" spans="2:4" x14ac:dyDescent="0.25">
      <c r="B1236" s="33">
        <v>20210507</v>
      </c>
      <c r="C1236" s="33">
        <v>7.6</v>
      </c>
      <c r="D1236" s="46">
        <f t="shared" si="20"/>
        <v>12.4</v>
      </c>
    </row>
    <row r="1237" spans="2:4" x14ac:dyDescent="0.25">
      <c r="B1237" s="33">
        <v>20210508</v>
      </c>
      <c r="C1237" s="33">
        <v>11.4</v>
      </c>
      <c r="D1237" s="46">
        <f t="shared" si="20"/>
        <v>8.6</v>
      </c>
    </row>
    <row r="1238" spans="2:4" x14ac:dyDescent="0.25">
      <c r="B1238" s="33">
        <v>20210509</v>
      </c>
      <c r="C1238" s="33">
        <v>19.600000000000001</v>
      </c>
      <c r="D1238" s="46">
        <f t="shared" si="20"/>
        <v>0</v>
      </c>
    </row>
    <row r="1239" spans="2:4" x14ac:dyDescent="0.25">
      <c r="B1239" s="33">
        <v>20210510</v>
      </c>
      <c r="C1239" s="33">
        <v>14</v>
      </c>
      <c r="D1239" s="46">
        <f t="shared" si="20"/>
        <v>6</v>
      </c>
    </row>
    <row r="1240" spans="2:4" x14ac:dyDescent="0.25">
      <c r="B1240" s="33">
        <v>20210511</v>
      </c>
      <c r="C1240" s="33">
        <v>11.4</v>
      </c>
      <c r="D1240" s="46">
        <f t="shared" si="20"/>
        <v>8.6</v>
      </c>
    </row>
    <row r="1241" spans="2:4" x14ac:dyDescent="0.25">
      <c r="B1241" s="33">
        <v>20210512</v>
      </c>
      <c r="C1241" s="33">
        <v>11.3</v>
      </c>
      <c r="D1241" s="46">
        <f t="shared" si="20"/>
        <v>8.6999999999999993</v>
      </c>
    </row>
    <row r="1242" spans="2:4" x14ac:dyDescent="0.25">
      <c r="B1242" s="33">
        <v>20210513</v>
      </c>
      <c r="C1242" s="33">
        <v>10.3</v>
      </c>
      <c r="D1242" s="46">
        <f t="shared" si="20"/>
        <v>9.6999999999999993</v>
      </c>
    </row>
    <row r="1243" spans="2:4" x14ac:dyDescent="0.25">
      <c r="B1243" s="33">
        <v>20210514</v>
      </c>
      <c r="C1243" s="33">
        <v>10.5</v>
      </c>
      <c r="D1243" s="46">
        <f t="shared" si="20"/>
        <v>9.5</v>
      </c>
    </row>
    <row r="1244" spans="2:4" x14ac:dyDescent="0.25">
      <c r="B1244" s="33">
        <v>20210515</v>
      </c>
      <c r="C1244" s="33">
        <v>9.4</v>
      </c>
      <c r="D1244" s="46">
        <f t="shared" si="20"/>
        <v>10.6</v>
      </c>
    </row>
    <row r="1245" spans="2:4" x14ac:dyDescent="0.25">
      <c r="B1245" s="33">
        <v>20210516</v>
      </c>
      <c r="C1245" s="33">
        <v>11</v>
      </c>
      <c r="D1245" s="46">
        <f t="shared" si="20"/>
        <v>9</v>
      </c>
    </row>
    <row r="1246" spans="2:4" x14ac:dyDescent="0.25">
      <c r="B1246" s="33">
        <v>20210517</v>
      </c>
      <c r="C1246" s="33">
        <v>9.8000000000000007</v>
      </c>
      <c r="D1246" s="46">
        <f t="shared" si="20"/>
        <v>10.199999999999999</v>
      </c>
    </row>
    <row r="1247" spans="2:4" x14ac:dyDescent="0.25">
      <c r="B1247" s="33">
        <v>20210518</v>
      </c>
      <c r="C1247" s="33">
        <v>9.8000000000000007</v>
      </c>
      <c r="D1247" s="46">
        <f t="shared" si="20"/>
        <v>10.199999999999999</v>
      </c>
    </row>
    <row r="1248" spans="2:4" x14ac:dyDescent="0.25">
      <c r="B1248" s="33">
        <v>20210519</v>
      </c>
      <c r="C1248" s="33">
        <v>8.6</v>
      </c>
      <c r="D1248" s="46">
        <f t="shared" si="20"/>
        <v>11.4</v>
      </c>
    </row>
    <row r="1249" spans="2:4" x14ac:dyDescent="0.25">
      <c r="B1249" s="33">
        <v>20210520</v>
      </c>
      <c r="C1249" s="33">
        <v>11.3</v>
      </c>
      <c r="D1249" s="46">
        <f t="shared" si="20"/>
        <v>8.6999999999999993</v>
      </c>
    </row>
    <row r="1250" spans="2:4" x14ac:dyDescent="0.25">
      <c r="B1250" s="33">
        <v>20210521</v>
      </c>
      <c r="C1250" s="33">
        <v>11.6</v>
      </c>
      <c r="D1250" s="46">
        <f t="shared" si="20"/>
        <v>8.4</v>
      </c>
    </row>
    <row r="1251" spans="2:4" x14ac:dyDescent="0.25">
      <c r="B1251" s="33">
        <v>20210522</v>
      </c>
      <c r="C1251" s="33">
        <v>10</v>
      </c>
      <c r="D1251" s="46">
        <f t="shared" si="20"/>
        <v>10</v>
      </c>
    </row>
    <row r="1252" spans="2:4" x14ac:dyDescent="0.25">
      <c r="B1252" s="33">
        <v>20210523</v>
      </c>
      <c r="C1252" s="33">
        <v>10.5</v>
      </c>
      <c r="D1252" s="46">
        <f t="shared" si="20"/>
        <v>9.5</v>
      </c>
    </row>
    <row r="1253" spans="2:4" x14ac:dyDescent="0.25">
      <c r="B1253" s="33">
        <v>20210524</v>
      </c>
      <c r="C1253" s="33">
        <v>10.4</v>
      </c>
      <c r="D1253" s="46">
        <f t="shared" si="20"/>
        <v>9.6</v>
      </c>
    </row>
    <row r="1254" spans="2:4" x14ac:dyDescent="0.25">
      <c r="B1254" s="33">
        <v>20210525</v>
      </c>
      <c r="C1254" s="33">
        <v>8.8000000000000007</v>
      </c>
      <c r="D1254" s="46">
        <f t="shared" si="20"/>
        <v>11.2</v>
      </c>
    </row>
    <row r="1255" spans="2:4" x14ac:dyDescent="0.25">
      <c r="B1255" s="33">
        <v>20210526</v>
      </c>
      <c r="C1255" s="33">
        <v>9.3000000000000007</v>
      </c>
      <c r="D1255" s="46">
        <f t="shared" si="20"/>
        <v>10.7</v>
      </c>
    </row>
    <row r="1256" spans="2:4" x14ac:dyDescent="0.25">
      <c r="B1256" s="33">
        <v>20210527</v>
      </c>
      <c r="C1256" s="33">
        <v>10.6</v>
      </c>
      <c r="D1256" s="46">
        <f t="shared" si="20"/>
        <v>9.4</v>
      </c>
    </row>
    <row r="1257" spans="2:4" x14ac:dyDescent="0.25">
      <c r="B1257" s="33">
        <v>20210528</v>
      </c>
      <c r="C1257" s="33">
        <v>12.4</v>
      </c>
      <c r="D1257" s="46">
        <f t="shared" si="20"/>
        <v>7.6</v>
      </c>
    </row>
    <row r="1258" spans="2:4" x14ac:dyDescent="0.25">
      <c r="B1258" s="33">
        <v>20210529</v>
      </c>
      <c r="C1258" s="33">
        <v>14.8</v>
      </c>
      <c r="D1258" s="46">
        <f t="shared" si="20"/>
        <v>5.1999999999999993</v>
      </c>
    </row>
    <row r="1259" spans="2:4" x14ac:dyDescent="0.25">
      <c r="B1259" s="33">
        <v>20210530</v>
      </c>
      <c r="C1259" s="33">
        <v>14.6</v>
      </c>
      <c r="D1259" s="46">
        <f t="shared" si="20"/>
        <v>5.4</v>
      </c>
    </row>
    <row r="1260" spans="2:4" x14ac:dyDescent="0.25">
      <c r="B1260" s="33">
        <v>20210531</v>
      </c>
      <c r="C1260" s="33">
        <v>14.9</v>
      </c>
      <c r="D1260" s="46">
        <f t="shared" si="20"/>
        <v>5.0999999999999996</v>
      </c>
    </row>
    <row r="1261" spans="2:4" x14ac:dyDescent="0.25">
      <c r="B1261" s="33">
        <v>20210601</v>
      </c>
      <c r="C1261" s="33">
        <v>17</v>
      </c>
      <c r="D1261" s="46">
        <f t="shared" si="20"/>
        <v>0</v>
      </c>
    </row>
    <row r="1262" spans="2:4" x14ac:dyDescent="0.25">
      <c r="B1262" s="33">
        <v>20210602</v>
      </c>
      <c r="C1262" s="33">
        <v>19</v>
      </c>
      <c r="D1262" s="46">
        <f t="shared" si="20"/>
        <v>0</v>
      </c>
    </row>
    <row r="1263" spans="2:4" x14ac:dyDescent="0.25">
      <c r="B1263" s="33">
        <v>20210603</v>
      </c>
      <c r="C1263" s="33">
        <v>20</v>
      </c>
      <c r="D1263" s="46">
        <f t="shared" si="20"/>
        <v>0</v>
      </c>
    </row>
    <row r="1264" spans="2:4" x14ac:dyDescent="0.25">
      <c r="B1264" s="33">
        <v>20210604</v>
      </c>
      <c r="C1264" s="33">
        <v>20.2</v>
      </c>
      <c r="D1264" s="46">
        <f t="shared" si="20"/>
        <v>0</v>
      </c>
    </row>
    <row r="1265" spans="2:4" x14ac:dyDescent="0.25">
      <c r="B1265" s="33">
        <v>20210605</v>
      </c>
      <c r="C1265" s="33">
        <v>15.8</v>
      </c>
      <c r="D1265" s="46">
        <f t="shared" si="20"/>
        <v>0</v>
      </c>
    </row>
    <row r="1266" spans="2:4" x14ac:dyDescent="0.25">
      <c r="B1266" s="33">
        <v>20210606</v>
      </c>
      <c r="C1266" s="33">
        <v>15.5</v>
      </c>
      <c r="D1266" s="46">
        <f t="shared" si="20"/>
        <v>0</v>
      </c>
    </row>
    <row r="1267" spans="2:4" x14ac:dyDescent="0.25">
      <c r="B1267" s="33">
        <v>20210607</v>
      </c>
      <c r="C1267" s="33">
        <v>16.600000000000001</v>
      </c>
      <c r="D1267" s="46">
        <f t="shared" si="20"/>
        <v>0</v>
      </c>
    </row>
    <row r="1268" spans="2:4" x14ac:dyDescent="0.25">
      <c r="B1268" s="33">
        <v>20210608</v>
      </c>
      <c r="C1268" s="33">
        <v>18.2</v>
      </c>
      <c r="D1268" s="46">
        <f t="shared" si="20"/>
        <v>0</v>
      </c>
    </row>
    <row r="1269" spans="2:4" x14ac:dyDescent="0.25">
      <c r="B1269" s="33">
        <v>20210609</v>
      </c>
      <c r="C1269" s="33">
        <v>20.3</v>
      </c>
      <c r="D1269" s="46">
        <f t="shared" si="20"/>
        <v>0</v>
      </c>
    </row>
    <row r="1270" spans="2:4" x14ac:dyDescent="0.25">
      <c r="B1270" s="33">
        <v>20210610</v>
      </c>
      <c r="C1270" s="33">
        <v>20.6</v>
      </c>
      <c r="D1270" s="46">
        <f t="shared" si="20"/>
        <v>0</v>
      </c>
    </row>
    <row r="1271" spans="2:4" x14ac:dyDescent="0.25">
      <c r="B1271" s="33">
        <v>20210611</v>
      </c>
      <c r="C1271" s="33">
        <v>21.3</v>
      </c>
      <c r="D1271" s="46">
        <f t="shared" si="20"/>
        <v>0</v>
      </c>
    </row>
    <row r="1272" spans="2:4" x14ac:dyDescent="0.25">
      <c r="B1272" s="33">
        <v>20210612</v>
      </c>
      <c r="C1272" s="33">
        <v>19.2</v>
      </c>
      <c r="D1272" s="46">
        <f t="shared" si="20"/>
        <v>0</v>
      </c>
    </row>
    <row r="1273" spans="2:4" x14ac:dyDescent="0.25">
      <c r="B1273" s="33">
        <v>20210613</v>
      </c>
      <c r="C1273" s="33">
        <v>17.600000000000001</v>
      </c>
      <c r="D1273" s="46">
        <f t="shared" si="20"/>
        <v>0</v>
      </c>
    </row>
    <row r="1274" spans="2:4" x14ac:dyDescent="0.25">
      <c r="B1274" s="33">
        <v>20210614</v>
      </c>
      <c r="C1274" s="33">
        <v>19.899999999999999</v>
      </c>
      <c r="D1274" s="46">
        <f t="shared" si="20"/>
        <v>0</v>
      </c>
    </row>
    <row r="1275" spans="2:4" x14ac:dyDescent="0.25">
      <c r="B1275" s="33">
        <v>20210615</v>
      </c>
      <c r="C1275" s="33">
        <v>22.3</v>
      </c>
      <c r="D1275" s="46">
        <f t="shared" si="20"/>
        <v>0</v>
      </c>
    </row>
    <row r="1276" spans="2:4" x14ac:dyDescent="0.25">
      <c r="B1276" s="33">
        <v>20210616</v>
      </c>
      <c r="C1276" s="33">
        <v>24.1</v>
      </c>
      <c r="D1276" s="46">
        <f t="shared" si="20"/>
        <v>0</v>
      </c>
    </row>
    <row r="1277" spans="2:4" x14ac:dyDescent="0.25">
      <c r="B1277" s="33">
        <v>20210617</v>
      </c>
      <c r="C1277" s="33">
        <v>24.7</v>
      </c>
      <c r="D1277" s="46">
        <f t="shared" si="20"/>
        <v>0</v>
      </c>
    </row>
    <row r="1278" spans="2:4" x14ac:dyDescent="0.25">
      <c r="B1278" s="33">
        <v>20210618</v>
      </c>
      <c r="C1278" s="33">
        <v>24.8</v>
      </c>
      <c r="D1278" s="46">
        <f t="shared" si="20"/>
        <v>0</v>
      </c>
    </row>
    <row r="1279" spans="2:4" x14ac:dyDescent="0.25">
      <c r="B1279" s="33">
        <v>20210619</v>
      </c>
      <c r="C1279" s="33">
        <v>24.7</v>
      </c>
      <c r="D1279" s="46">
        <f t="shared" si="20"/>
        <v>0</v>
      </c>
    </row>
    <row r="1280" spans="2:4" x14ac:dyDescent="0.25">
      <c r="B1280" s="33">
        <v>20210620</v>
      </c>
      <c r="C1280" s="33">
        <v>21.2</v>
      </c>
      <c r="D1280" s="46">
        <f t="shared" si="20"/>
        <v>0</v>
      </c>
    </row>
    <row r="1281" spans="2:4" x14ac:dyDescent="0.25">
      <c r="B1281" s="33">
        <v>20210621</v>
      </c>
      <c r="C1281" s="33">
        <v>19.399999999999999</v>
      </c>
      <c r="D1281" s="46">
        <f t="shared" si="20"/>
        <v>0</v>
      </c>
    </row>
    <row r="1282" spans="2:4" x14ac:dyDescent="0.25">
      <c r="B1282" s="33">
        <v>20210622</v>
      </c>
      <c r="C1282" s="33">
        <v>15.5</v>
      </c>
      <c r="D1282" s="46">
        <f t="shared" si="20"/>
        <v>0</v>
      </c>
    </row>
    <row r="1283" spans="2:4" x14ac:dyDescent="0.25">
      <c r="B1283" s="33">
        <v>20210623</v>
      </c>
      <c r="C1283" s="33">
        <v>17.8</v>
      </c>
      <c r="D1283" s="46">
        <f t="shared" si="20"/>
        <v>0</v>
      </c>
    </row>
    <row r="1284" spans="2:4" x14ac:dyDescent="0.25">
      <c r="B1284" s="33">
        <v>20210624</v>
      </c>
      <c r="C1284" s="33">
        <v>15.9</v>
      </c>
      <c r="D1284" s="46">
        <f t="shared" si="20"/>
        <v>0</v>
      </c>
    </row>
    <row r="1285" spans="2:4" x14ac:dyDescent="0.25">
      <c r="B1285" s="33">
        <v>20210625</v>
      </c>
      <c r="C1285" s="33">
        <v>16.3</v>
      </c>
      <c r="D1285" s="46">
        <f t="shared" si="20"/>
        <v>0</v>
      </c>
    </row>
    <row r="1286" spans="2:4" x14ac:dyDescent="0.25">
      <c r="B1286" s="33">
        <v>20210626</v>
      </c>
      <c r="C1286" s="33">
        <v>18.3</v>
      </c>
      <c r="D1286" s="46">
        <f t="shared" si="20"/>
        <v>0</v>
      </c>
    </row>
    <row r="1287" spans="2:4" x14ac:dyDescent="0.25">
      <c r="B1287" s="33">
        <v>20210627</v>
      </c>
      <c r="C1287" s="33">
        <v>20.100000000000001</v>
      </c>
      <c r="D1287" s="46">
        <f t="shared" si="20"/>
        <v>0</v>
      </c>
    </row>
    <row r="1288" spans="2:4" x14ac:dyDescent="0.25">
      <c r="B1288" s="33">
        <v>20210628</v>
      </c>
      <c r="C1288" s="33">
        <v>20.100000000000001</v>
      </c>
      <c r="D1288" s="46">
        <f t="shared" si="20"/>
        <v>0</v>
      </c>
    </row>
    <row r="1289" spans="2:4" x14ac:dyDescent="0.25">
      <c r="B1289" s="33">
        <v>20210629</v>
      </c>
      <c r="C1289" s="33">
        <v>16.7</v>
      </c>
      <c r="D1289" s="46">
        <f t="shared" si="20"/>
        <v>0</v>
      </c>
    </row>
    <row r="1290" spans="2:4" x14ac:dyDescent="0.25">
      <c r="B1290" s="33">
        <v>20210630</v>
      </c>
      <c r="C1290" s="33">
        <v>13.8</v>
      </c>
      <c r="D1290" s="46">
        <f t="shared" si="20"/>
        <v>6.1999999999999993</v>
      </c>
    </row>
    <row r="1291" spans="2:4" x14ac:dyDescent="0.25">
      <c r="B1291" s="33">
        <v>20210701</v>
      </c>
      <c r="C1291" s="33">
        <v>13.6</v>
      </c>
      <c r="D1291" s="46">
        <f t="shared" si="20"/>
        <v>6.4</v>
      </c>
    </row>
    <row r="1292" spans="2:4" x14ac:dyDescent="0.25">
      <c r="B1292" s="33">
        <v>20210702</v>
      </c>
      <c r="C1292" s="33">
        <v>16.600000000000001</v>
      </c>
      <c r="D1292" s="46">
        <f t="shared" si="20"/>
        <v>0</v>
      </c>
    </row>
    <row r="1293" spans="2:4" x14ac:dyDescent="0.25">
      <c r="B1293" s="33">
        <v>20210703</v>
      </c>
      <c r="C1293" s="33">
        <v>19.399999999999999</v>
      </c>
      <c r="D1293" s="46">
        <f t="shared" si="20"/>
        <v>0</v>
      </c>
    </row>
    <row r="1294" spans="2:4" x14ac:dyDescent="0.25">
      <c r="B1294" s="33">
        <v>20210704</v>
      </c>
      <c r="C1294" s="33">
        <v>16.8</v>
      </c>
      <c r="D1294" s="46">
        <f t="shared" si="20"/>
        <v>0</v>
      </c>
    </row>
    <row r="1295" spans="2:4" x14ac:dyDescent="0.25">
      <c r="B1295" s="33">
        <v>20210705</v>
      </c>
      <c r="C1295" s="33">
        <v>17.7</v>
      </c>
      <c r="D1295" s="46">
        <f t="shared" ref="D1295:D1358" si="21">IF(C1295&lt;15,20-C1295,0)</f>
        <v>0</v>
      </c>
    </row>
    <row r="1296" spans="2:4" x14ac:dyDescent="0.25">
      <c r="B1296" s="33">
        <v>20210706</v>
      </c>
      <c r="C1296" s="33">
        <v>16.7</v>
      </c>
      <c r="D1296" s="46">
        <f t="shared" si="21"/>
        <v>0</v>
      </c>
    </row>
    <row r="1297" spans="2:4" x14ac:dyDescent="0.25">
      <c r="B1297" s="33">
        <v>20210707</v>
      </c>
      <c r="C1297" s="33">
        <v>17.600000000000001</v>
      </c>
      <c r="D1297" s="46">
        <f t="shared" si="21"/>
        <v>0</v>
      </c>
    </row>
    <row r="1298" spans="2:4" x14ac:dyDescent="0.25">
      <c r="B1298" s="33">
        <v>20210708</v>
      </c>
      <c r="C1298" s="33">
        <v>15.7</v>
      </c>
      <c r="D1298" s="46">
        <f t="shared" si="21"/>
        <v>0</v>
      </c>
    </row>
    <row r="1299" spans="2:4" x14ac:dyDescent="0.25">
      <c r="B1299" s="33">
        <v>20210709</v>
      </c>
      <c r="C1299" s="33">
        <v>17</v>
      </c>
      <c r="D1299" s="46">
        <f t="shared" si="21"/>
        <v>0</v>
      </c>
    </row>
    <row r="1300" spans="2:4" x14ac:dyDescent="0.25">
      <c r="B1300" s="33">
        <v>20210710</v>
      </c>
      <c r="C1300" s="33">
        <v>17.7</v>
      </c>
      <c r="D1300" s="46">
        <f t="shared" si="21"/>
        <v>0</v>
      </c>
    </row>
    <row r="1301" spans="2:4" x14ac:dyDescent="0.25">
      <c r="B1301" s="33">
        <v>20210711</v>
      </c>
      <c r="C1301" s="33">
        <v>17</v>
      </c>
      <c r="D1301" s="46">
        <f t="shared" si="21"/>
        <v>0</v>
      </c>
    </row>
    <row r="1302" spans="2:4" x14ac:dyDescent="0.25">
      <c r="B1302" s="33">
        <v>20210712</v>
      </c>
      <c r="C1302" s="33">
        <v>17.899999999999999</v>
      </c>
      <c r="D1302" s="46">
        <f t="shared" si="21"/>
        <v>0</v>
      </c>
    </row>
    <row r="1303" spans="2:4" x14ac:dyDescent="0.25">
      <c r="B1303" s="33">
        <v>20210713</v>
      </c>
      <c r="C1303" s="33">
        <v>15.4</v>
      </c>
      <c r="D1303" s="46">
        <f t="shared" si="21"/>
        <v>0</v>
      </c>
    </row>
    <row r="1304" spans="2:4" x14ac:dyDescent="0.25">
      <c r="B1304" s="33">
        <v>20210714</v>
      </c>
      <c r="C1304" s="33">
        <v>14.5</v>
      </c>
      <c r="D1304" s="46">
        <f t="shared" si="21"/>
        <v>5.5</v>
      </c>
    </row>
    <row r="1305" spans="2:4" x14ac:dyDescent="0.25">
      <c r="B1305" s="33">
        <v>20210715</v>
      </c>
      <c r="C1305" s="33">
        <v>17.8</v>
      </c>
      <c r="D1305" s="46">
        <f t="shared" si="21"/>
        <v>0</v>
      </c>
    </row>
    <row r="1306" spans="2:4" x14ac:dyDescent="0.25">
      <c r="B1306" s="33">
        <v>20210716</v>
      </c>
      <c r="C1306" s="33">
        <v>17.8</v>
      </c>
      <c r="D1306" s="46">
        <f t="shared" si="21"/>
        <v>0</v>
      </c>
    </row>
    <row r="1307" spans="2:4" x14ac:dyDescent="0.25">
      <c r="B1307" s="33">
        <v>20210717</v>
      </c>
      <c r="C1307" s="33">
        <v>18.3</v>
      </c>
      <c r="D1307" s="46">
        <f t="shared" si="21"/>
        <v>0</v>
      </c>
    </row>
    <row r="1308" spans="2:4" x14ac:dyDescent="0.25">
      <c r="B1308" s="33">
        <v>20210718</v>
      </c>
      <c r="C1308" s="33">
        <v>21.1</v>
      </c>
      <c r="D1308" s="46">
        <f t="shared" si="21"/>
        <v>0</v>
      </c>
    </row>
    <row r="1309" spans="2:4" x14ac:dyDescent="0.25">
      <c r="B1309" s="33">
        <v>20210719</v>
      </c>
      <c r="C1309" s="33">
        <v>20.9</v>
      </c>
      <c r="D1309" s="46">
        <f t="shared" si="21"/>
        <v>0</v>
      </c>
    </row>
    <row r="1310" spans="2:4" x14ac:dyDescent="0.25">
      <c r="B1310" s="33">
        <v>20210720</v>
      </c>
      <c r="C1310" s="33">
        <v>18.5</v>
      </c>
      <c r="D1310" s="46">
        <f t="shared" si="21"/>
        <v>0</v>
      </c>
    </row>
    <row r="1311" spans="2:4" x14ac:dyDescent="0.25">
      <c r="B1311" s="33">
        <v>20210721</v>
      </c>
      <c r="C1311" s="33">
        <v>18.600000000000001</v>
      </c>
      <c r="D1311" s="46">
        <f t="shared" si="21"/>
        <v>0</v>
      </c>
    </row>
    <row r="1312" spans="2:4" x14ac:dyDescent="0.25">
      <c r="B1312" s="33">
        <v>20210722</v>
      </c>
      <c r="C1312" s="33">
        <v>19.7</v>
      </c>
      <c r="D1312" s="46">
        <f t="shared" si="21"/>
        <v>0</v>
      </c>
    </row>
    <row r="1313" spans="2:4" x14ac:dyDescent="0.25">
      <c r="B1313" s="33">
        <v>20210723</v>
      </c>
      <c r="C1313" s="33">
        <v>20.6</v>
      </c>
      <c r="D1313" s="46">
        <f t="shared" si="21"/>
        <v>0</v>
      </c>
    </row>
    <row r="1314" spans="2:4" x14ac:dyDescent="0.25">
      <c r="B1314" s="33">
        <v>20210724</v>
      </c>
      <c r="C1314" s="33">
        <v>19.100000000000001</v>
      </c>
      <c r="D1314" s="46">
        <f t="shared" si="21"/>
        <v>0</v>
      </c>
    </row>
    <row r="1315" spans="2:4" x14ac:dyDescent="0.25">
      <c r="B1315" s="33">
        <v>20210725</v>
      </c>
      <c r="C1315" s="33">
        <v>18.2</v>
      </c>
      <c r="D1315" s="46">
        <f t="shared" si="21"/>
        <v>0</v>
      </c>
    </row>
    <row r="1316" spans="2:4" x14ac:dyDescent="0.25">
      <c r="B1316" s="33">
        <v>20210726</v>
      </c>
      <c r="C1316" s="33">
        <v>18.8</v>
      </c>
      <c r="D1316" s="46">
        <f t="shared" si="21"/>
        <v>0</v>
      </c>
    </row>
    <row r="1317" spans="2:4" x14ac:dyDescent="0.25">
      <c r="B1317" s="33">
        <v>20210727</v>
      </c>
      <c r="C1317" s="33">
        <v>17.8</v>
      </c>
      <c r="D1317" s="46">
        <f t="shared" si="21"/>
        <v>0</v>
      </c>
    </row>
    <row r="1318" spans="2:4" x14ac:dyDescent="0.25">
      <c r="B1318" s="33">
        <v>20210728</v>
      </c>
      <c r="C1318" s="33">
        <v>17.3</v>
      </c>
      <c r="D1318" s="46">
        <f t="shared" si="21"/>
        <v>0</v>
      </c>
    </row>
    <row r="1319" spans="2:4" x14ac:dyDescent="0.25">
      <c r="B1319" s="33">
        <v>20210729</v>
      </c>
      <c r="C1319" s="33">
        <v>17.2</v>
      </c>
      <c r="D1319" s="46">
        <f t="shared" si="21"/>
        <v>0</v>
      </c>
    </row>
    <row r="1320" spans="2:4" x14ac:dyDescent="0.25">
      <c r="B1320" s="33">
        <v>20210730</v>
      </c>
      <c r="C1320" s="33">
        <v>18.7</v>
      </c>
      <c r="D1320" s="46">
        <f t="shared" si="21"/>
        <v>0</v>
      </c>
    </row>
    <row r="1321" spans="2:4" x14ac:dyDescent="0.25">
      <c r="B1321" s="33">
        <v>20210731</v>
      </c>
      <c r="C1321" s="33">
        <v>16.899999999999999</v>
      </c>
      <c r="D1321" s="46">
        <f t="shared" si="21"/>
        <v>0</v>
      </c>
    </row>
    <row r="1322" spans="2:4" x14ac:dyDescent="0.25">
      <c r="B1322" s="33">
        <v>20210801</v>
      </c>
      <c r="C1322" s="33">
        <v>16.5</v>
      </c>
      <c r="D1322" s="46">
        <f t="shared" si="21"/>
        <v>0</v>
      </c>
    </row>
    <row r="1323" spans="2:4" x14ac:dyDescent="0.25">
      <c r="B1323" s="33">
        <v>20210802</v>
      </c>
      <c r="C1323" s="33">
        <v>15</v>
      </c>
      <c r="D1323" s="46">
        <f t="shared" si="21"/>
        <v>0</v>
      </c>
    </row>
    <row r="1324" spans="2:4" x14ac:dyDescent="0.25">
      <c r="B1324" s="33">
        <v>20210803</v>
      </c>
      <c r="C1324" s="33">
        <v>14.3</v>
      </c>
      <c r="D1324" s="46">
        <f t="shared" si="21"/>
        <v>5.6999999999999993</v>
      </c>
    </row>
    <row r="1325" spans="2:4" x14ac:dyDescent="0.25">
      <c r="B1325" s="33">
        <v>20210804</v>
      </c>
      <c r="C1325" s="33">
        <v>16</v>
      </c>
      <c r="D1325" s="46">
        <f t="shared" si="21"/>
        <v>0</v>
      </c>
    </row>
    <row r="1326" spans="2:4" x14ac:dyDescent="0.25">
      <c r="B1326" s="33">
        <v>20210805</v>
      </c>
      <c r="C1326" s="33">
        <v>16.5</v>
      </c>
      <c r="D1326" s="46">
        <f t="shared" si="21"/>
        <v>0</v>
      </c>
    </row>
    <row r="1327" spans="2:4" x14ac:dyDescent="0.25">
      <c r="B1327" s="33">
        <v>20210806</v>
      </c>
      <c r="C1327" s="33">
        <v>17</v>
      </c>
      <c r="D1327" s="46">
        <f t="shared" si="21"/>
        <v>0</v>
      </c>
    </row>
    <row r="1328" spans="2:4" x14ac:dyDescent="0.25">
      <c r="B1328" s="33">
        <v>20210807</v>
      </c>
      <c r="C1328" s="33">
        <v>16.2</v>
      </c>
      <c r="D1328" s="46">
        <f t="shared" si="21"/>
        <v>0</v>
      </c>
    </row>
    <row r="1329" spans="2:4" x14ac:dyDescent="0.25">
      <c r="B1329" s="33">
        <v>20210808</v>
      </c>
      <c r="C1329" s="33">
        <v>15.3</v>
      </c>
      <c r="D1329" s="46">
        <f t="shared" si="21"/>
        <v>0</v>
      </c>
    </row>
    <row r="1330" spans="2:4" x14ac:dyDescent="0.25">
      <c r="B1330" s="33">
        <v>20210809</v>
      </c>
      <c r="C1330" s="33">
        <v>16.899999999999999</v>
      </c>
      <c r="D1330" s="46">
        <f t="shared" si="21"/>
        <v>0</v>
      </c>
    </row>
    <row r="1331" spans="2:4" x14ac:dyDescent="0.25">
      <c r="B1331" s="33">
        <v>20210810</v>
      </c>
      <c r="C1331" s="33">
        <v>17.8</v>
      </c>
      <c r="D1331" s="46">
        <f t="shared" si="21"/>
        <v>0</v>
      </c>
    </row>
    <row r="1332" spans="2:4" x14ac:dyDescent="0.25">
      <c r="B1332" s="33">
        <v>20210811</v>
      </c>
      <c r="C1332" s="33">
        <v>20</v>
      </c>
      <c r="D1332" s="46">
        <f t="shared" si="21"/>
        <v>0</v>
      </c>
    </row>
    <row r="1333" spans="2:4" x14ac:dyDescent="0.25">
      <c r="B1333" s="33">
        <v>20210812</v>
      </c>
      <c r="C1333" s="33">
        <v>21.7</v>
      </c>
      <c r="D1333" s="46">
        <f t="shared" si="21"/>
        <v>0</v>
      </c>
    </row>
    <row r="1334" spans="2:4" x14ac:dyDescent="0.25">
      <c r="B1334" s="33">
        <v>20210813</v>
      </c>
      <c r="C1334" s="33">
        <v>22.2</v>
      </c>
      <c r="D1334" s="46">
        <f t="shared" si="21"/>
        <v>0</v>
      </c>
    </row>
    <row r="1335" spans="2:4" x14ac:dyDescent="0.25">
      <c r="B1335" s="33">
        <v>20210814</v>
      </c>
      <c r="C1335" s="33">
        <v>21.9</v>
      </c>
      <c r="D1335" s="46">
        <f t="shared" si="21"/>
        <v>0</v>
      </c>
    </row>
    <row r="1336" spans="2:4" x14ac:dyDescent="0.25">
      <c r="B1336" s="33">
        <v>20210815</v>
      </c>
      <c r="C1336" s="33">
        <v>22</v>
      </c>
      <c r="D1336" s="46">
        <f t="shared" si="21"/>
        <v>0</v>
      </c>
    </row>
    <row r="1337" spans="2:4" x14ac:dyDescent="0.25">
      <c r="B1337" s="33">
        <v>20210816</v>
      </c>
      <c r="C1337" s="33">
        <v>16.2</v>
      </c>
      <c r="D1337" s="46">
        <f t="shared" si="21"/>
        <v>0</v>
      </c>
    </row>
    <row r="1338" spans="2:4" x14ac:dyDescent="0.25">
      <c r="B1338" s="33">
        <v>20210817</v>
      </c>
      <c r="C1338" s="33">
        <v>12.9</v>
      </c>
      <c r="D1338" s="46">
        <f t="shared" si="21"/>
        <v>7.1</v>
      </c>
    </row>
    <row r="1339" spans="2:4" x14ac:dyDescent="0.25">
      <c r="B1339" s="33">
        <v>20210818</v>
      </c>
      <c r="C1339" s="33">
        <v>15.4</v>
      </c>
      <c r="D1339" s="46">
        <f t="shared" si="21"/>
        <v>0</v>
      </c>
    </row>
    <row r="1340" spans="2:4" x14ac:dyDescent="0.25">
      <c r="B1340" s="33">
        <v>20210819</v>
      </c>
      <c r="C1340" s="33">
        <v>16.8</v>
      </c>
      <c r="D1340" s="46">
        <f t="shared" si="21"/>
        <v>0</v>
      </c>
    </row>
    <row r="1341" spans="2:4" x14ac:dyDescent="0.25">
      <c r="B1341" s="33">
        <v>20210820</v>
      </c>
      <c r="C1341" s="33">
        <v>17.600000000000001</v>
      </c>
      <c r="D1341" s="46">
        <f t="shared" si="21"/>
        <v>0</v>
      </c>
    </row>
    <row r="1342" spans="2:4" x14ac:dyDescent="0.25">
      <c r="B1342" s="33">
        <v>20210821</v>
      </c>
      <c r="C1342" s="33">
        <v>19.399999999999999</v>
      </c>
      <c r="D1342" s="46">
        <f t="shared" si="21"/>
        <v>0</v>
      </c>
    </row>
    <row r="1343" spans="2:4" x14ac:dyDescent="0.25">
      <c r="B1343" s="33">
        <v>20210822</v>
      </c>
      <c r="C1343" s="33">
        <v>16.8</v>
      </c>
      <c r="D1343" s="46">
        <f t="shared" si="21"/>
        <v>0</v>
      </c>
    </row>
    <row r="1344" spans="2:4" x14ac:dyDescent="0.25">
      <c r="B1344" s="33">
        <v>20210823</v>
      </c>
      <c r="C1344" s="33">
        <v>16.8</v>
      </c>
      <c r="D1344" s="46">
        <f t="shared" si="21"/>
        <v>0</v>
      </c>
    </row>
    <row r="1345" spans="2:4" x14ac:dyDescent="0.25">
      <c r="B1345" s="33">
        <v>20210824</v>
      </c>
      <c r="C1345" s="33">
        <v>15.6</v>
      </c>
      <c r="D1345" s="46">
        <f t="shared" si="21"/>
        <v>0</v>
      </c>
    </row>
    <row r="1346" spans="2:4" x14ac:dyDescent="0.25">
      <c r="B1346" s="33">
        <v>20210825</v>
      </c>
      <c r="C1346" s="33">
        <v>15.7</v>
      </c>
      <c r="D1346" s="46">
        <f t="shared" si="21"/>
        <v>0</v>
      </c>
    </row>
    <row r="1347" spans="2:4" x14ac:dyDescent="0.25">
      <c r="B1347" s="33">
        <v>20210826</v>
      </c>
      <c r="C1347" s="33">
        <v>13.9</v>
      </c>
      <c r="D1347" s="46">
        <f t="shared" si="21"/>
        <v>6.1</v>
      </c>
    </row>
    <row r="1348" spans="2:4" x14ac:dyDescent="0.25">
      <c r="B1348" s="33">
        <v>20210827</v>
      </c>
      <c r="C1348" s="33">
        <v>14</v>
      </c>
      <c r="D1348" s="46">
        <f t="shared" si="21"/>
        <v>6</v>
      </c>
    </row>
    <row r="1349" spans="2:4" x14ac:dyDescent="0.25">
      <c r="B1349" s="33">
        <v>20210828</v>
      </c>
      <c r="C1349" s="33">
        <v>13.3</v>
      </c>
      <c r="D1349" s="46">
        <f t="shared" si="21"/>
        <v>6.6999999999999993</v>
      </c>
    </row>
    <row r="1350" spans="2:4" x14ac:dyDescent="0.25">
      <c r="B1350" s="33">
        <v>20210829</v>
      </c>
      <c r="C1350" s="33">
        <v>13.9</v>
      </c>
      <c r="D1350" s="46">
        <f t="shared" si="21"/>
        <v>6.1</v>
      </c>
    </row>
    <row r="1351" spans="2:4" x14ac:dyDescent="0.25">
      <c r="B1351" s="33">
        <v>20210830</v>
      </c>
      <c r="C1351" s="33">
        <v>15.4</v>
      </c>
      <c r="D1351" s="46">
        <f t="shared" si="21"/>
        <v>0</v>
      </c>
    </row>
    <row r="1352" spans="2:4" x14ac:dyDescent="0.25">
      <c r="B1352" s="33">
        <v>20210831</v>
      </c>
      <c r="C1352" s="33">
        <v>14.8</v>
      </c>
      <c r="D1352" s="46">
        <f t="shared" si="21"/>
        <v>5.1999999999999993</v>
      </c>
    </row>
    <row r="1353" spans="2:4" x14ac:dyDescent="0.25">
      <c r="B1353" s="33">
        <v>20210901</v>
      </c>
      <c r="C1353" s="33">
        <v>15.4</v>
      </c>
      <c r="D1353" s="46">
        <f t="shared" si="21"/>
        <v>0</v>
      </c>
    </row>
    <row r="1354" spans="2:4" x14ac:dyDescent="0.25">
      <c r="B1354" s="33">
        <v>20210902</v>
      </c>
      <c r="C1354" s="33">
        <v>16.399999999999999</v>
      </c>
      <c r="D1354" s="46">
        <f t="shared" si="21"/>
        <v>0</v>
      </c>
    </row>
    <row r="1355" spans="2:4" x14ac:dyDescent="0.25">
      <c r="B1355" s="33">
        <v>20210903</v>
      </c>
      <c r="C1355" s="33">
        <v>17.5</v>
      </c>
      <c r="D1355" s="46">
        <f t="shared" si="21"/>
        <v>0</v>
      </c>
    </row>
    <row r="1356" spans="2:4" x14ac:dyDescent="0.25">
      <c r="B1356" s="33">
        <v>20210904</v>
      </c>
      <c r="C1356" s="33">
        <v>18.100000000000001</v>
      </c>
      <c r="D1356" s="46">
        <f t="shared" si="21"/>
        <v>0</v>
      </c>
    </row>
    <row r="1357" spans="2:4" x14ac:dyDescent="0.25">
      <c r="B1357" s="33">
        <v>20210905</v>
      </c>
      <c r="C1357" s="33">
        <v>18.600000000000001</v>
      </c>
      <c r="D1357" s="46">
        <f t="shared" si="21"/>
        <v>0</v>
      </c>
    </row>
    <row r="1358" spans="2:4" x14ac:dyDescent="0.25">
      <c r="B1358" s="33">
        <v>20210906</v>
      </c>
      <c r="C1358" s="33">
        <v>19</v>
      </c>
      <c r="D1358" s="46">
        <f t="shared" si="21"/>
        <v>0</v>
      </c>
    </row>
    <row r="1359" spans="2:4" x14ac:dyDescent="0.25">
      <c r="B1359" s="33">
        <v>20210907</v>
      </c>
      <c r="C1359" s="33">
        <v>19</v>
      </c>
      <c r="D1359" s="46">
        <f t="shared" ref="D1359:D1422" si="22">IF(C1359&lt;15,20-C1359,0)</f>
        <v>0</v>
      </c>
    </row>
    <row r="1360" spans="2:4" x14ac:dyDescent="0.25">
      <c r="B1360" s="33">
        <v>20210908</v>
      </c>
      <c r="C1360" s="33">
        <v>19.100000000000001</v>
      </c>
      <c r="D1360" s="46">
        <f t="shared" si="22"/>
        <v>0</v>
      </c>
    </row>
    <row r="1361" spans="2:4" x14ac:dyDescent="0.25">
      <c r="B1361" s="33">
        <v>20210909</v>
      </c>
      <c r="C1361" s="33">
        <v>19.5</v>
      </c>
      <c r="D1361" s="46">
        <f t="shared" si="22"/>
        <v>0</v>
      </c>
    </row>
    <row r="1362" spans="2:4" x14ac:dyDescent="0.25">
      <c r="B1362" s="33">
        <v>20210910</v>
      </c>
      <c r="C1362" s="33">
        <v>18.399999999999999</v>
      </c>
      <c r="D1362" s="46">
        <f t="shared" si="22"/>
        <v>0</v>
      </c>
    </row>
    <row r="1363" spans="2:4" x14ac:dyDescent="0.25">
      <c r="B1363" s="33">
        <v>20210911</v>
      </c>
      <c r="C1363" s="33">
        <v>17.2</v>
      </c>
      <c r="D1363" s="46">
        <f t="shared" si="22"/>
        <v>0</v>
      </c>
    </row>
    <row r="1364" spans="2:4" x14ac:dyDescent="0.25">
      <c r="B1364" s="33">
        <v>20210912</v>
      </c>
      <c r="C1364" s="33">
        <v>15.6</v>
      </c>
      <c r="D1364" s="46">
        <f t="shared" si="22"/>
        <v>0</v>
      </c>
    </row>
    <row r="1365" spans="2:4" x14ac:dyDescent="0.25">
      <c r="B1365" s="33">
        <v>20210913</v>
      </c>
      <c r="C1365" s="33">
        <v>17</v>
      </c>
      <c r="D1365" s="46">
        <f t="shared" si="22"/>
        <v>0</v>
      </c>
    </row>
    <row r="1366" spans="2:4" x14ac:dyDescent="0.25">
      <c r="B1366" s="33">
        <v>20210914</v>
      </c>
      <c r="C1366" s="33">
        <v>18.2</v>
      </c>
      <c r="D1366" s="46">
        <f t="shared" si="22"/>
        <v>0</v>
      </c>
    </row>
    <row r="1367" spans="2:4" x14ac:dyDescent="0.25">
      <c r="B1367" s="33">
        <v>20210915</v>
      </c>
      <c r="C1367" s="33">
        <v>18.600000000000001</v>
      </c>
      <c r="D1367" s="46">
        <f t="shared" si="22"/>
        <v>0</v>
      </c>
    </row>
    <row r="1368" spans="2:4" x14ac:dyDescent="0.25">
      <c r="B1368" s="33">
        <v>20210916</v>
      </c>
      <c r="C1368" s="33">
        <v>15.9</v>
      </c>
      <c r="D1368" s="46">
        <f t="shared" si="22"/>
        <v>0</v>
      </c>
    </row>
    <row r="1369" spans="2:4" x14ac:dyDescent="0.25">
      <c r="B1369" s="33">
        <v>20210917</v>
      </c>
      <c r="C1369" s="33">
        <v>14</v>
      </c>
      <c r="D1369" s="46">
        <f t="shared" si="22"/>
        <v>6</v>
      </c>
    </row>
    <row r="1370" spans="2:4" x14ac:dyDescent="0.25">
      <c r="B1370" s="33">
        <v>20210918</v>
      </c>
      <c r="C1370" s="33">
        <v>15</v>
      </c>
      <c r="D1370" s="46">
        <f t="shared" si="22"/>
        <v>0</v>
      </c>
    </row>
    <row r="1371" spans="2:4" x14ac:dyDescent="0.25">
      <c r="B1371" s="33">
        <v>20210919</v>
      </c>
      <c r="C1371" s="33">
        <v>14.5</v>
      </c>
      <c r="D1371" s="46">
        <f t="shared" si="22"/>
        <v>5.5</v>
      </c>
    </row>
    <row r="1372" spans="2:4" x14ac:dyDescent="0.25">
      <c r="B1372" s="33">
        <v>20210920</v>
      </c>
      <c r="C1372" s="33">
        <v>13.3</v>
      </c>
      <c r="D1372" s="46">
        <f t="shared" si="22"/>
        <v>6.6999999999999993</v>
      </c>
    </row>
    <row r="1373" spans="2:4" x14ac:dyDescent="0.25">
      <c r="B1373" s="33">
        <v>20210921</v>
      </c>
      <c r="C1373" s="33">
        <v>12.2</v>
      </c>
      <c r="D1373" s="46">
        <f t="shared" si="22"/>
        <v>7.8000000000000007</v>
      </c>
    </row>
    <row r="1374" spans="2:4" x14ac:dyDescent="0.25">
      <c r="B1374" s="33">
        <v>20210922</v>
      </c>
      <c r="C1374" s="33">
        <v>12.3</v>
      </c>
      <c r="D1374" s="46">
        <f t="shared" si="22"/>
        <v>7.6999999999999993</v>
      </c>
    </row>
    <row r="1375" spans="2:4" x14ac:dyDescent="0.25">
      <c r="B1375" s="33">
        <v>20210923</v>
      </c>
      <c r="C1375" s="33">
        <v>13.9</v>
      </c>
      <c r="D1375" s="46">
        <f t="shared" si="22"/>
        <v>6.1</v>
      </c>
    </row>
    <row r="1376" spans="2:4" x14ac:dyDescent="0.25">
      <c r="B1376" s="33">
        <v>20210924</v>
      </c>
      <c r="C1376" s="33">
        <v>14</v>
      </c>
      <c r="D1376" s="46">
        <f t="shared" si="22"/>
        <v>6</v>
      </c>
    </row>
    <row r="1377" spans="2:4" x14ac:dyDescent="0.25">
      <c r="B1377" s="33">
        <v>20210925</v>
      </c>
      <c r="C1377" s="33">
        <v>16.2</v>
      </c>
      <c r="D1377" s="46">
        <f t="shared" si="22"/>
        <v>0</v>
      </c>
    </row>
    <row r="1378" spans="2:4" x14ac:dyDescent="0.25">
      <c r="B1378" s="33">
        <v>20210926</v>
      </c>
      <c r="C1378" s="33">
        <v>16.399999999999999</v>
      </c>
      <c r="D1378" s="46">
        <f t="shared" si="22"/>
        <v>0</v>
      </c>
    </row>
    <row r="1379" spans="2:4" x14ac:dyDescent="0.25">
      <c r="B1379" s="33">
        <v>20210927</v>
      </c>
      <c r="C1379" s="33">
        <v>15.7</v>
      </c>
      <c r="D1379" s="46">
        <f t="shared" si="22"/>
        <v>0</v>
      </c>
    </row>
    <row r="1380" spans="2:4" x14ac:dyDescent="0.25">
      <c r="B1380" s="33">
        <v>20210928</v>
      </c>
      <c r="C1380" s="33">
        <v>12.7</v>
      </c>
      <c r="D1380" s="46">
        <f t="shared" si="22"/>
        <v>7.3000000000000007</v>
      </c>
    </row>
    <row r="1381" spans="2:4" x14ac:dyDescent="0.25">
      <c r="B1381" s="33">
        <v>20210929</v>
      </c>
      <c r="C1381" s="33">
        <v>10.8</v>
      </c>
      <c r="D1381" s="46">
        <f t="shared" si="22"/>
        <v>9.1999999999999993</v>
      </c>
    </row>
    <row r="1382" spans="2:4" x14ac:dyDescent="0.25">
      <c r="B1382" s="33">
        <v>20210930</v>
      </c>
      <c r="C1382" s="33">
        <v>9</v>
      </c>
      <c r="D1382" s="46">
        <f t="shared" si="22"/>
        <v>11</v>
      </c>
    </row>
    <row r="1383" spans="2:4" x14ac:dyDescent="0.25">
      <c r="B1383" s="33">
        <v>20211001</v>
      </c>
      <c r="C1383" s="33">
        <v>11.4</v>
      </c>
      <c r="D1383" s="46">
        <f t="shared" si="22"/>
        <v>8.6</v>
      </c>
    </row>
    <row r="1384" spans="2:4" x14ac:dyDescent="0.25">
      <c r="B1384" s="33">
        <v>20211002</v>
      </c>
      <c r="C1384" s="33">
        <v>15.3</v>
      </c>
      <c r="D1384" s="46">
        <f t="shared" si="22"/>
        <v>0</v>
      </c>
    </row>
    <row r="1385" spans="2:4" x14ac:dyDescent="0.25">
      <c r="B1385" s="33">
        <v>20211003</v>
      </c>
      <c r="C1385" s="33">
        <v>16.600000000000001</v>
      </c>
      <c r="D1385" s="46">
        <f t="shared" si="22"/>
        <v>0</v>
      </c>
    </row>
    <row r="1386" spans="2:4" x14ac:dyDescent="0.25">
      <c r="B1386" s="33">
        <v>20211004</v>
      </c>
      <c r="C1386" s="33">
        <v>11.6</v>
      </c>
      <c r="D1386" s="46">
        <f t="shared" si="22"/>
        <v>8.4</v>
      </c>
    </row>
    <row r="1387" spans="2:4" x14ac:dyDescent="0.25">
      <c r="B1387" s="33">
        <v>20211005</v>
      </c>
      <c r="C1387" s="33">
        <v>11.5</v>
      </c>
      <c r="D1387" s="46">
        <f t="shared" si="22"/>
        <v>8.5</v>
      </c>
    </row>
    <row r="1388" spans="2:4" x14ac:dyDescent="0.25">
      <c r="B1388" s="33">
        <v>20211006</v>
      </c>
      <c r="C1388" s="33">
        <v>9.8000000000000007</v>
      </c>
      <c r="D1388" s="46">
        <f t="shared" si="22"/>
        <v>10.199999999999999</v>
      </c>
    </row>
    <row r="1389" spans="2:4" x14ac:dyDescent="0.25">
      <c r="B1389" s="33">
        <v>20211007</v>
      </c>
      <c r="C1389" s="33">
        <v>10.7</v>
      </c>
      <c r="D1389" s="46">
        <f t="shared" si="22"/>
        <v>9.3000000000000007</v>
      </c>
    </row>
    <row r="1390" spans="2:4" x14ac:dyDescent="0.25">
      <c r="B1390" s="33">
        <v>20211008</v>
      </c>
      <c r="C1390" s="33">
        <v>11</v>
      </c>
      <c r="D1390" s="46">
        <f t="shared" si="22"/>
        <v>9</v>
      </c>
    </row>
    <row r="1391" spans="2:4" x14ac:dyDescent="0.25">
      <c r="B1391" s="33">
        <v>20211009</v>
      </c>
      <c r="C1391" s="33">
        <v>10.199999999999999</v>
      </c>
      <c r="D1391" s="46">
        <f t="shared" si="22"/>
        <v>9.8000000000000007</v>
      </c>
    </row>
    <row r="1392" spans="2:4" x14ac:dyDescent="0.25">
      <c r="B1392" s="33">
        <v>20211010</v>
      </c>
      <c r="C1392" s="33">
        <v>8.5</v>
      </c>
      <c r="D1392" s="46">
        <f t="shared" si="22"/>
        <v>11.5</v>
      </c>
    </row>
    <row r="1393" spans="2:4" x14ac:dyDescent="0.25">
      <c r="B1393" s="33">
        <v>20211011</v>
      </c>
      <c r="C1393" s="33">
        <v>6.5</v>
      </c>
      <c r="D1393" s="46">
        <f t="shared" si="22"/>
        <v>13.5</v>
      </c>
    </row>
    <row r="1394" spans="2:4" x14ac:dyDescent="0.25">
      <c r="B1394" s="33">
        <v>20211012</v>
      </c>
      <c r="C1394" s="33">
        <v>8.1999999999999993</v>
      </c>
      <c r="D1394" s="46">
        <f t="shared" si="22"/>
        <v>11.8</v>
      </c>
    </row>
    <row r="1395" spans="2:4" x14ac:dyDescent="0.25">
      <c r="B1395" s="33">
        <v>20211013</v>
      </c>
      <c r="C1395" s="33">
        <v>5.9</v>
      </c>
      <c r="D1395" s="46">
        <f t="shared" si="22"/>
        <v>14.1</v>
      </c>
    </row>
    <row r="1396" spans="2:4" x14ac:dyDescent="0.25">
      <c r="B1396" s="33">
        <v>20211014</v>
      </c>
      <c r="C1396" s="33">
        <v>7.7</v>
      </c>
      <c r="D1396" s="46">
        <f t="shared" si="22"/>
        <v>12.3</v>
      </c>
    </row>
    <row r="1397" spans="2:4" x14ac:dyDescent="0.25">
      <c r="B1397" s="33">
        <v>20211015</v>
      </c>
      <c r="C1397" s="33">
        <v>8</v>
      </c>
      <c r="D1397" s="46">
        <f t="shared" si="22"/>
        <v>12</v>
      </c>
    </row>
    <row r="1398" spans="2:4" x14ac:dyDescent="0.25">
      <c r="B1398" s="33">
        <v>20211016</v>
      </c>
      <c r="C1398" s="33">
        <v>9.1</v>
      </c>
      <c r="D1398" s="46">
        <f t="shared" si="22"/>
        <v>10.9</v>
      </c>
    </row>
    <row r="1399" spans="2:4" x14ac:dyDescent="0.25">
      <c r="B1399" s="33">
        <v>20211017</v>
      </c>
      <c r="C1399" s="33">
        <v>7.8</v>
      </c>
      <c r="D1399" s="46">
        <f t="shared" si="22"/>
        <v>12.2</v>
      </c>
    </row>
    <row r="1400" spans="2:4" x14ac:dyDescent="0.25">
      <c r="B1400" s="33">
        <v>20211018</v>
      </c>
      <c r="C1400" s="33">
        <v>6.2</v>
      </c>
      <c r="D1400" s="46">
        <f t="shared" si="22"/>
        <v>13.8</v>
      </c>
    </row>
    <row r="1401" spans="2:4" x14ac:dyDescent="0.25">
      <c r="B1401" s="33">
        <v>20211019</v>
      </c>
      <c r="C1401" s="33">
        <v>12.7</v>
      </c>
      <c r="D1401" s="46">
        <f t="shared" si="22"/>
        <v>7.3000000000000007</v>
      </c>
    </row>
    <row r="1402" spans="2:4" x14ac:dyDescent="0.25">
      <c r="B1402" s="33">
        <v>20211020</v>
      </c>
      <c r="C1402" s="33">
        <v>14.3</v>
      </c>
      <c r="D1402" s="46">
        <f t="shared" si="22"/>
        <v>5.6999999999999993</v>
      </c>
    </row>
    <row r="1403" spans="2:4" x14ac:dyDescent="0.25">
      <c r="B1403" s="33">
        <v>20211021</v>
      </c>
      <c r="C1403" s="33">
        <v>10.199999999999999</v>
      </c>
      <c r="D1403" s="46">
        <f t="shared" si="22"/>
        <v>9.8000000000000007</v>
      </c>
    </row>
    <row r="1404" spans="2:4" x14ac:dyDescent="0.25">
      <c r="B1404" s="33">
        <v>20211022</v>
      </c>
      <c r="C1404" s="33">
        <v>5.7</v>
      </c>
      <c r="D1404" s="46">
        <f t="shared" si="22"/>
        <v>14.3</v>
      </c>
    </row>
    <row r="1405" spans="2:4" x14ac:dyDescent="0.25">
      <c r="B1405" s="33">
        <v>20211023</v>
      </c>
      <c r="C1405" s="33">
        <v>6.9</v>
      </c>
      <c r="D1405" s="46">
        <f t="shared" si="22"/>
        <v>13.1</v>
      </c>
    </row>
    <row r="1406" spans="2:4" x14ac:dyDescent="0.25">
      <c r="B1406" s="33">
        <v>20211024</v>
      </c>
      <c r="C1406" s="33">
        <v>6.5</v>
      </c>
      <c r="D1406" s="46">
        <f t="shared" si="22"/>
        <v>13.5</v>
      </c>
    </row>
    <row r="1407" spans="2:4" x14ac:dyDescent="0.25">
      <c r="B1407" s="33">
        <v>20211025</v>
      </c>
      <c r="C1407" s="33">
        <v>8.9</v>
      </c>
      <c r="D1407" s="46">
        <f t="shared" si="22"/>
        <v>11.1</v>
      </c>
    </row>
    <row r="1408" spans="2:4" x14ac:dyDescent="0.25">
      <c r="B1408" s="33">
        <v>20211026</v>
      </c>
      <c r="C1408" s="33">
        <v>10</v>
      </c>
      <c r="D1408" s="46">
        <f t="shared" si="22"/>
        <v>10</v>
      </c>
    </row>
    <row r="1409" spans="2:4" x14ac:dyDescent="0.25">
      <c r="B1409" s="33">
        <v>20211027</v>
      </c>
      <c r="C1409" s="33">
        <v>9.9</v>
      </c>
      <c r="D1409" s="46">
        <f t="shared" si="22"/>
        <v>10.1</v>
      </c>
    </row>
    <row r="1410" spans="2:4" x14ac:dyDescent="0.25">
      <c r="B1410" s="33">
        <v>20211028</v>
      </c>
      <c r="C1410" s="33">
        <v>7.9</v>
      </c>
      <c r="D1410" s="46">
        <f t="shared" si="22"/>
        <v>12.1</v>
      </c>
    </row>
    <row r="1411" spans="2:4" x14ac:dyDescent="0.25">
      <c r="B1411" s="33">
        <v>20211029</v>
      </c>
      <c r="C1411" s="33">
        <v>10.8</v>
      </c>
      <c r="D1411" s="46">
        <f t="shared" si="22"/>
        <v>9.1999999999999993</v>
      </c>
    </row>
    <row r="1412" spans="2:4" x14ac:dyDescent="0.25">
      <c r="B1412" s="33">
        <v>20211030</v>
      </c>
      <c r="C1412" s="33">
        <v>10.199999999999999</v>
      </c>
      <c r="D1412" s="46">
        <f t="shared" si="22"/>
        <v>9.8000000000000007</v>
      </c>
    </row>
    <row r="1413" spans="2:4" x14ac:dyDescent="0.25">
      <c r="B1413" s="33">
        <v>20211031</v>
      </c>
      <c r="C1413" s="33">
        <v>14.3</v>
      </c>
      <c r="D1413" s="46">
        <f t="shared" si="22"/>
        <v>5.6999999999999993</v>
      </c>
    </row>
    <row r="1414" spans="2:4" x14ac:dyDescent="0.25">
      <c r="B1414" s="33">
        <v>20211101</v>
      </c>
      <c r="C1414" s="33">
        <v>9.6</v>
      </c>
      <c r="D1414" s="46">
        <f t="shared" si="22"/>
        <v>10.4</v>
      </c>
    </row>
    <row r="1415" spans="2:4" x14ac:dyDescent="0.25">
      <c r="B1415" s="33">
        <v>20211102</v>
      </c>
      <c r="C1415" s="33">
        <v>6.8</v>
      </c>
      <c r="D1415" s="46">
        <f t="shared" si="22"/>
        <v>13.2</v>
      </c>
    </row>
    <row r="1416" spans="2:4" x14ac:dyDescent="0.25">
      <c r="B1416" s="33">
        <v>20211103</v>
      </c>
      <c r="C1416" s="33">
        <v>6.7</v>
      </c>
      <c r="D1416" s="46">
        <f t="shared" si="22"/>
        <v>13.3</v>
      </c>
    </row>
    <row r="1417" spans="2:4" x14ac:dyDescent="0.25">
      <c r="B1417" s="33">
        <v>20211104</v>
      </c>
      <c r="C1417" s="33">
        <v>5.6</v>
      </c>
      <c r="D1417" s="46">
        <f t="shared" si="22"/>
        <v>14.4</v>
      </c>
    </row>
    <row r="1418" spans="2:4" x14ac:dyDescent="0.25">
      <c r="B1418" s="33">
        <v>20211105</v>
      </c>
      <c r="C1418" s="33">
        <v>6.5</v>
      </c>
      <c r="D1418" s="46">
        <f t="shared" si="22"/>
        <v>13.5</v>
      </c>
    </row>
    <row r="1419" spans="2:4" x14ac:dyDescent="0.25">
      <c r="B1419" s="33">
        <v>20211106</v>
      </c>
      <c r="C1419" s="33">
        <v>3.8</v>
      </c>
      <c r="D1419" s="46">
        <f t="shared" si="22"/>
        <v>16.2</v>
      </c>
    </row>
    <row r="1420" spans="2:4" x14ac:dyDescent="0.25">
      <c r="B1420" s="33">
        <v>20211107</v>
      </c>
      <c r="C1420" s="33">
        <v>5.0999999999999996</v>
      </c>
      <c r="D1420" s="46">
        <f t="shared" si="22"/>
        <v>14.9</v>
      </c>
    </row>
    <row r="1421" spans="2:4" x14ac:dyDescent="0.25">
      <c r="B1421" s="33">
        <v>20211108</v>
      </c>
      <c r="C1421" s="33">
        <v>3.1</v>
      </c>
      <c r="D1421" s="46">
        <f t="shared" si="22"/>
        <v>16.899999999999999</v>
      </c>
    </row>
    <row r="1422" spans="2:4" x14ac:dyDescent="0.25">
      <c r="B1422" s="33">
        <v>20211109</v>
      </c>
      <c r="C1422" s="33">
        <v>3.7</v>
      </c>
      <c r="D1422" s="46">
        <f t="shared" si="22"/>
        <v>16.3</v>
      </c>
    </row>
    <row r="1423" spans="2:4" x14ac:dyDescent="0.25">
      <c r="B1423" s="33">
        <v>20211110</v>
      </c>
      <c r="C1423" s="33">
        <v>2.6</v>
      </c>
      <c r="D1423" s="46">
        <f t="shared" ref="D1423:D1486" si="23">IF(C1423&lt;15,20-C1423,0)</f>
        <v>17.399999999999999</v>
      </c>
    </row>
    <row r="1424" spans="2:4" x14ac:dyDescent="0.25">
      <c r="B1424" s="33">
        <v>20211111</v>
      </c>
      <c r="C1424" s="33">
        <v>0.4</v>
      </c>
      <c r="D1424" s="46">
        <f t="shared" si="23"/>
        <v>19.600000000000001</v>
      </c>
    </row>
    <row r="1425" spans="2:4" x14ac:dyDescent="0.25">
      <c r="B1425" s="33">
        <v>20211112</v>
      </c>
      <c r="C1425" s="33">
        <v>0.3</v>
      </c>
      <c r="D1425" s="46">
        <f t="shared" si="23"/>
        <v>19.7</v>
      </c>
    </row>
    <row r="1426" spans="2:4" x14ac:dyDescent="0.25">
      <c r="B1426" s="33">
        <v>20211113</v>
      </c>
      <c r="C1426" s="33">
        <v>5</v>
      </c>
      <c r="D1426" s="46">
        <f t="shared" si="23"/>
        <v>15</v>
      </c>
    </row>
    <row r="1427" spans="2:4" x14ac:dyDescent="0.25">
      <c r="B1427" s="33">
        <v>20211114</v>
      </c>
      <c r="C1427" s="33">
        <v>7.7</v>
      </c>
      <c r="D1427" s="46">
        <f t="shared" si="23"/>
        <v>12.3</v>
      </c>
    </row>
    <row r="1428" spans="2:4" x14ac:dyDescent="0.25">
      <c r="B1428" s="33">
        <v>20211115</v>
      </c>
      <c r="C1428" s="33">
        <v>6.5</v>
      </c>
      <c r="D1428" s="46">
        <f t="shared" si="23"/>
        <v>13.5</v>
      </c>
    </row>
    <row r="1429" spans="2:4" x14ac:dyDescent="0.25">
      <c r="B1429" s="33">
        <v>20211116</v>
      </c>
      <c r="C1429" s="33">
        <v>5.4</v>
      </c>
      <c r="D1429" s="46">
        <f t="shared" si="23"/>
        <v>14.6</v>
      </c>
    </row>
    <row r="1430" spans="2:4" x14ac:dyDescent="0.25">
      <c r="B1430" s="33">
        <v>20211117</v>
      </c>
      <c r="C1430" s="33">
        <v>4.8</v>
      </c>
      <c r="D1430" s="46">
        <f t="shared" si="23"/>
        <v>15.2</v>
      </c>
    </row>
    <row r="1431" spans="2:4" x14ac:dyDescent="0.25">
      <c r="B1431" s="33">
        <v>20211118</v>
      </c>
      <c r="C1431" s="33">
        <v>6</v>
      </c>
      <c r="D1431" s="46">
        <f t="shared" si="23"/>
        <v>14</v>
      </c>
    </row>
    <row r="1432" spans="2:4" x14ac:dyDescent="0.25">
      <c r="B1432" s="33">
        <v>20211119</v>
      </c>
      <c r="C1432" s="33">
        <v>6.4</v>
      </c>
      <c r="D1432" s="46">
        <f t="shared" si="23"/>
        <v>13.6</v>
      </c>
    </row>
    <row r="1433" spans="2:4" x14ac:dyDescent="0.25">
      <c r="B1433" s="33">
        <v>20211120</v>
      </c>
      <c r="C1433" s="33">
        <v>5</v>
      </c>
      <c r="D1433" s="46">
        <f t="shared" si="23"/>
        <v>15</v>
      </c>
    </row>
    <row r="1434" spans="2:4" x14ac:dyDescent="0.25">
      <c r="B1434" s="33">
        <v>20211121</v>
      </c>
      <c r="C1434" s="33">
        <v>3.3</v>
      </c>
      <c r="D1434" s="46">
        <f t="shared" si="23"/>
        <v>16.7</v>
      </c>
    </row>
    <row r="1435" spans="2:4" x14ac:dyDescent="0.25">
      <c r="B1435" s="33">
        <v>20211122</v>
      </c>
      <c r="C1435" s="33">
        <v>4.4000000000000004</v>
      </c>
      <c r="D1435" s="46">
        <f t="shared" si="23"/>
        <v>15.6</v>
      </c>
    </row>
    <row r="1436" spans="2:4" x14ac:dyDescent="0.25">
      <c r="B1436" s="33">
        <v>20211123</v>
      </c>
      <c r="C1436" s="33">
        <v>1.9</v>
      </c>
      <c r="D1436" s="46">
        <f t="shared" si="23"/>
        <v>18.100000000000001</v>
      </c>
    </row>
    <row r="1437" spans="2:4" x14ac:dyDescent="0.25">
      <c r="B1437" s="33">
        <v>20211124</v>
      </c>
      <c r="C1437" s="33">
        <v>2.2000000000000002</v>
      </c>
      <c r="D1437" s="46">
        <f t="shared" si="23"/>
        <v>17.8</v>
      </c>
    </row>
    <row r="1438" spans="2:4" x14ac:dyDescent="0.25">
      <c r="B1438" s="33">
        <v>20211125</v>
      </c>
      <c r="C1438" s="33">
        <v>0.4</v>
      </c>
      <c r="D1438" s="46">
        <f t="shared" si="23"/>
        <v>19.600000000000001</v>
      </c>
    </row>
    <row r="1439" spans="2:4" x14ac:dyDescent="0.25">
      <c r="B1439" s="33">
        <v>20211126</v>
      </c>
      <c r="C1439" s="33">
        <v>0.7</v>
      </c>
      <c r="D1439" s="46">
        <f t="shared" si="23"/>
        <v>19.3</v>
      </c>
    </row>
    <row r="1440" spans="2:4" x14ac:dyDescent="0.25">
      <c r="B1440" s="33">
        <v>20211127</v>
      </c>
      <c r="C1440" s="33">
        <v>1.7</v>
      </c>
      <c r="D1440" s="46">
        <f t="shared" si="23"/>
        <v>18.3</v>
      </c>
    </row>
    <row r="1441" spans="2:4" x14ac:dyDescent="0.25">
      <c r="B1441" s="33">
        <v>20211128</v>
      </c>
      <c r="C1441" s="33">
        <v>1.1000000000000001</v>
      </c>
      <c r="D1441" s="46">
        <f t="shared" si="23"/>
        <v>18.899999999999999</v>
      </c>
    </row>
    <row r="1442" spans="2:4" x14ac:dyDescent="0.25">
      <c r="B1442" s="33">
        <v>20211129</v>
      </c>
      <c r="C1442" s="33">
        <v>0.5</v>
      </c>
      <c r="D1442" s="46">
        <f t="shared" si="23"/>
        <v>19.5</v>
      </c>
    </row>
    <row r="1443" spans="2:4" x14ac:dyDescent="0.25">
      <c r="B1443" s="33">
        <v>20211130</v>
      </c>
      <c r="C1443" s="33">
        <v>2.2000000000000002</v>
      </c>
      <c r="D1443" s="46">
        <f t="shared" si="23"/>
        <v>17.8</v>
      </c>
    </row>
    <row r="1444" spans="2:4" x14ac:dyDescent="0.25">
      <c r="B1444" s="33">
        <v>20211201</v>
      </c>
      <c r="C1444" s="33">
        <v>4.7</v>
      </c>
      <c r="D1444" s="46">
        <f t="shared" si="23"/>
        <v>15.3</v>
      </c>
    </row>
    <row r="1445" spans="2:4" x14ac:dyDescent="0.25">
      <c r="B1445" s="33">
        <v>20211202</v>
      </c>
      <c r="C1445" s="33">
        <v>2.7</v>
      </c>
      <c r="D1445" s="46">
        <f t="shared" si="23"/>
        <v>17.3</v>
      </c>
    </row>
    <row r="1446" spans="2:4" x14ac:dyDescent="0.25">
      <c r="B1446" s="33">
        <v>20211203</v>
      </c>
      <c r="C1446" s="33">
        <v>0</v>
      </c>
      <c r="D1446" s="47">
        <f t="shared" si="23"/>
        <v>20</v>
      </c>
    </row>
    <row r="1447" spans="2:4" x14ac:dyDescent="0.25">
      <c r="B1447" s="33">
        <v>20211204</v>
      </c>
      <c r="C1447" s="33">
        <v>4.4000000000000004</v>
      </c>
      <c r="D1447" s="47">
        <f t="shared" si="23"/>
        <v>15.6</v>
      </c>
    </row>
    <row r="1448" spans="2:4" x14ac:dyDescent="0.25">
      <c r="B1448" s="33">
        <v>20211205</v>
      </c>
      <c r="C1448" s="33">
        <v>2.7</v>
      </c>
      <c r="D1448" s="47">
        <f t="shared" si="23"/>
        <v>17.3</v>
      </c>
    </row>
    <row r="1449" spans="2:4" x14ac:dyDescent="0.25">
      <c r="B1449" s="33">
        <v>20211206</v>
      </c>
      <c r="C1449" s="33">
        <v>0.6</v>
      </c>
      <c r="D1449" s="47">
        <f t="shared" si="23"/>
        <v>19.399999999999999</v>
      </c>
    </row>
    <row r="1450" spans="2:4" x14ac:dyDescent="0.25">
      <c r="B1450" s="33">
        <v>20211207</v>
      </c>
      <c r="C1450" s="33">
        <v>3.1</v>
      </c>
      <c r="D1450" s="47">
        <f t="shared" si="23"/>
        <v>16.899999999999999</v>
      </c>
    </row>
    <row r="1451" spans="2:4" x14ac:dyDescent="0.25">
      <c r="B1451" s="33">
        <v>20211208</v>
      </c>
      <c r="C1451" s="33">
        <v>3.8</v>
      </c>
      <c r="D1451" s="47">
        <f t="shared" si="23"/>
        <v>16.2</v>
      </c>
    </row>
    <row r="1452" spans="2:4" x14ac:dyDescent="0.25">
      <c r="B1452" s="33">
        <v>20211209</v>
      </c>
      <c r="C1452" s="33">
        <v>1.8</v>
      </c>
      <c r="D1452" s="47">
        <f t="shared" si="23"/>
        <v>18.2</v>
      </c>
    </row>
    <row r="1453" spans="2:4" x14ac:dyDescent="0.25">
      <c r="B1453" s="33">
        <v>20211210</v>
      </c>
      <c r="C1453" s="33">
        <v>1.3</v>
      </c>
      <c r="D1453" s="47">
        <f t="shared" si="23"/>
        <v>18.7</v>
      </c>
    </row>
    <row r="1454" spans="2:4" x14ac:dyDescent="0.25">
      <c r="B1454" s="33">
        <v>20211211</v>
      </c>
      <c r="C1454" s="33">
        <v>1.6</v>
      </c>
      <c r="D1454" s="47">
        <f t="shared" si="23"/>
        <v>18.399999999999999</v>
      </c>
    </row>
    <row r="1455" spans="2:4" x14ac:dyDescent="0.25">
      <c r="B1455" s="33">
        <v>20211212</v>
      </c>
      <c r="C1455" s="33">
        <v>2.7</v>
      </c>
      <c r="D1455" s="47">
        <f t="shared" si="23"/>
        <v>17.3</v>
      </c>
    </row>
    <row r="1456" spans="2:4" x14ac:dyDescent="0.25">
      <c r="B1456" s="33">
        <v>20211213</v>
      </c>
      <c r="C1456" s="33">
        <v>5.0999999999999996</v>
      </c>
      <c r="D1456" s="47">
        <f t="shared" si="23"/>
        <v>14.9</v>
      </c>
    </row>
    <row r="1457" spans="2:4" x14ac:dyDescent="0.25">
      <c r="B1457" s="33">
        <v>20211214</v>
      </c>
      <c r="C1457" s="33">
        <v>3.9</v>
      </c>
      <c r="D1457" s="47">
        <f t="shared" si="23"/>
        <v>16.100000000000001</v>
      </c>
    </row>
    <row r="1458" spans="2:4" x14ac:dyDescent="0.25">
      <c r="B1458" s="33">
        <v>20211215</v>
      </c>
      <c r="C1458" s="33">
        <v>4.3</v>
      </c>
      <c r="D1458" s="47">
        <f t="shared" si="23"/>
        <v>15.7</v>
      </c>
    </row>
    <row r="1459" spans="2:4" x14ac:dyDescent="0.25">
      <c r="B1459" s="33">
        <v>20211216</v>
      </c>
      <c r="C1459" s="33">
        <v>5.8</v>
      </c>
      <c r="D1459" s="47">
        <f t="shared" si="23"/>
        <v>14.2</v>
      </c>
    </row>
    <row r="1460" spans="2:4" x14ac:dyDescent="0.25">
      <c r="B1460" s="33">
        <v>20211217</v>
      </c>
      <c r="C1460" s="33">
        <v>6</v>
      </c>
      <c r="D1460" s="47">
        <f t="shared" si="23"/>
        <v>14</v>
      </c>
    </row>
    <row r="1461" spans="2:4" x14ac:dyDescent="0.25">
      <c r="B1461" s="33">
        <v>20211218</v>
      </c>
      <c r="C1461" s="33">
        <v>2.9</v>
      </c>
      <c r="D1461" s="47">
        <f t="shared" si="23"/>
        <v>17.100000000000001</v>
      </c>
    </row>
    <row r="1462" spans="2:4" x14ac:dyDescent="0.25">
      <c r="B1462" s="33">
        <v>20211219</v>
      </c>
      <c r="C1462" s="33">
        <v>2.5</v>
      </c>
      <c r="D1462" s="47">
        <f t="shared" si="23"/>
        <v>17.5</v>
      </c>
    </row>
    <row r="1463" spans="2:4" x14ac:dyDescent="0.25">
      <c r="B1463" s="33">
        <v>20211220</v>
      </c>
      <c r="C1463" s="33">
        <v>2.5</v>
      </c>
      <c r="D1463" s="47">
        <f t="shared" si="23"/>
        <v>17.5</v>
      </c>
    </row>
    <row r="1464" spans="2:4" x14ac:dyDescent="0.25">
      <c r="B1464" s="33">
        <v>20211221</v>
      </c>
      <c r="C1464" s="33">
        <v>-1.8</v>
      </c>
      <c r="D1464" s="47">
        <f t="shared" si="23"/>
        <v>21.8</v>
      </c>
    </row>
    <row r="1465" spans="2:4" x14ac:dyDescent="0.25">
      <c r="B1465" s="33">
        <v>20211222</v>
      </c>
      <c r="C1465" s="33">
        <v>-3.8</v>
      </c>
      <c r="D1465" s="47">
        <f t="shared" si="23"/>
        <v>23.8</v>
      </c>
    </row>
    <row r="1466" spans="2:4" x14ac:dyDescent="0.25">
      <c r="B1466" s="33">
        <v>20211223</v>
      </c>
      <c r="C1466" s="33">
        <v>1.4</v>
      </c>
      <c r="D1466" s="47">
        <f t="shared" si="23"/>
        <v>18.600000000000001</v>
      </c>
    </row>
    <row r="1467" spans="2:4" x14ac:dyDescent="0.25">
      <c r="B1467" s="33">
        <v>20211224</v>
      </c>
      <c r="C1467" s="33">
        <v>6.6</v>
      </c>
      <c r="D1467" s="47">
        <f t="shared" si="23"/>
        <v>13.4</v>
      </c>
    </row>
    <row r="1468" spans="2:4" x14ac:dyDescent="0.25">
      <c r="B1468" s="33">
        <v>20211225</v>
      </c>
      <c r="C1468" s="33">
        <v>5.8</v>
      </c>
      <c r="D1468" s="47">
        <f t="shared" si="23"/>
        <v>14.2</v>
      </c>
    </row>
    <row r="1469" spans="2:4" x14ac:dyDescent="0.25">
      <c r="B1469" s="33">
        <v>20211226</v>
      </c>
      <c r="C1469" s="33">
        <v>2.2999999999999998</v>
      </c>
      <c r="D1469" s="47">
        <f t="shared" si="23"/>
        <v>17.7</v>
      </c>
    </row>
    <row r="1470" spans="2:4" x14ac:dyDescent="0.25">
      <c r="B1470" s="33">
        <v>20211227</v>
      </c>
      <c r="C1470" s="33">
        <v>7.7</v>
      </c>
      <c r="D1470" s="47">
        <f t="shared" si="23"/>
        <v>12.3</v>
      </c>
    </row>
    <row r="1471" spans="2:4" x14ac:dyDescent="0.25">
      <c r="B1471" s="33">
        <v>20211228</v>
      </c>
      <c r="C1471" s="33">
        <v>8.4</v>
      </c>
      <c r="D1471" s="47">
        <f t="shared" si="23"/>
        <v>11.6</v>
      </c>
    </row>
    <row r="1472" spans="2:4" x14ac:dyDescent="0.25">
      <c r="B1472" s="33">
        <v>20211229</v>
      </c>
      <c r="C1472" s="33">
        <v>8.8000000000000007</v>
      </c>
      <c r="D1472" s="47">
        <f t="shared" si="23"/>
        <v>11.2</v>
      </c>
    </row>
    <row r="1473" spans="2:4" x14ac:dyDescent="0.25">
      <c r="B1473" s="33">
        <v>20211230</v>
      </c>
      <c r="C1473" s="33">
        <v>12.4</v>
      </c>
      <c r="D1473" s="47">
        <f t="shared" si="23"/>
        <v>7.6</v>
      </c>
    </row>
    <row r="1474" spans="2:4" x14ac:dyDescent="0.25">
      <c r="B1474" s="33">
        <v>20211231</v>
      </c>
      <c r="C1474" s="33">
        <v>9.1</v>
      </c>
      <c r="D1474" s="47">
        <f t="shared" si="23"/>
        <v>10.9</v>
      </c>
    </row>
    <row r="1475" spans="2:4" x14ac:dyDescent="0.25">
      <c r="B1475" s="33">
        <v>20220101</v>
      </c>
      <c r="C1475" s="33">
        <v>8.9</v>
      </c>
      <c r="D1475" s="47">
        <f t="shared" si="23"/>
        <v>11.1</v>
      </c>
    </row>
    <row r="1476" spans="2:4" x14ac:dyDescent="0.25">
      <c r="B1476" s="33">
        <v>20220102</v>
      </c>
      <c r="C1476" s="33">
        <v>8.1999999999999993</v>
      </c>
      <c r="D1476" s="47">
        <f t="shared" si="23"/>
        <v>11.8</v>
      </c>
    </row>
    <row r="1477" spans="2:4" x14ac:dyDescent="0.25">
      <c r="B1477" s="33">
        <v>20220103</v>
      </c>
      <c r="C1477" s="33">
        <v>9.4</v>
      </c>
      <c r="D1477" s="47">
        <f t="shared" si="23"/>
        <v>10.6</v>
      </c>
    </row>
    <row r="1478" spans="2:4" x14ac:dyDescent="0.25">
      <c r="B1478" s="33">
        <v>20220104</v>
      </c>
      <c r="C1478" s="33">
        <v>7.2</v>
      </c>
      <c r="D1478" s="47">
        <f t="shared" si="23"/>
        <v>12.8</v>
      </c>
    </row>
    <row r="1479" spans="2:4" x14ac:dyDescent="0.25">
      <c r="B1479" s="33">
        <v>20220105</v>
      </c>
      <c r="C1479" s="33">
        <v>2</v>
      </c>
      <c r="D1479" s="47">
        <f t="shared" si="23"/>
        <v>18</v>
      </c>
    </row>
    <row r="1480" spans="2:4" x14ac:dyDescent="0.25">
      <c r="B1480" s="33">
        <v>20220106</v>
      </c>
      <c r="C1480" s="33">
        <v>1.8</v>
      </c>
      <c r="D1480" s="47">
        <f t="shared" si="23"/>
        <v>18.2</v>
      </c>
    </row>
    <row r="1481" spans="2:4" x14ac:dyDescent="0.25">
      <c r="B1481" s="33">
        <v>20220107</v>
      </c>
      <c r="C1481" s="33">
        <v>0.3</v>
      </c>
      <c r="D1481" s="47">
        <f t="shared" si="23"/>
        <v>19.7</v>
      </c>
    </row>
    <row r="1482" spans="2:4" x14ac:dyDescent="0.25">
      <c r="B1482" s="33">
        <v>20220108</v>
      </c>
      <c r="C1482" s="33">
        <v>1.8</v>
      </c>
      <c r="D1482" s="47">
        <f t="shared" si="23"/>
        <v>18.2</v>
      </c>
    </row>
    <row r="1483" spans="2:4" x14ac:dyDescent="0.25">
      <c r="B1483" s="33">
        <v>20220109</v>
      </c>
      <c r="C1483" s="33">
        <v>2.2999999999999998</v>
      </c>
      <c r="D1483" s="47">
        <f t="shared" si="23"/>
        <v>17.7</v>
      </c>
    </row>
    <row r="1484" spans="2:4" x14ac:dyDescent="0.25">
      <c r="B1484" s="33">
        <v>20220110</v>
      </c>
      <c r="C1484" s="33">
        <v>-1.7</v>
      </c>
      <c r="D1484" s="47">
        <f t="shared" si="23"/>
        <v>21.7</v>
      </c>
    </row>
    <row r="1485" spans="2:4" x14ac:dyDescent="0.25">
      <c r="B1485" s="33">
        <v>20220111</v>
      </c>
      <c r="C1485" s="33">
        <v>-0.2</v>
      </c>
      <c r="D1485" s="47">
        <f t="shared" si="23"/>
        <v>20.2</v>
      </c>
    </row>
    <row r="1486" spans="2:4" x14ac:dyDescent="0.25">
      <c r="B1486" s="33">
        <v>20220112</v>
      </c>
      <c r="C1486" s="33">
        <v>-0.1</v>
      </c>
      <c r="D1486" s="47">
        <f t="shared" si="23"/>
        <v>20.100000000000001</v>
      </c>
    </row>
    <row r="1487" spans="2:4" x14ac:dyDescent="0.25">
      <c r="B1487" s="33">
        <v>20220113</v>
      </c>
      <c r="C1487" s="33">
        <v>-0.4</v>
      </c>
      <c r="D1487" s="47">
        <f t="shared" ref="D1487:D1550" si="24">IF(C1487&lt;15,20-C1487,0)</f>
        <v>20.399999999999999</v>
      </c>
    </row>
    <row r="1488" spans="2:4" x14ac:dyDescent="0.25">
      <c r="B1488" s="33">
        <v>20220114</v>
      </c>
      <c r="C1488" s="33">
        <v>1.9</v>
      </c>
      <c r="D1488" s="47">
        <f t="shared" si="24"/>
        <v>18.100000000000001</v>
      </c>
    </row>
    <row r="1489" spans="2:4" x14ac:dyDescent="0.25">
      <c r="B1489" s="33">
        <v>20220115</v>
      </c>
      <c r="C1489" s="33">
        <v>-1.1000000000000001</v>
      </c>
      <c r="D1489" s="47">
        <f t="shared" si="24"/>
        <v>21.1</v>
      </c>
    </row>
    <row r="1490" spans="2:4" x14ac:dyDescent="0.25">
      <c r="B1490" s="33">
        <v>20220116</v>
      </c>
      <c r="C1490" s="33">
        <v>-0.6</v>
      </c>
      <c r="D1490" s="47">
        <f t="shared" si="24"/>
        <v>20.6</v>
      </c>
    </row>
    <row r="1491" spans="2:4" x14ac:dyDescent="0.25">
      <c r="B1491" s="33">
        <v>20220117</v>
      </c>
      <c r="C1491" s="33">
        <v>1.3</v>
      </c>
      <c r="D1491" s="47">
        <f t="shared" si="24"/>
        <v>18.7</v>
      </c>
    </row>
    <row r="1492" spans="2:4" x14ac:dyDescent="0.25">
      <c r="B1492" s="33">
        <v>20220118</v>
      </c>
      <c r="C1492" s="33">
        <v>3.7</v>
      </c>
      <c r="D1492" s="47">
        <f t="shared" si="24"/>
        <v>16.3</v>
      </c>
    </row>
    <row r="1493" spans="2:4" x14ac:dyDescent="0.25">
      <c r="B1493" s="33">
        <v>20220119</v>
      </c>
      <c r="C1493" s="33">
        <v>0.9</v>
      </c>
      <c r="D1493" s="47">
        <f t="shared" si="24"/>
        <v>19.100000000000001</v>
      </c>
    </row>
    <row r="1494" spans="2:4" x14ac:dyDescent="0.25">
      <c r="B1494" s="33">
        <v>20220120</v>
      </c>
      <c r="C1494" s="33">
        <v>1.6</v>
      </c>
      <c r="D1494" s="47">
        <f t="shared" si="24"/>
        <v>18.399999999999999</v>
      </c>
    </row>
    <row r="1495" spans="2:4" x14ac:dyDescent="0.25">
      <c r="B1495" s="33">
        <v>20220121</v>
      </c>
      <c r="C1495" s="33">
        <v>1.3</v>
      </c>
      <c r="D1495" s="47">
        <f t="shared" si="24"/>
        <v>18.7</v>
      </c>
    </row>
    <row r="1496" spans="2:4" x14ac:dyDescent="0.25">
      <c r="B1496" s="33">
        <v>20220122</v>
      </c>
      <c r="C1496" s="33">
        <v>2.9</v>
      </c>
      <c r="D1496" s="47">
        <f t="shared" si="24"/>
        <v>17.100000000000001</v>
      </c>
    </row>
    <row r="1497" spans="2:4" x14ac:dyDescent="0.25">
      <c r="B1497" s="33">
        <v>20220123</v>
      </c>
      <c r="C1497" s="33">
        <v>3.1</v>
      </c>
      <c r="D1497" s="47">
        <f t="shared" si="24"/>
        <v>16.899999999999999</v>
      </c>
    </row>
    <row r="1498" spans="2:4" x14ac:dyDescent="0.25">
      <c r="B1498" s="33">
        <v>20220124</v>
      </c>
      <c r="C1498" s="33">
        <v>1.6</v>
      </c>
      <c r="D1498" s="47">
        <f t="shared" si="24"/>
        <v>18.399999999999999</v>
      </c>
    </row>
    <row r="1499" spans="2:4" x14ac:dyDescent="0.25">
      <c r="B1499" s="33">
        <v>20220125</v>
      </c>
      <c r="C1499" s="33">
        <v>-1.8</v>
      </c>
      <c r="D1499" s="47">
        <f t="shared" si="24"/>
        <v>21.8</v>
      </c>
    </row>
    <row r="1500" spans="2:4" x14ac:dyDescent="0.25">
      <c r="B1500" s="33">
        <v>20220126</v>
      </c>
      <c r="C1500" s="33">
        <v>-1.7</v>
      </c>
      <c r="D1500" s="47">
        <f t="shared" si="24"/>
        <v>21.7</v>
      </c>
    </row>
    <row r="1501" spans="2:4" x14ac:dyDescent="0.25">
      <c r="B1501" s="33">
        <v>20220127</v>
      </c>
      <c r="C1501" s="33">
        <v>-0.9</v>
      </c>
      <c r="D1501" s="47">
        <f t="shared" si="24"/>
        <v>20.9</v>
      </c>
    </row>
    <row r="1502" spans="2:4" x14ac:dyDescent="0.25">
      <c r="B1502" s="33">
        <v>20220128</v>
      </c>
      <c r="C1502" s="33">
        <v>2.6</v>
      </c>
      <c r="D1502" s="47">
        <f t="shared" si="24"/>
        <v>17.399999999999999</v>
      </c>
    </row>
    <row r="1503" spans="2:4" x14ac:dyDescent="0.25">
      <c r="B1503" s="33">
        <v>20220129</v>
      </c>
      <c r="C1503" s="33">
        <v>2.5</v>
      </c>
      <c r="D1503" s="47">
        <f t="shared" si="24"/>
        <v>17.5</v>
      </c>
    </row>
    <row r="1504" spans="2:4" x14ac:dyDescent="0.25">
      <c r="B1504" s="33">
        <v>20220130</v>
      </c>
      <c r="C1504" s="33">
        <v>3.6</v>
      </c>
      <c r="D1504" s="47">
        <f t="shared" si="24"/>
        <v>16.399999999999999</v>
      </c>
    </row>
    <row r="1505" spans="1:4" x14ac:dyDescent="0.25">
      <c r="B1505" s="33">
        <v>20220131</v>
      </c>
      <c r="C1505" s="33">
        <v>3.1</v>
      </c>
      <c r="D1505" s="47">
        <f t="shared" si="24"/>
        <v>16.899999999999999</v>
      </c>
    </row>
    <row r="1506" spans="1:4" x14ac:dyDescent="0.25">
      <c r="B1506" s="33">
        <v>20220201</v>
      </c>
      <c r="C1506" s="33">
        <v>2.9</v>
      </c>
      <c r="D1506" s="47">
        <f t="shared" si="24"/>
        <v>17.100000000000001</v>
      </c>
    </row>
    <row r="1507" spans="1:4" x14ac:dyDescent="0.25">
      <c r="A1507">
        <v>4336</v>
      </c>
      <c r="B1507">
        <v>20220202</v>
      </c>
      <c r="C1507">
        <v>7</v>
      </c>
      <c r="D1507" s="47">
        <f t="shared" si="24"/>
        <v>13</v>
      </c>
    </row>
    <row r="1508" spans="1:4" x14ac:dyDescent="0.25">
      <c r="A1508">
        <v>4336</v>
      </c>
      <c r="B1508">
        <v>20220203</v>
      </c>
      <c r="C1508">
        <v>6</v>
      </c>
      <c r="D1508" s="47">
        <f t="shared" si="24"/>
        <v>14</v>
      </c>
    </row>
    <row r="1509" spans="1:4" x14ac:dyDescent="0.25">
      <c r="A1509">
        <v>4336</v>
      </c>
      <c r="B1509">
        <v>20220204</v>
      </c>
      <c r="C1509">
        <v>4.7</v>
      </c>
      <c r="D1509" s="47">
        <f t="shared" si="24"/>
        <v>15.3</v>
      </c>
    </row>
    <row r="1510" spans="1:4" x14ac:dyDescent="0.25">
      <c r="A1510">
        <v>4336</v>
      </c>
      <c r="B1510">
        <v>20220205</v>
      </c>
      <c r="C1510">
        <v>1.9</v>
      </c>
      <c r="D1510" s="47">
        <f t="shared" si="24"/>
        <v>18.100000000000001</v>
      </c>
    </row>
    <row r="1511" spans="1:4" x14ac:dyDescent="0.25">
      <c r="A1511">
        <v>4336</v>
      </c>
      <c r="B1511">
        <v>20220206</v>
      </c>
      <c r="C1511">
        <v>4.3</v>
      </c>
      <c r="D1511" s="47">
        <f t="shared" si="24"/>
        <v>15.7</v>
      </c>
    </row>
    <row r="1512" spans="1:4" x14ac:dyDescent="0.25">
      <c r="A1512">
        <v>4336</v>
      </c>
      <c r="B1512">
        <v>20220207</v>
      </c>
      <c r="C1512">
        <v>2.9</v>
      </c>
      <c r="D1512" s="47">
        <f t="shared" si="24"/>
        <v>17.100000000000001</v>
      </c>
    </row>
    <row r="1513" spans="1:4" x14ac:dyDescent="0.25">
      <c r="A1513">
        <v>4336</v>
      </c>
      <c r="B1513">
        <v>20220208</v>
      </c>
      <c r="C1513">
        <v>4.3</v>
      </c>
      <c r="D1513" s="46">
        <f t="shared" si="24"/>
        <v>15.7</v>
      </c>
    </row>
    <row r="1514" spans="1:4" x14ac:dyDescent="0.25">
      <c r="A1514">
        <v>4336</v>
      </c>
      <c r="B1514">
        <v>20220209</v>
      </c>
      <c r="C1514">
        <v>7.3</v>
      </c>
      <c r="D1514" s="46">
        <f t="shared" si="24"/>
        <v>12.7</v>
      </c>
    </row>
    <row r="1515" spans="1:4" x14ac:dyDescent="0.25">
      <c r="A1515">
        <v>4336</v>
      </c>
      <c r="B1515">
        <v>20220210</v>
      </c>
      <c r="C1515">
        <v>4.5</v>
      </c>
      <c r="D1515" s="46">
        <f t="shared" si="24"/>
        <v>15.5</v>
      </c>
    </row>
    <row r="1516" spans="1:4" x14ac:dyDescent="0.25">
      <c r="A1516">
        <v>4336</v>
      </c>
      <c r="B1516">
        <v>20220211</v>
      </c>
      <c r="C1516">
        <v>2.4</v>
      </c>
      <c r="D1516" s="46">
        <f t="shared" si="24"/>
        <v>17.600000000000001</v>
      </c>
    </row>
    <row r="1517" spans="1:4" x14ac:dyDescent="0.25">
      <c r="A1517">
        <v>4336</v>
      </c>
      <c r="B1517">
        <v>20220212</v>
      </c>
      <c r="C1517">
        <v>0.3</v>
      </c>
      <c r="D1517" s="46">
        <f t="shared" si="24"/>
        <v>19.7</v>
      </c>
    </row>
    <row r="1518" spans="1:4" x14ac:dyDescent="0.25">
      <c r="A1518">
        <v>4336</v>
      </c>
      <c r="B1518">
        <v>20220213</v>
      </c>
      <c r="C1518">
        <v>4.9000000000000004</v>
      </c>
      <c r="D1518" s="46">
        <f t="shared" si="24"/>
        <v>15.1</v>
      </c>
    </row>
    <row r="1519" spans="1:4" x14ac:dyDescent="0.25">
      <c r="A1519">
        <v>4336</v>
      </c>
      <c r="B1519">
        <v>20220214</v>
      </c>
      <c r="C1519">
        <v>7.8</v>
      </c>
      <c r="D1519" s="46">
        <f t="shared" si="24"/>
        <v>12.2</v>
      </c>
    </row>
    <row r="1520" spans="1:4" x14ac:dyDescent="0.25">
      <c r="A1520">
        <v>4336</v>
      </c>
      <c r="B1520">
        <v>20220215</v>
      </c>
      <c r="C1520">
        <v>6</v>
      </c>
      <c r="D1520" s="46">
        <f t="shared" si="24"/>
        <v>14</v>
      </c>
    </row>
    <row r="1521" spans="1:4" x14ac:dyDescent="0.25">
      <c r="A1521">
        <v>4336</v>
      </c>
      <c r="B1521">
        <v>20220216</v>
      </c>
      <c r="C1521">
        <v>7.3</v>
      </c>
      <c r="D1521" s="46">
        <f t="shared" si="24"/>
        <v>12.7</v>
      </c>
    </row>
    <row r="1522" spans="1:4" x14ac:dyDescent="0.25">
      <c r="A1522">
        <v>4336</v>
      </c>
      <c r="B1522">
        <v>20220217</v>
      </c>
      <c r="C1522">
        <v>9.4</v>
      </c>
      <c r="D1522" s="46">
        <f t="shared" si="24"/>
        <v>10.6</v>
      </c>
    </row>
    <row r="1523" spans="1:4" x14ac:dyDescent="0.25">
      <c r="A1523">
        <v>4336</v>
      </c>
      <c r="B1523">
        <v>20220218</v>
      </c>
      <c r="C1523">
        <v>8.5</v>
      </c>
      <c r="D1523" s="46">
        <f t="shared" si="24"/>
        <v>11.5</v>
      </c>
    </row>
    <row r="1524" spans="1:4" x14ac:dyDescent="0.25">
      <c r="A1524">
        <v>4336</v>
      </c>
      <c r="B1524">
        <v>20220219</v>
      </c>
      <c r="C1524">
        <v>5</v>
      </c>
      <c r="D1524" s="46">
        <f t="shared" si="24"/>
        <v>15</v>
      </c>
    </row>
    <row r="1525" spans="1:4" x14ac:dyDescent="0.25">
      <c r="A1525">
        <v>4336</v>
      </c>
      <c r="B1525">
        <v>20220220</v>
      </c>
      <c r="C1525">
        <v>6.2</v>
      </c>
      <c r="D1525" s="46">
        <f t="shared" si="24"/>
        <v>13.8</v>
      </c>
    </row>
    <row r="1526" spans="1:4" x14ac:dyDescent="0.25">
      <c r="A1526">
        <v>4336</v>
      </c>
      <c r="B1526">
        <v>20220221</v>
      </c>
      <c r="C1526">
        <v>4.9000000000000004</v>
      </c>
      <c r="D1526" s="46">
        <f t="shared" si="24"/>
        <v>15.1</v>
      </c>
    </row>
    <row r="1527" spans="1:4" x14ac:dyDescent="0.25">
      <c r="A1527">
        <v>4336</v>
      </c>
      <c r="B1527">
        <v>20220222</v>
      </c>
      <c r="C1527">
        <v>5.6</v>
      </c>
      <c r="D1527" s="46">
        <f t="shared" si="24"/>
        <v>14.4</v>
      </c>
    </row>
    <row r="1528" spans="1:4" x14ac:dyDescent="0.25">
      <c r="A1528">
        <v>4336</v>
      </c>
      <c r="B1528">
        <v>20220223</v>
      </c>
      <c r="C1528">
        <v>7</v>
      </c>
      <c r="D1528" s="46">
        <f t="shared" si="24"/>
        <v>13</v>
      </c>
    </row>
    <row r="1529" spans="1:4" x14ac:dyDescent="0.25">
      <c r="A1529">
        <v>4336</v>
      </c>
      <c r="B1529">
        <v>20220224</v>
      </c>
      <c r="C1529">
        <v>6.3</v>
      </c>
      <c r="D1529" s="46">
        <f t="shared" si="24"/>
        <v>13.7</v>
      </c>
    </row>
    <row r="1530" spans="1:4" x14ac:dyDescent="0.25">
      <c r="A1530">
        <v>4336</v>
      </c>
      <c r="B1530">
        <v>20220225</v>
      </c>
      <c r="C1530">
        <v>1.8</v>
      </c>
      <c r="D1530" s="46">
        <f t="shared" si="24"/>
        <v>18.2</v>
      </c>
    </row>
    <row r="1531" spans="1:4" x14ac:dyDescent="0.25">
      <c r="A1531">
        <v>4336</v>
      </c>
      <c r="B1531">
        <v>20220226</v>
      </c>
      <c r="C1531">
        <v>1.4</v>
      </c>
      <c r="D1531" s="46">
        <f t="shared" si="24"/>
        <v>18.600000000000001</v>
      </c>
    </row>
    <row r="1532" spans="1:4" x14ac:dyDescent="0.25">
      <c r="A1532">
        <v>4336</v>
      </c>
      <c r="B1532">
        <v>20220227</v>
      </c>
      <c r="C1532">
        <v>2.8</v>
      </c>
      <c r="D1532" s="46">
        <f t="shared" si="24"/>
        <v>17.2</v>
      </c>
    </row>
    <row r="1533" spans="1:4" x14ac:dyDescent="0.25">
      <c r="A1533">
        <v>4336</v>
      </c>
      <c r="B1533">
        <v>20220228</v>
      </c>
      <c r="C1533">
        <v>2.8</v>
      </c>
      <c r="D1533" s="46">
        <f t="shared" si="24"/>
        <v>17.2</v>
      </c>
    </row>
    <row r="1534" spans="1:4" x14ac:dyDescent="0.25">
      <c r="A1534">
        <v>4336</v>
      </c>
      <c r="B1534">
        <v>20220301</v>
      </c>
      <c r="C1534">
        <v>2.5</v>
      </c>
      <c r="D1534" s="46">
        <f t="shared" si="24"/>
        <v>17.5</v>
      </c>
    </row>
    <row r="1535" spans="1:4" x14ac:dyDescent="0.25">
      <c r="A1535">
        <v>4336</v>
      </c>
      <c r="B1535">
        <v>20220302</v>
      </c>
      <c r="C1535">
        <v>1.9</v>
      </c>
      <c r="D1535" s="46">
        <f t="shared" si="24"/>
        <v>18.100000000000001</v>
      </c>
    </row>
    <row r="1536" spans="1:4" x14ac:dyDescent="0.25">
      <c r="A1536">
        <v>4336</v>
      </c>
      <c r="B1536">
        <v>20220303</v>
      </c>
      <c r="C1536">
        <v>3.3</v>
      </c>
      <c r="D1536" s="46">
        <f t="shared" si="24"/>
        <v>16.7</v>
      </c>
    </row>
    <row r="1537" spans="1:4" x14ac:dyDescent="0.25">
      <c r="A1537">
        <v>4336</v>
      </c>
      <c r="B1537">
        <v>20220304</v>
      </c>
      <c r="C1537">
        <v>2.7</v>
      </c>
      <c r="D1537" s="46">
        <f t="shared" si="24"/>
        <v>17.3</v>
      </c>
    </row>
    <row r="1538" spans="1:4" x14ac:dyDescent="0.25">
      <c r="A1538">
        <v>4336</v>
      </c>
      <c r="B1538">
        <v>20220305</v>
      </c>
      <c r="C1538">
        <v>1.3</v>
      </c>
      <c r="D1538" s="46">
        <f t="shared" si="24"/>
        <v>18.7</v>
      </c>
    </row>
    <row r="1539" spans="1:4" x14ac:dyDescent="0.25">
      <c r="A1539">
        <v>4336</v>
      </c>
      <c r="B1539">
        <v>20220306</v>
      </c>
      <c r="C1539">
        <v>1.2</v>
      </c>
      <c r="D1539" s="46">
        <f t="shared" si="24"/>
        <v>18.8</v>
      </c>
    </row>
    <row r="1540" spans="1:4" x14ac:dyDescent="0.25">
      <c r="A1540">
        <v>4336</v>
      </c>
      <c r="B1540">
        <v>20220307</v>
      </c>
      <c r="C1540">
        <v>-0.1</v>
      </c>
      <c r="D1540" s="46">
        <f t="shared" si="24"/>
        <v>20.100000000000001</v>
      </c>
    </row>
    <row r="1541" spans="1:4" x14ac:dyDescent="0.25">
      <c r="A1541">
        <v>4336</v>
      </c>
      <c r="B1541">
        <v>20220308</v>
      </c>
      <c r="C1541">
        <v>2.1</v>
      </c>
      <c r="D1541" s="46">
        <f t="shared" si="24"/>
        <v>17.899999999999999</v>
      </c>
    </row>
    <row r="1542" spans="1:4" x14ac:dyDescent="0.25">
      <c r="A1542">
        <v>4336</v>
      </c>
      <c r="B1542">
        <v>20220309</v>
      </c>
      <c r="C1542">
        <v>4.3</v>
      </c>
      <c r="D1542" s="46">
        <f t="shared" si="24"/>
        <v>15.7</v>
      </c>
    </row>
    <row r="1543" spans="1:4" x14ac:dyDescent="0.25">
      <c r="A1543">
        <v>4336</v>
      </c>
      <c r="B1543">
        <v>20220310</v>
      </c>
      <c r="C1543">
        <v>6.5</v>
      </c>
      <c r="D1543" s="46">
        <f t="shared" si="24"/>
        <v>13.5</v>
      </c>
    </row>
    <row r="1544" spans="1:4" x14ac:dyDescent="0.25">
      <c r="A1544">
        <v>4336</v>
      </c>
      <c r="B1544">
        <v>20220311</v>
      </c>
      <c r="C1544">
        <v>6.8</v>
      </c>
      <c r="D1544" s="46">
        <f t="shared" si="24"/>
        <v>13.2</v>
      </c>
    </row>
    <row r="1545" spans="1:4" x14ac:dyDescent="0.25">
      <c r="A1545">
        <v>4336</v>
      </c>
      <c r="B1545">
        <v>20220312</v>
      </c>
      <c r="C1545">
        <v>9</v>
      </c>
      <c r="D1545" s="46">
        <f t="shared" si="24"/>
        <v>11</v>
      </c>
    </row>
    <row r="1546" spans="1:4" x14ac:dyDescent="0.25">
      <c r="A1546">
        <v>4336</v>
      </c>
      <c r="B1546">
        <v>20220313</v>
      </c>
      <c r="C1546">
        <v>8.8000000000000007</v>
      </c>
      <c r="D1546" s="46">
        <f t="shared" si="24"/>
        <v>11.2</v>
      </c>
    </row>
    <row r="1547" spans="1:4" x14ac:dyDescent="0.25">
      <c r="A1547">
        <v>4336</v>
      </c>
      <c r="B1547">
        <v>20220314</v>
      </c>
      <c r="C1547">
        <v>7.5</v>
      </c>
      <c r="D1547" s="46">
        <f t="shared" si="24"/>
        <v>12.5</v>
      </c>
    </row>
    <row r="1548" spans="1:4" x14ac:dyDescent="0.25">
      <c r="A1548">
        <v>4336</v>
      </c>
      <c r="B1548">
        <v>20220315</v>
      </c>
      <c r="C1548">
        <v>6.5</v>
      </c>
      <c r="D1548" s="46">
        <f t="shared" si="24"/>
        <v>13.5</v>
      </c>
    </row>
    <row r="1549" spans="1:4" x14ac:dyDescent="0.25">
      <c r="A1549">
        <v>4336</v>
      </c>
      <c r="B1549">
        <v>20220316</v>
      </c>
      <c r="C1549">
        <v>7.6</v>
      </c>
      <c r="D1549" s="46">
        <f t="shared" si="24"/>
        <v>12.4</v>
      </c>
    </row>
    <row r="1550" spans="1:4" x14ac:dyDescent="0.25">
      <c r="A1550">
        <v>4336</v>
      </c>
      <c r="B1550">
        <v>20220317</v>
      </c>
      <c r="C1550">
        <v>7.7</v>
      </c>
      <c r="D1550" s="46">
        <f t="shared" si="24"/>
        <v>12.3</v>
      </c>
    </row>
    <row r="1551" spans="1:4" x14ac:dyDescent="0.25">
      <c r="A1551">
        <v>4336</v>
      </c>
      <c r="B1551">
        <v>20220318</v>
      </c>
      <c r="C1551">
        <v>7.3</v>
      </c>
      <c r="D1551" s="46">
        <f t="shared" ref="D1551:D1614" si="25">IF(C1551&lt;15,20-C1551,0)</f>
        <v>12.7</v>
      </c>
    </row>
    <row r="1552" spans="1:4" x14ac:dyDescent="0.25">
      <c r="A1552">
        <v>4336</v>
      </c>
      <c r="B1552">
        <v>20220319</v>
      </c>
      <c r="C1552">
        <v>6.9</v>
      </c>
      <c r="D1552" s="46">
        <f t="shared" si="25"/>
        <v>13.1</v>
      </c>
    </row>
    <row r="1553" spans="1:4" x14ac:dyDescent="0.25">
      <c r="A1553">
        <v>4336</v>
      </c>
      <c r="B1553">
        <v>20220320</v>
      </c>
      <c r="C1553">
        <v>7.9</v>
      </c>
      <c r="D1553" s="46">
        <f t="shared" si="25"/>
        <v>12.1</v>
      </c>
    </row>
    <row r="1554" spans="1:4" x14ac:dyDescent="0.25">
      <c r="A1554">
        <v>4336</v>
      </c>
      <c r="B1554">
        <v>20220321</v>
      </c>
      <c r="C1554">
        <v>11.1</v>
      </c>
      <c r="D1554" s="46">
        <f t="shared" si="25"/>
        <v>8.9</v>
      </c>
    </row>
    <row r="1555" spans="1:4" x14ac:dyDescent="0.25">
      <c r="A1555">
        <v>4336</v>
      </c>
      <c r="B1555">
        <v>20220322</v>
      </c>
      <c r="C1555">
        <v>9.6999999999999993</v>
      </c>
      <c r="D1555" s="46">
        <f t="shared" si="25"/>
        <v>10.3</v>
      </c>
    </row>
    <row r="1556" spans="1:4" x14ac:dyDescent="0.25">
      <c r="A1556">
        <v>4336</v>
      </c>
      <c r="B1556">
        <v>20220323</v>
      </c>
      <c r="C1556">
        <v>10.1</v>
      </c>
      <c r="D1556" s="46">
        <f t="shared" si="25"/>
        <v>9.9</v>
      </c>
    </row>
    <row r="1557" spans="1:4" x14ac:dyDescent="0.25">
      <c r="A1557">
        <v>4336</v>
      </c>
      <c r="B1557">
        <v>20220324</v>
      </c>
      <c r="C1557">
        <v>11.5</v>
      </c>
      <c r="D1557" s="46">
        <f t="shared" si="25"/>
        <v>8.5</v>
      </c>
    </row>
    <row r="1558" spans="1:4" x14ac:dyDescent="0.25">
      <c r="A1558">
        <v>4336</v>
      </c>
      <c r="B1558">
        <v>20220325</v>
      </c>
      <c r="C1558">
        <v>11.2</v>
      </c>
      <c r="D1558" s="46">
        <f t="shared" si="25"/>
        <v>8.8000000000000007</v>
      </c>
    </row>
    <row r="1559" spans="1:4" x14ac:dyDescent="0.25">
      <c r="A1559">
        <v>4336</v>
      </c>
      <c r="B1559">
        <v>20220326</v>
      </c>
      <c r="C1559">
        <v>11.4</v>
      </c>
      <c r="D1559" s="46">
        <f t="shared" si="25"/>
        <v>8.6</v>
      </c>
    </row>
    <row r="1560" spans="1:4" x14ac:dyDescent="0.25">
      <c r="A1560">
        <v>4336</v>
      </c>
      <c r="B1560">
        <v>20220327</v>
      </c>
      <c r="C1560">
        <v>12.3</v>
      </c>
      <c r="D1560" s="46">
        <f t="shared" si="25"/>
        <v>7.6999999999999993</v>
      </c>
    </row>
    <row r="1561" spans="1:4" x14ac:dyDescent="0.25">
      <c r="A1561">
        <v>4336</v>
      </c>
      <c r="B1561">
        <v>20220328</v>
      </c>
      <c r="C1561">
        <v>12.8</v>
      </c>
      <c r="D1561" s="46">
        <f t="shared" si="25"/>
        <v>7.1999999999999993</v>
      </c>
    </row>
    <row r="1562" spans="1:4" x14ac:dyDescent="0.25">
      <c r="A1562">
        <v>4336</v>
      </c>
      <c r="B1562">
        <v>20220329</v>
      </c>
      <c r="C1562">
        <v>11.3</v>
      </c>
      <c r="D1562" s="46">
        <f t="shared" si="25"/>
        <v>8.6999999999999993</v>
      </c>
    </row>
    <row r="1563" spans="1:4" x14ac:dyDescent="0.25">
      <c r="A1563">
        <v>4336</v>
      </c>
      <c r="B1563">
        <v>20220330</v>
      </c>
      <c r="C1563">
        <v>8</v>
      </c>
      <c r="D1563" s="46">
        <f t="shared" si="25"/>
        <v>12</v>
      </c>
    </row>
    <row r="1564" spans="1:4" x14ac:dyDescent="0.25">
      <c r="A1564">
        <v>4336</v>
      </c>
      <c r="B1564">
        <v>20220331</v>
      </c>
      <c r="C1564">
        <v>4.8</v>
      </c>
      <c r="D1564" s="46">
        <f t="shared" si="25"/>
        <v>15.2</v>
      </c>
    </row>
    <row r="1565" spans="1:4" x14ac:dyDescent="0.25">
      <c r="A1565">
        <v>4336</v>
      </c>
      <c r="B1565">
        <v>20220401</v>
      </c>
      <c r="C1565">
        <v>1.8</v>
      </c>
      <c r="D1565" s="46">
        <f t="shared" si="25"/>
        <v>18.2</v>
      </c>
    </row>
    <row r="1566" spans="1:4" x14ac:dyDescent="0.25">
      <c r="A1566">
        <v>4336</v>
      </c>
      <c r="B1566">
        <v>20220402</v>
      </c>
      <c r="C1566">
        <v>0.2</v>
      </c>
      <c r="D1566" s="46">
        <f t="shared" si="25"/>
        <v>19.8</v>
      </c>
    </row>
    <row r="1567" spans="1:4" x14ac:dyDescent="0.25">
      <c r="A1567">
        <v>4336</v>
      </c>
      <c r="B1567">
        <v>20220403</v>
      </c>
      <c r="C1567">
        <v>1.8</v>
      </c>
      <c r="D1567" s="46">
        <f t="shared" si="25"/>
        <v>18.2</v>
      </c>
    </row>
    <row r="1568" spans="1:4" x14ac:dyDescent="0.25">
      <c r="A1568">
        <v>4336</v>
      </c>
      <c r="B1568">
        <v>20220404</v>
      </c>
      <c r="C1568">
        <v>3.1</v>
      </c>
      <c r="D1568" s="46">
        <f t="shared" si="25"/>
        <v>16.899999999999999</v>
      </c>
    </row>
    <row r="1569" spans="1:4" x14ac:dyDescent="0.25">
      <c r="A1569">
        <v>4336</v>
      </c>
      <c r="B1569">
        <v>20220405</v>
      </c>
      <c r="C1569">
        <v>6</v>
      </c>
      <c r="D1569" s="46">
        <f t="shared" si="25"/>
        <v>14</v>
      </c>
    </row>
    <row r="1570" spans="1:4" x14ac:dyDescent="0.25">
      <c r="A1570">
        <v>4336</v>
      </c>
      <c r="B1570">
        <v>20220406</v>
      </c>
      <c r="C1570">
        <v>9</v>
      </c>
      <c r="D1570" s="46">
        <f t="shared" si="25"/>
        <v>11</v>
      </c>
    </row>
    <row r="1571" spans="1:4" x14ac:dyDescent="0.25">
      <c r="A1571">
        <v>4336</v>
      </c>
      <c r="B1571">
        <v>20220407</v>
      </c>
      <c r="C1571">
        <v>9</v>
      </c>
      <c r="D1571" s="46">
        <f t="shared" si="25"/>
        <v>11</v>
      </c>
    </row>
    <row r="1572" spans="1:4" x14ac:dyDescent="0.25">
      <c r="A1572">
        <v>4336</v>
      </c>
      <c r="B1572">
        <v>20220408</v>
      </c>
      <c r="C1572">
        <v>3.8</v>
      </c>
      <c r="D1572" s="46">
        <f t="shared" si="25"/>
        <v>16.2</v>
      </c>
    </row>
    <row r="1573" spans="1:4" x14ac:dyDescent="0.25">
      <c r="A1573">
        <v>4336</v>
      </c>
      <c r="B1573">
        <v>20220409</v>
      </c>
      <c r="C1573">
        <v>3.2</v>
      </c>
      <c r="D1573" s="46">
        <f t="shared" si="25"/>
        <v>16.8</v>
      </c>
    </row>
    <row r="1574" spans="1:4" x14ac:dyDescent="0.25">
      <c r="A1574">
        <v>4336</v>
      </c>
      <c r="B1574">
        <v>20220410</v>
      </c>
      <c r="C1574">
        <v>4.4000000000000004</v>
      </c>
      <c r="D1574" s="46">
        <f t="shared" si="25"/>
        <v>15.6</v>
      </c>
    </row>
    <row r="1575" spans="1:4" x14ac:dyDescent="0.25">
      <c r="A1575">
        <v>4336</v>
      </c>
      <c r="B1575">
        <v>20220411</v>
      </c>
      <c r="C1575">
        <v>8.6999999999999993</v>
      </c>
      <c r="D1575" s="46">
        <f t="shared" si="25"/>
        <v>11.3</v>
      </c>
    </row>
    <row r="1576" spans="1:4" x14ac:dyDescent="0.25">
      <c r="A1576">
        <v>4336</v>
      </c>
      <c r="B1576">
        <v>20220412</v>
      </c>
      <c r="C1576">
        <v>13.9</v>
      </c>
      <c r="D1576" s="46">
        <f t="shared" si="25"/>
        <v>6.1</v>
      </c>
    </row>
    <row r="1577" spans="1:4" x14ac:dyDescent="0.25">
      <c r="A1577">
        <v>4336</v>
      </c>
      <c r="B1577">
        <v>20220413</v>
      </c>
      <c r="C1577">
        <v>16.2</v>
      </c>
      <c r="D1577" s="46">
        <f t="shared" si="25"/>
        <v>0</v>
      </c>
    </row>
    <row r="1578" spans="1:4" x14ac:dyDescent="0.25">
      <c r="A1578">
        <v>4336</v>
      </c>
      <c r="B1578">
        <v>20220414</v>
      </c>
      <c r="C1578">
        <v>15.2</v>
      </c>
      <c r="D1578" s="46">
        <f t="shared" si="25"/>
        <v>0</v>
      </c>
    </row>
    <row r="1579" spans="1:4" x14ac:dyDescent="0.25">
      <c r="A1579">
        <v>4336</v>
      </c>
      <c r="B1579">
        <v>20220415</v>
      </c>
      <c r="C1579">
        <v>13.5</v>
      </c>
      <c r="D1579" s="46">
        <f t="shared" si="25"/>
        <v>6.5</v>
      </c>
    </row>
    <row r="1580" spans="1:4" x14ac:dyDescent="0.25">
      <c r="A1580">
        <v>4336</v>
      </c>
      <c r="B1580">
        <v>20220416</v>
      </c>
      <c r="C1580">
        <v>9.9</v>
      </c>
      <c r="D1580" s="46">
        <f t="shared" si="25"/>
        <v>10.1</v>
      </c>
    </row>
    <row r="1581" spans="1:4" x14ac:dyDescent="0.25">
      <c r="A1581">
        <v>4336</v>
      </c>
      <c r="B1581">
        <v>20220417</v>
      </c>
      <c r="C1581">
        <v>9.3000000000000007</v>
      </c>
      <c r="D1581" s="46">
        <f t="shared" si="25"/>
        <v>10.7</v>
      </c>
    </row>
    <row r="1582" spans="1:4" x14ac:dyDescent="0.25">
      <c r="A1582">
        <v>4336</v>
      </c>
      <c r="B1582">
        <v>20220418</v>
      </c>
      <c r="C1582">
        <v>10.3</v>
      </c>
      <c r="D1582" s="46">
        <f t="shared" si="25"/>
        <v>9.6999999999999993</v>
      </c>
    </row>
    <row r="1583" spans="1:4" x14ac:dyDescent="0.25">
      <c r="A1583">
        <v>4336</v>
      </c>
      <c r="B1583">
        <v>20220419</v>
      </c>
      <c r="C1583">
        <v>12.1</v>
      </c>
      <c r="D1583" s="46">
        <f t="shared" si="25"/>
        <v>7.9</v>
      </c>
    </row>
    <row r="1584" spans="1:4" x14ac:dyDescent="0.25">
      <c r="A1584">
        <v>4336</v>
      </c>
      <c r="B1584">
        <v>20220420</v>
      </c>
      <c r="C1584">
        <v>9.9</v>
      </c>
      <c r="D1584" s="46">
        <f t="shared" si="25"/>
        <v>10.1</v>
      </c>
    </row>
    <row r="1585" spans="1:4" x14ac:dyDescent="0.25">
      <c r="A1585">
        <v>4336</v>
      </c>
      <c r="B1585">
        <v>20220421</v>
      </c>
      <c r="C1585">
        <v>10.5</v>
      </c>
      <c r="D1585" s="46">
        <f t="shared" si="25"/>
        <v>9.5</v>
      </c>
    </row>
    <row r="1586" spans="1:4" x14ac:dyDescent="0.25">
      <c r="A1586">
        <v>4336</v>
      </c>
      <c r="B1586">
        <v>20220422</v>
      </c>
      <c r="C1586">
        <v>11.4</v>
      </c>
      <c r="D1586" s="46">
        <f t="shared" si="25"/>
        <v>8.6</v>
      </c>
    </row>
    <row r="1587" spans="1:4" x14ac:dyDescent="0.25">
      <c r="A1587">
        <v>4336</v>
      </c>
      <c r="B1587">
        <v>20220423</v>
      </c>
      <c r="C1587">
        <v>11.4</v>
      </c>
      <c r="D1587" s="46">
        <f t="shared" si="25"/>
        <v>8.6</v>
      </c>
    </row>
    <row r="1588" spans="1:4" x14ac:dyDescent="0.25">
      <c r="A1588">
        <v>4336</v>
      </c>
      <c r="B1588">
        <v>20220424</v>
      </c>
      <c r="C1588">
        <v>10</v>
      </c>
      <c r="D1588" s="46">
        <f t="shared" si="25"/>
        <v>10</v>
      </c>
    </row>
    <row r="1589" spans="1:4" x14ac:dyDescent="0.25">
      <c r="A1589">
        <v>4336</v>
      </c>
      <c r="B1589">
        <v>20220425</v>
      </c>
      <c r="C1589">
        <v>10</v>
      </c>
      <c r="D1589" s="46">
        <f t="shared" si="25"/>
        <v>10</v>
      </c>
    </row>
    <row r="1590" spans="1:4" x14ac:dyDescent="0.25">
      <c r="A1590">
        <v>4336</v>
      </c>
      <c r="B1590">
        <v>20220426</v>
      </c>
      <c r="C1590">
        <v>8.3000000000000007</v>
      </c>
      <c r="D1590" s="46">
        <f t="shared" si="25"/>
        <v>11.7</v>
      </c>
    </row>
    <row r="1591" spans="1:4" x14ac:dyDescent="0.25">
      <c r="A1591">
        <v>4336</v>
      </c>
      <c r="B1591">
        <v>20220427</v>
      </c>
      <c r="C1591">
        <v>9.6</v>
      </c>
      <c r="D1591" s="46">
        <f t="shared" si="25"/>
        <v>10.4</v>
      </c>
    </row>
    <row r="1592" spans="1:4" x14ac:dyDescent="0.25">
      <c r="A1592">
        <v>4336</v>
      </c>
      <c r="B1592">
        <v>20220428</v>
      </c>
      <c r="C1592">
        <v>12.9</v>
      </c>
      <c r="D1592" s="46">
        <f t="shared" si="25"/>
        <v>7.1</v>
      </c>
    </row>
    <row r="1593" spans="1:4" x14ac:dyDescent="0.25">
      <c r="A1593">
        <v>4336</v>
      </c>
      <c r="B1593">
        <v>20220429</v>
      </c>
      <c r="C1593">
        <v>13.2</v>
      </c>
      <c r="D1593" s="46">
        <f t="shared" si="25"/>
        <v>6.8000000000000007</v>
      </c>
    </row>
    <row r="1594" spans="1:4" x14ac:dyDescent="0.25">
      <c r="A1594">
        <v>4336</v>
      </c>
      <c r="B1594">
        <v>20220430</v>
      </c>
      <c r="C1594">
        <v>10.199999999999999</v>
      </c>
      <c r="D1594" s="46">
        <f t="shared" si="25"/>
        <v>9.8000000000000007</v>
      </c>
    </row>
    <row r="1595" spans="1:4" x14ac:dyDescent="0.25">
      <c r="A1595">
        <v>4336</v>
      </c>
      <c r="B1595">
        <v>20220501</v>
      </c>
      <c r="C1595">
        <v>9.6999999999999993</v>
      </c>
      <c r="D1595" s="46">
        <f t="shared" si="25"/>
        <v>10.3</v>
      </c>
    </row>
    <row r="1596" spans="1:4" x14ac:dyDescent="0.25">
      <c r="A1596">
        <v>4336</v>
      </c>
      <c r="B1596">
        <v>20220502</v>
      </c>
      <c r="C1596">
        <v>12.7</v>
      </c>
      <c r="D1596" s="46">
        <f t="shared" si="25"/>
        <v>7.3000000000000007</v>
      </c>
    </row>
    <row r="1597" spans="1:4" x14ac:dyDescent="0.25">
      <c r="A1597">
        <v>4336</v>
      </c>
      <c r="B1597">
        <v>20220503</v>
      </c>
      <c r="C1597">
        <v>13.5</v>
      </c>
      <c r="D1597" s="46">
        <f t="shared" si="25"/>
        <v>6.5</v>
      </c>
    </row>
    <row r="1598" spans="1:4" x14ac:dyDescent="0.25">
      <c r="A1598">
        <v>4336</v>
      </c>
      <c r="B1598">
        <v>20220504</v>
      </c>
      <c r="C1598">
        <v>13.3</v>
      </c>
      <c r="D1598" s="46">
        <f t="shared" si="25"/>
        <v>6.6999999999999993</v>
      </c>
    </row>
    <row r="1599" spans="1:4" x14ac:dyDescent="0.25">
      <c r="A1599">
        <v>4336</v>
      </c>
      <c r="B1599">
        <v>20220505</v>
      </c>
      <c r="C1599">
        <v>11</v>
      </c>
      <c r="D1599" s="46">
        <f t="shared" si="25"/>
        <v>9</v>
      </c>
    </row>
    <row r="1600" spans="1:4" x14ac:dyDescent="0.25">
      <c r="A1600">
        <v>4336</v>
      </c>
      <c r="B1600">
        <v>20220506</v>
      </c>
      <c r="C1600">
        <v>13.8</v>
      </c>
      <c r="D1600" s="46">
        <f t="shared" si="25"/>
        <v>6.1999999999999993</v>
      </c>
    </row>
    <row r="1601" spans="1:4" x14ac:dyDescent="0.25">
      <c r="A1601">
        <v>4336</v>
      </c>
      <c r="B1601">
        <v>20220507</v>
      </c>
      <c r="C1601">
        <v>15</v>
      </c>
      <c r="D1601" s="46">
        <f t="shared" si="25"/>
        <v>0</v>
      </c>
    </row>
    <row r="1602" spans="1:4" x14ac:dyDescent="0.25">
      <c r="A1602">
        <v>4336</v>
      </c>
      <c r="B1602">
        <v>20220508</v>
      </c>
      <c r="C1602">
        <v>16</v>
      </c>
      <c r="D1602" s="46">
        <f t="shared" si="25"/>
        <v>0</v>
      </c>
    </row>
    <row r="1603" spans="1:4" x14ac:dyDescent="0.25">
      <c r="A1603">
        <v>4336</v>
      </c>
      <c r="B1603">
        <v>20220509</v>
      </c>
      <c r="C1603">
        <v>16.899999999999999</v>
      </c>
      <c r="D1603" s="46">
        <f t="shared" si="25"/>
        <v>0</v>
      </c>
    </row>
    <row r="1604" spans="1:4" x14ac:dyDescent="0.25">
      <c r="A1604">
        <v>4336</v>
      </c>
      <c r="B1604">
        <v>20220510</v>
      </c>
      <c r="C1604">
        <v>18</v>
      </c>
      <c r="D1604" s="46">
        <f t="shared" si="25"/>
        <v>0</v>
      </c>
    </row>
    <row r="1605" spans="1:4" x14ac:dyDescent="0.25">
      <c r="A1605">
        <v>4336</v>
      </c>
      <c r="B1605">
        <v>20220511</v>
      </c>
      <c r="C1605">
        <v>20.5</v>
      </c>
      <c r="D1605" s="46">
        <f t="shared" si="25"/>
        <v>0</v>
      </c>
    </row>
    <row r="1606" spans="1:4" x14ac:dyDescent="0.25">
      <c r="A1606">
        <v>4336</v>
      </c>
      <c r="B1606">
        <v>20220512</v>
      </c>
      <c r="C1606">
        <v>17.100000000000001</v>
      </c>
      <c r="D1606" s="46">
        <f t="shared" si="25"/>
        <v>0</v>
      </c>
    </row>
    <row r="1607" spans="1:4" x14ac:dyDescent="0.25">
      <c r="A1607">
        <v>4336</v>
      </c>
      <c r="B1607">
        <v>20220513</v>
      </c>
      <c r="C1607">
        <v>15.3</v>
      </c>
      <c r="D1607" s="46">
        <f t="shared" si="25"/>
        <v>0</v>
      </c>
    </row>
    <row r="1608" spans="1:4" x14ac:dyDescent="0.25">
      <c r="A1608">
        <v>4336</v>
      </c>
      <c r="B1608">
        <v>20220514</v>
      </c>
      <c r="C1608">
        <v>15.3</v>
      </c>
      <c r="D1608" s="46">
        <f t="shared" si="25"/>
        <v>0</v>
      </c>
    </row>
    <row r="1609" spans="1:4" x14ac:dyDescent="0.25">
      <c r="A1609">
        <v>4336</v>
      </c>
      <c r="B1609">
        <v>20220515</v>
      </c>
      <c r="C1609">
        <v>19</v>
      </c>
      <c r="D1609" s="46">
        <f t="shared" si="25"/>
        <v>0</v>
      </c>
    </row>
    <row r="1610" spans="1:4" x14ac:dyDescent="0.25">
      <c r="A1610">
        <v>4336</v>
      </c>
      <c r="B1610">
        <v>20220516</v>
      </c>
      <c r="C1610">
        <v>17.5</v>
      </c>
      <c r="D1610" s="46">
        <f t="shared" si="25"/>
        <v>0</v>
      </c>
    </row>
    <row r="1611" spans="1:4" x14ac:dyDescent="0.25">
      <c r="A1611">
        <v>4336</v>
      </c>
      <c r="B1611">
        <v>20220517</v>
      </c>
      <c r="C1611">
        <v>18.399999999999999</v>
      </c>
      <c r="D1611" s="46">
        <f t="shared" si="25"/>
        <v>0</v>
      </c>
    </row>
    <row r="1612" spans="1:4" x14ac:dyDescent="0.25">
      <c r="A1612">
        <v>4336</v>
      </c>
      <c r="B1612">
        <v>20220518</v>
      </c>
      <c r="C1612">
        <v>21</v>
      </c>
      <c r="D1612" s="46">
        <f t="shared" si="25"/>
        <v>0</v>
      </c>
    </row>
    <row r="1613" spans="1:4" x14ac:dyDescent="0.25">
      <c r="A1613">
        <v>4336</v>
      </c>
      <c r="B1613">
        <v>20220519</v>
      </c>
      <c r="C1613">
        <v>21.4</v>
      </c>
      <c r="D1613" s="46">
        <f t="shared" si="25"/>
        <v>0</v>
      </c>
    </row>
    <row r="1614" spans="1:4" x14ac:dyDescent="0.25">
      <c r="A1614">
        <v>4336</v>
      </c>
      <c r="B1614">
        <v>20220520</v>
      </c>
      <c r="C1614">
        <v>20.2</v>
      </c>
      <c r="D1614" s="46">
        <f t="shared" si="25"/>
        <v>0</v>
      </c>
    </row>
    <row r="1615" spans="1:4" x14ac:dyDescent="0.25">
      <c r="A1615">
        <v>4336</v>
      </c>
      <c r="B1615">
        <v>20220521</v>
      </c>
      <c r="C1615">
        <v>14.5</v>
      </c>
      <c r="D1615" s="46">
        <f t="shared" ref="D1615:D1678" si="26">IF(C1615&lt;15,20-C1615,0)</f>
        <v>5.5</v>
      </c>
    </row>
    <row r="1616" spans="1:4" x14ac:dyDescent="0.25">
      <c r="A1616">
        <v>4336</v>
      </c>
      <c r="B1616">
        <v>20220522</v>
      </c>
      <c r="C1616">
        <v>16.3</v>
      </c>
      <c r="D1616" s="46">
        <f t="shared" si="26"/>
        <v>0</v>
      </c>
    </row>
    <row r="1617" spans="1:4" x14ac:dyDescent="0.25">
      <c r="A1617">
        <v>4336</v>
      </c>
      <c r="B1617">
        <v>20220523</v>
      </c>
      <c r="C1617">
        <v>17.100000000000001</v>
      </c>
      <c r="D1617" s="46">
        <f t="shared" si="26"/>
        <v>0</v>
      </c>
    </row>
    <row r="1618" spans="1:4" x14ac:dyDescent="0.25">
      <c r="A1618">
        <v>4336</v>
      </c>
      <c r="B1618">
        <v>20220524</v>
      </c>
      <c r="C1618">
        <v>13.2</v>
      </c>
      <c r="D1618" s="46">
        <f t="shared" si="26"/>
        <v>6.8000000000000007</v>
      </c>
    </row>
    <row r="1619" spans="1:4" x14ac:dyDescent="0.25">
      <c r="A1619">
        <v>4336</v>
      </c>
      <c r="B1619">
        <v>20220525</v>
      </c>
      <c r="C1619">
        <v>14.1</v>
      </c>
      <c r="D1619" s="46">
        <f t="shared" si="26"/>
        <v>5.9</v>
      </c>
    </row>
    <row r="1620" spans="1:4" x14ac:dyDescent="0.25">
      <c r="A1620">
        <v>4336</v>
      </c>
      <c r="B1620">
        <v>20220526</v>
      </c>
      <c r="C1620">
        <v>15.6</v>
      </c>
      <c r="D1620" s="46">
        <f t="shared" si="26"/>
        <v>0</v>
      </c>
    </row>
    <row r="1621" spans="1:4" x14ac:dyDescent="0.25">
      <c r="A1621">
        <v>4336</v>
      </c>
      <c r="B1621">
        <v>20220527</v>
      </c>
      <c r="C1621">
        <v>14.2</v>
      </c>
      <c r="D1621" s="46">
        <f t="shared" si="26"/>
        <v>5.8000000000000007</v>
      </c>
    </row>
    <row r="1622" spans="1:4" x14ac:dyDescent="0.25">
      <c r="A1622">
        <v>4336</v>
      </c>
      <c r="B1622">
        <v>20220528</v>
      </c>
      <c r="C1622">
        <v>12.1</v>
      </c>
      <c r="D1622" s="46">
        <f t="shared" si="26"/>
        <v>7.9</v>
      </c>
    </row>
    <row r="1623" spans="1:4" x14ac:dyDescent="0.25">
      <c r="A1623">
        <v>4336</v>
      </c>
      <c r="B1623">
        <v>20220529</v>
      </c>
      <c r="C1623">
        <v>11.2</v>
      </c>
      <c r="D1623" s="46">
        <f t="shared" si="26"/>
        <v>8.8000000000000007</v>
      </c>
    </row>
    <row r="1624" spans="1:4" x14ac:dyDescent="0.25">
      <c r="A1624">
        <v>4336</v>
      </c>
      <c r="B1624">
        <v>20220530</v>
      </c>
      <c r="C1624">
        <v>11.6</v>
      </c>
      <c r="D1624" s="46">
        <f t="shared" si="26"/>
        <v>8.4</v>
      </c>
    </row>
    <row r="1625" spans="1:4" x14ac:dyDescent="0.25">
      <c r="A1625">
        <v>4336</v>
      </c>
      <c r="B1625">
        <v>20220531</v>
      </c>
      <c r="C1625">
        <v>14.3</v>
      </c>
      <c r="D1625" s="46">
        <f t="shared" si="26"/>
        <v>5.6999999999999993</v>
      </c>
    </row>
    <row r="1626" spans="1:4" x14ac:dyDescent="0.25">
      <c r="A1626">
        <v>4336</v>
      </c>
      <c r="B1626">
        <v>20220601</v>
      </c>
      <c r="C1626">
        <v>14.8</v>
      </c>
      <c r="D1626" s="46">
        <f t="shared" si="26"/>
        <v>5.1999999999999993</v>
      </c>
    </row>
    <row r="1627" spans="1:4" x14ac:dyDescent="0.25">
      <c r="A1627">
        <v>4336</v>
      </c>
      <c r="B1627">
        <v>20220602</v>
      </c>
      <c r="C1627">
        <v>15.4</v>
      </c>
      <c r="D1627" s="46">
        <f t="shared" si="26"/>
        <v>0</v>
      </c>
    </row>
    <row r="1628" spans="1:4" x14ac:dyDescent="0.25">
      <c r="A1628">
        <v>4336</v>
      </c>
      <c r="B1628">
        <v>20220603</v>
      </c>
      <c r="C1628">
        <v>16.899999999999999</v>
      </c>
      <c r="D1628" s="46">
        <f t="shared" si="26"/>
        <v>0</v>
      </c>
    </row>
    <row r="1629" spans="1:4" x14ac:dyDescent="0.25">
      <c r="A1629">
        <v>4336</v>
      </c>
      <c r="B1629">
        <v>20220604</v>
      </c>
      <c r="C1629">
        <v>19.399999999999999</v>
      </c>
      <c r="D1629" s="46">
        <f t="shared" si="26"/>
        <v>0</v>
      </c>
    </row>
    <row r="1630" spans="1:4" x14ac:dyDescent="0.25">
      <c r="A1630">
        <v>4336</v>
      </c>
      <c r="B1630">
        <v>20220605</v>
      </c>
      <c r="C1630">
        <v>17.899999999999999</v>
      </c>
      <c r="D1630" s="46">
        <f t="shared" si="26"/>
        <v>0</v>
      </c>
    </row>
    <row r="1631" spans="1:4" x14ac:dyDescent="0.25">
      <c r="A1631">
        <v>4336</v>
      </c>
      <c r="B1631">
        <v>20220606</v>
      </c>
      <c r="C1631">
        <v>17.100000000000001</v>
      </c>
      <c r="D1631" s="46">
        <f t="shared" si="26"/>
        <v>0</v>
      </c>
    </row>
    <row r="1632" spans="1:4" x14ac:dyDescent="0.25">
      <c r="A1632">
        <v>4336</v>
      </c>
      <c r="B1632">
        <v>20220607</v>
      </c>
      <c r="C1632">
        <v>16</v>
      </c>
      <c r="D1632" s="46">
        <f t="shared" si="26"/>
        <v>0</v>
      </c>
    </row>
    <row r="1633" spans="1:4" x14ac:dyDescent="0.25">
      <c r="A1633">
        <v>4336</v>
      </c>
      <c r="B1633">
        <v>20220608</v>
      </c>
      <c r="C1633">
        <v>14.6</v>
      </c>
      <c r="D1633" s="46">
        <f t="shared" si="26"/>
        <v>5.4</v>
      </c>
    </row>
    <row r="1634" spans="1:4" x14ac:dyDescent="0.25">
      <c r="A1634">
        <v>4336</v>
      </c>
      <c r="B1634">
        <v>20220609</v>
      </c>
      <c r="C1634">
        <v>14.3</v>
      </c>
      <c r="D1634" s="46">
        <f t="shared" si="26"/>
        <v>5.6999999999999993</v>
      </c>
    </row>
    <row r="1635" spans="1:4" x14ac:dyDescent="0.25">
      <c r="A1635">
        <v>4336</v>
      </c>
      <c r="B1635">
        <v>20220610</v>
      </c>
      <c r="C1635">
        <v>16.399999999999999</v>
      </c>
      <c r="D1635" s="46">
        <f t="shared" si="26"/>
        <v>0</v>
      </c>
    </row>
    <row r="1636" spans="1:4" x14ac:dyDescent="0.25">
      <c r="A1636">
        <v>4336</v>
      </c>
      <c r="B1636">
        <v>20220611</v>
      </c>
      <c r="C1636">
        <v>20.100000000000001</v>
      </c>
      <c r="D1636" s="46">
        <f t="shared" si="26"/>
        <v>0</v>
      </c>
    </row>
    <row r="1637" spans="1:4" x14ac:dyDescent="0.25">
      <c r="A1637">
        <v>4336</v>
      </c>
      <c r="B1637">
        <v>20220612</v>
      </c>
      <c r="C1637">
        <v>20.100000000000001</v>
      </c>
      <c r="D1637" s="46">
        <f t="shared" si="26"/>
        <v>0</v>
      </c>
    </row>
    <row r="1638" spans="1:4" x14ac:dyDescent="0.25">
      <c r="A1638">
        <v>4336</v>
      </c>
      <c r="B1638">
        <v>20220613</v>
      </c>
      <c r="C1638">
        <v>16.8</v>
      </c>
      <c r="D1638" s="46">
        <f t="shared" si="26"/>
        <v>0</v>
      </c>
    </row>
    <row r="1639" spans="1:4" x14ac:dyDescent="0.25">
      <c r="A1639">
        <v>4336</v>
      </c>
      <c r="B1639">
        <v>20220614</v>
      </c>
      <c r="C1639">
        <v>18.2</v>
      </c>
      <c r="D1639" s="46">
        <f t="shared" si="26"/>
        <v>0</v>
      </c>
    </row>
    <row r="1640" spans="1:4" x14ac:dyDescent="0.25">
      <c r="A1640">
        <v>4336</v>
      </c>
      <c r="B1640">
        <v>20220615</v>
      </c>
      <c r="C1640">
        <v>21.6</v>
      </c>
      <c r="D1640" s="46">
        <f t="shared" si="26"/>
        <v>0</v>
      </c>
    </row>
    <row r="1641" spans="1:4" x14ac:dyDescent="0.25">
      <c r="A1641">
        <v>4336</v>
      </c>
      <c r="B1641">
        <v>20220616</v>
      </c>
      <c r="C1641">
        <v>21.6</v>
      </c>
      <c r="D1641" s="46">
        <f t="shared" si="26"/>
        <v>0</v>
      </c>
    </row>
    <row r="1642" spans="1:4" x14ac:dyDescent="0.25">
      <c r="A1642">
        <v>4336</v>
      </c>
      <c r="B1642">
        <v>20220617</v>
      </c>
      <c r="C1642">
        <v>22.1</v>
      </c>
      <c r="D1642" s="46">
        <f t="shared" si="26"/>
        <v>0</v>
      </c>
    </row>
    <row r="1643" spans="1:4" x14ac:dyDescent="0.25">
      <c r="A1643">
        <v>4336</v>
      </c>
      <c r="B1643">
        <v>20220618</v>
      </c>
      <c r="C1643">
        <v>26</v>
      </c>
      <c r="D1643" s="46">
        <f t="shared" si="26"/>
        <v>0</v>
      </c>
    </row>
    <row r="1644" spans="1:4" x14ac:dyDescent="0.25">
      <c r="A1644">
        <v>4336</v>
      </c>
      <c r="B1644">
        <v>20220619</v>
      </c>
      <c r="C1644">
        <v>27.4</v>
      </c>
      <c r="D1644" s="46">
        <f t="shared" si="26"/>
        <v>0</v>
      </c>
    </row>
    <row r="1645" spans="1:4" x14ac:dyDescent="0.25">
      <c r="A1645">
        <v>4336</v>
      </c>
      <c r="B1645">
        <v>20220620</v>
      </c>
      <c r="C1645">
        <v>17.8</v>
      </c>
      <c r="D1645" s="46">
        <f t="shared" si="26"/>
        <v>0</v>
      </c>
    </row>
    <row r="1646" spans="1:4" x14ac:dyDescent="0.25">
      <c r="A1646">
        <v>4336</v>
      </c>
      <c r="B1646">
        <v>20220621</v>
      </c>
      <c r="C1646">
        <v>18.899999999999999</v>
      </c>
      <c r="D1646" s="46">
        <f t="shared" si="26"/>
        <v>0</v>
      </c>
    </row>
    <row r="1647" spans="1:4" x14ac:dyDescent="0.25">
      <c r="A1647">
        <v>4336</v>
      </c>
      <c r="B1647">
        <v>20220622</v>
      </c>
      <c r="C1647">
        <v>19.8</v>
      </c>
      <c r="D1647" s="46">
        <f t="shared" si="26"/>
        <v>0</v>
      </c>
    </row>
    <row r="1648" spans="1:4" x14ac:dyDescent="0.25">
      <c r="A1648">
        <v>4336</v>
      </c>
      <c r="B1648">
        <v>20220623</v>
      </c>
      <c r="C1648">
        <v>21.9</v>
      </c>
      <c r="D1648" s="46">
        <f t="shared" si="26"/>
        <v>0</v>
      </c>
    </row>
    <row r="1649" spans="1:4" x14ac:dyDescent="0.25">
      <c r="A1649">
        <v>4336</v>
      </c>
      <c r="B1649">
        <v>20220624</v>
      </c>
      <c r="C1649">
        <v>17.8</v>
      </c>
      <c r="D1649" s="46">
        <f t="shared" si="26"/>
        <v>0</v>
      </c>
    </row>
    <row r="1650" spans="1:4" x14ac:dyDescent="0.25">
      <c r="A1650">
        <v>4336</v>
      </c>
      <c r="B1650">
        <v>20220625</v>
      </c>
      <c r="C1650">
        <v>19.8</v>
      </c>
      <c r="D1650" s="46">
        <f t="shared" si="26"/>
        <v>0</v>
      </c>
    </row>
    <row r="1651" spans="1:4" x14ac:dyDescent="0.25">
      <c r="A1651">
        <v>4336</v>
      </c>
      <c r="B1651">
        <v>20220626</v>
      </c>
      <c r="C1651">
        <v>17.2</v>
      </c>
      <c r="D1651" s="46">
        <f t="shared" si="26"/>
        <v>0</v>
      </c>
    </row>
    <row r="1652" spans="1:4" x14ac:dyDescent="0.25">
      <c r="A1652">
        <v>4336</v>
      </c>
      <c r="B1652">
        <v>20220627</v>
      </c>
      <c r="C1652">
        <v>16.8</v>
      </c>
      <c r="D1652" s="46">
        <f t="shared" si="26"/>
        <v>0</v>
      </c>
    </row>
    <row r="1653" spans="1:4" x14ac:dyDescent="0.25">
      <c r="A1653">
        <v>4336</v>
      </c>
      <c r="B1653">
        <v>20220628</v>
      </c>
      <c r="C1653">
        <v>18.7</v>
      </c>
      <c r="D1653" s="46">
        <f t="shared" si="26"/>
        <v>0</v>
      </c>
    </row>
    <row r="1654" spans="1:4" x14ac:dyDescent="0.25">
      <c r="A1654">
        <v>4336</v>
      </c>
      <c r="B1654">
        <v>20220629</v>
      </c>
      <c r="C1654">
        <v>21.7</v>
      </c>
      <c r="D1654" s="46">
        <f t="shared" si="26"/>
        <v>0</v>
      </c>
    </row>
    <row r="1655" spans="1:4" x14ac:dyDescent="0.25">
      <c r="A1655">
        <v>4336</v>
      </c>
      <c r="B1655">
        <v>20220630</v>
      </c>
      <c r="C1655">
        <v>20</v>
      </c>
      <c r="D1655" s="46">
        <f t="shared" si="26"/>
        <v>0</v>
      </c>
    </row>
    <row r="1656" spans="1:4" x14ac:dyDescent="0.25">
      <c r="A1656">
        <v>4336</v>
      </c>
      <c r="B1656">
        <v>20220701</v>
      </c>
      <c r="C1656">
        <v>15.6</v>
      </c>
      <c r="D1656" s="46">
        <f t="shared" si="26"/>
        <v>0</v>
      </c>
    </row>
    <row r="1657" spans="1:4" x14ac:dyDescent="0.25">
      <c r="A1657">
        <v>4336</v>
      </c>
      <c r="B1657">
        <v>20220702</v>
      </c>
      <c r="C1657">
        <v>18.899999999999999</v>
      </c>
      <c r="D1657" s="46">
        <f t="shared" si="26"/>
        <v>0</v>
      </c>
    </row>
    <row r="1658" spans="1:4" x14ac:dyDescent="0.25">
      <c r="A1658">
        <v>4336</v>
      </c>
      <c r="B1658">
        <v>20220703</v>
      </c>
      <c r="C1658">
        <v>21</v>
      </c>
      <c r="D1658" s="46">
        <f t="shared" si="26"/>
        <v>0</v>
      </c>
    </row>
    <row r="1659" spans="1:4" x14ac:dyDescent="0.25">
      <c r="A1659">
        <v>4336</v>
      </c>
      <c r="B1659">
        <v>20220704</v>
      </c>
      <c r="C1659">
        <v>19.5</v>
      </c>
      <c r="D1659" s="46">
        <f t="shared" si="26"/>
        <v>0</v>
      </c>
    </row>
    <row r="1660" spans="1:4" x14ac:dyDescent="0.25">
      <c r="A1660">
        <v>4336</v>
      </c>
      <c r="B1660">
        <v>20220705</v>
      </c>
      <c r="C1660">
        <v>19.899999999999999</v>
      </c>
      <c r="D1660" s="46">
        <f t="shared" si="26"/>
        <v>0</v>
      </c>
    </row>
    <row r="1661" spans="1:4" x14ac:dyDescent="0.25">
      <c r="A1661">
        <v>4336</v>
      </c>
      <c r="B1661">
        <v>20220706</v>
      </c>
      <c r="C1661">
        <v>16.600000000000001</v>
      </c>
      <c r="D1661" s="46">
        <f t="shared" si="26"/>
        <v>0</v>
      </c>
    </row>
    <row r="1662" spans="1:4" x14ac:dyDescent="0.25">
      <c r="A1662">
        <v>4336</v>
      </c>
      <c r="B1662">
        <v>20220707</v>
      </c>
      <c r="C1662">
        <v>15.9</v>
      </c>
      <c r="D1662" s="46">
        <f t="shared" si="26"/>
        <v>0</v>
      </c>
    </row>
    <row r="1663" spans="1:4" x14ac:dyDescent="0.25">
      <c r="A1663">
        <v>4336</v>
      </c>
      <c r="B1663">
        <v>20220708</v>
      </c>
      <c r="C1663">
        <v>17.100000000000001</v>
      </c>
      <c r="D1663" s="46">
        <f t="shared" si="26"/>
        <v>0</v>
      </c>
    </row>
    <row r="1664" spans="1:4" x14ac:dyDescent="0.25">
      <c r="A1664">
        <v>4336</v>
      </c>
      <c r="B1664">
        <v>20220709</v>
      </c>
      <c r="C1664">
        <v>19.600000000000001</v>
      </c>
      <c r="D1664" s="46">
        <f t="shared" si="26"/>
        <v>0</v>
      </c>
    </row>
    <row r="1665" spans="1:4" x14ac:dyDescent="0.25">
      <c r="A1665">
        <v>4336</v>
      </c>
      <c r="B1665">
        <v>20220710</v>
      </c>
      <c r="C1665">
        <v>17.2</v>
      </c>
      <c r="D1665" s="46">
        <f t="shared" si="26"/>
        <v>0</v>
      </c>
    </row>
    <row r="1666" spans="1:4" x14ac:dyDescent="0.25">
      <c r="A1666">
        <v>4336</v>
      </c>
      <c r="B1666">
        <v>20220711</v>
      </c>
      <c r="C1666">
        <v>19.7</v>
      </c>
      <c r="D1666" s="46">
        <f t="shared" si="26"/>
        <v>0</v>
      </c>
    </row>
    <row r="1667" spans="1:4" x14ac:dyDescent="0.25">
      <c r="A1667">
        <v>4336</v>
      </c>
      <c r="B1667">
        <v>20220712</v>
      </c>
      <c r="C1667">
        <v>20.9</v>
      </c>
      <c r="D1667" s="46">
        <f t="shared" si="26"/>
        <v>0</v>
      </c>
    </row>
    <row r="1668" spans="1:4" x14ac:dyDescent="0.25">
      <c r="A1668">
        <v>4336</v>
      </c>
      <c r="B1668">
        <v>20220713</v>
      </c>
      <c r="C1668">
        <v>23.5</v>
      </c>
      <c r="D1668" s="46">
        <f t="shared" si="26"/>
        <v>0</v>
      </c>
    </row>
    <row r="1669" spans="1:4" x14ac:dyDescent="0.25">
      <c r="A1669">
        <v>4336</v>
      </c>
      <c r="B1669">
        <v>20220714</v>
      </c>
      <c r="C1669">
        <v>23.2</v>
      </c>
      <c r="D1669" s="46">
        <f t="shared" si="26"/>
        <v>0</v>
      </c>
    </row>
    <row r="1670" spans="1:4" x14ac:dyDescent="0.25">
      <c r="A1670">
        <v>4336</v>
      </c>
      <c r="B1670">
        <v>20220715</v>
      </c>
      <c r="C1670">
        <v>19</v>
      </c>
      <c r="D1670" s="46">
        <f t="shared" si="26"/>
        <v>0</v>
      </c>
    </row>
    <row r="1671" spans="1:4" x14ac:dyDescent="0.25">
      <c r="A1671">
        <v>4336</v>
      </c>
      <c r="B1671">
        <v>20220716</v>
      </c>
      <c r="C1671">
        <v>19.399999999999999</v>
      </c>
      <c r="D1671" s="46">
        <f t="shared" si="26"/>
        <v>0</v>
      </c>
    </row>
    <row r="1672" spans="1:4" x14ac:dyDescent="0.25">
      <c r="A1672">
        <v>4336</v>
      </c>
      <c r="B1672">
        <v>20220717</v>
      </c>
      <c r="C1672">
        <v>21.1</v>
      </c>
      <c r="D1672" s="46">
        <f t="shared" si="26"/>
        <v>0</v>
      </c>
    </row>
    <row r="1673" spans="1:4" x14ac:dyDescent="0.25">
      <c r="A1673">
        <v>4336</v>
      </c>
      <c r="B1673">
        <v>20220718</v>
      </c>
      <c r="C1673">
        <v>24.8</v>
      </c>
      <c r="D1673" s="46">
        <f t="shared" si="26"/>
        <v>0</v>
      </c>
    </row>
    <row r="1674" spans="1:4" x14ac:dyDescent="0.25">
      <c r="A1674">
        <v>4336</v>
      </c>
      <c r="B1674">
        <v>20220719</v>
      </c>
      <c r="C1674">
        <v>27.5</v>
      </c>
      <c r="D1674" s="46">
        <f t="shared" si="26"/>
        <v>0</v>
      </c>
    </row>
    <row r="1675" spans="1:4" x14ac:dyDescent="0.25">
      <c r="A1675">
        <v>4336</v>
      </c>
      <c r="B1675">
        <v>20220720</v>
      </c>
      <c r="C1675">
        <v>24.1</v>
      </c>
      <c r="D1675" s="46">
        <f t="shared" si="26"/>
        <v>0</v>
      </c>
    </row>
    <row r="1676" spans="1:4" x14ac:dyDescent="0.25">
      <c r="A1676">
        <v>4336</v>
      </c>
      <c r="B1676">
        <v>20220721</v>
      </c>
      <c r="C1676">
        <v>20.9</v>
      </c>
      <c r="D1676" s="46">
        <f t="shared" si="26"/>
        <v>0</v>
      </c>
    </row>
    <row r="1677" spans="1:4" x14ac:dyDescent="0.25">
      <c r="A1677">
        <v>4336</v>
      </c>
      <c r="B1677">
        <v>20220722</v>
      </c>
      <c r="C1677">
        <v>22.3</v>
      </c>
      <c r="D1677" s="46">
        <f t="shared" si="26"/>
        <v>0</v>
      </c>
    </row>
    <row r="1678" spans="1:4" x14ac:dyDescent="0.25">
      <c r="A1678">
        <v>4336</v>
      </c>
      <c r="B1678">
        <v>20220723</v>
      </c>
      <c r="C1678">
        <v>22.3</v>
      </c>
      <c r="D1678" s="46">
        <f t="shared" si="26"/>
        <v>0</v>
      </c>
    </row>
    <row r="1679" spans="1:4" x14ac:dyDescent="0.25">
      <c r="A1679">
        <v>4336</v>
      </c>
      <c r="B1679">
        <v>20220724</v>
      </c>
      <c r="C1679">
        <v>23.4</v>
      </c>
      <c r="D1679" s="46">
        <f t="shared" ref="D1679:D1742" si="27">IF(C1679&lt;15,20-C1679,0)</f>
        <v>0</v>
      </c>
    </row>
    <row r="1680" spans="1:4" x14ac:dyDescent="0.25">
      <c r="A1680">
        <v>4336</v>
      </c>
      <c r="B1680">
        <v>20220725</v>
      </c>
      <c r="C1680">
        <v>24.9</v>
      </c>
      <c r="D1680" s="46">
        <f t="shared" si="27"/>
        <v>0</v>
      </c>
    </row>
    <row r="1681" spans="1:4" x14ac:dyDescent="0.25">
      <c r="A1681">
        <v>4336</v>
      </c>
      <c r="B1681">
        <v>20220726</v>
      </c>
      <c r="C1681">
        <v>19.5</v>
      </c>
      <c r="D1681" s="46">
        <f t="shared" si="27"/>
        <v>0</v>
      </c>
    </row>
    <row r="1682" spans="1:4" x14ac:dyDescent="0.25">
      <c r="A1682">
        <v>4336</v>
      </c>
      <c r="B1682">
        <v>20220727</v>
      </c>
      <c r="C1682">
        <v>19</v>
      </c>
      <c r="D1682" s="46">
        <f t="shared" si="27"/>
        <v>0</v>
      </c>
    </row>
    <row r="1683" spans="1:4" x14ac:dyDescent="0.25">
      <c r="A1683">
        <v>4336</v>
      </c>
      <c r="B1683">
        <v>20220728</v>
      </c>
      <c r="C1683">
        <v>20.3</v>
      </c>
      <c r="D1683" s="46">
        <f t="shared" si="27"/>
        <v>0</v>
      </c>
    </row>
    <row r="1684" spans="1:4" x14ac:dyDescent="0.25">
      <c r="A1684">
        <v>4336</v>
      </c>
      <c r="B1684">
        <v>20220729</v>
      </c>
      <c r="C1684">
        <v>21.7</v>
      </c>
      <c r="D1684" s="46">
        <f t="shared" si="27"/>
        <v>0</v>
      </c>
    </row>
    <row r="1685" spans="1:4" x14ac:dyDescent="0.25">
      <c r="A1685">
        <v>4336</v>
      </c>
      <c r="B1685">
        <v>20220730</v>
      </c>
      <c r="C1685">
        <v>21.5</v>
      </c>
      <c r="D1685" s="46">
        <f t="shared" si="27"/>
        <v>0</v>
      </c>
    </row>
    <row r="1686" spans="1:4" x14ac:dyDescent="0.25">
      <c r="A1686">
        <v>4336</v>
      </c>
      <c r="B1686">
        <v>20220731</v>
      </c>
      <c r="C1686">
        <v>23</v>
      </c>
      <c r="D1686" s="46">
        <f t="shared" si="27"/>
        <v>0</v>
      </c>
    </row>
    <row r="1687" spans="1:4" x14ac:dyDescent="0.25">
      <c r="A1687">
        <v>4336</v>
      </c>
      <c r="B1687">
        <v>20220801</v>
      </c>
      <c r="C1687">
        <v>20.2</v>
      </c>
      <c r="D1687" s="46">
        <f t="shared" si="27"/>
        <v>0</v>
      </c>
    </row>
    <row r="1688" spans="1:4" x14ac:dyDescent="0.25">
      <c r="A1688">
        <v>4336</v>
      </c>
      <c r="B1688">
        <v>20220802</v>
      </c>
      <c r="C1688">
        <v>22.1</v>
      </c>
      <c r="D1688" s="46">
        <f t="shared" si="27"/>
        <v>0</v>
      </c>
    </row>
    <row r="1689" spans="1:4" x14ac:dyDescent="0.25">
      <c r="A1689">
        <v>4336</v>
      </c>
      <c r="B1689">
        <v>20220803</v>
      </c>
      <c r="C1689">
        <v>25.7</v>
      </c>
      <c r="D1689" s="46">
        <f t="shared" si="27"/>
        <v>0</v>
      </c>
    </row>
    <row r="1690" spans="1:4" x14ac:dyDescent="0.25">
      <c r="A1690">
        <v>4336</v>
      </c>
      <c r="B1690">
        <v>20220804</v>
      </c>
      <c r="C1690">
        <v>28.1</v>
      </c>
      <c r="D1690" s="46">
        <f t="shared" si="27"/>
        <v>0</v>
      </c>
    </row>
    <row r="1691" spans="1:4" x14ac:dyDescent="0.25">
      <c r="A1691">
        <v>4336</v>
      </c>
      <c r="B1691">
        <v>20220805</v>
      </c>
      <c r="C1691">
        <v>21.3</v>
      </c>
      <c r="D1691" s="46">
        <f t="shared" si="27"/>
        <v>0</v>
      </c>
    </row>
    <row r="1692" spans="1:4" x14ac:dyDescent="0.25">
      <c r="A1692">
        <v>4336</v>
      </c>
      <c r="B1692">
        <v>20220806</v>
      </c>
      <c r="C1692">
        <v>18.7</v>
      </c>
      <c r="D1692" s="46">
        <f t="shared" si="27"/>
        <v>0</v>
      </c>
    </row>
    <row r="1693" spans="1:4" x14ac:dyDescent="0.25">
      <c r="A1693">
        <v>4336</v>
      </c>
      <c r="B1693">
        <v>20220807</v>
      </c>
      <c r="C1693">
        <v>20.2</v>
      </c>
      <c r="D1693" s="46">
        <f t="shared" si="27"/>
        <v>0</v>
      </c>
    </row>
    <row r="1694" spans="1:4" x14ac:dyDescent="0.25">
      <c r="A1694">
        <v>4336</v>
      </c>
      <c r="B1694">
        <v>20220808</v>
      </c>
      <c r="C1694">
        <v>22.3</v>
      </c>
      <c r="D1694" s="46">
        <f t="shared" si="27"/>
        <v>0</v>
      </c>
    </row>
    <row r="1695" spans="1:4" x14ac:dyDescent="0.25">
      <c r="A1695">
        <v>4336</v>
      </c>
      <c r="B1695">
        <v>20220809</v>
      </c>
      <c r="C1695">
        <v>23.6</v>
      </c>
      <c r="D1695" s="46">
        <f t="shared" si="27"/>
        <v>0</v>
      </c>
    </row>
    <row r="1696" spans="1:4" x14ac:dyDescent="0.25">
      <c r="A1696">
        <v>4336</v>
      </c>
      <c r="B1696">
        <v>20220810</v>
      </c>
      <c r="C1696">
        <v>23.1</v>
      </c>
      <c r="D1696" s="46">
        <f t="shared" si="27"/>
        <v>0</v>
      </c>
    </row>
    <row r="1697" spans="1:4" x14ac:dyDescent="0.25">
      <c r="A1697">
        <v>4336</v>
      </c>
      <c r="B1697">
        <v>20220811</v>
      </c>
      <c r="C1697">
        <v>23</v>
      </c>
      <c r="D1697" s="46">
        <f t="shared" si="27"/>
        <v>0</v>
      </c>
    </row>
    <row r="1698" spans="1:4" x14ac:dyDescent="0.25">
      <c r="A1698">
        <v>4336</v>
      </c>
      <c r="B1698">
        <v>20220812</v>
      </c>
      <c r="C1698">
        <v>22.9</v>
      </c>
      <c r="D1698" s="46">
        <f t="shared" si="27"/>
        <v>0</v>
      </c>
    </row>
    <row r="1699" spans="1:4" x14ac:dyDescent="0.25">
      <c r="A1699">
        <v>4336</v>
      </c>
      <c r="B1699">
        <v>20220813</v>
      </c>
      <c r="C1699">
        <v>22.7</v>
      </c>
      <c r="D1699" s="46">
        <f t="shared" si="27"/>
        <v>0</v>
      </c>
    </row>
    <row r="1700" spans="1:4" x14ac:dyDescent="0.25">
      <c r="A1700">
        <v>4336</v>
      </c>
      <c r="B1700">
        <v>20220814</v>
      </c>
      <c r="C1700">
        <v>23.4</v>
      </c>
      <c r="D1700" s="46">
        <f t="shared" si="27"/>
        <v>0</v>
      </c>
    </row>
    <row r="1701" spans="1:4" x14ac:dyDescent="0.25">
      <c r="A1701">
        <v>4336</v>
      </c>
      <c r="B1701">
        <v>20220815</v>
      </c>
      <c r="C1701">
        <v>19.7</v>
      </c>
      <c r="D1701" s="46">
        <f t="shared" si="27"/>
        <v>0</v>
      </c>
    </row>
    <row r="1702" spans="1:4" x14ac:dyDescent="0.25">
      <c r="A1702">
        <v>4336</v>
      </c>
      <c r="B1702">
        <v>20220816</v>
      </c>
      <c r="C1702">
        <v>21.6</v>
      </c>
      <c r="D1702" s="46">
        <f t="shared" si="27"/>
        <v>0</v>
      </c>
    </row>
    <row r="1703" spans="1:4" x14ac:dyDescent="0.25">
      <c r="A1703">
        <v>4336</v>
      </c>
      <c r="B1703">
        <v>20220817</v>
      </c>
      <c r="C1703">
        <v>22.9</v>
      </c>
      <c r="D1703" s="46">
        <f t="shared" si="27"/>
        <v>0</v>
      </c>
    </row>
    <row r="1704" spans="1:4" x14ac:dyDescent="0.25">
      <c r="A1704">
        <v>4336</v>
      </c>
      <c r="B1704">
        <v>20220818</v>
      </c>
      <c r="C1704">
        <v>20.100000000000001</v>
      </c>
      <c r="D1704" s="46">
        <f t="shared" si="27"/>
        <v>0</v>
      </c>
    </row>
    <row r="1705" spans="1:4" x14ac:dyDescent="0.25">
      <c r="A1705">
        <v>4336</v>
      </c>
      <c r="B1705">
        <v>20220819</v>
      </c>
      <c r="C1705">
        <v>21.5</v>
      </c>
      <c r="D1705" s="46">
        <f t="shared" si="27"/>
        <v>0</v>
      </c>
    </row>
    <row r="1706" spans="1:4" x14ac:dyDescent="0.25">
      <c r="A1706">
        <v>4336</v>
      </c>
      <c r="B1706">
        <v>20220820</v>
      </c>
      <c r="C1706">
        <v>20</v>
      </c>
      <c r="D1706" s="46">
        <f t="shared" si="27"/>
        <v>0</v>
      </c>
    </row>
    <row r="1707" spans="1:4" x14ac:dyDescent="0.25">
      <c r="A1707">
        <v>4336</v>
      </c>
      <c r="B1707">
        <v>20220821</v>
      </c>
      <c r="C1707">
        <v>19.7</v>
      </c>
      <c r="D1707" s="46">
        <f t="shared" si="27"/>
        <v>0</v>
      </c>
    </row>
    <row r="1708" spans="1:4" x14ac:dyDescent="0.25">
      <c r="A1708">
        <v>4336</v>
      </c>
      <c r="B1708">
        <v>20220822</v>
      </c>
      <c r="C1708">
        <v>22.1</v>
      </c>
      <c r="D1708" s="46">
        <f t="shared" si="27"/>
        <v>0</v>
      </c>
    </row>
    <row r="1709" spans="1:4" x14ac:dyDescent="0.25">
      <c r="A1709">
        <v>4336</v>
      </c>
      <c r="B1709">
        <v>20220823</v>
      </c>
      <c r="C1709">
        <v>22.1</v>
      </c>
      <c r="D1709" s="46">
        <f t="shared" si="27"/>
        <v>0</v>
      </c>
    </row>
    <row r="1710" spans="1:4" x14ac:dyDescent="0.25">
      <c r="A1710">
        <v>4336</v>
      </c>
      <c r="B1710">
        <v>20220824</v>
      </c>
      <c r="C1710">
        <v>23.9</v>
      </c>
      <c r="D1710" s="46">
        <f t="shared" si="27"/>
        <v>0</v>
      </c>
    </row>
    <row r="1711" spans="1:4" x14ac:dyDescent="0.25">
      <c r="A1711">
        <v>4336</v>
      </c>
      <c r="B1711">
        <v>20220825</v>
      </c>
      <c r="C1711">
        <v>23.7</v>
      </c>
      <c r="D1711" s="46">
        <f t="shared" si="27"/>
        <v>0</v>
      </c>
    </row>
    <row r="1712" spans="1:4" x14ac:dyDescent="0.25">
      <c r="A1712">
        <v>4336</v>
      </c>
      <c r="B1712">
        <v>20220826</v>
      </c>
      <c r="C1712">
        <v>22</v>
      </c>
      <c r="D1712" s="46">
        <f t="shared" si="27"/>
        <v>0</v>
      </c>
    </row>
    <row r="1713" spans="1:4" x14ac:dyDescent="0.25">
      <c r="A1713">
        <v>4336</v>
      </c>
      <c r="B1713">
        <v>20220827</v>
      </c>
      <c r="C1713">
        <v>19.5</v>
      </c>
      <c r="D1713" s="46">
        <f t="shared" si="27"/>
        <v>0</v>
      </c>
    </row>
    <row r="1714" spans="1:4" x14ac:dyDescent="0.25">
      <c r="A1714">
        <v>4336</v>
      </c>
      <c r="B1714">
        <v>20220828</v>
      </c>
      <c r="C1714">
        <v>19.899999999999999</v>
      </c>
      <c r="D1714" s="46">
        <f t="shared" si="27"/>
        <v>0</v>
      </c>
    </row>
    <row r="1715" spans="1:4" x14ac:dyDescent="0.25">
      <c r="A1715">
        <v>4336</v>
      </c>
      <c r="B1715">
        <v>20220829</v>
      </c>
      <c r="C1715">
        <v>20.7</v>
      </c>
      <c r="D1715" s="46">
        <f t="shared" si="27"/>
        <v>0</v>
      </c>
    </row>
    <row r="1716" spans="1:4" x14ac:dyDescent="0.25">
      <c r="A1716">
        <v>4336</v>
      </c>
      <c r="B1716">
        <v>20220830</v>
      </c>
      <c r="C1716">
        <v>22.3</v>
      </c>
      <c r="D1716" s="46">
        <f t="shared" si="27"/>
        <v>0</v>
      </c>
    </row>
    <row r="1717" spans="1:4" x14ac:dyDescent="0.25">
      <c r="A1717">
        <v>4336</v>
      </c>
      <c r="B1717">
        <v>20220831</v>
      </c>
      <c r="C1717">
        <v>19.600000000000001</v>
      </c>
      <c r="D1717" s="46">
        <f t="shared" si="27"/>
        <v>0</v>
      </c>
    </row>
    <row r="1718" spans="1:4" x14ac:dyDescent="0.25">
      <c r="A1718">
        <v>4336</v>
      </c>
      <c r="B1718">
        <v>20220901</v>
      </c>
      <c r="C1718">
        <v>18.3</v>
      </c>
      <c r="D1718" s="46">
        <f t="shared" si="27"/>
        <v>0</v>
      </c>
    </row>
    <row r="1719" spans="1:4" x14ac:dyDescent="0.25">
      <c r="A1719">
        <v>4336</v>
      </c>
      <c r="B1719">
        <v>20220902</v>
      </c>
      <c r="C1719">
        <v>18.8</v>
      </c>
      <c r="D1719" s="46">
        <f t="shared" si="27"/>
        <v>0</v>
      </c>
    </row>
    <row r="1720" spans="1:4" x14ac:dyDescent="0.25">
      <c r="A1720">
        <v>4336</v>
      </c>
      <c r="B1720">
        <v>20220903</v>
      </c>
      <c r="C1720">
        <v>17.3</v>
      </c>
      <c r="D1720" s="46">
        <f t="shared" si="27"/>
        <v>0</v>
      </c>
    </row>
    <row r="1721" spans="1:4" x14ac:dyDescent="0.25">
      <c r="A1721">
        <v>4336</v>
      </c>
      <c r="B1721">
        <v>20220904</v>
      </c>
      <c r="C1721">
        <v>19.3</v>
      </c>
      <c r="D1721" s="46">
        <f t="shared" si="27"/>
        <v>0</v>
      </c>
    </row>
    <row r="1722" spans="1:4" x14ac:dyDescent="0.25">
      <c r="A1722">
        <v>4336</v>
      </c>
      <c r="B1722">
        <v>20220905</v>
      </c>
      <c r="C1722">
        <v>21.5</v>
      </c>
      <c r="D1722" s="46">
        <f t="shared" si="27"/>
        <v>0</v>
      </c>
    </row>
    <row r="1723" spans="1:4" x14ac:dyDescent="0.25">
      <c r="A1723">
        <v>4336</v>
      </c>
      <c r="B1723">
        <v>20220906</v>
      </c>
      <c r="C1723">
        <v>21.7</v>
      </c>
      <c r="D1723" s="46">
        <f t="shared" si="27"/>
        <v>0</v>
      </c>
    </row>
    <row r="1724" spans="1:4" x14ac:dyDescent="0.25">
      <c r="A1724">
        <v>4336</v>
      </c>
      <c r="B1724">
        <v>20220907</v>
      </c>
      <c r="C1724">
        <v>19.100000000000001</v>
      </c>
      <c r="D1724" s="46">
        <f t="shared" si="27"/>
        <v>0</v>
      </c>
    </row>
    <row r="1725" spans="1:4" x14ac:dyDescent="0.25">
      <c r="A1725">
        <v>4336</v>
      </c>
      <c r="B1725">
        <v>20220908</v>
      </c>
      <c r="C1725">
        <v>16</v>
      </c>
      <c r="D1725" s="46">
        <f t="shared" si="27"/>
        <v>0</v>
      </c>
    </row>
    <row r="1726" spans="1:4" x14ac:dyDescent="0.25">
      <c r="A1726">
        <v>4336</v>
      </c>
      <c r="B1726">
        <v>20220909</v>
      </c>
      <c r="C1726">
        <v>15.5</v>
      </c>
      <c r="D1726" s="46">
        <f t="shared" si="27"/>
        <v>0</v>
      </c>
    </row>
    <row r="1727" spans="1:4" x14ac:dyDescent="0.25">
      <c r="A1727">
        <v>4336</v>
      </c>
      <c r="B1727">
        <v>20220910</v>
      </c>
      <c r="C1727">
        <v>14.5</v>
      </c>
      <c r="D1727" s="46">
        <f t="shared" si="27"/>
        <v>5.5</v>
      </c>
    </row>
    <row r="1728" spans="1:4" x14ac:dyDescent="0.25">
      <c r="A1728">
        <v>4336</v>
      </c>
      <c r="B1728">
        <v>20220911</v>
      </c>
      <c r="C1728">
        <v>16</v>
      </c>
      <c r="D1728" s="46">
        <f t="shared" si="27"/>
        <v>0</v>
      </c>
    </row>
    <row r="1729" spans="1:4" x14ac:dyDescent="0.25">
      <c r="A1729">
        <v>4336</v>
      </c>
      <c r="B1729">
        <v>20220912</v>
      </c>
      <c r="C1729">
        <v>17.399999999999999</v>
      </c>
      <c r="D1729" s="46">
        <f t="shared" si="27"/>
        <v>0</v>
      </c>
    </row>
    <row r="1730" spans="1:4" x14ac:dyDescent="0.25">
      <c r="A1730">
        <v>4336</v>
      </c>
      <c r="B1730">
        <v>20220913</v>
      </c>
      <c r="C1730">
        <v>19.399999999999999</v>
      </c>
      <c r="D1730" s="46">
        <f t="shared" si="27"/>
        <v>0</v>
      </c>
    </row>
    <row r="1731" spans="1:4" x14ac:dyDescent="0.25">
      <c r="A1731">
        <v>4336</v>
      </c>
      <c r="B1731">
        <v>20220914</v>
      </c>
      <c r="C1731">
        <v>18.100000000000001</v>
      </c>
      <c r="D1731" s="46">
        <f t="shared" si="27"/>
        <v>0</v>
      </c>
    </row>
    <row r="1732" spans="1:4" x14ac:dyDescent="0.25">
      <c r="A1732">
        <v>4336</v>
      </c>
      <c r="B1732">
        <v>20220915</v>
      </c>
      <c r="C1732">
        <v>15.9</v>
      </c>
      <c r="D1732" s="46">
        <f t="shared" si="27"/>
        <v>0</v>
      </c>
    </row>
    <row r="1733" spans="1:4" x14ac:dyDescent="0.25">
      <c r="A1733">
        <v>4336</v>
      </c>
      <c r="B1733">
        <v>20220916</v>
      </c>
      <c r="C1733">
        <v>12.2</v>
      </c>
      <c r="D1733" s="46">
        <f t="shared" si="27"/>
        <v>7.8000000000000007</v>
      </c>
    </row>
    <row r="1734" spans="1:4" x14ac:dyDescent="0.25">
      <c r="A1734">
        <v>4336</v>
      </c>
      <c r="B1734">
        <v>20220917</v>
      </c>
      <c r="C1734">
        <v>9.6999999999999993</v>
      </c>
      <c r="D1734" s="46">
        <f t="shared" si="27"/>
        <v>10.3</v>
      </c>
    </row>
    <row r="1735" spans="1:4" x14ac:dyDescent="0.25">
      <c r="A1735">
        <v>4336</v>
      </c>
      <c r="B1735">
        <v>20220918</v>
      </c>
      <c r="C1735">
        <v>11.2</v>
      </c>
      <c r="D1735" s="46">
        <f t="shared" si="27"/>
        <v>8.8000000000000007</v>
      </c>
    </row>
    <row r="1736" spans="1:4" x14ac:dyDescent="0.25">
      <c r="A1736">
        <v>4336</v>
      </c>
      <c r="B1736">
        <v>20220919</v>
      </c>
      <c r="C1736">
        <v>10.1</v>
      </c>
      <c r="D1736" s="46">
        <f t="shared" si="27"/>
        <v>9.9</v>
      </c>
    </row>
    <row r="1737" spans="1:4" x14ac:dyDescent="0.25">
      <c r="A1737">
        <v>4336</v>
      </c>
      <c r="B1737">
        <v>20220920</v>
      </c>
      <c r="C1737">
        <v>9.8000000000000007</v>
      </c>
      <c r="D1737" s="46">
        <f t="shared" si="27"/>
        <v>10.199999999999999</v>
      </c>
    </row>
    <row r="1738" spans="1:4" x14ac:dyDescent="0.25">
      <c r="A1738">
        <v>4336</v>
      </c>
      <c r="B1738">
        <v>20220921</v>
      </c>
      <c r="C1738">
        <v>10.199999999999999</v>
      </c>
      <c r="D1738" s="46">
        <f t="shared" si="27"/>
        <v>9.8000000000000007</v>
      </c>
    </row>
    <row r="1739" spans="1:4" x14ac:dyDescent="0.25">
      <c r="A1739">
        <v>4336</v>
      </c>
      <c r="B1739">
        <v>20220922</v>
      </c>
      <c r="C1739">
        <v>10.8</v>
      </c>
      <c r="D1739" s="46">
        <f t="shared" si="27"/>
        <v>9.1999999999999993</v>
      </c>
    </row>
    <row r="1740" spans="1:4" x14ac:dyDescent="0.25">
      <c r="A1740">
        <v>4336</v>
      </c>
      <c r="B1740">
        <v>20220923</v>
      </c>
      <c r="C1740">
        <v>11.6</v>
      </c>
      <c r="D1740" s="46">
        <f t="shared" si="27"/>
        <v>8.4</v>
      </c>
    </row>
    <row r="1741" spans="1:4" x14ac:dyDescent="0.25">
      <c r="A1741">
        <v>4336</v>
      </c>
      <c r="B1741">
        <v>20220924</v>
      </c>
      <c r="C1741">
        <v>12.1</v>
      </c>
      <c r="D1741" s="46">
        <f t="shared" si="27"/>
        <v>7.9</v>
      </c>
    </row>
    <row r="1742" spans="1:4" x14ac:dyDescent="0.25">
      <c r="A1742">
        <v>4336</v>
      </c>
      <c r="B1742">
        <v>20220925</v>
      </c>
      <c r="C1742">
        <v>11</v>
      </c>
      <c r="D1742" s="46">
        <f t="shared" si="27"/>
        <v>9</v>
      </c>
    </row>
    <row r="1743" spans="1:4" x14ac:dyDescent="0.25">
      <c r="A1743">
        <v>4336</v>
      </c>
      <c r="B1743">
        <v>20220926</v>
      </c>
      <c r="C1743">
        <v>9.5</v>
      </c>
      <c r="D1743" s="46">
        <f t="shared" ref="D1743:D1806" si="28">IF(C1743&lt;15,20-C1743,0)</f>
        <v>10.5</v>
      </c>
    </row>
    <row r="1744" spans="1:4" x14ac:dyDescent="0.25">
      <c r="A1744">
        <v>4336</v>
      </c>
      <c r="B1744">
        <v>20220927</v>
      </c>
      <c r="C1744">
        <v>8.6999999999999993</v>
      </c>
      <c r="D1744" s="46">
        <f t="shared" si="28"/>
        <v>11.3</v>
      </c>
    </row>
    <row r="1745" spans="1:4" x14ac:dyDescent="0.25">
      <c r="A1745">
        <v>4336</v>
      </c>
      <c r="B1745">
        <v>20220928</v>
      </c>
      <c r="C1745">
        <v>9.1</v>
      </c>
      <c r="D1745" s="46">
        <f t="shared" si="28"/>
        <v>10.9</v>
      </c>
    </row>
    <row r="1746" spans="1:4" x14ac:dyDescent="0.25">
      <c r="A1746">
        <v>4336</v>
      </c>
      <c r="B1746">
        <v>20220929</v>
      </c>
      <c r="C1746">
        <v>8.3000000000000007</v>
      </c>
      <c r="D1746" s="46">
        <f t="shared" si="28"/>
        <v>11.7</v>
      </c>
    </row>
    <row r="1747" spans="1:4" x14ac:dyDescent="0.25">
      <c r="A1747">
        <v>4336</v>
      </c>
      <c r="B1747">
        <v>20220930</v>
      </c>
      <c r="C1747">
        <v>8.5</v>
      </c>
      <c r="D1747" s="46">
        <f t="shared" si="28"/>
        <v>11.5</v>
      </c>
    </row>
    <row r="1748" spans="1:4" x14ac:dyDescent="0.25">
      <c r="A1748">
        <v>4336</v>
      </c>
      <c r="B1748">
        <v>20221001</v>
      </c>
      <c r="C1748">
        <v>10.8</v>
      </c>
      <c r="D1748" s="46">
        <f t="shared" si="28"/>
        <v>9.1999999999999993</v>
      </c>
    </row>
    <row r="1749" spans="1:4" x14ac:dyDescent="0.25">
      <c r="A1749">
        <v>4336</v>
      </c>
      <c r="B1749">
        <v>20221002</v>
      </c>
      <c r="C1749">
        <v>11.7</v>
      </c>
      <c r="D1749" s="46">
        <f t="shared" si="28"/>
        <v>8.3000000000000007</v>
      </c>
    </row>
    <row r="1750" spans="1:4" x14ac:dyDescent="0.25">
      <c r="A1750">
        <v>4336</v>
      </c>
      <c r="B1750">
        <v>20221003</v>
      </c>
      <c r="C1750">
        <v>9.5</v>
      </c>
      <c r="D1750" s="46">
        <f t="shared" si="28"/>
        <v>10.5</v>
      </c>
    </row>
    <row r="1751" spans="1:4" x14ac:dyDescent="0.25">
      <c r="A1751">
        <v>4336</v>
      </c>
      <c r="B1751">
        <v>20221004</v>
      </c>
      <c r="C1751">
        <v>11.2</v>
      </c>
      <c r="D1751" s="46">
        <f t="shared" si="28"/>
        <v>8.8000000000000007</v>
      </c>
    </row>
    <row r="1752" spans="1:4" x14ac:dyDescent="0.25">
      <c r="A1752">
        <v>4336</v>
      </c>
      <c r="B1752">
        <v>20221005</v>
      </c>
      <c r="C1752">
        <v>14.2</v>
      </c>
      <c r="D1752" s="46">
        <f t="shared" si="28"/>
        <v>5.8000000000000007</v>
      </c>
    </row>
    <row r="1753" spans="1:4" x14ac:dyDescent="0.25">
      <c r="A1753">
        <v>4336</v>
      </c>
      <c r="B1753">
        <v>20221006</v>
      </c>
      <c r="C1753">
        <v>12.8</v>
      </c>
      <c r="D1753" s="46">
        <f t="shared" si="28"/>
        <v>7.1999999999999993</v>
      </c>
    </row>
    <row r="1754" spans="1:4" x14ac:dyDescent="0.25">
      <c r="A1754">
        <v>4336</v>
      </c>
      <c r="B1754">
        <v>20221007</v>
      </c>
      <c r="C1754">
        <v>10.9</v>
      </c>
      <c r="D1754" s="46">
        <f t="shared" si="28"/>
        <v>9.1</v>
      </c>
    </row>
    <row r="1755" spans="1:4" x14ac:dyDescent="0.25">
      <c r="A1755">
        <v>4336</v>
      </c>
      <c r="B1755">
        <v>20221008</v>
      </c>
      <c r="C1755">
        <v>11</v>
      </c>
      <c r="D1755" s="46">
        <f t="shared" si="28"/>
        <v>9</v>
      </c>
    </row>
    <row r="1756" spans="1:4" x14ac:dyDescent="0.25">
      <c r="A1756">
        <v>4336</v>
      </c>
      <c r="B1756">
        <v>20221009</v>
      </c>
      <c r="C1756">
        <v>10.199999999999999</v>
      </c>
      <c r="D1756" s="46">
        <f t="shared" si="28"/>
        <v>9.8000000000000007</v>
      </c>
    </row>
    <row r="1757" spans="1:4" x14ac:dyDescent="0.25">
      <c r="A1757">
        <v>4336</v>
      </c>
      <c r="B1757">
        <v>20221010</v>
      </c>
      <c r="C1757">
        <v>13.5</v>
      </c>
      <c r="D1757" s="46">
        <f t="shared" si="28"/>
        <v>6.5</v>
      </c>
    </row>
    <row r="1758" spans="1:4" x14ac:dyDescent="0.25">
      <c r="A1758">
        <v>4336</v>
      </c>
      <c r="B1758">
        <v>20221011</v>
      </c>
      <c r="C1758">
        <v>11.6</v>
      </c>
      <c r="D1758" s="46">
        <f t="shared" si="28"/>
        <v>8.4</v>
      </c>
    </row>
    <row r="1759" spans="1:4" x14ac:dyDescent="0.25">
      <c r="A1759">
        <v>4336</v>
      </c>
      <c r="B1759">
        <v>20221012</v>
      </c>
      <c r="C1759">
        <v>8.9</v>
      </c>
      <c r="D1759" s="46">
        <f t="shared" si="28"/>
        <v>11.1</v>
      </c>
    </row>
    <row r="1760" spans="1:4" x14ac:dyDescent="0.25">
      <c r="A1760">
        <v>4336</v>
      </c>
      <c r="B1760">
        <v>20221013</v>
      </c>
      <c r="C1760">
        <v>10.8</v>
      </c>
      <c r="D1760" s="46">
        <f t="shared" si="28"/>
        <v>9.1999999999999993</v>
      </c>
    </row>
    <row r="1761" spans="1:4" x14ac:dyDescent="0.25">
      <c r="A1761">
        <v>4336</v>
      </c>
      <c r="B1761">
        <v>20221014</v>
      </c>
      <c r="C1761">
        <v>13.4</v>
      </c>
      <c r="D1761" s="46">
        <f t="shared" si="28"/>
        <v>6.6</v>
      </c>
    </row>
    <row r="1762" spans="1:4" x14ac:dyDescent="0.25">
      <c r="A1762">
        <v>4336</v>
      </c>
      <c r="B1762">
        <v>20221015</v>
      </c>
      <c r="C1762">
        <v>14.9</v>
      </c>
      <c r="D1762" s="46">
        <f t="shared" si="28"/>
        <v>5.0999999999999996</v>
      </c>
    </row>
    <row r="1763" spans="1:4" x14ac:dyDescent="0.25">
      <c r="A1763">
        <v>4336</v>
      </c>
      <c r="B1763">
        <v>20221016</v>
      </c>
      <c r="C1763">
        <v>15.9</v>
      </c>
      <c r="D1763" s="46">
        <f t="shared" si="28"/>
        <v>0</v>
      </c>
    </row>
    <row r="1764" spans="1:4" x14ac:dyDescent="0.25">
      <c r="A1764">
        <v>4336</v>
      </c>
      <c r="B1764">
        <v>20221017</v>
      </c>
      <c r="C1764">
        <v>18.3</v>
      </c>
      <c r="D1764" s="46">
        <f t="shared" si="28"/>
        <v>0</v>
      </c>
    </row>
    <row r="1765" spans="1:4" x14ac:dyDescent="0.25">
      <c r="A1765">
        <v>4336</v>
      </c>
      <c r="B1765">
        <v>20221018</v>
      </c>
      <c r="C1765">
        <v>15.8</v>
      </c>
      <c r="D1765" s="46">
        <f t="shared" si="28"/>
        <v>0</v>
      </c>
    </row>
    <row r="1766" spans="1:4" x14ac:dyDescent="0.25">
      <c r="A1766">
        <v>4336</v>
      </c>
      <c r="B1766">
        <v>20221019</v>
      </c>
      <c r="C1766">
        <v>13.9</v>
      </c>
      <c r="D1766" s="46">
        <f t="shared" si="28"/>
        <v>6.1</v>
      </c>
    </row>
    <row r="1767" spans="1:4" x14ac:dyDescent="0.25">
      <c r="A1767">
        <v>4336</v>
      </c>
      <c r="B1767">
        <v>20221020</v>
      </c>
      <c r="C1767">
        <v>13.3</v>
      </c>
      <c r="D1767" s="46">
        <f t="shared" si="28"/>
        <v>6.6999999999999993</v>
      </c>
    </row>
    <row r="1768" spans="1:4" x14ac:dyDescent="0.25">
      <c r="A1768">
        <v>4336</v>
      </c>
      <c r="B1768">
        <v>20221021</v>
      </c>
      <c r="C1768">
        <v>15.1</v>
      </c>
      <c r="D1768" s="46">
        <f t="shared" si="28"/>
        <v>0</v>
      </c>
    </row>
    <row r="1769" spans="1:4" x14ac:dyDescent="0.25">
      <c r="A1769">
        <v>4336</v>
      </c>
      <c r="B1769">
        <v>20221022</v>
      </c>
      <c r="C1769">
        <v>13.8</v>
      </c>
      <c r="D1769" s="46">
        <f t="shared" si="28"/>
        <v>6.1999999999999993</v>
      </c>
    </row>
    <row r="1770" spans="1:4" x14ac:dyDescent="0.25">
      <c r="A1770">
        <v>4336</v>
      </c>
      <c r="B1770">
        <v>20221023</v>
      </c>
      <c r="C1770">
        <v>15.4</v>
      </c>
      <c r="D1770" s="46">
        <f t="shared" si="28"/>
        <v>0</v>
      </c>
    </row>
    <row r="1771" spans="1:4" x14ac:dyDescent="0.25">
      <c r="A1771">
        <v>4336</v>
      </c>
      <c r="B1771">
        <v>20221024</v>
      </c>
      <c r="C1771">
        <v>15.5</v>
      </c>
      <c r="D1771" s="46">
        <f t="shared" si="28"/>
        <v>0</v>
      </c>
    </row>
    <row r="1772" spans="1:4" x14ac:dyDescent="0.25">
      <c r="A1772">
        <v>4336</v>
      </c>
      <c r="B1772">
        <v>20221025</v>
      </c>
      <c r="C1772">
        <v>12.7</v>
      </c>
      <c r="D1772" s="46">
        <f t="shared" si="28"/>
        <v>7.3000000000000007</v>
      </c>
    </row>
    <row r="1773" spans="1:4" x14ac:dyDescent="0.25">
      <c r="A1773">
        <v>4336</v>
      </c>
      <c r="B1773">
        <v>20221026</v>
      </c>
      <c r="C1773">
        <v>15.1</v>
      </c>
      <c r="D1773" s="46">
        <f t="shared" si="28"/>
        <v>0</v>
      </c>
    </row>
    <row r="1774" spans="1:4" x14ac:dyDescent="0.25">
      <c r="A1774">
        <v>4336</v>
      </c>
      <c r="B1774">
        <v>20221027</v>
      </c>
      <c r="C1774">
        <v>15.7</v>
      </c>
      <c r="D1774" s="46">
        <f t="shared" si="28"/>
        <v>0</v>
      </c>
    </row>
    <row r="1775" spans="1:4" x14ac:dyDescent="0.25">
      <c r="A1775">
        <v>4336</v>
      </c>
      <c r="B1775">
        <v>20221028</v>
      </c>
      <c r="C1775">
        <v>18.899999999999999</v>
      </c>
      <c r="D1775" s="46">
        <f t="shared" si="28"/>
        <v>0</v>
      </c>
    </row>
    <row r="1776" spans="1:4" x14ac:dyDescent="0.25">
      <c r="A1776">
        <v>4336</v>
      </c>
      <c r="B1776">
        <v>20221029</v>
      </c>
      <c r="C1776">
        <v>18.2</v>
      </c>
      <c r="D1776" s="46">
        <f t="shared" si="28"/>
        <v>0</v>
      </c>
    </row>
    <row r="1777" spans="1:4" x14ac:dyDescent="0.25">
      <c r="A1777">
        <v>4336</v>
      </c>
      <c r="B1777">
        <v>20221030</v>
      </c>
      <c r="C1777">
        <v>16.5</v>
      </c>
      <c r="D1777" s="46">
        <f t="shared" si="28"/>
        <v>0</v>
      </c>
    </row>
    <row r="1778" spans="1:4" x14ac:dyDescent="0.25">
      <c r="A1778">
        <v>4336</v>
      </c>
      <c r="B1778">
        <v>20221031</v>
      </c>
      <c r="C1778">
        <v>13.4</v>
      </c>
      <c r="D1778" s="46">
        <f t="shared" si="28"/>
        <v>6.6</v>
      </c>
    </row>
    <row r="1779" spans="1:4" x14ac:dyDescent="0.25">
      <c r="A1779">
        <v>4336</v>
      </c>
      <c r="B1779">
        <v>20221101</v>
      </c>
      <c r="C1779">
        <v>12.5</v>
      </c>
      <c r="D1779" s="46">
        <f t="shared" si="28"/>
        <v>7.5</v>
      </c>
    </row>
    <row r="1780" spans="1:4" x14ac:dyDescent="0.25">
      <c r="A1780">
        <v>4336</v>
      </c>
      <c r="B1780">
        <v>20221102</v>
      </c>
      <c r="C1780">
        <v>10.3</v>
      </c>
      <c r="D1780" s="46">
        <f t="shared" si="28"/>
        <v>9.6999999999999993</v>
      </c>
    </row>
    <row r="1781" spans="1:4" x14ac:dyDescent="0.25">
      <c r="A1781">
        <v>4336</v>
      </c>
      <c r="B1781">
        <v>20221103</v>
      </c>
      <c r="C1781">
        <v>10</v>
      </c>
      <c r="D1781" s="46">
        <f t="shared" si="28"/>
        <v>10</v>
      </c>
    </row>
    <row r="1782" spans="1:4" x14ac:dyDescent="0.25">
      <c r="A1782">
        <v>4336</v>
      </c>
      <c r="B1782">
        <v>20221104</v>
      </c>
      <c r="C1782">
        <v>8.6</v>
      </c>
      <c r="D1782" s="46">
        <f t="shared" si="28"/>
        <v>11.4</v>
      </c>
    </row>
    <row r="1783" spans="1:4" x14ac:dyDescent="0.25">
      <c r="A1783">
        <v>4336</v>
      </c>
      <c r="B1783">
        <v>20221105</v>
      </c>
      <c r="C1783">
        <v>6.5</v>
      </c>
      <c r="D1783" s="46">
        <f t="shared" si="28"/>
        <v>13.5</v>
      </c>
    </row>
    <row r="1784" spans="1:4" x14ac:dyDescent="0.25">
      <c r="A1784">
        <v>4336</v>
      </c>
      <c r="B1784">
        <v>20221106</v>
      </c>
      <c r="C1784">
        <v>6.4</v>
      </c>
      <c r="D1784" s="46">
        <f t="shared" si="28"/>
        <v>13.6</v>
      </c>
    </row>
    <row r="1785" spans="1:4" x14ac:dyDescent="0.25">
      <c r="A1785">
        <v>4336</v>
      </c>
      <c r="B1785">
        <v>20221107</v>
      </c>
      <c r="C1785">
        <v>10.3</v>
      </c>
      <c r="D1785" s="46">
        <f t="shared" si="28"/>
        <v>9.6999999999999993</v>
      </c>
    </row>
    <row r="1786" spans="1:4" x14ac:dyDescent="0.25">
      <c r="A1786">
        <v>4336</v>
      </c>
      <c r="B1786">
        <v>20221108</v>
      </c>
      <c r="C1786">
        <v>12.3</v>
      </c>
      <c r="D1786" s="46">
        <f t="shared" si="28"/>
        <v>7.6999999999999993</v>
      </c>
    </row>
    <row r="1787" spans="1:4" x14ac:dyDescent="0.25">
      <c r="A1787">
        <v>4336</v>
      </c>
      <c r="B1787">
        <v>20221109</v>
      </c>
      <c r="C1787">
        <v>11.5</v>
      </c>
      <c r="D1787" s="46">
        <f t="shared" si="28"/>
        <v>8.5</v>
      </c>
    </row>
    <row r="1788" spans="1:4" x14ac:dyDescent="0.25">
      <c r="A1788">
        <v>4336</v>
      </c>
      <c r="B1788">
        <v>20221110</v>
      </c>
      <c r="C1788">
        <v>7.6</v>
      </c>
      <c r="D1788" s="46">
        <f t="shared" si="28"/>
        <v>12.4</v>
      </c>
    </row>
    <row r="1789" spans="1:4" x14ac:dyDescent="0.25">
      <c r="A1789">
        <v>4336</v>
      </c>
      <c r="B1789">
        <v>20221111</v>
      </c>
      <c r="C1789">
        <v>5.4</v>
      </c>
      <c r="D1789" s="46">
        <f t="shared" si="28"/>
        <v>14.6</v>
      </c>
    </row>
    <row r="1790" spans="1:4" x14ac:dyDescent="0.25">
      <c r="A1790">
        <v>4336</v>
      </c>
      <c r="B1790">
        <v>20221112</v>
      </c>
      <c r="C1790">
        <v>5</v>
      </c>
      <c r="D1790" s="46">
        <f t="shared" si="28"/>
        <v>15</v>
      </c>
    </row>
    <row r="1791" spans="1:4" x14ac:dyDescent="0.25">
      <c r="A1791">
        <v>4336</v>
      </c>
      <c r="B1791">
        <v>20221113</v>
      </c>
      <c r="C1791">
        <v>6.1</v>
      </c>
      <c r="D1791" s="46">
        <f t="shared" si="28"/>
        <v>13.9</v>
      </c>
    </row>
    <row r="1792" spans="1:4" x14ac:dyDescent="0.25">
      <c r="A1792">
        <v>4336</v>
      </c>
      <c r="B1792">
        <v>20221114</v>
      </c>
      <c r="C1792">
        <v>7.6</v>
      </c>
      <c r="D1792" s="46">
        <f t="shared" si="28"/>
        <v>12.4</v>
      </c>
    </row>
    <row r="1793" spans="1:4" x14ac:dyDescent="0.25">
      <c r="A1793">
        <v>4336</v>
      </c>
      <c r="B1793">
        <v>20221115</v>
      </c>
      <c r="C1793">
        <v>11.2</v>
      </c>
      <c r="D1793" s="46">
        <f t="shared" si="28"/>
        <v>8.8000000000000007</v>
      </c>
    </row>
    <row r="1794" spans="1:4" x14ac:dyDescent="0.25">
      <c r="A1794">
        <v>4336</v>
      </c>
      <c r="B1794">
        <v>20221116</v>
      </c>
      <c r="C1794">
        <v>10.1</v>
      </c>
      <c r="D1794" s="46">
        <f t="shared" si="28"/>
        <v>9.9</v>
      </c>
    </row>
    <row r="1795" spans="1:4" x14ac:dyDescent="0.25">
      <c r="A1795">
        <v>4336</v>
      </c>
      <c r="B1795">
        <v>20221117</v>
      </c>
      <c r="C1795">
        <v>9.3000000000000007</v>
      </c>
      <c r="D1795" s="46">
        <f t="shared" si="28"/>
        <v>10.7</v>
      </c>
    </row>
    <row r="1796" spans="1:4" x14ac:dyDescent="0.25">
      <c r="A1796">
        <v>4336</v>
      </c>
      <c r="B1796">
        <v>20221118</v>
      </c>
      <c r="C1796">
        <v>7.6</v>
      </c>
      <c r="D1796" s="46">
        <f t="shared" si="28"/>
        <v>12.4</v>
      </c>
    </row>
    <row r="1797" spans="1:4" x14ac:dyDescent="0.25">
      <c r="A1797">
        <v>4336</v>
      </c>
      <c r="B1797">
        <v>20221119</v>
      </c>
      <c r="C1797">
        <v>6.9</v>
      </c>
      <c r="D1797" s="46">
        <f t="shared" si="28"/>
        <v>13.1</v>
      </c>
    </row>
    <row r="1798" spans="1:4" x14ac:dyDescent="0.25">
      <c r="A1798">
        <v>4336</v>
      </c>
      <c r="B1798">
        <v>20221120</v>
      </c>
      <c r="C1798">
        <v>6.2</v>
      </c>
      <c r="D1798" s="46">
        <f t="shared" si="28"/>
        <v>13.8</v>
      </c>
    </row>
    <row r="1799" spans="1:4" x14ac:dyDescent="0.25">
      <c r="A1799">
        <v>4336</v>
      </c>
      <c r="B1799">
        <v>20221121</v>
      </c>
      <c r="C1799">
        <v>5.8</v>
      </c>
      <c r="D1799" s="46">
        <f t="shared" si="28"/>
        <v>14.2</v>
      </c>
    </row>
    <row r="1800" spans="1:4" x14ac:dyDescent="0.25">
      <c r="A1800">
        <v>4336</v>
      </c>
      <c r="B1800">
        <v>20221122</v>
      </c>
      <c r="C1800">
        <v>5.6</v>
      </c>
      <c r="D1800" s="46">
        <f t="shared" si="28"/>
        <v>14.4</v>
      </c>
    </row>
    <row r="1801" spans="1:4" x14ac:dyDescent="0.25">
      <c r="A1801">
        <v>4336</v>
      </c>
      <c r="B1801">
        <v>20221123</v>
      </c>
      <c r="C1801">
        <v>6.6</v>
      </c>
      <c r="D1801" s="46">
        <f t="shared" si="28"/>
        <v>13.4</v>
      </c>
    </row>
    <row r="1802" spans="1:4" x14ac:dyDescent="0.25">
      <c r="A1802">
        <v>4336</v>
      </c>
      <c r="B1802">
        <v>20221124</v>
      </c>
      <c r="C1802">
        <v>7</v>
      </c>
      <c r="D1802" s="46">
        <f t="shared" si="28"/>
        <v>13</v>
      </c>
    </row>
    <row r="1803" spans="1:4" x14ac:dyDescent="0.25">
      <c r="A1803">
        <v>4336</v>
      </c>
      <c r="B1803">
        <v>20221125</v>
      </c>
      <c r="C1803">
        <v>7.1</v>
      </c>
      <c r="D1803" s="46">
        <f t="shared" si="28"/>
        <v>12.9</v>
      </c>
    </row>
    <row r="1804" spans="1:4" x14ac:dyDescent="0.25">
      <c r="A1804">
        <v>4336</v>
      </c>
      <c r="B1804">
        <v>20221126</v>
      </c>
      <c r="C1804">
        <v>4.8</v>
      </c>
      <c r="D1804" s="46">
        <f t="shared" si="28"/>
        <v>15.2</v>
      </c>
    </row>
    <row r="1805" spans="1:4" x14ac:dyDescent="0.25">
      <c r="A1805">
        <v>4336</v>
      </c>
      <c r="B1805">
        <v>20221127</v>
      </c>
      <c r="C1805">
        <v>4.3</v>
      </c>
      <c r="D1805" s="46">
        <f t="shared" si="28"/>
        <v>15.7</v>
      </c>
    </row>
    <row r="1806" spans="1:4" x14ac:dyDescent="0.25">
      <c r="A1806">
        <v>4336</v>
      </c>
      <c r="B1806">
        <v>20221128</v>
      </c>
      <c r="C1806">
        <v>6.8</v>
      </c>
      <c r="D1806" s="46">
        <f t="shared" si="28"/>
        <v>13.2</v>
      </c>
    </row>
    <row r="1807" spans="1:4" x14ac:dyDescent="0.25">
      <c r="A1807">
        <v>4336</v>
      </c>
      <c r="B1807">
        <v>20221129</v>
      </c>
      <c r="C1807">
        <v>7</v>
      </c>
      <c r="D1807" s="46">
        <f t="shared" ref="D1807:D1828" si="29">IF(C1807&lt;15,20-C1807,0)</f>
        <v>13</v>
      </c>
    </row>
    <row r="1808" spans="1:4" x14ac:dyDescent="0.25">
      <c r="A1808">
        <v>4336</v>
      </c>
      <c r="B1808">
        <v>20221130</v>
      </c>
      <c r="C1808">
        <v>5.6</v>
      </c>
      <c r="D1808" s="46">
        <f t="shared" si="29"/>
        <v>14.4</v>
      </c>
    </row>
    <row r="1809" spans="1:4" x14ac:dyDescent="0.25">
      <c r="A1809">
        <v>4336</v>
      </c>
      <c r="B1809">
        <v>20221201</v>
      </c>
      <c r="C1809">
        <v>3.4</v>
      </c>
      <c r="D1809" s="46">
        <f t="shared" si="29"/>
        <v>16.600000000000001</v>
      </c>
    </row>
    <row r="1810" spans="1:4" x14ac:dyDescent="0.25">
      <c r="A1810">
        <v>4336</v>
      </c>
      <c r="B1810">
        <v>20221202</v>
      </c>
      <c r="C1810">
        <v>2.1</v>
      </c>
      <c r="D1810" s="46">
        <f t="shared" si="29"/>
        <v>17.899999999999999</v>
      </c>
    </row>
    <row r="1811" spans="1:4" x14ac:dyDescent="0.25">
      <c r="A1811">
        <v>4336</v>
      </c>
      <c r="B1811">
        <v>20221203</v>
      </c>
      <c r="C1811">
        <v>1.3</v>
      </c>
      <c r="D1811" s="46">
        <f t="shared" si="29"/>
        <v>18.7</v>
      </c>
    </row>
    <row r="1812" spans="1:4" x14ac:dyDescent="0.25">
      <c r="A1812">
        <v>4336</v>
      </c>
      <c r="B1812">
        <v>20221204</v>
      </c>
      <c r="C1812">
        <v>0.8</v>
      </c>
      <c r="D1812" s="46">
        <f t="shared" si="29"/>
        <v>19.2</v>
      </c>
    </row>
    <row r="1813" spans="1:4" x14ac:dyDescent="0.25">
      <c r="A1813">
        <v>4336</v>
      </c>
      <c r="B1813">
        <v>20221205</v>
      </c>
      <c r="C1813">
        <v>2.7</v>
      </c>
      <c r="D1813" s="46">
        <f t="shared" si="29"/>
        <v>17.3</v>
      </c>
    </row>
    <row r="1814" spans="1:4" x14ac:dyDescent="0.25">
      <c r="A1814">
        <v>4336</v>
      </c>
      <c r="B1814">
        <v>20221206</v>
      </c>
      <c r="C1814">
        <v>2</v>
      </c>
      <c r="D1814" s="46">
        <f t="shared" si="29"/>
        <v>18</v>
      </c>
    </row>
    <row r="1815" spans="1:4" x14ac:dyDescent="0.25">
      <c r="A1815">
        <v>4336</v>
      </c>
      <c r="B1815">
        <v>20221207</v>
      </c>
      <c r="C1815">
        <v>2.1</v>
      </c>
      <c r="D1815" s="46">
        <f t="shared" si="29"/>
        <v>17.899999999999999</v>
      </c>
    </row>
    <row r="1816" spans="1:4" x14ac:dyDescent="0.25">
      <c r="A1816">
        <v>4336</v>
      </c>
      <c r="B1816">
        <v>20221208</v>
      </c>
      <c r="C1816">
        <v>1.6</v>
      </c>
      <c r="D1816">
        <f t="shared" si="29"/>
        <v>18.399999999999999</v>
      </c>
    </row>
    <row r="1817" spans="1:4" x14ac:dyDescent="0.25">
      <c r="A1817">
        <v>4336</v>
      </c>
      <c r="B1817">
        <v>20221209</v>
      </c>
      <c r="C1817">
        <v>-0.4</v>
      </c>
      <c r="D1817">
        <f t="shared" si="29"/>
        <v>20.399999999999999</v>
      </c>
    </row>
    <row r="1818" spans="1:4" x14ac:dyDescent="0.25">
      <c r="A1818">
        <v>4336</v>
      </c>
      <c r="B1818">
        <v>20221210</v>
      </c>
      <c r="C1818">
        <v>-1.2</v>
      </c>
      <c r="D1818">
        <f t="shared" si="29"/>
        <v>21.2</v>
      </c>
    </row>
    <row r="1819" spans="1:4" x14ac:dyDescent="0.25">
      <c r="A1819">
        <v>4336</v>
      </c>
      <c r="B1819">
        <v>20221211</v>
      </c>
      <c r="C1819">
        <v>-2.7</v>
      </c>
      <c r="D1819">
        <f t="shared" si="29"/>
        <v>22.7</v>
      </c>
    </row>
    <row r="1820" spans="1:4" x14ac:dyDescent="0.25">
      <c r="A1820">
        <v>4336</v>
      </c>
      <c r="B1820">
        <v>20221212</v>
      </c>
      <c r="C1820">
        <v>-3.2</v>
      </c>
      <c r="D1820">
        <f t="shared" si="29"/>
        <v>23.2</v>
      </c>
    </row>
    <row r="1821" spans="1:4" x14ac:dyDescent="0.25">
      <c r="A1821">
        <v>4336</v>
      </c>
      <c r="B1821">
        <v>20221213</v>
      </c>
      <c r="C1821">
        <v>-4.5</v>
      </c>
      <c r="D1821">
        <f t="shared" si="29"/>
        <v>24.5</v>
      </c>
    </row>
    <row r="1822" spans="1:4" x14ac:dyDescent="0.25">
      <c r="A1822">
        <v>4336</v>
      </c>
      <c r="B1822">
        <v>20221214</v>
      </c>
      <c r="C1822">
        <v>-3</v>
      </c>
      <c r="D1822">
        <f t="shared" si="29"/>
        <v>23</v>
      </c>
    </row>
    <row r="1823" spans="1:4" x14ac:dyDescent="0.25">
      <c r="A1823">
        <v>4336</v>
      </c>
      <c r="B1823">
        <v>20221215</v>
      </c>
      <c r="C1823">
        <v>-3.7</v>
      </c>
      <c r="D1823">
        <f t="shared" si="29"/>
        <v>23.7</v>
      </c>
    </row>
    <row r="1824" spans="1:4" x14ac:dyDescent="0.25">
      <c r="A1824">
        <v>4336</v>
      </c>
      <c r="B1824">
        <v>20221216</v>
      </c>
      <c r="C1824">
        <v>-4.9000000000000004</v>
      </c>
      <c r="D1824">
        <f t="shared" si="29"/>
        <v>24.9</v>
      </c>
    </row>
    <row r="1825" spans="1:4" x14ac:dyDescent="0.25">
      <c r="A1825">
        <v>4336</v>
      </c>
      <c r="B1825">
        <v>20221217</v>
      </c>
      <c r="C1825">
        <v>-6.5</v>
      </c>
      <c r="D1825">
        <f t="shared" si="29"/>
        <v>26.5</v>
      </c>
    </row>
    <row r="1826" spans="1:4" x14ac:dyDescent="0.25">
      <c r="A1826">
        <v>4336</v>
      </c>
      <c r="B1826">
        <v>20221218</v>
      </c>
      <c r="C1826">
        <v>-6.6</v>
      </c>
      <c r="D1826">
        <f t="shared" si="29"/>
        <v>26.6</v>
      </c>
    </row>
    <row r="1827" spans="1:4" x14ac:dyDescent="0.25">
      <c r="A1827">
        <v>4336</v>
      </c>
      <c r="B1827">
        <v>20221219</v>
      </c>
      <c r="C1827">
        <v>5.8</v>
      </c>
      <c r="D1827">
        <f t="shared" si="29"/>
        <v>14.2</v>
      </c>
    </row>
    <row r="1828" spans="1:4" x14ac:dyDescent="0.25">
      <c r="A1828">
        <v>4336</v>
      </c>
      <c r="B1828">
        <v>20221220</v>
      </c>
      <c r="C1828">
        <v>10.5</v>
      </c>
      <c r="D1828">
        <f t="shared" si="29"/>
        <v>9.5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A500-FCA0-4E63-9A19-0BE61BD49DBD}">
  <dimension ref="A1:AE58"/>
  <sheetViews>
    <sheetView tabSelected="1" zoomScale="70" zoomScaleNormal="70" workbookViewId="0">
      <selection activeCell="P25" sqref="P25"/>
    </sheetView>
  </sheetViews>
  <sheetFormatPr baseColWidth="10" defaultColWidth="11.42578125" defaultRowHeight="15" x14ac:dyDescent="0.25"/>
  <cols>
    <col min="1" max="1" width="13.140625" style="1" bestFit="1" customWidth="1"/>
    <col min="2" max="2" width="33.85546875" style="1" customWidth="1"/>
    <col min="3" max="3" width="20.42578125" style="1" bestFit="1" customWidth="1"/>
    <col min="4" max="4" width="20.28515625" style="1" customWidth="1"/>
    <col min="5" max="5" width="18.28515625" style="1" customWidth="1"/>
    <col min="6" max="6" width="31.28515625" style="1" bestFit="1" customWidth="1"/>
    <col min="7" max="11" width="12.42578125" style="1" customWidth="1"/>
    <col min="12" max="12" width="35.28515625" style="1" customWidth="1"/>
    <col min="13" max="16" width="22.42578125" style="1" customWidth="1"/>
    <col min="17" max="18" width="12.42578125" style="1" customWidth="1"/>
    <col min="19" max="19" width="11.42578125" style="1"/>
    <col min="20" max="20" width="18.140625" style="1" bestFit="1" customWidth="1"/>
    <col min="21" max="21" width="19.7109375" style="1" customWidth="1"/>
    <col min="22" max="25" width="11.42578125" style="1"/>
    <col min="26" max="26" width="13.42578125" style="1" bestFit="1" customWidth="1"/>
    <col min="27" max="27" width="11.42578125" style="1"/>
    <col min="28" max="28" width="13.5703125" style="1" customWidth="1"/>
    <col min="29" max="16384" width="11.42578125" style="1"/>
  </cols>
  <sheetData>
    <row r="1" spans="1:19" ht="26.25" x14ac:dyDescent="0.4">
      <c r="A1" s="41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9" ht="16.5" x14ac:dyDescent="0.25">
      <c r="A2" s="18">
        <v>2017</v>
      </c>
      <c r="B2" s="19"/>
      <c r="C2" s="20"/>
      <c r="D2" s="18">
        <v>2018</v>
      </c>
      <c r="E2" s="19"/>
      <c r="F2" s="20"/>
      <c r="G2" s="18">
        <v>2019</v>
      </c>
      <c r="H2" s="19"/>
      <c r="I2" s="28"/>
      <c r="J2" s="18">
        <v>2020</v>
      </c>
      <c r="K2" s="19"/>
      <c r="L2" s="28"/>
      <c r="M2" s="18">
        <v>2021</v>
      </c>
      <c r="N2" s="19"/>
      <c r="O2" s="28"/>
      <c r="P2" s="18">
        <v>2022</v>
      </c>
      <c r="Q2" s="19"/>
      <c r="R2" s="28"/>
    </row>
    <row r="3" spans="1:19" x14ac:dyDescent="0.25">
      <c r="A3" s="21" t="s">
        <v>7</v>
      </c>
      <c r="B3" s="22" t="s">
        <v>5</v>
      </c>
      <c r="C3" s="23" t="s">
        <v>17</v>
      </c>
      <c r="D3" s="21" t="str">
        <f>A3</f>
        <v>Tankdatum</v>
      </c>
      <c r="E3" s="22" t="s">
        <v>5</v>
      </c>
      <c r="F3" s="23" t="str">
        <f>C3</f>
        <v>Propan [MWh]</v>
      </c>
      <c r="G3" s="21" t="str">
        <f>D3</f>
        <v>Tankdatum</v>
      </c>
      <c r="H3" s="22" t="s">
        <v>5</v>
      </c>
      <c r="I3" s="23" t="str">
        <f>F3</f>
        <v>Propan [MWh]</v>
      </c>
      <c r="J3" s="21" t="str">
        <f>G3</f>
        <v>Tankdatum</v>
      </c>
      <c r="K3" s="22" t="s">
        <v>5</v>
      </c>
      <c r="L3" s="23" t="str">
        <f>I3</f>
        <v>Propan [MWh]</v>
      </c>
      <c r="M3" s="21" t="str">
        <f>J3</f>
        <v>Tankdatum</v>
      </c>
      <c r="N3" s="22" t="s">
        <v>5</v>
      </c>
      <c r="O3" s="23" t="str">
        <f>L3</f>
        <v>Propan [MWh]</v>
      </c>
      <c r="P3" s="21" t="str">
        <f>M3</f>
        <v>Tankdatum</v>
      </c>
      <c r="Q3" s="22" t="s">
        <v>5</v>
      </c>
      <c r="R3" s="23" t="str">
        <f>O3</f>
        <v>Propan [MWh]</v>
      </c>
      <c r="S3" s="1" t="s">
        <v>31</v>
      </c>
    </row>
    <row r="4" spans="1:19" x14ac:dyDescent="0.25">
      <c r="A4" s="44">
        <v>42753</v>
      </c>
      <c r="B4" s="45">
        <v>4618</v>
      </c>
      <c r="C4" s="30">
        <f t="shared" ref="C4:C14" si="0">B4*$L$19/1000</f>
        <v>33.111059999999995</v>
      </c>
      <c r="D4" s="44">
        <v>43115</v>
      </c>
      <c r="E4" s="45">
        <v>4536</v>
      </c>
      <c r="F4" s="31">
        <f t="shared" ref="F4:F12" si="1">E4*$L$19/1000</f>
        <v>32.523119999999999</v>
      </c>
      <c r="G4" s="59">
        <v>43483</v>
      </c>
      <c r="H4" s="60">
        <v>5362</v>
      </c>
      <c r="I4" s="61">
        <f t="shared" ref="I4:I10" si="2">H4*$L$19/1000</f>
        <v>38.445540000000001</v>
      </c>
      <c r="J4" s="59">
        <v>43899</v>
      </c>
      <c r="K4" s="60">
        <v>3093</v>
      </c>
      <c r="L4" s="61">
        <f>K4*$L$19/1000</f>
        <v>22.17681</v>
      </c>
      <c r="M4" s="59">
        <v>44222</v>
      </c>
      <c r="N4" s="60">
        <v>5506</v>
      </c>
      <c r="O4" s="61">
        <f>N4*$L$19/1000</f>
        <v>39.478019999999994</v>
      </c>
      <c r="P4" s="59">
        <v>44600</v>
      </c>
      <c r="Q4" s="60">
        <v>4260</v>
      </c>
      <c r="R4" s="61">
        <f>Q4*$L$19/1000</f>
        <v>30.5442</v>
      </c>
      <c r="S4" s="1">
        <f>SUM('DWD-Daten-u-Gradtagszahlen'!D1446:D1512)</f>
        <v>1134.9000000000001</v>
      </c>
    </row>
    <row r="5" spans="1:19" x14ac:dyDescent="0.25">
      <c r="A5" s="44">
        <v>42769</v>
      </c>
      <c r="B5" s="45">
        <v>3706</v>
      </c>
      <c r="C5" s="30">
        <f t="shared" si="0"/>
        <v>26.572020000000002</v>
      </c>
      <c r="D5" s="44">
        <v>43138</v>
      </c>
      <c r="E5" s="45">
        <v>4164</v>
      </c>
      <c r="F5" s="32">
        <f t="shared" si="1"/>
        <v>29.855880000000003</v>
      </c>
      <c r="G5" s="59">
        <v>43496</v>
      </c>
      <c r="H5" s="60">
        <v>3036</v>
      </c>
      <c r="I5" s="61">
        <f t="shared" si="2"/>
        <v>21.76812</v>
      </c>
      <c r="J5" s="59">
        <v>44126</v>
      </c>
      <c r="K5" s="60">
        <v>2526</v>
      </c>
      <c r="L5" s="61">
        <f>K5*$L$19/1000</f>
        <v>18.111419999999999</v>
      </c>
      <c r="M5" s="59">
        <v>44314</v>
      </c>
      <c r="N5" s="60">
        <v>3121</v>
      </c>
      <c r="O5" s="61">
        <f>N5*$L$19/1000</f>
        <v>22.377569999999999</v>
      </c>
      <c r="P5" s="59">
        <v>44903</v>
      </c>
      <c r="Q5" s="60">
        <v>5341</v>
      </c>
      <c r="R5" s="61">
        <f>Q5*$L$19/1000</f>
        <v>38.294969999999999</v>
      </c>
      <c r="S5" s="1">
        <f>SUM('DWD-Daten-u-Gradtagszahlen'!D1513:D1815)</f>
        <v>1961.1000000000015</v>
      </c>
    </row>
    <row r="6" spans="1:19" x14ac:dyDescent="0.25">
      <c r="A6" s="44">
        <v>42790</v>
      </c>
      <c r="B6" s="45">
        <v>4296</v>
      </c>
      <c r="C6" s="30">
        <f t="shared" si="0"/>
        <v>30.802319999999998</v>
      </c>
      <c r="D6" s="44">
        <v>43160</v>
      </c>
      <c r="E6" s="45">
        <v>5808</v>
      </c>
      <c r="F6" s="32">
        <f t="shared" si="1"/>
        <v>41.643360000000001</v>
      </c>
      <c r="G6" s="59">
        <v>43518</v>
      </c>
      <c r="H6" s="60">
        <v>4030</v>
      </c>
      <c r="I6" s="61">
        <f t="shared" si="2"/>
        <v>28.895099999999999</v>
      </c>
      <c r="J6" s="59"/>
      <c r="K6" s="60"/>
      <c r="L6" s="61"/>
      <c r="M6" s="59">
        <v>44533</v>
      </c>
      <c r="N6" s="60">
        <v>3767</v>
      </c>
      <c r="O6" s="61">
        <f>N6*$L$19/1000</f>
        <v>27.00939</v>
      </c>
      <c r="P6" s="59"/>
      <c r="Q6" s="60"/>
      <c r="R6" s="61"/>
    </row>
    <row r="7" spans="1:19" x14ac:dyDescent="0.25">
      <c r="A7" s="44">
        <v>42815</v>
      </c>
      <c r="B7" s="45">
        <v>4243</v>
      </c>
      <c r="C7" s="30">
        <f t="shared" si="0"/>
        <v>30.422310000000003</v>
      </c>
      <c r="D7" s="44">
        <v>43182</v>
      </c>
      <c r="E7" s="45">
        <v>4421</v>
      </c>
      <c r="F7" s="32">
        <f t="shared" si="1"/>
        <v>31.69857</v>
      </c>
      <c r="G7" s="59">
        <v>43545</v>
      </c>
      <c r="H7" s="60">
        <v>3385</v>
      </c>
      <c r="I7" s="61">
        <f t="shared" si="2"/>
        <v>24.27045</v>
      </c>
      <c r="J7" s="59"/>
      <c r="K7" s="60"/>
      <c r="L7" s="61"/>
      <c r="M7" s="59"/>
      <c r="N7" s="60"/>
      <c r="O7" s="61"/>
      <c r="P7" s="59"/>
      <c r="Q7" s="60"/>
      <c r="R7" s="61"/>
    </row>
    <row r="8" spans="1:19" x14ac:dyDescent="0.25">
      <c r="A8" s="44">
        <v>42850</v>
      </c>
      <c r="B8" s="45">
        <v>5540</v>
      </c>
      <c r="C8" s="30">
        <f t="shared" si="0"/>
        <v>39.721800000000002</v>
      </c>
      <c r="D8" s="44">
        <v>43224</v>
      </c>
      <c r="E8" s="45">
        <v>3756</v>
      </c>
      <c r="F8" s="32">
        <f t="shared" si="1"/>
        <v>26.930520000000001</v>
      </c>
      <c r="G8" s="59">
        <v>43579</v>
      </c>
      <c r="H8" s="60">
        <v>3500</v>
      </c>
      <c r="I8" s="61">
        <f t="shared" si="2"/>
        <v>25.094999999999999</v>
      </c>
      <c r="J8" s="59"/>
      <c r="K8" s="60"/>
      <c r="L8" s="61"/>
      <c r="M8" s="59"/>
      <c r="N8" s="60"/>
      <c r="O8" s="61"/>
      <c r="P8" s="59"/>
      <c r="Q8" s="60"/>
      <c r="R8" s="61"/>
    </row>
    <row r="9" spans="1:19" x14ac:dyDescent="0.25">
      <c r="A9" s="44">
        <v>42899</v>
      </c>
      <c r="B9" s="45">
        <v>5015</v>
      </c>
      <c r="C9" s="30">
        <f t="shared" si="0"/>
        <v>35.957550000000005</v>
      </c>
      <c r="D9" s="44">
        <v>43357</v>
      </c>
      <c r="E9" s="45">
        <v>3958</v>
      </c>
      <c r="F9" s="32">
        <f t="shared" si="1"/>
        <v>28.37886</v>
      </c>
      <c r="G9" s="59">
        <v>43711</v>
      </c>
      <c r="H9" s="60">
        <v>3331</v>
      </c>
      <c r="I9" s="61">
        <f t="shared" si="2"/>
        <v>23.88327</v>
      </c>
      <c r="J9" s="62"/>
      <c r="K9" s="60"/>
      <c r="L9" s="61"/>
      <c r="M9" s="59"/>
      <c r="N9" s="60"/>
      <c r="O9" s="61"/>
      <c r="P9" s="59"/>
      <c r="Q9" s="60"/>
      <c r="R9" s="61"/>
    </row>
    <row r="10" spans="1:19" x14ac:dyDescent="0.25">
      <c r="A10" s="44">
        <v>42930</v>
      </c>
      <c r="B10" s="45">
        <v>3095</v>
      </c>
      <c r="C10" s="30">
        <f t="shared" si="0"/>
        <v>22.19115</v>
      </c>
      <c r="D10" s="44">
        <v>43391</v>
      </c>
      <c r="E10" s="45">
        <v>3832</v>
      </c>
      <c r="F10" s="32">
        <f t="shared" si="1"/>
        <v>27.475439999999999</v>
      </c>
      <c r="G10" s="59">
        <v>43830</v>
      </c>
      <c r="H10" s="60">
        <v>4072</v>
      </c>
      <c r="I10" s="61">
        <f t="shared" si="2"/>
        <v>29.19624</v>
      </c>
      <c r="J10" s="62"/>
      <c r="K10" s="60"/>
      <c r="L10" s="61"/>
      <c r="M10" s="62"/>
      <c r="N10" s="60"/>
      <c r="O10" s="61"/>
      <c r="P10" s="62"/>
      <c r="Q10" s="60"/>
      <c r="R10" s="61"/>
    </row>
    <row r="11" spans="1:19" x14ac:dyDescent="0.25">
      <c r="A11" s="44">
        <v>42976</v>
      </c>
      <c r="B11" s="45">
        <v>5101</v>
      </c>
      <c r="C11" s="30">
        <f t="shared" si="0"/>
        <v>36.574169999999995</v>
      </c>
      <c r="D11" s="44">
        <v>43413</v>
      </c>
      <c r="E11" s="45">
        <v>4460</v>
      </c>
      <c r="F11" s="32">
        <f t="shared" si="1"/>
        <v>31.978200000000001</v>
      </c>
      <c r="G11" s="29"/>
      <c r="H11" s="25"/>
      <c r="I11" s="30"/>
      <c r="J11" s="24"/>
      <c r="K11" s="25"/>
      <c r="L11" s="30"/>
      <c r="M11" s="24"/>
      <c r="N11" s="25"/>
      <c r="O11" s="30"/>
      <c r="P11" s="24"/>
      <c r="Q11" s="25"/>
      <c r="R11" s="30"/>
    </row>
    <row r="12" spans="1:19" x14ac:dyDescent="0.25">
      <c r="A12" s="44">
        <v>43025</v>
      </c>
      <c r="B12" s="45">
        <v>2769</v>
      </c>
      <c r="C12" s="30">
        <f t="shared" si="0"/>
        <v>19.853729999999999</v>
      </c>
      <c r="D12" s="44">
        <v>43432</v>
      </c>
      <c r="E12" s="45">
        <v>4362</v>
      </c>
      <c r="F12" s="32">
        <f t="shared" si="1"/>
        <v>31.275539999999999</v>
      </c>
      <c r="G12" s="29"/>
      <c r="H12" s="25"/>
      <c r="I12" s="30"/>
      <c r="J12" s="24"/>
      <c r="K12" s="25"/>
      <c r="L12" s="30"/>
      <c r="M12" s="24"/>
      <c r="N12" s="25"/>
      <c r="O12" s="30"/>
      <c r="P12" s="24"/>
      <c r="Q12" s="25"/>
      <c r="R12" s="30"/>
    </row>
    <row r="13" spans="1:19" x14ac:dyDescent="0.25">
      <c r="A13" s="44">
        <v>43059</v>
      </c>
      <c r="B13" s="45">
        <v>4373</v>
      </c>
      <c r="C13" s="30">
        <f t="shared" si="0"/>
        <v>31.354410000000001</v>
      </c>
      <c r="D13" s="29"/>
      <c r="E13" s="25"/>
      <c r="F13" s="30"/>
      <c r="G13" s="29"/>
      <c r="H13" s="25"/>
      <c r="I13" s="30"/>
      <c r="J13" s="24"/>
      <c r="K13" s="25"/>
      <c r="L13" s="30"/>
      <c r="M13" s="24"/>
      <c r="N13" s="25"/>
      <c r="O13" s="30"/>
      <c r="P13" s="24"/>
      <c r="Q13" s="25"/>
      <c r="R13" s="30"/>
    </row>
    <row r="14" spans="1:19" x14ac:dyDescent="0.25">
      <c r="A14" s="44">
        <v>43090</v>
      </c>
      <c r="B14" s="45">
        <v>5404</v>
      </c>
      <c r="C14" s="30">
        <f t="shared" si="0"/>
        <v>38.746679999999998</v>
      </c>
      <c r="D14" s="29"/>
      <c r="E14" s="25"/>
      <c r="F14" s="30"/>
      <c r="G14" s="24"/>
      <c r="H14" s="25"/>
      <c r="I14" s="30"/>
      <c r="J14" s="24"/>
      <c r="K14" s="25"/>
      <c r="L14" s="30"/>
      <c r="M14" s="24"/>
      <c r="N14" s="25"/>
      <c r="O14" s="30"/>
      <c r="P14" s="24"/>
      <c r="Q14" s="25"/>
      <c r="R14" s="30"/>
    </row>
    <row r="15" spans="1:19" ht="16.5" x14ac:dyDescent="0.25">
      <c r="A15" s="18" t="s">
        <v>6</v>
      </c>
      <c r="B15" s="26">
        <f>SUM(B4:B14)</f>
        <v>48160</v>
      </c>
      <c r="C15" s="20"/>
      <c r="D15" s="18" t="s">
        <v>6</v>
      </c>
      <c r="E15" s="26">
        <f>SUM(E4:E14)</f>
        <v>39297</v>
      </c>
      <c r="F15" s="27"/>
      <c r="G15" s="18" t="s">
        <v>6</v>
      </c>
      <c r="H15" s="26">
        <f>SUM(H4:H14)</f>
        <v>26716</v>
      </c>
      <c r="I15" s="28"/>
      <c r="J15" s="18" t="s">
        <v>6</v>
      </c>
      <c r="K15" s="26">
        <f>SUM(K4:K14)</f>
        <v>5619</v>
      </c>
      <c r="L15" s="28"/>
      <c r="M15" s="18" t="s">
        <v>6</v>
      </c>
      <c r="N15" s="26">
        <f>SUM(N4:N14)</f>
        <v>12394</v>
      </c>
      <c r="O15" s="28"/>
      <c r="P15" s="18" t="s">
        <v>6</v>
      </c>
      <c r="Q15" s="26">
        <f>SUM(Q4:Q14)</f>
        <v>9601</v>
      </c>
      <c r="R15" s="28"/>
    </row>
    <row r="16" spans="1:19" x14ac:dyDescent="0.25">
      <c r="B16" s="2"/>
      <c r="F16" s="2"/>
      <c r="H16"/>
    </row>
    <row r="17" spans="2:16" ht="20.25" x14ac:dyDescent="0.3">
      <c r="B17" s="42" t="s">
        <v>3</v>
      </c>
      <c r="C17" s="8"/>
      <c r="D17" s="8"/>
      <c r="E17" s="13"/>
      <c r="F17" s="42" t="s">
        <v>2</v>
      </c>
      <c r="G17" s="8"/>
      <c r="H17" s="8"/>
      <c r="I17" s="8"/>
      <c r="J17" s="13"/>
    </row>
    <row r="18" spans="2:16" x14ac:dyDescent="0.25">
      <c r="B18" s="14" t="s">
        <v>13</v>
      </c>
      <c r="C18" s="1" t="s">
        <v>16</v>
      </c>
      <c r="D18" s="1" t="s">
        <v>15</v>
      </c>
      <c r="E18" s="15" t="s">
        <v>12</v>
      </c>
      <c r="F18" s="14" t="s">
        <v>13</v>
      </c>
      <c r="G18" s="1" t="s">
        <v>14</v>
      </c>
      <c r="H18" s="1" t="str">
        <f>D18</f>
        <v>MWh bis Datum</v>
      </c>
      <c r="I18" s="1" t="s">
        <v>16</v>
      </c>
      <c r="J18" s="15" t="str">
        <f>E18</f>
        <v>kWh/GrTgsZhl</v>
      </c>
      <c r="L18" s="1" t="s">
        <v>0</v>
      </c>
    </row>
    <row r="19" spans="2:16" x14ac:dyDescent="0.25">
      <c r="B19" s="17">
        <v>43101</v>
      </c>
      <c r="C19" s="1">
        <v>0</v>
      </c>
      <c r="D19" s="7">
        <v>0</v>
      </c>
      <c r="E19" s="36">
        <f>E4*$L$19/C20</f>
        <v>158.03610235769619</v>
      </c>
      <c r="F19" s="17">
        <v>43586</v>
      </c>
      <c r="G19" s="11">
        <f t="shared" ref="G19:G24" si="3">F19-365</f>
        <v>43221</v>
      </c>
      <c r="J19" s="34">
        <f>H9*$L$19/SUM('DWD-Daten-u-Gradtagszahlen'!D492:D623)</f>
        <v>61.051303680981569</v>
      </c>
      <c r="L19" s="2">
        <v>7.17</v>
      </c>
      <c r="M19" s="1" t="s">
        <v>1</v>
      </c>
      <c r="N19" s="1" t="s">
        <v>29</v>
      </c>
    </row>
    <row r="20" spans="2:16" x14ac:dyDescent="0.25">
      <c r="B20" s="17">
        <v>43114.999305555553</v>
      </c>
      <c r="C20" s="9">
        <f>SUM('DWD-Daten-u-Gradtagszahlen'!D3:D27)*(B20-B19)/(B20-A14)</f>
        <v>205.79550820854675</v>
      </c>
      <c r="D20" s="7">
        <f>E4*$L$19/1000*(B20-B19)/(B20-A14)</f>
        <v>18.212549684156595</v>
      </c>
      <c r="E20" s="36">
        <f>E19</f>
        <v>158.03610235769619</v>
      </c>
      <c r="F20" s="17">
        <f>F21-1/(24*60)</f>
        <v>43710.999305555553</v>
      </c>
      <c r="G20" s="11">
        <f t="shared" si="3"/>
        <v>43345.999305555553</v>
      </c>
      <c r="H20" s="7">
        <f>H9*L19*(F20-F19)/(F20-G8)/1000</f>
        <v>22.616726291331478</v>
      </c>
      <c r="I20" s="9">
        <f>SUM('DWD-Daten-u-Gradtagszahlen'!D492:D623)*(F20-F19)/(G9-G8)</f>
        <v>370.45248737373083</v>
      </c>
      <c r="J20" s="34">
        <f>J19</f>
        <v>61.051303680981569</v>
      </c>
    </row>
    <row r="21" spans="2:16" x14ac:dyDescent="0.25">
      <c r="B21" s="17">
        <f>D4</f>
        <v>43115</v>
      </c>
      <c r="C21" s="1">
        <v>0</v>
      </c>
      <c r="D21" s="7">
        <v>0</v>
      </c>
      <c r="E21" s="36">
        <f>E5*$L$19/C22</f>
        <v>79.978248057862317</v>
      </c>
      <c r="F21" s="17">
        <f>G9</f>
        <v>43711</v>
      </c>
      <c r="G21" s="11">
        <f t="shared" si="3"/>
        <v>43346</v>
      </c>
      <c r="H21" s="7"/>
      <c r="J21" s="34">
        <f>H10*$L$19/SUM('DWD-Daten-u-Gradtagszahlen'!D624:D742)</f>
        <v>22.496717521960246</v>
      </c>
      <c r="L21" s="16"/>
      <c r="M21" s="53" t="s">
        <v>22</v>
      </c>
      <c r="N21" s="53" t="s">
        <v>20</v>
      </c>
      <c r="O21" s="53" t="s">
        <v>26</v>
      </c>
      <c r="P21" s="54" t="s">
        <v>30</v>
      </c>
    </row>
    <row r="22" spans="2:16" x14ac:dyDescent="0.25">
      <c r="B22" s="17">
        <f>B23-1/(24*60)</f>
        <v>43137.999305555553</v>
      </c>
      <c r="C22" s="37">
        <f>SUM('DWD-Daten-u-Gradtagszahlen'!D28:D50)</f>
        <v>373.3</v>
      </c>
      <c r="D22" s="7">
        <f>E5*$L$19/1000</f>
        <v>29.855880000000003</v>
      </c>
      <c r="E22" s="36">
        <f>E21</f>
        <v>79.978248057862317</v>
      </c>
      <c r="F22" s="17">
        <f>F23-1/(24*60)</f>
        <v>43829.999305555553</v>
      </c>
      <c r="G22" s="11">
        <f t="shared" si="3"/>
        <v>43464.999305555553</v>
      </c>
      <c r="H22" s="7">
        <f>H10*L19/1000</f>
        <v>29.19624</v>
      </c>
      <c r="I22" s="35">
        <f>SUM('DWD-Daten-u-Gradtagszahlen'!D624:D742)</f>
        <v>1297.7999999999995</v>
      </c>
      <c r="J22" s="34">
        <f>J21</f>
        <v>22.496717521960246</v>
      </c>
      <c r="L22" s="16" t="s">
        <v>18</v>
      </c>
      <c r="M22" s="48">
        <v>43101</v>
      </c>
      <c r="N22" s="48">
        <v>43586</v>
      </c>
      <c r="O22" s="48">
        <v>44105</v>
      </c>
      <c r="P22" s="11">
        <v>44470</v>
      </c>
    </row>
    <row r="23" spans="2:16" x14ac:dyDescent="0.25">
      <c r="B23" s="17">
        <f>D5</f>
        <v>43138</v>
      </c>
      <c r="C23" s="1">
        <v>0</v>
      </c>
      <c r="D23" s="7">
        <v>0</v>
      </c>
      <c r="E23" s="36">
        <f>E6*$L$19/C24</f>
        <v>88.886574172892196</v>
      </c>
      <c r="F23" s="17">
        <f>G10</f>
        <v>43830</v>
      </c>
      <c r="G23" s="11">
        <f t="shared" si="3"/>
        <v>43465</v>
      </c>
      <c r="H23" s="7"/>
      <c r="J23" s="34">
        <f>K4*$L$19/SUM('DWD-Daten-u-Gradtagszahlen'!D743:D811)</f>
        <v>20.844825641507661</v>
      </c>
      <c r="L23" s="16" t="s">
        <v>19</v>
      </c>
      <c r="M23" s="48">
        <v>43465.999305555553</v>
      </c>
      <c r="N23" s="48">
        <f>F28</f>
        <v>44104.999305555553</v>
      </c>
      <c r="O23" s="48">
        <f>F38</f>
        <v>44469.999305555553</v>
      </c>
      <c r="P23" s="11">
        <v>44834.999305555553</v>
      </c>
    </row>
    <row r="24" spans="2:16" x14ac:dyDescent="0.25">
      <c r="B24" s="17">
        <f>B25-1/(24*60)</f>
        <v>43159.999305555553</v>
      </c>
      <c r="C24" s="37">
        <f>SUM('DWD-Daten-u-Gradtagszahlen'!D51:D72)</f>
        <v>468.50000000000006</v>
      </c>
      <c r="D24" s="7">
        <f>E6*$L$19/1000</f>
        <v>41.643360000000001</v>
      </c>
      <c r="E24" s="36">
        <f>E23</f>
        <v>88.886574172892196</v>
      </c>
      <c r="F24" s="17">
        <v>43830.999305555553</v>
      </c>
      <c r="G24" s="11">
        <f t="shared" si="3"/>
        <v>43465.999305555553</v>
      </c>
      <c r="H24" s="7">
        <f>L4*(F24-F23)/(F26-F23)</f>
        <v>0.32118307943848828</v>
      </c>
      <c r="I24" s="35">
        <f>SUM('DWD-Daten-u-Gradtagszahlen'!D743:D811)*(F24-F23)/(J4-G10)</f>
        <v>15.408133051494891</v>
      </c>
      <c r="J24" s="34">
        <f>J23</f>
        <v>20.844825641507661</v>
      </c>
      <c r="L24" s="16" t="s">
        <v>21</v>
      </c>
      <c r="M24" s="49">
        <f>M23-M22</f>
        <v>364.99930555555329</v>
      </c>
      <c r="N24" s="49">
        <f>N23-N22</f>
        <v>518.99930555555329</v>
      </c>
      <c r="O24" s="49">
        <f>O23-O22</f>
        <v>364.99930555555329</v>
      </c>
      <c r="P24" s="56">
        <f>P23-P22</f>
        <v>364.99930555555329</v>
      </c>
    </row>
    <row r="25" spans="2:16" x14ac:dyDescent="0.25">
      <c r="B25" s="17">
        <f>D6</f>
        <v>43160</v>
      </c>
      <c r="C25" s="1">
        <v>0</v>
      </c>
      <c r="D25" s="7">
        <v>0</v>
      </c>
      <c r="E25" s="36">
        <f>E7*$L$19/C26</f>
        <v>85.648662523642273</v>
      </c>
      <c r="F25" s="17">
        <v>43831</v>
      </c>
      <c r="G25" s="11">
        <f t="shared" ref="G25:G32" si="4">F25-365-365</f>
        <v>43101</v>
      </c>
      <c r="H25" s="7"/>
      <c r="I25" s="35"/>
      <c r="J25" s="34">
        <f>J24</f>
        <v>20.844825641507661</v>
      </c>
      <c r="L25" s="16" t="s">
        <v>25</v>
      </c>
      <c r="M25" s="49">
        <f>SUM(C19:C38)</f>
        <v>3130.0507560298597</v>
      </c>
      <c r="N25" s="49">
        <f>SUM(I19:I28)</f>
        <v>3670.9386887136079</v>
      </c>
      <c r="O25" s="49">
        <f>SUM(I29:I38)</f>
        <v>3786.1975719458092</v>
      </c>
      <c r="P25" s="55">
        <f>SUM(I39:I46)</f>
        <v>3024.0598966929788</v>
      </c>
    </row>
    <row r="26" spans="2:16" x14ac:dyDescent="0.25">
      <c r="B26" s="17">
        <f>B27-1/(24*60)</f>
        <v>43181.999305555553</v>
      </c>
      <c r="C26" s="37">
        <f>SUM('DWD-Daten-u-Gradtagszahlen'!D73:D94)</f>
        <v>370.09999999999997</v>
      </c>
      <c r="D26" s="7">
        <f>E7*$L$19/1000</f>
        <v>31.69857</v>
      </c>
      <c r="E26" s="36">
        <f>E25</f>
        <v>85.648662523642273</v>
      </c>
      <c r="F26" s="17">
        <f>F27-1/(24*60)</f>
        <v>43898.999305555553</v>
      </c>
      <c r="G26" s="11">
        <f t="shared" si="4"/>
        <v>43168.999305555553</v>
      </c>
      <c r="H26" s="7">
        <f>K4*L19/1000*($F$26-$F$25)/($F$26-$G$10)</f>
        <v>21.855403721756446</v>
      </c>
      <c r="I26" s="35">
        <f>SUM('DWD-Daten-u-Gradtagszahlen'!D743:D811)*($F$26-$F$25)/($F$26-$G$10)</f>
        <v>1048.4810042371598</v>
      </c>
      <c r="J26" s="34">
        <f>J25</f>
        <v>20.844825641507661</v>
      </c>
      <c r="L26" s="16" t="s">
        <v>34</v>
      </c>
      <c r="M26" s="58">
        <f>SUM(D19:D38)*1000</f>
        <v>293078.75618823984</v>
      </c>
      <c r="N26" s="58">
        <f>SUM(H19:H28)*1000</f>
        <v>90425.462151780754</v>
      </c>
      <c r="O26" s="58">
        <f>SUM(H29:H38)*1000</f>
        <v>82770.300797037969</v>
      </c>
      <c r="P26" s="56">
        <f>SUM(H39:H46)*1000</f>
        <v>68014.346536028374</v>
      </c>
    </row>
    <row r="27" spans="2:16" x14ac:dyDescent="0.25">
      <c r="B27" s="17">
        <f>D7</f>
        <v>43182</v>
      </c>
      <c r="C27" s="1">
        <v>0</v>
      </c>
      <c r="D27" s="7">
        <v>0</v>
      </c>
      <c r="E27" s="36">
        <f>E8*$L$19/C28</f>
        <v>73.924018665934653</v>
      </c>
      <c r="F27" s="17">
        <f>J4</f>
        <v>43899</v>
      </c>
      <c r="G27" s="11">
        <f t="shared" si="4"/>
        <v>43169</v>
      </c>
      <c r="H27" s="7"/>
      <c r="I27" s="35"/>
      <c r="J27" s="34">
        <f>K5*$L$19/SUM('DWD-Daten-u-Gradtagszahlen'!D812:D1038)</f>
        <v>17.507414209763162</v>
      </c>
      <c r="L27" s="16" t="s">
        <v>35</v>
      </c>
      <c r="M27" s="64">
        <f>M26/M25</f>
        <v>93.633866998367608</v>
      </c>
      <c r="N27" s="64">
        <f t="shared" ref="N27:P27" si="5">N26/N25</f>
        <v>24.63279008984707</v>
      </c>
      <c r="O27" s="64">
        <f t="shared" si="5"/>
        <v>21.861062246284341</v>
      </c>
      <c r="P27" s="64">
        <f t="shared" si="5"/>
        <v>22.491071228584733</v>
      </c>
    </row>
    <row r="28" spans="2:16" x14ac:dyDescent="0.25">
      <c r="B28" s="17">
        <f>B29-1/(24*60)</f>
        <v>43223.999305555553</v>
      </c>
      <c r="C28" s="37">
        <f>SUM('DWD-Daten-u-Gradtagszahlen'!D95:D136)</f>
        <v>364.30000000000007</v>
      </c>
      <c r="D28" s="7">
        <f>E8*$L$19/1000</f>
        <v>26.930520000000001</v>
      </c>
      <c r="E28" s="36">
        <f>E27</f>
        <v>73.924018665934653</v>
      </c>
      <c r="F28" s="17">
        <v>44104.999305555553</v>
      </c>
      <c r="G28" s="11">
        <f t="shared" si="4"/>
        <v>43374.999305555553</v>
      </c>
      <c r="H28" s="7">
        <f>L5*($F28-$F27)/($F30-$F27)</f>
        <v>16.435909059254325</v>
      </c>
      <c r="I28" s="9">
        <f>SUM('DWD-Daten-u-Gradtagszahlen'!D812:D1038)*($F28-$F27)/($F30-$F27)</f>
        <v>938.79706405122329</v>
      </c>
      <c r="J28" s="34">
        <f>J27</f>
        <v>17.507414209763162</v>
      </c>
      <c r="L28" s="16" t="s">
        <v>36</v>
      </c>
      <c r="M28" s="63">
        <f>M29/M25</f>
        <v>93.633866998367608</v>
      </c>
      <c r="N28" s="63">
        <f>N29/N25</f>
        <v>93.633866998367608</v>
      </c>
      <c r="O28" s="63">
        <f>O29/O25</f>
        <v>93.633866998367608</v>
      </c>
      <c r="P28" s="63">
        <f>P29/P25</f>
        <v>93.633866998367608</v>
      </c>
    </row>
    <row r="29" spans="2:16" x14ac:dyDescent="0.25">
      <c r="B29" s="17">
        <f>D8</f>
        <v>43224</v>
      </c>
      <c r="C29" s="1">
        <v>0</v>
      </c>
      <c r="D29" s="7">
        <v>0</v>
      </c>
      <c r="E29" s="36">
        <f>E9*$L$19/C30</f>
        <v>268.73920454545458</v>
      </c>
      <c r="F29" s="17">
        <v>44105</v>
      </c>
      <c r="G29" s="11">
        <f t="shared" si="4"/>
        <v>43375</v>
      </c>
      <c r="H29" s="7"/>
      <c r="J29" s="34">
        <f>J28</f>
        <v>17.507414209763162</v>
      </c>
      <c r="L29" s="16" t="s">
        <v>32</v>
      </c>
      <c r="M29" s="58">
        <f>$M$26/$M$25*M25</f>
        <v>293078.75618823984</v>
      </c>
      <c r="N29" s="58">
        <f>$M$26/$M$25*N25</f>
        <v>343724.18493817194</v>
      </c>
      <c r="O29" s="58">
        <f>$M$26/$M$25*O25</f>
        <v>354516.31988111627</v>
      </c>
      <c r="P29" s="56">
        <f>$M$26/$M$25*P25</f>
        <v>283154.42216204765</v>
      </c>
    </row>
    <row r="30" spans="2:16" x14ac:dyDescent="0.25">
      <c r="B30" s="17">
        <f>B31-1/(24*60)</f>
        <v>43356.999305555553</v>
      </c>
      <c r="C30" s="37">
        <f>SUM('DWD-Daten-u-Gradtagszahlen'!D137:D269)</f>
        <v>105.6</v>
      </c>
      <c r="D30" s="7">
        <f>E9*$L$19/1000</f>
        <v>28.37886</v>
      </c>
      <c r="E30" s="36">
        <f>E29</f>
        <v>268.73920454545458</v>
      </c>
      <c r="F30" s="17">
        <f>F31-1/(24*60)</f>
        <v>44125.999305555553</v>
      </c>
      <c r="G30" s="11">
        <f t="shared" si="4"/>
        <v>43395.999305555553</v>
      </c>
      <c r="H30" s="7">
        <f>L5*($F30-$F29)/($F30-$F27)</f>
        <v>1.6754555336376651</v>
      </c>
      <c r="I30" s="35">
        <f>SUM('DWD-Daten-u-Gradtagszahlen'!D812:D1038)*($F30-$F29)/($F30-$F27)</f>
        <v>95.699771169138899</v>
      </c>
      <c r="J30" s="34">
        <f>J27</f>
        <v>17.507414209763162</v>
      </c>
      <c r="L30" s="16" t="s">
        <v>33</v>
      </c>
      <c r="M30" s="58">
        <f>M29-M26</f>
        <v>0</v>
      </c>
      <c r="N30" s="58">
        <f>N29-N26</f>
        <v>253298.72278639118</v>
      </c>
      <c r="O30" s="58">
        <f>O29-O26</f>
        <v>271746.01908407832</v>
      </c>
      <c r="P30" s="56">
        <f>P29-P26</f>
        <v>215140.07562601927</v>
      </c>
    </row>
    <row r="31" spans="2:16" x14ac:dyDescent="0.25">
      <c r="B31" s="17">
        <f>D9</f>
        <v>43357</v>
      </c>
      <c r="C31" s="1">
        <v>0</v>
      </c>
      <c r="D31" s="7">
        <v>0</v>
      </c>
      <c r="E31" s="36">
        <f>E10*$L$19/C32</f>
        <v>169.49685379395439</v>
      </c>
      <c r="F31" s="17">
        <f>J5</f>
        <v>44126</v>
      </c>
      <c r="G31" s="11">
        <f t="shared" si="4"/>
        <v>43396</v>
      </c>
      <c r="H31" s="7"/>
      <c r="I31" s="35"/>
      <c r="J31" s="34">
        <f>N4*$L$19/SUM('DWD-Daten-u-Gradtagszahlen'!D1039:D1134)</f>
        <v>26.888720882713521</v>
      </c>
      <c r="L31" s="16" t="s">
        <v>27</v>
      </c>
      <c r="M31" s="50">
        <v>7</v>
      </c>
      <c r="N31" s="50">
        <v>7</v>
      </c>
      <c r="O31" s="50">
        <v>7</v>
      </c>
      <c r="P31" s="3">
        <v>8</v>
      </c>
    </row>
    <row r="32" spans="2:16" x14ac:dyDescent="0.25">
      <c r="B32" s="17">
        <f>B33-1/(24*60)</f>
        <v>43390.999305555553</v>
      </c>
      <c r="C32" s="37">
        <f>SUM('DWD-Daten-u-Gradtagszahlen'!D270:D303)</f>
        <v>162.09999999999997</v>
      </c>
      <c r="D32" s="7">
        <f>E10*$L$19/1000</f>
        <v>27.475439999999999</v>
      </c>
      <c r="E32" s="36">
        <f>E31</f>
        <v>169.49685379395439</v>
      </c>
      <c r="F32" s="17">
        <v>44196.999305555553</v>
      </c>
      <c r="G32" s="11">
        <f t="shared" si="4"/>
        <v>43466.999305555553</v>
      </c>
      <c r="H32" s="7">
        <f>($F$32-$F$31)/($F$34-$F$31)*N4*$L$19/1000</f>
        <v>29.197211255723538</v>
      </c>
      <c r="I32" s="35">
        <f>($F$32-$F$31)/($F$34-$F$31)*SUM('DWD-Daten-u-Gradtagszahlen'!D1039:D1134)</f>
        <v>1085.8534841831811</v>
      </c>
      <c r="J32" s="34">
        <f>J31</f>
        <v>26.888720882713521</v>
      </c>
      <c r="L32" s="16" t="s">
        <v>23</v>
      </c>
      <c r="M32" s="51">
        <f>M30*1000*$M$31/100</f>
        <v>0</v>
      </c>
      <c r="N32" s="51">
        <f>N30*$M$31/100</f>
        <v>17730.910595047382</v>
      </c>
      <c r="O32" s="51">
        <f>O30*$M$31/100</f>
        <v>19022.221335885482</v>
      </c>
      <c r="P32" s="57">
        <f>P30*$M$31/100</f>
        <v>15059.805293821348</v>
      </c>
    </row>
    <row r="33" spans="2:16" x14ac:dyDescent="0.25">
      <c r="B33" s="17">
        <f>D10</f>
        <v>43391</v>
      </c>
      <c r="C33" s="1">
        <v>0</v>
      </c>
      <c r="D33" s="7">
        <v>0</v>
      </c>
      <c r="E33" s="36">
        <f>E11*$L$19/C34</f>
        <v>128.89238210399034</v>
      </c>
      <c r="F33" s="17">
        <v>44197</v>
      </c>
      <c r="G33" s="11">
        <f>F33-365-365-366</f>
        <v>43101</v>
      </c>
      <c r="H33" s="7"/>
      <c r="I33" s="35"/>
      <c r="J33" s="34">
        <f>J32</f>
        <v>26.888720882713521</v>
      </c>
      <c r="L33" s="16" t="s">
        <v>24</v>
      </c>
      <c r="M33" s="52">
        <f>M30/M29</f>
        <v>0</v>
      </c>
      <c r="N33" s="52">
        <f>N30/N29</f>
        <v>0.7369243535538641</v>
      </c>
      <c r="O33" s="52">
        <f>O30/O29</f>
        <v>0.76652611979952234</v>
      </c>
      <c r="P33" s="5">
        <f>P30/P29</f>
        <v>0.75979768913125378</v>
      </c>
    </row>
    <row r="34" spans="2:16" x14ac:dyDescent="0.25">
      <c r="B34" s="17">
        <f>B35-1/(24*60)</f>
        <v>43412.999305555553</v>
      </c>
      <c r="C34" s="37">
        <f>SUM('DWD-Daten-u-Gradtagszahlen'!D304:'DWD-Daten-u-Gradtagszahlen'!D325)</f>
        <v>248.1</v>
      </c>
      <c r="D34" s="7">
        <f>E11*$L$19/1000</f>
        <v>31.978200000000001</v>
      </c>
      <c r="E34" s="36">
        <f>E33</f>
        <v>128.89238210399034</v>
      </c>
      <c r="F34" s="17">
        <f>F35-1/(24*60)</f>
        <v>44221.999305555553</v>
      </c>
      <c r="G34" s="11">
        <f t="shared" ref="G34:G39" si="6">F34-365-365-366</f>
        <v>43125.999305555553</v>
      </c>
      <c r="H34" s="7">
        <f>($F34-$F33)/($F34-$F31)*N4*L19/1000</f>
        <v>10.280523166254854</v>
      </c>
      <c r="I34" s="35">
        <f>($F34-$F33)/($F34-$F31)*SUM('DWD-Daten-u-Gradtagszahlen'!D1039:D1134)</f>
        <v>382.33589508023408</v>
      </c>
      <c r="J34" s="34">
        <f>J33</f>
        <v>26.888720882713521</v>
      </c>
    </row>
    <row r="35" spans="2:16" x14ac:dyDescent="0.25">
      <c r="B35" s="17">
        <f>D11</f>
        <v>43413</v>
      </c>
      <c r="C35" s="1">
        <v>0</v>
      </c>
      <c r="D35" s="7">
        <v>0</v>
      </c>
      <c r="E35" s="36">
        <f>E12*$L$19/C36</f>
        <v>114.4785505124451</v>
      </c>
      <c r="F35" s="17">
        <f>M4</f>
        <v>44222</v>
      </c>
      <c r="G35" s="11">
        <f t="shared" si="6"/>
        <v>43126</v>
      </c>
      <c r="H35" s="7"/>
      <c r="I35" s="35"/>
      <c r="J35" s="34">
        <f>N5*$L$19/SUM('DWD-Daten-u-Gradtagszahlen'!D1135:D1226)</f>
        <v>17.07429421638944</v>
      </c>
    </row>
    <row r="36" spans="2:16" x14ac:dyDescent="0.25">
      <c r="B36" s="17">
        <f>B37-1/(24*60)</f>
        <v>43431.999305555553</v>
      </c>
      <c r="C36" s="37">
        <f>SUM('DWD-Daten-u-Gradtagszahlen'!D326:D344)</f>
        <v>273.2</v>
      </c>
      <c r="D36" s="7">
        <f>E12*$L$19/1000</f>
        <v>31.275539999999999</v>
      </c>
      <c r="E36" s="36">
        <f>E35</f>
        <v>114.4785505124451</v>
      </c>
      <c r="F36" s="17">
        <f>F37-1/(24*60)</f>
        <v>44313.999305555553</v>
      </c>
      <c r="G36" s="11">
        <f t="shared" si="6"/>
        <v>43217.999305555553</v>
      </c>
      <c r="H36" s="7">
        <f>N5*L19/1000</f>
        <v>22.377569999999999</v>
      </c>
      <c r="I36" s="35">
        <f>SUM('DWD-Daten-u-Gradtagszahlen'!D1135:D1226)</f>
        <v>1310.5999999999999</v>
      </c>
      <c r="J36" s="34">
        <f>J35</f>
        <v>17.07429421638944</v>
      </c>
    </row>
    <row r="37" spans="2:16" x14ac:dyDescent="0.25">
      <c r="B37" s="17">
        <f>D12</f>
        <v>43432</v>
      </c>
      <c r="C37" s="37">
        <v>0</v>
      </c>
      <c r="D37" s="7">
        <v>0</v>
      </c>
      <c r="E37" s="36">
        <f>H4*$L$19/SUM('DWD-Daten-u-Gradtagszahlen'!D345:D395)</f>
        <v>45.8449081803005</v>
      </c>
      <c r="F37" s="17">
        <f>M5</f>
        <v>44314</v>
      </c>
      <c r="G37" s="11">
        <f t="shared" si="6"/>
        <v>43218</v>
      </c>
      <c r="H37" s="7"/>
      <c r="I37" s="35"/>
      <c r="J37" s="34">
        <f>N6*$L$19/SUM('DWD-Daten-u-Gradtagszahlen'!D1227:D1445)</f>
        <v>21.102734588639748</v>
      </c>
    </row>
    <row r="38" spans="2:16" x14ac:dyDescent="0.25">
      <c r="B38" s="17">
        <v>43465.999305555553</v>
      </c>
      <c r="C38" s="37">
        <f>SUM('DWD-Daten-u-Gradtagszahlen'!D345:D395)*(B38-B37)/(G4-$D$12)</f>
        <v>559.05524782131351</v>
      </c>
      <c r="D38" s="38">
        <f>H4*L19*(B38-B37)/(G4-$D$12)/1000</f>
        <v>25.629836504083265</v>
      </c>
      <c r="E38" s="36">
        <f>E37</f>
        <v>45.8449081803005</v>
      </c>
      <c r="F38" s="17">
        <v>44469.999305555553</v>
      </c>
      <c r="G38" s="11">
        <f t="shared" si="6"/>
        <v>43373.999305555553</v>
      </c>
      <c r="H38" s="7">
        <f>O6*($F38-$F37)/($F40-$F37)</f>
        <v>19.239540841421917</v>
      </c>
      <c r="I38" s="9">
        <f>SUM('DWD-Daten-u-Gradtagszahlen'!D1227:D1445)*($F38-$F37)/($F40-$F37)</f>
        <v>911.7084215132553</v>
      </c>
      <c r="J38" s="34">
        <f>J37</f>
        <v>21.102734588639748</v>
      </c>
    </row>
    <row r="39" spans="2:16" x14ac:dyDescent="0.25">
      <c r="B39" s="39" t="s">
        <v>4</v>
      </c>
      <c r="C39" s="10">
        <f>SUM(C19:C38)</f>
        <v>3130.0507560298597</v>
      </c>
      <c r="D39" s="10">
        <f>SUM(D19:D38)</f>
        <v>293.07875618823982</v>
      </c>
      <c r="E39" s="40">
        <f>D39*1000/C39</f>
        <v>93.633866998367608</v>
      </c>
      <c r="F39" s="17">
        <v>44470</v>
      </c>
      <c r="G39" s="11">
        <f t="shared" si="6"/>
        <v>43374</v>
      </c>
      <c r="J39" s="34">
        <f>J38</f>
        <v>21.102734588639748</v>
      </c>
    </row>
    <row r="40" spans="2:16" x14ac:dyDescent="0.25">
      <c r="F40" s="17">
        <f>F41-1/(24*60)</f>
        <v>44532.999305555553</v>
      </c>
      <c r="G40" s="11">
        <f>F40-365-365-366</f>
        <v>43436.999305555553</v>
      </c>
      <c r="H40" s="7">
        <f>O6*(F40-F39)/(F40-F37)</f>
        <v>7.7697635120923678</v>
      </c>
      <c r="I40" s="35">
        <f>SUM('DWD-Daten-u-Gradtagszahlen'!D1227:D1445)*(F40-F39)/(F40-F37)</f>
        <v>368.18751993758536</v>
      </c>
      <c r="J40" s="34">
        <f>J37</f>
        <v>21.102734588639748</v>
      </c>
    </row>
    <row r="41" spans="2:16" x14ac:dyDescent="0.25">
      <c r="F41" s="17">
        <f>M6</f>
        <v>44533</v>
      </c>
      <c r="G41" s="11">
        <f>F41-365-365-366</f>
        <v>43437</v>
      </c>
      <c r="H41" s="7"/>
      <c r="J41" s="34">
        <f>R4*1000/S4</f>
        <v>26.913560666137982</v>
      </c>
    </row>
    <row r="42" spans="2:16" x14ac:dyDescent="0.25">
      <c r="F42" s="17">
        <v>44561.999305555553</v>
      </c>
      <c r="G42" s="11">
        <f>F42-365-365-366</f>
        <v>43465.999305555553</v>
      </c>
      <c r="H42" s="7">
        <f>R4*($F42-$F41)/($F45-$F41)</f>
        <v>13.220307294775088</v>
      </c>
      <c r="I42" s="7">
        <f>S4*($F42-$F41)/($F45-$F41)</f>
        <v>491.21361007458853</v>
      </c>
      <c r="J42" s="34">
        <f>J41</f>
        <v>26.913560666137982</v>
      </c>
    </row>
    <row r="43" spans="2:16" x14ac:dyDescent="0.25">
      <c r="F43" s="17">
        <v>44562</v>
      </c>
      <c r="G43" s="11">
        <f>F43-365-365-366-365</f>
        <v>43101</v>
      </c>
      <c r="H43" s="7"/>
      <c r="I43" s="35"/>
      <c r="J43" s="34">
        <f t="shared" ref="J43:J44" si="7">J42</f>
        <v>26.913560666137982</v>
      </c>
    </row>
    <row r="44" spans="2:16" x14ac:dyDescent="0.25">
      <c r="F44" s="17">
        <v>44599.999305555553</v>
      </c>
      <c r="G44" s="11">
        <f t="shared" ref="G44:G48" si="8">F44-365-365-366-365</f>
        <v>43138.999305555553</v>
      </c>
      <c r="H44" s="7">
        <f>R4*($F45-$F43)/($F45-$F41)</f>
        <v>17.323576119402983</v>
      </c>
      <c r="I44" s="7">
        <f>S4*($F45-$F43)/($F45-$F41)</f>
        <v>643.67462686567171</v>
      </c>
      <c r="J44" s="34">
        <f t="shared" si="7"/>
        <v>26.913560666137982</v>
      </c>
    </row>
    <row r="45" spans="2:16" x14ac:dyDescent="0.25">
      <c r="F45" s="17">
        <v>44600</v>
      </c>
      <c r="G45" s="11">
        <f t="shared" si="8"/>
        <v>43139</v>
      </c>
      <c r="H45" s="7"/>
      <c r="I45" s="7"/>
      <c r="J45" s="34">
        <f>R5*1000/S5</f>
        <v>19.52729080618019</v>
      </c>
    </row>
    <row r="46" spans="2:16" x14ac:dyDescent="0.25">
      <c r="F46" s="17">
        <v>44834.999305555553</v>
      </c>
      <c r="G46" s="11">
        <f t="shared" si="8"/>
        <v>43373.999305555553</v>
      </c>
      <c r="H46" s="7">
        <f>R5*($F46-$F45)/($F48-$F45)</f>
        <v>29.700699609757937</v>
      </c>
      <c r="I46" s="7">
        <f>S5*($F46-$F45)/($F48-$F45)</f>
        <v>1520.9841398151332</v>
      </c>
      <c r="J46" s="34">
        <f>J45</f>
        <v>19.52729080618019</v>
      </c>
    </row>
    <row r="47" spans="2:16" x14ac:dyDescent="0.25">
      <c r="F47" s="17">
        <v>44835</v>
      </c>
      <c r="G47" s="11">
        <f t="shared" si="8"/>
        <v>43374</v>
      </c>
      <c r="H47" s="7"/>
      <c r="I47" s="7"/>
      <c r="J47" s="34">
        <f t="shared" ref="J47:J48" si="9">J46</f>
        <v>19.52729080618019</v>
      </c>
    </row>
    <row r="48" spans="2:16" x14ac:dyDescent="0.25">
      <c r="F48" s="17">
        <v>44902.999305555553</v>
      </c>
      <c r="G48" s="11">
        <f t="shared" si="8"/>
        <v>43441.999305555553</v>
      </c>
      <c r="H48" s="7">
        <f>R5*($F48-$F47)/($F48-$F45)</f>
        <v>8.5941826219575663</v>
      </c>
      <c r="I48" s="7">
        <f>S5*($F48-$F47)/($F48-$F45)</f>
        <v>440.11136553758871</v>
      </c>
      <c r="J48" s="34">
        <f t="shared" si="9"/>
        <v>19.52729080618019</v>
      </c>
    </row>
    <row r="49" spans="6:31" x14ac:dyDescent="0.25">
      <c r="F49" s="17">
        <v>44903</v>
      </c>
      <c r="G49" s="11">
        <f>F49-365-365-366-365</f>
        <v>43442</v>
      </c>
      <c r="H49" s="35"/>
      <c r="I49" s="7"/>
      <c r="J49" s="34"/>
    </row>
    <row r="51" spans="6:31" x14ac:dyDescent="0.25">
      <c r="M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6:31" x14ac:dyDescent="0.25"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6:31" x14ac:dyDescent="0.25"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6:31" x14ac:dyDescent="0.25">
      <c r="M54" s="12"/>
      <c r="N54" s="12"/>
      <c r="O54" s="12"/>
      <c r="P54" s="12"/>
    </row>
    <row r="56" spans="6:31" x14ac:dyDescent="0.25"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6:31" x14ac:dyDescent="0.25"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6:31" x14ac:dyDescent="0.25">
      <c r="M58" s="6"/>
      <c r="N58" s="6"/>
      <c r="O58" s="6"/>
      <c r="P5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e0055f-dbe1-4ff3-bb44-a68f17b8d2e3">
      <Terms xmlns="http://schemas.microsoft.com/office/infopath/2007/PartnerControls"/>
    </lcf76f155ced4ddcb4097134ff3c332f>
    <TaxCatchAll xmlns="71041a9c-0ea9-46be-a84d-8c76491d1ce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FD95E027BE1447B7E1FD8838652260" ma:contentTypeVersion="17" ma:contentTypeDescription="Ein neues Dokument erstellen." ma:contentTypeScope="" ma:versionID="e10acca280a95ae6814d0a1333b9d483">
  <xsd:schema xmlns:xsd="http://www.w3.org/2001/XMLSchema" xmlns:xs="http://www.w3.org/2001/XMLSchema" xmlns:p="http://schemas.microsoft.com/office/2006/metadata/properties" xmlns:ns2="12e0055f-dbe1-4ff3-bb44-a68f17b8d2e3" xmlns:ns3="71041a9c-0ea9-46be-a84d-8c76491d1ce4" targetNamespace="http://schemas.microsoft.com/office/2006/metadata/properties" ma:root="true" ma:fieldsID="436fc0a31eeb7e8a9135a70ae31ea814" ns2:_="" ns3:_="">
    <xsd:import namespace="12e0055f-dbe1-4ff3-bb44-a68f17b8d2e3"/>
    <xsd:import namespace="71041a9c-0ea9-46be-a84d-8c76491d1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0055f-dbe1-4ff3-bb44-a68f17b8d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c21f687b-42f0-4185-bc5a-3d892933f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41a9c-0ea9-46be-a84d-8c76491d1c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ec88e31-4729-4e88-88af-c9030db2ac25}" ma:internalName="TaxCatchAll" ma:showField="CatchAllData" ma:web="71041a9c-0ea9-46be-a84d-8c76491d1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O 8 E A A B Q S w M E F A A C A A g A J 6 H / T v h g V S 6 o A A A A + A A A A B I A H A B D b 2 5 m a W c v U G F j a 2 F n Z S 5 4 b W w g o h g A K K A U A A A A A A A A A A A A A A A A A A A A A A A A A A A A h Y 9 N D o I w F I S v Q r q n r y D G n z z K Q t 1 J Y m J i 3 J J S o R G K o c V y N x c e y S t I o q g 7 V 5 O Z f I t v H r c 7 J n 1 d e V f Z G t X o m A S U E U 9 q 0 e R K F z H p 7 M m f k 4 T j L h P n r J D e A G u z 7 E 0 e k 9 L a y x L A O U f d h D Z t A S F j A R z T 7 V 6 U s s 7 I B 1 b / Y V 9 p Y z M t J O F 4 e M n w k M 4 Y n U a L a M g A Y Z w x V f q L h I M x Z Q g / I 6 6 6 y n a t 5 L n 0 1 x u E s S K 8 X / A n U E s D B B Q A A g A I A C e h /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o f 9 O l u m K 1 u U B A A D s A w A A E w A c A E Z v c m 1 1 b G F z L 1 N l Y 3 R p b 2 4 x L m 0 g o h g A K K A U A A A A A A A A A A A A A A A A A A A A A A A A A A A A l Z H h b t o w E M e / I / E O V i Z N I G W I Z G 2 3 D u U D I x R Q S 1 h J O i E 1 k 2 X I A R a O X d m X 0 Q r x N n u G v U B f b G 6 Z x K S Z S f M X 2 / + 7 + / n u b w M L 5 E q S 9 L A H n X q t X j N r p q E g D 1 o V 1 Q b p R v C S 0 V J J h j S 4 P G + 3 g 3 Z A w 3 b w M Q j f B 7 Q d 2 p 1 E R A D W a 8 S u 2 w q E A K v 0 z P d W r B Z V C R I b V 1 x A q 6 c k 2 o t p e L 1 P + Z 0 B b f I B m 2 s O g o y V 5 j I v w R h Y L m G D Z F D O h / l X 0 G j D 8 7 f d + Z Y v N q K S K / K O x G r z C o U 8 p C N 5 D O X p J E m z P L i k Q 1 Z y g U r S 6 U 1 m E C r Q L + G C 2 d f z b m W 2 F v s q b A t 6 w 9 a a r r n B / D / m b e E j e k 3 / P g a b y x F 0 5 H U 8 n / S U q E p p o u C D T / p y o Q o u V 1 E Q n o e + d U U h p P g k I D o e W 4 m S 8 K 3 p H 4 x 7 4 w 2 f f 6 5 B k x U Y r J Y I Z A i s A O 1 Z L z M 2 t + l f t C p t 7 U E 2 j Y P T P r n / r X e F S B d M M G 0 i 1 N W f 4 A E 8 / 5 C 2 x n Z K s q e H I z H T T J q l 0 u W h d R s D 0 z j Z i L / b e W n W z U b W Z z q K 7 c Q j i R d n r Z e y v U 9 2 3 r i f p j T u Z n d j + r k / G C X J P 1 P 6 S d z / O + E 2 o W e O s g l 1 w S Y 0 y 9 z y z C 2 7 I V f X D n n m h s z o l V s + w U 5 j m j q n v H C m T 6 d O + N T B A G W / h K C 9 E o R H 3 O + b 9 R q X p / 6 8 8 w t Q S w E C L Q A U A A I A C A A n o f 9 O + G B V L q g A A A D 4 A A A A E g A A A A A A A A A A A A A A A A A A A A A A Q 2 9 u Z m l n L 1 B h Y 2 t h Z 2 U u e G 1 s U E s B A i 0 A F A A C A A g A J 6 H / T g / K 6 a u k A A A A 6 Q A A A B M A A A A A A A A A A A A A A A A A 9 A A A A F t D b 2 5 0 Z W 5 0 X 1 R 5 c G V z X S 5 4 b W x Q S w E C L Q A U A A I A C A A n o f 9 O l u m K 1 u U B A A D s A w A A E w A A A A A A A A A A A A A A A A D l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F g A A A A A A A A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t 0 X 2 t s a W 1 h X 2 1 v b m F 0 X z E 5 N T A w M T A x X z I w M T g x M j M x X z A y O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3 O j U w O j U w L j Q 2 N D Y x O D F a I i A v P j x F b n R y e S B U e X B l P S J G a W x s Q 2 9 s d W 1 u V H l w Z X M i I F Z h b H V l P S J z Q X d N R E F 3 T U R B d 0 1 E Q X d N R E F 3 T U R B d 1 k 9 I i A v P j x F b n R y e S B U e X B l P S J G a W x s Q 2 9 s d W 1 u T m F t Z X M i I F Z h b H V l P S J z W y Z x d W 9 0 O 1 N U Q V R J T 0 5 T X 0 l E J n F 1 b 3 Q 7 L C Z x d W 9 0 O 0 1 F U 1 N f R E F U V U 1 f Q k V H S U 5 O J n F 1 b 3 Q 7 L C Z x d W 9 0 O 0 1 F U 1 N f R E F U V U 1 f R U 5 E R S Z x d W 9 0 O y w m c X V v d D t R T l 8 0 J n F 1 b 3 Q 7 L C Z x d W 9 0 O 0 1 P X 0 4 m c X V v d D s s J n F 1 b 3 Q 7 T U 9 f V F Q m c X V v d D s s J n F 1 b 3 Q 7 T U 9 f V F g m c X V v d D s s J n F 1 b 3 Q 7 T U 9 f V E 4 m c X V v d D s s J n F 1 b 3 Q 7 T U 9 f R k s m c X V v d D s s J n F 1 b 3 Q 7 T V h f V F g m c X V v d D s s J n F 1 b 3 Q 7 T V h f R l g m c X V v d D s s J n F 1 b 3 Q 7 T V h f V E 4 m c X V v d D s s J n F 1 b 3 Q 7 T U 9 f U 0 R f U y Z x d W 9 0 O y w m c X V v d D t R T l 8 2 J n F 1 b 3 Q 7 L C Z x d W 9 0 O 0 1 P X 1 J S J n F 1 b 3 Q 7 L C Z x d W 9 0 O 0 1 Y X 1 J T J n F 1 b 3 Q 7 L C Z x d W 9 0 O 2 V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t 0 X 2 t s a W 1 h X 2 1 v b m F 0 X z E 5 N T A w M T A x X z I w M T g x M j M x X z A y O D E y L 0 d l w 6 R u Z G V y d G V y I F R 5 c C 5 7 U 1 R B V E l P T l N f S U Q s M H 0 m c X V v d D s s J n F 1 b 3 Q 7 U 2 V j d G l v b j E v c H J v Z H V r d F 9 r b G l t Y V 9 t b 2 5 h d F 8 x O T U w M D E w M V 8 y M D E 4 M T I z M V 8 w M j g x M i 9 H Z c O k b m R l c n R l c i B U e X A u e 0 1 F U 1 N f R E F U V U 1 f Q k V H S U 5 O L D F 9 J n F 1 b 3 Q 7 L C Z x d W 9 0 O 1 N l Y 3 R p b 2 4 x L 3 B y b 2 R 1 a 3 R f a 2 x p b W F f b W 9 u Y X R f M T k 1 M D A x M D F f M j A x O D E y M z F f M D I 4 M T I v R 2 X D p G 5 k Z X J 0 Z X I g V H l w L n t N R V N T X 0 R B V F V N X 0 V O R E U s M n 0 m c X V v d D s s J n F 1 b 3 Q 7 U 2 V j d G l v b j E v c H J v Z H V r d F 9 r b G l t Y V 9 t b 2 5 h d F 8 x O T U w M D E w M V 8 y M D E 4 M T I z M V 8 w M j g x M i 9 H Z c O k b m R l c n R l c i B U e X A u e 1 F O X z Q s M 3 0 m c X V v d D s s J n F 1 b 3 Q 7 U 2 V j d G l v b j E v c H J v Z H V r d F 9 r b G l t Y V 9 t b 2 5 h d F 8 x O T U w M D E w M V 8 y M D E 4 M T I z M V 8 w M j g x M i 9 H Z c O k b m R l c n R l c i B U e X A u e 0 1 P X 0 4 s N H 0 m c X V v d D s s J n F 1 b 3 Q 7 U 2 V j d G l v b j E v c H J v Z H V r d F 9 r b G l t Y V 9 t b 2 5 h d F 8 x O T U w M D E w M V 8 y M D E 4 M T I z M V 8 w M j g x M i 9 H Z c O k b m R l c n R l c i B U e X A u e 0 1 P X 1 R U L D V 9 J n F 1 b 3 Q 7 L C Z x d W 9 0 O 1 N l Y 3 R p b 2 4 x L 3 B y b 2 R 1 a 3 R f a 2 x p b W F f b W 9 u Y X R f M T k 1 M D A x M D F f M j A x O D E y M z F f M D I 4 M T I v R 2 X D p G 5 k Z X J 0 Z X I g V H l w L n t N T 1 9 U W C w 2 f S Z x d W 9 0 O y w m c X V v d D t T Z W N 0 a W 9 u M S 9 w c m 9 k d W t 0 X 2 t s a W 1 h X 2 1 v b m F 0 X z E 5 N T A w M T A x X z I w M T g x M j M x X z A y O D E y L 0 d l w 6 R u Z G V y d G V y I F R 5 c C 5 7 T U 9 f V E 4 s N 3 0 m c X V v d D s s J n F 1 b 3 Q 7 U 2 V j d G l v b j E v c H J v Z H V r d F 9 r b G l t Y V 9 t b 2 5 h d F 8 x O T U w M D E w M V 8 y M D E 4 M T I z M V 8 w M j g x M i 9 H Z c O k b m R l c n R l c i B U e X A u e 0 1 P X 0 Z L L D h 9 J n F 1 b 3 Q 7 L C Z x d W 9 0 O 1 N l Y 3 R p b 2 4 x L 3 B y b 2 R 1 a 3 R f a 2 x p b W F f b W 9 u Y X R f M T k 1 M D A x M D F f M j A x O D E y M z F f M D I 4 M T I v R 2 X D p G 5 k Z X J 0 Z X I g V H l w L n t N W F 9 U W C w 5 f S Z x d W 9 0 O y w m c X V v d D t T Z W N 0 a W 9 u M S 9 w c m 9 k d W t 0 X 2 t s a W 1 h X 2 1 v b m F 0 X z E 5 N T A w M T A x X z I w M T g x M j M x X z A y O D E y L 0 d l w 6 R u Z G V y d G V y I F R 5 c C 5 7 T V h f R l g s M T B 9 J n F 1 b 3 Q 7 L C Z x d W 9 0 O 1 N l Y 3 R p b 2 4 x L 3 B y b 2 R 1 a 3 R f a 2 x p b W F f b W 9 u Y X R f M T k 1 M D A x M D F f M j A x O D E y M z F f M D I 4 M T I v R 2 X D p G 5 k Z X J 0 Z X I g V H l w L n t N W F 9 U T i w x M X 0 m c X V v d D s s J n F 1 b 3 Q 7 U 2 V j d G l v b j E v c H J v Z H V r d F 9 r b G l t Y V 9 t b 2 5 h d F 8 x O T U w M D E w M V 8 y M D E 4 M T I z M V 8 w M j g x M i 9 H Z c O k b m R l c n R l c i B U e X A u e 0 1 P X 1 N E X 1 M s M T J 9 J n F 1 b 3 Q 7 L C Z x d W 9 0 O 1 N l Y 3 R p b 2 4 x L 3 B y b 2 R 1 a 3 R f a 2 x p b W F f b W 9 u Y X R f M T k 1 M D A x M D F f M j A x O D E y M z F f M D I 4 M T I v R 2 X D p G 5 k Z X J 0 Z X I g V H l w L n t R T l 8 2 L D E z f S Z x d W 9 0 O y w m c X V v d D t T Z W N 0 a W 9 u M S 9 w c m 9 k d W t 0 X 2 t s a W 1 h X 2 1 v b m F 0 X z E 5 N T A w M T A x X z I w M T g x M j M x X z A y O D E y L 0 d l w 6 R u Z G V y d G V y I F R 5 c C 5 7 T U 9 f U l I s M T R 9 J n F 1 b 3 Q 7 L C Z x d W 9 0 O 1 N l Y 3 R p b 2 4 x L 3 B y b 2 R 1 a 3 R f a 2 x p b W F f b W 9 u Y X R f M T k 1 M D A x M D F f M j A x O D E y M z F f M D I 4 M T I v R 2 X D p G 5 k Z X J 0 Z X I g V H l w L n t N W F 9 S U y w x N X 0 m c X V v d D s s J n F 1 b 3 Q 7 U 2 V j d G l v b j E v c H J v Z H V r d F 9 r b G l t Y V 9 t b 2 5 h d F 8 x O T U w M D E w M V 8 y M D E 4 M T I z M V 8 w M j g x M i 9 H Z c O k b m R l c n R l c i B U e X A u e 2 V v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B y b 2 R 1 a 3 R f a 2 x p b W F f b W 9 u Y X R f M T k 1 M D A x M D F f M j A x O D E y M z F f M D I 4 M T I v R 2 X D p G 5 k Z X J 0 Z X I g V H l w L n t T V E F U S U 9 O U 1 9 J R C w w f S Z x d W 9 0 O y w m c X V v d D t T Z W N 0 a W 9 u M S 9 w c m 9 k d W t 0 X 2 t s a W 1 h X 2 1 v b m F 0 X z E 5 N T A w M T A x X z I w M T g x M j M x X z A y O D E y L 0 d l w 6 R u Z G V y d G V y I F R 5 c C 5 7 T U V T U 1 9 E Q V R V T V 9 C R U d J T k 4 s M X 0 m c X V v d D s s J n F 1 b 3 Q 7 U 2 V j d G l v b j E v c H J v Z H V r d F 9 r b G l t Y V 9 t b 2 5 h d F 8 x O T U w M D E w M V 8 y M D E 4 M T I z M V 8 w M j g x M i 9 H Z c O k b m R l c n R l c i B U e X A u e 0 1 F U 1 N f R E F U V U 1 f R U 5 E R S w y f S Z x d W 9 0 O y w m c X V v d D t T Z W N 0 a W 9 u M S 9 w c m 9 k d W t 0 X 2 t s a W 1 h X 2 1 v b m F 0 X z E 5 N T A w M T A x X z I w M T g x M j M x X z A y O D E y L 0 d l w 6 R u Z G V y d G V y I F R 5 c C 5 7 U U 5 f N C w z f S Z x d W 9 0 O y w m c X V v d D t T Z W N 0 a W 9 u M S 9 w c m 9 k d W t 0 X 2 t s a W 1 h X 2 1 v b m F 0 X z E 5 N T A w M T A x X z I w M T g x M j M x X z A y O D E y L 0 d l w 6 R u Z G V y d G V y I F R 5 c C 5 7 T U 9 f T i w 0 f S Z x d W 9 0 O y w m c X V v d D t T Z W N 0 a W 9 u M S 9 w c m 9 k d W t 0 X 2 t s a W 1 h X 2 1 v b m F 0 X z E 5 N T A w M T A x X z I w M T g x M j M x X z A y O D E y L 0 d l w 6 R u Z G V y d G V y I F R 5 c C 5 7 T U 9 f V F Q s N X 0 m c X V v d D s s J n F 1 b 3 Q 7 U 2 V j d G l v b j E v c H J v Z H V r d F 9 r b G l t Y V 9 t b 2 5 h d F 8 x O T U w M D E w M V 8 y M D E 4 M T I z M V 8 w M j g x M i 9 H Z c O k b m R l c n R l c i B U e X A u e 0 1 P X 1 R Y L D Z 9 J n F 1 b 3 Q 7 L C Z x d W 9 0 O 1 N l Y 3 R p b 2 4 x L 3 B y b 2 R 1 a 3 R f a 2 x p b W F f b W 9 u Y X R f M T k 1 M D A x M D F f M j A x O D E y M z F f M D I 4 M T I v R 2 X D p G 5 k Z X J 0 Z X I g V H l w L n t N T 1 9 U T i w 3 f S Z x d W 9 0 O y w m c X V v d D t T Z W N 0 a W 9 u M S 9 w c m 9 k d W t 0 X 2 t s a W 1 h X 2 1 v b m F 0 X z E 5 N T A w M T A x X z I w M T g x M j M x X z A y O D E y L 0 d l w 6 R u Z G V y d G V y I F R 5 c C 5 7 T U 9 f R k s s O H 0 m c X V v d D s s J n F 1 b 3 Q 7 U 2 V j d G l v b j E v c H J v Z H V r d F 9 r b G l t Y V 9 t b 2 5 h d F 8 x O T U w M D E w M V 8 y M D E 4 M T I z M V 8 w M j g x M i 9 H Z c O k b m R l c n R l c i B U e X A u e 0 1 Y X 1 R Y L D l 9 J n F 1 b 3 Q 7 L C Z x d W 9 0 O 1 N l Y 3 R p b 2 4 x L 3 B y b 2 R 1 a 3 R f a 2 x p b W F f b W 9 u Y X R f M T k 1 M D A x M D F f M j A x O D E y M z F f M D I 4 M T I v R 2 X D p G 5 k Z X J 0 Z X I g V H l w L n t N W F 9 G W C w x M H 0 m c X V v d D s s J n F 1 b 3 Q 7 U 2 V j d G l v b j E v c H J v Z H V r d F 9 r b G l t Y V 9 t b 2 5 h d F 8 x O T U w M D E w M V 8 y M D E 4 M T I z M V 8 w M j g x M i 9 H Z c O k b m R l c n R l c i B U e X A u e 0 1 Y X 1 R O L D E x f S Z x d W 9 0 O y w m c X V v d D t T Z W N 0 a W 9 u M S 9 w c m 9 k d W t 0 X 2 t s a W 1 h X 2 1 v b m F 0 X z E 5 N T A w M T A x X z I w M T g x M j M x X z A y O D E y L 0 d l w 6 R u Z G V y d G V y I F R 5 c C 5 7 T U 9 f U 0 R f U y w x M n 0 m c X V v d D s s J n F 1 b 3 Q 7 U 2 V j d G l v b j E v c H J v Z H V r d F 9 r b G l t Y V 9 t b 2 5 h d F 8 x O T U w M D E w M V 8 y M D E 4 M T I z M V 8 w M j g x M i 9 H Z c O k b m R l c n R l c i B U e X A u e 1 F O X z Y s M T N 9 J n F 1 b 3 Q 7 L C Z x d W 9 0 O 1 N l Y 3 R p b 2 4 x L 3 B y b 2 R 1 a 3 R f a 2 x p b W F f b W 9 u Y X R f M T k 1 M D A x M D F f M j A x O D E y M z F f M D I 4 M T I v R 2 X D p G 5 k Z X J 0 Z X I g V H l w L n t N T 1 9 S U i w x N H 0 m c X V v d D s s J n F 1 b 3 Q 7 U 2 V j d G l v b j E v c H J v Z H V r d F 9 r b G l t Y V 9 t b 2 5 h d F 8 x O T U w M D E w M V 8 y M D E 4 M T I z M V 8 w M j g x M i 9 H Z c O k b m R l c n R l c i B U e X A u e 0 1 Y X 1 J T L D E 1 f S Z x d W 9 0 O y w m c X V v d D t T Z W N 0 a W 9 u M S 9 w c m 9 k d W t 0 X 2 t s a W 1 h X 2 1 v b m F 0 X z E 5 N T A w M T A x X z I w M T g x M j M x X z A y O D E y L 0 d l w 6 R u Z G V y d G V y I F R 5 c C 5 7 Z W 9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r d F 9 r b G l t Y V 9 t b 2 5 h d F 8 x O T U w M D E w M V 8 y M D E 4 M T I z M V 8 w M j g x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X 2 t s a W 1 h X 2 1 v b m F 0 X z E 5 N T A w M T A x X z I w M T g x M j M x X z A y O D E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a 3 R f a 2 x p b W F f b W 9 u Y X R f M T k 1 M D A x M D F f M j A x O D E y M z F f M D I 4 M T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p 8 j W d u V N E g X h C M B m I S 7 k A A A A A A g A A A A A A E G Y A A A A B A A A g A A A A w T n 8 b H W p T x A R T R v Y F V / d + G a m m f F M o + w l Y y c D y R h A T P k A A A A A D o A A A A A C A A A g A A A A l S 3 b A t 1 N v P r 5 N R 2 K 1 O L + o M e J F x o 8 F 6 U s J V D / h n B Y E f F Q A A A A P z 5 q q h O i l 9 W j n Y 1 R d i o l 4 a n 0 D f 1 I 4 1 f v z 3 A X K T 5 L 8 Q K 0 m m 0 N 5 / T I Y h E m u r i I s m 0 H Y 5 H E 4 J 3 w O o n q U c F Z L r i 9 R h V K f S J 9 p W s N o V j j 8 s n L W 9 V A A A A A t c Z L k y T + n q H 0 Z A 6 O n C 6 N i Y M J r 4 m E W d z S 3 u Y j 3 H I X m T W Z t z r Y F Z b A U 7 2 9 J e j c 4 / 0 p l M 1 y T O n y A 5 q l g e I R U M K y c g = = < / D a t a M a s h u p > 
</file>

<file path=customXml/itemProps1.xml><?xml version="1.0" encoding="utf-8"?>
<ds:datastoreItem xmlns:ds="http://schemas.openxmlformats.org/officeDocument/2006/customXml" ds:itemID="{3912BB1E-C369-4BB7-8A26-51D13CFEB6E1}">
  <ds:schemaRefs>
    <ds:schemaRef ds:uri="12e0055f-dbe1-4ff3-bb44-a68f17b8d2e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71041a9c-0ea9-46be-a84d-8c76491d1ce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4CA6FE-051F-4DA0-8C04-DFEF199F7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0055f-dbe1-4ff3-bb44-a68f17b8d2e3"/>
    <ds:schemaRef ds:uri="71041a9c-0ea9-46be-a84d-8c76491d1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B7B82-A647-4AC7-936A-AAFD34D47D2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B419533-539A-4C6C-88CC-17590B2A0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DWD-Daten-u-Gradtagszahlen</vt:lpstr>
      <vt:lpstr>Gas-Verbrauch-u-Einsparrechnung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</dc:creator>
  <cp:lastModifiedBy>Nikolas Meyer | messeffekt GmbH</cp:lastModifiedBy>
  <dcterms:created xsi:type="dcterms:W3CDTF">2017-04-18T15:40:54Z</dcterms:created>
  <dcterms:modified xsi:type="dcterms:W3CDTF">2023-06-28T13:25:06Z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0x01010002FD95E027BE1447B7E1FD8838652260</vt:lpwstr>
  </property>
  <property fmtid="{D5CDD505-2E9C-101B-9397-08002B2CF9AE}" pid="3" name="MediaServiceImageTags">
    <vt:lpwstr/>
  </property>
</Properties>
</file>