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gd51tpMB6YYwd5jrqYx3jpGalhA=="/>
    </ext>
  </extLst>
</workbook>
</file>

<file path=xl/sharedStrings.xml><?xml version="1.0" encoding="utf-8"?>
<sst xmlns="http://schemas.openxmlformats.org/spreadsheetml/2006/main" count="34" uniqueCount="34">
  <si>
    <t>Nome</t>
  </si>
  <si>
    <t>frasco (ml)</t>
  </si>
  <si>
    <t>[mg/ml]</t>
  </si>
  <si>
    <t>Vol sol (ml)</t>
  </si>
  <si>
    <t>Vol total ml</t>
  </si>
  <si>
    <t>[final]</t>
  </si>
  <si>
    <t>Vol/h</t>
  </si>
  <si>
    <t>Dose (mcg/kg/min)</t>
  </si>
  <si>
    <t>Dose min</t>
  </si>
  <si>
    <t>Dose max</t>
  </si>
  <si>
    <t>Midazolan</t>
  </si>
  <si>
    <t>Fentanil</t>
  </si>
  <si>
    <t>Propofol</t>
  </si>
  <si>
    <t>Cetamina</t>
  </si>
  <si>
    <t>Cisatracurio</t>
  </si>
  <si>
    <t>Rocuronio</t>
  </si>
  <si>
    <t>Atracurio</t>
  </si>
  <si>
    <t>Pancuronio</t>
  </si>
  <si>
    <t>Noradrenalina</t>
  </si>
  <si>
    <t>Vasopressina*</t>
  </si>
  <si>
    <t>Adrenalina</t>
  </si>
  <si>
    <t>Dobutamina</t>
  </si>
  <si>
    <t>Nitroglicerina</t>
  </si>
  <si>
    <t>Nitroprussiato</t>
  </si>
  <si>
    <t>Dexmedetomidina</t>
  </si>
  <si>
    <t>Morfina</t>
  </si>
  <si>
    <t>Alfentanil</t>
  </si>
  <si>
    <t>Dopamina</t>
  </si>
  <si>
    <t>Peso kg</t>
  </si>
  <si>
    <t>*não leva o peso na conta</t>
  </si>
  <si>
    <t>Explicação</t>
  </si>
  <si>
    <t>em azul são as referencias</t>
  </si>
  <si>
    <t>em verde os valores que devem ser colocados</t>
  </si>
  <si>
    <t>em vermelho os resultados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</si>
</sst>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</font>
    <font>
      <b/>
      <sz val="10.0"/>
      <color theme="1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4" numFmtId="0" xfId="0" applyAlignment="1" applyBorder="1" applyFill="1" applyFont="1">
      <alignment horizontal="center"/>
    </xf>
    <xf borderId="1" fillId="3" fontId="4" numFmtId="0" xfId="0" applyAlignment="1" applyBorder="1" applyFill="1" applyFont="1">
      <alignment horizontal="center"/>
    </xf>
    <xf borderId="1" fillId="4" fontId="4" numFmtId="4" xfId="0" applyAlignment="1" applyBorder="1" applyFill="1" applyFont="1" applyNumberFormat="1">
      <alignment horizontal="center"/>
    </xf>
    <xf borderId="1" fillId="3" fontId="4" numFmtId="0" xfId="0" applyAlignment="1" applyBorder="1" applyFont="1">
      <alignment horizontal="center" readingOrder="0"/>
    </xf>
    <xf borderId="0" fillId="0" fontId="5" numFmtId="0" xfId="0" applyFont="1"/>
    <xf borderId="0" fillId="0" fontId="6" numFmtId="0" xfId="0" applyFont="1"/>
    <xf borderId="1" fillId="3" fontId="4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8.88"/>
    <col customWidth="1" min="3" max="3" width="7.88"/>
    <col customWidth="1" min="4" max="4" width="10.0"/>
    <col customWidth="1" min="5" max="5" width="10.5"/>
    <col customWidth="1" min="6" max="6" width="10.88"/>
    <col customWidth="1" min="7" max="7" width="7.0"/>
    <col customWidth="1" min="8" max="8" width="16.5"/>
    <col customWidth="1" min="9" max="9" width="11.0"/>
    <col customWidth="1" min="10" max="10" width="11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 t="s">
        <v>10</v>
      </c>
      <c r="B2" s="4">
        <v>10.0</v>
      </c>
      <c r="C2" s="4">
        <v>5.0</v>
      </c>
      <c r="D2" s="5">
        <v>40.0</v>
      </c>
      <c r="E2" s="5">
        <v>100.0</v>
      </c>
      <c r="F2" s="6">
        <f t="shared" ref="F2:F3" si="1">(C2*D2)/E2</f>
        <v>2</v>
      </c>
      <c r="G2" s="7">
        <v>10.0</v>
      </c>
      <c r="H2" s="6">
        <f>(((G2*F2)/60)/B22)*1000</f>
        <v>4.761904762</v>
      </c>
      <c r="I2" s="4">
        <v>0.25</v>
      </c>
      <c r="J2" s="4">
        <v>3.0</v>
      </c>
    </row>
    <row r="3" ht="15.75" customHeight="1">
      <c r="A3" s="3" t="s">
        <v>11</v>
      </c>
      <c r="B3" s="4">
        <v>10.0</v>
      </c>
      <c r="C3" s="4">
        <v>0.05</v>
      </c>
      <c r="D3" s="5">
        <v>10.0</v>
      </c>
      <c r="E3" s="5">
        <v>50.0</v>
      </c>
      <c r="F3" s="6">
        <f t="shared" si="1"/>
        <v>0.01</v>
      </c>
      <c r="G3" s="7">
        <v>20.0</v>
      </c>
      <c r="H3" s="6">
        <f>(((G3*F3)/60)/B22)*1000</f>
        <v>0.04761904762</v>
      </c>
      <c r="I3" s="4">
        <v>0.01</v>
      </c>
      <c r="J3" s="4">
        <v>0.2</v>
      </c>
    </row>
    <row r="4" ht="15.75" customHeight="1">
      <c r="A4" s="3" t="s">
        <v>12</v>
      </c>
      <c r="B4" s="4">
        <v>20.0</v>
      </c>
      <c r="C4" s="4">
        <v>10.0</v>
      </c>
      <c r="D4" s="5">
        <v>80.0</v>
      </c>
      <c r="E4" s="5">
        <v>80.0</v>
      </c>
      <c r="F4" s="6">
        <f>(C4*D4)/E15</f>
        <v>3.2</v>
      </c>
      <c r="G4" s="7">
        <v>15.0</v>
      </c>
      <c r="H4" s="6">
        <f>(((G4*F4)/60)/B22)*1000</f>
        <v>11.42857143</v>
      </c>
      <c r="I4" s="4">
        <v>5.0</v>
      </c>
      <c r="J4" s="4">
        <v>50.0</v>
      </c>
    </row>
    <row r="5" ht="15.75" customHeight="1">
      <c r="A5" s="3" t="s">
        <v>13</v>
      </c>
      <c r="B5" s="4">
        <v>10.0</v>
      </c>
      <c r="C5" s="4">
        <v>50.0</v>
      </c>
      <c r="D5" s="5">
        <v>10.0</v>
      </c>
      <c r="E5" s="5">
        <v>50.0</v>
      </c>
      <c r="F5" s="6">
        <f t="shared" ref="F5:F19" si="2">(C5*D5)/E5</f>
        <v>10</v>
      </c>
      <c r="G5" s="7">
        <v>10.0</v>
      </c>
      <c r="H5" s="6">
        <f>(((G5*F5)/60)/B22)*1000</f>
        <v>23.80952381</v>
      </c>
      <c r="I5" s="4">
        <v>5.0</v>
      </c>
      <c r="J5" s="4">
        <v>30.0</v>
      </c>
    </row>
    <row r="6" ht="15.75" customHeight="1">
      <c r="A6" s="3" t="s">
        <v>14</v>
      </c>
      <c r="B6" s="4">
        <v>10.0</v>
      </c>
      <c r="C6" s="4">
        <v>2.0</v>
      </c>
      <c r="D6" s="5">
        <v>25.0</v>
      </c>
      <c r="E6" s="5">
        <v>100.0</v>
      </c>
      <c r="F6" s="6">
        <f t="shared" si="2"/>
        <v>0.5</v>
      </c>
      <c r="G6" s="7">
        <v>20.0</v>
      </c>
      <c r="H6" s="6">
        <f>(((G6*F6)/60)/B22)*1000</f>
        <v>2.380952381</v>
      </c>
      <c r="I6" s="4">
        <v>1.0</v>
      </c>
      <c r="J6" s="4">
        <v>3.0</v>
      </c>
    </row>
    <row r="7" ht="15.75" customHeight="1">
      <c r="A7" s="3" t="s">
        <v>15</v>
      </c>
      <c r="B7" s="4">
        <v>5.0</v>
      </c>
      <c r="C7" s="4">
        <v>10.0</v>
      </c>
      <c r="D7" s="5">
        <v>25.0</v>
      </c>
      <c r="E7" s="5">
        <v>250.0</v>
      </c>
      <c r="F7" s="6">
        <f t="shared" si="2"/>
        <v>1</v>
      </c>
      <c r="G7" s="5">
        <v>1.0</v>
      </c>
      <c r="H7" s="6">
        <f>(((G7*F7)/60)/B22)*1000</f>
        <v>0.2380952381</v>
      </c>
      <c r="I7" s="4">
        <v>0.3</v>
      </c>
      <c r="J7" s="4">
        <v>0.6</v>
      </c>
    </row>
    <row r="8" ht="15.75" customHeight="1">
      <c r="A8" s="3" t="s">
        <v>16</v>
      </c>
      <c r="B8" s="4">
        <v>5.0</v>
      </c>
      <c r="C8" s="4">
        <v>10.0</v>
      </c>
      <c r="D8" s="5">
        <v>25.0</v>
      </c>
      <c r="E8" s="5">
        <v>250.0</v>
      </c>
      <c r="F8" s="6">
        <f t="shared" si="2"/>
        <v>1</v>
      </c>
      <c r="G8" s="7">
        <v>15.0</v>
      </c>
      <c r="H8" s="6">
        <f>(((G8*F8)/60)/B22)*1000</f>
        <v>3.571428571</v>
      </c>
      <c r="I8" s="4">
        <v>4.0</v>
      </c>
      <c r="J8" s="4">
        <v>12.0</v>
      </c>
    </row>
    <row r="9" ht="15.75" customHeight="1">
      <c r="A9" s="3" t="s">
        <v>17</v>
      </c>
      <c r="B9" s="4">
        <v>2.0</v>
      </c>
      <c r="C9" s="4">
        <v>2.0</v>
      </c>
      <c r="D9" s="5">
        <v>20.0</v>
      </c>
      <c r="E9" s="5">
        <v>100.0</v>
      </c>
      <c r="F9" s="6">
        <f t="shared" si="2"/>
        <v>0.4</v>
      </c>
      <c r="G9" s="5">
        <v>1.0</v>
      </c>
      <c r="H9" s="6">
        <f>(((G9*F9)/60)/B22)*1000</f>
        <v>0.09523809524</v>
      </c>
      <c r="I9" s="4">
        <v>1.0</v>
      </c>
      <c r="J9" s="4">
        <v>2.0</v>
      </c>
    </row>
    <row r="10" ht="15.75" customHeight="1">
      <c r="A10" s="3" t="s">
        <v>18</v>
      </c>
      <c r="B10" s="4">
        <v>4.0</v>
      </c>
      <c r="C10" s="4">
        <v>1.0</v>
      </c>
      <c r="D10" s="5">
        <v>16.0</v>
      </c>
      <c r="E10" s="5">
        <v>250.0</v>
      </c>
      <c r="F10" s="6">
        <f t="shared" si="2"/>
        <v>0.064</v>
      </c>
      <c r="G10" s="7">
        <v>10.0</v>
      </c>
      <c r="H10" s="6">
        <f>(((G10*F10)/60)/B22)*1000</f>
        <v>0.1523809524</v>
      </c>
      <c r="I10" s="4">
        <v>0.01</v>
      </c>
      <c r="J10" s="4">
        <v>2.0</v>
      </c>
    </row>
    <row r="11" ht="15.75" customHeight="1">
      <c r="A11" s="3" t="s">
        <v>19</v>
      </c>
      <c r="B11" s="4">
        <v>1.0</v>
      </c>
      <c r="C11" s="4">
        <v>20.0</v>
      </c>
      <c r="D11" s="5">
        <v>1.0</v>
      </c>
      <c r="E11" s="5">
        <v>100.0</v>
      </c>
      <c r="F11" s="6">
        <f t="shared" si="2"/>
        <v>0.2</v>
      </c>
      <c r="G11" s="7">
        <v>10.0</v>
      </c>
      <c r="H11" s="6">
        <f>((G11*F11)/60)</f>
        <v>0.03333333333</v>
      </c>
      <c r="I11" s="4">
        <v>0.01</v>
      </c>
      <c r="J11" s="4">
        <v>0.04</v>
      </c>
    </row>
    <row r="12" ht="15.75" customHeight="1">
      <c r="A12" s="3" t="s">
        <v>20</v>
      </c>
      <c r="B12" s="4">
        <v>1.0</v>
      </c>
      <c r="C12" s="4">
        <v>1.0</v>
      </c>
      <c r="D12" s="5">
        <v>20.0</v>
      </c>
      <c r="E12" s="5">
        <v>100.0</v>
      </c>
      <c r="F12" s="6">
        <f t="shared" si="2"/>
        <v>0.2</v>
      </c>
      <c r="G12" s="7">
        <v>10.0</v>
      </c>
      <c r="H12" s="6">
        <f>(((G12*F12)/60)/B22)*1000</f>
        <v>0.4761904762</v>
      </c>
      <c r="I12" s="4">
        <v>0.1</v>
      </c>
      <c r="J12" s="4">
        <v>0.5</v>
      </c>
    </row>
    <row r="13" ht="15.75" customHeight="1">
      <c r="A13" s="3" t="s">
        <v>21</v>
      </c>
      <c r="B13" s="4">
        <v>20.0</v>
      </c>
      <c r="C13" s="4">
        <v>12.5</v>
      </c>
      <c r="D13" s="7">
        <v>80.0</v>
      </c>
      <c r="E13" s="5">
        <v>250.0</v>
      </c>
      <c r="F13" s="6">
        <f t="shared" si="2"/>
        <v>4</v>
      </c>
      <c r="G13" s="7">
        <v>10.0</v>
      </c>
      <c r="H13" s="6">
        <f>(((G13*F13)/60)/B22)*1000</f>
        <v>9.523809524</v>
      </c>
      <c r="I13" s="4">
        <v>2.5</v>
      </c>
      <c r="J13" s="4">
        <v>20.0</v>
      </c>
    </row>
    <row r="14" ht="15.75" customHeight="1">
      <c r="A14" s="3" t="s">
        <v>22</v>
      </c>
      <c r="B14" s="4">
        <v>10.0</v>
      </c>
      <c r="C14" s="4">
        <v>5.0</v>
      </c>
      <c r="D14" s="5">
        <v>10.0</v>
      </c>
      <c r="E14" s="5">
        <v>250.0</v>
      </c>
      <c r="F14" s="6">
        <f t="shared" si="2"/>
        <v>0.2</v>
      </c>
      <c r="G14" s="7">
        <v>10.0</v>
      </c>
      <c r="H14" s="6">
        <f>(((G14*F14)/60)/B22)*1000</f>
        <v>0.4761904762</v>
      </c>
      <c r="I14" s="4">
        <v>5.0</v>
      </c>
      <c r="J14" s="4">
        <v>20.0</v>
      </c>
    </row>
    <row r="15" ht="15.75" customHeight="1">
      <c r="A15" s="3" t="s">
        <v>23</v>
      </c>
      <c r="B15" s="4">
        <v>2.0</v>
      </c>
      <c r="C15" s="4">
        <v>25.0</v>
      </c>
      <c r="D15" s="5">
        <v>2.0</v>
      </c>
      <c r="E15" s="5">
        <v>250.0</v>
      </c>
      <c r="F15" s="6">
        <f t="shared" si="2"/>
        <v>0.2</v>
      </c>
      <c r="G15" s="5">
        <v>10.0</v>
      </c>
      <c r="H15" s="6">
        <f>(((G15*F15)/60)/B22)*1000</f>
        <v>0.4761904762</v>
      </c>
      <c r="I15" s="4">
        <v>0.25</v>
      </c>
      <c r="J15" s="4">
        <v>10.0</v>
      </c>
    </row>
    <row r="16" ht="15.75" customHeight="1">
      <c r="A16" s="3" t="s">
        <v>24</v>
      </c>
      <c r="B16" s="4">
        <v>2.0</v>
      </c>
      <c r="C16" s="4">
        <v>0.1</v>
      </c>
      <c r="D16" s="7">
        <v>2.0</v>
      </c>
      <c r="E16" s="7">
        <v>50.0</v>
      </c>
      <c r="F16" s="6">
        <f t="shared" si="2"/>
        <v>0.004</v>
      </c>
      <c r="G16" s="7">
        <v>25.0</v>
      </c>
      <c r="H16" s="6">
        <f>(((G16*F16)/60)/B22)*1000</f>
        <v>0.02380952381</v>
      </c>
      <c r="I16" s="4">
        <v>0.1</v>
      </c>
      <c r="J16" s="4">
        <v>0.7</v>
      </c>
    </row>
    <row r="17" ht="15.75" customHeight="1">
      <c r="A17" s="3" t="s">
        <v>25</v>
      </c>
      <c r="B17" s="4">
        <v>1.0</v>
      </c>
      <c r="C17" s="4">
        <v>10.0</v>
      </c>
      <c r="D17" s="5">
        <v>5.0</v>
      </c>
      <c r="E17" s="5">
        <v>250.0</v>
      </c>
      <c r="F17" s="6">
        <f t="shared" si="2"/>
        <v>0.2</v>
      </c>
      <c r="G17" s="7">
        <v>2.0</v>
      </c>
      <c r="H17" s="6">
        <f>(((G17*F17)/60)/B22)*1000</f>
        <v>0.09523809524</v>
      </c>
      <c r="I17" s="4">
        <v>0.8</v>
      </c>
      <c r="J17" s="4">
        <v>1.2</v>
      </c>
    </row>
    <row r="18" ht="15.75" customHeight="1">
      <c r="A18" s="3" t="s">
        <v>26</v>
      </c>
      <c r="B18" s="4">
        <v>5.0</v>
      </c>
      <c r="C18" s="4">
        <v>0.5</v>
      </c>
      <c r="D18" s="5">
        <v>25.0</v>
      </c>
      <c r="E18" s="5">
        <v>100.0</v>
      </c>
      <c r="F18" s="6">
        <f t="shared" si="2"/>
        <v>0.125</v>
      </c>
      <c r="G18" s="5">
        <v>20.0</v>
      </c>
      <c r="H18" s="6">
        <f>(((G18*F18)/60)/B22)*1000</f>
        <v>0.5952380952</v>
      </c>
      <c r="I18" s="4">
        <v>0.5</v>
      </c>
      <c r="J18" s="4">
        <v>1.5</v>
      </c>
    </row>
    <row r="19" ht="15.75" customHeight="1">
      <c r="A19" s="3" t="s">
        <v>27</v>
      </c>
      <c r="B19" s="4">
        <v>10.0</v>
      </c>
      <c r="C19" s="4">
        <v>5.0</v>
      </c>
      <c r="D19" s="5">
        <v>50.0</v>
      </c>
      <c r="E19" s="5">
        <v>250.0</v>
      </c>
      <c r="F19" s="6">
        <f t="shared" si="2"/>
        <v>1</v>
      </c>
      <c r="G19" s="5">
        <v>20.0</v>
      </c>
      <c r="H19" s="6">
        <f>(((G19*F19)/60)/B22)*1000</f>
        <v>4.761904762</v>
      </c>
      <c r="I19" s="4">
        <v>5.0</v>
      </c>
      <c r="J19" s="4">
        <v>10.0</v>
      </c>
    </row>
    <row r="20" ht="15.75" customHeight="1">
      <c r="A20" s="8"/>
    </row>
    <row r="21" ht="15.75" customHeight="1"/>
    <row r="22" ht="15.75" customHeight="1">
      <c r="A22" s="9" t="s">
        <v>28</v>
      </c>
      <c r="B22" s="10">
        <v>70.0</v>
      </c>
      <c r="H22" s="11" t="s">
        <v>29</v>
      </c>
    </row>
    <row r="23" ht="15.75" customHeight="1"/>
    <row r="24" ht="15.75" customHeight="1"/>
    <row r="25" ht="15.75" customHeight="1">
      <c r="A25" s="11" t="s">
        <v>30</v>
      </c>
    </row>
    <row r="26" ht="15.75" customHeight="1">
      <c r="A26" s="11" t="s">
        <v>31</v>
      </c>
    </row>
    <row r="27" ht="15.75" customHeight="1">
      <c r="A27" s="11" t="s">
        <v>32</v>
      </c>
    </row>
    <row r="28" ht="15.75" customHeight="1">
      <c r="A28" s="11" t="s">
        <v>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