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or\Gyrification\data\amostras\"/>
    </mc:Choice>
  </mc:AlternateContent>
  <bookViews>
    <workbookView xWindow="0" yWindow="0" windowWidth="20490" windowHeight="7530" activeTab="1"/>
  </bookViews>
  <sheets>
    <sheet name="Planilha1" sheetId="1" r:id="rId1"/>
    <sheet name="Planilha4" sheetId="4" r:id="rId2"/>
    <sheet name="Planilha2" sheetId="2" r:id="rId3"/>
    <sheet name="Planilha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" i="1"/>
  <c r="D2" i="1" l="1"/>
  <c r="I12" i="3" l="1"/>
  <c r="I3" i="3"/>
  <c r="I4" i="3"/>
  <c r="I5" i="3"/>
  <c r="I6" i="3"/>
  <c r="I7" i="3"/>
  <c r="I8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2" i="3"/>
  <c r="F2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0" i="3"/>
  <c r="F3" i="3"/>
  <c r="F4" i="3"/>
  <c r="F5" i="3"/>
  <c r="F6" i="3"/>
  <c r="F7" i="3"/>
  <c r="F8" i="3"/>
  <c r="F9" i="3"/>
  <c r="B13" i="1"/>
  <c r="C13" i="1" s="1"/>
  <c r="B14" i="1"/>
  <c r="C14" i="1" s="1"/>
  <c r="B15" i="1"/>
  <c r="C15" i="1" s="1"/>
  <c r="B18" i="1"/>
  <c r="C18" i="1" s="1"/>
  <c r="B19" i="1"/>
  <c r="C19" i="1" s="1"/>
  <c r="B20" i="1"/>
  <c r="C20" i="1" s="1"/>
  <c r="B23" i="1"/>
  <c r="C23" i="1" s="1"/>
  <c r="B32" i="1"/>
  <c r="C32" i="1" s="1"/>
  <c r="B36" i="1"/>
  <c r="C36" i="1" s="1"/>
  <c r="B62" i="1"/>
  <c r="C62" i="1" s="1"/>
  <c r="B78" i="1"/>
  <c r="C78" i="1" s="1"/>
  <c r="B90" i="1"/>
  <c r="C90" i="1" s="1"/>
  <c r="B162" i="1"/>
  <c r="C162" i="1" s="1"/>
  <c r="B2" i="1"/>
  <c r="C2" i="1" s="1"/>
  <c r="B4" i="1"/>
  <c r="C4" i="1" s="1"/>
  <c r="B6" i="1"/>
  <c r="C6" i="1" s="1"/>
  <c r="B8" i="1"/>
  <c r="C8" i="1" s="1"/>
  <c r="B11" i="1"/>
  <c r="C11" i="1" s="1"/>
  <c r="B16" i="1"/>
  <c r="C16" i="1" s="1"/>
  <c r="B21" i="1"/>
  <c r="C21" i="1" s="1"/>
  <c r="B24" i="1"/>
  <c r="C24" i="1" s="1"/>
  <c r="B26" i="1"/>
  <c r="C26" i="1" s="1"/>
  <c r="B28" i="1"/>
  <c r="C28" i="1" s="1"/>
  <c r="B30" i="1"/>
  <c r="C30" i="1" s="1"/>
  <c r="B33" i="1"/>
  <c r="C33" i="1" s="1"/>
  <c r="B35" i="1"/>
  <c r="C35" i="1" s="1"/>
  <c r="B37" i="1"/>
  <c r="B39" i="1"/>
  <c r="C39" i="1" s="1"/>
  <c r="B42" i="1"/>
  <c r="C42" i="1" s="1"/>
  <c r="B44" i="1"/>
  <c r="C44" i="1" s="1"/>
  <c r="B46" i="1"/>
  <c r="C46" i="1" s="1"/>
  <c r="B49" i="1"/>
  <c r="C49" i="1" s="1"/>
  <c r="B51" i="1"/>
  <c r="C51" i="1" s="1"/>
  <c r="B54" i="1"/>
  <c r="C54" i="1" s="1"/>
  <c r="B56" i="1"/>
  <c r="C56" i="1" s="1"/>
  <c r="B59" i="1"/>
  <c r="C59" i="1" s="1"/>
  <c r="B63" i="1"/>
  <c r="C63" i="1" s="1"/>
  <c r="B65" i="1"/>
  <c r="C65" i="1" s="1"/>
  <c r="B67" i="1"/>
  <c r="B70" i="1"/>
  <c r="C70" i="1" s="1"/>
  <c r="B72" i="1"/>
  <c r="C72" i="1" s="1"/>
  <c r="B75" i="1"/>
  <c r="C75" i="1" s="1"/>
  <c r="B79" i="1"/>
  <c r="C79" i="1" s="1"/>
  <c r="B82" i="1"/>
  <c r="C82" i="1" s="1"/>
  <c r="B84" i="1"/>
  <c r="C84" i="1" s="1"/>
  <c r="B87" i="1"/>
  <c r="C87" i="1" s="1"/>
  <c r="B91" i="1"/>
  <c r="B94" i="1"/>
  <c r="C94" i="1" s="1"/>
  <c r="B97" i="1"/>
  <c r="C97" i="1" s="1"/>
  <c r="B100" i="1"/>
  <c r="C100" i="1" s="1"/>
  <c r="B104" i="1"/>
  <c r="B106" i="1"/>
  <c r="C106" i="1" s="1"/>
  <c r="B113" i="1"/>
  <c r="C113" i="1" s="1"/>
  <c r="B122" i="1"/>
  <c r="C122" i="1" s="1"/>
  <c r="B127" i="1"/>
  <c r="C127" i="1" s="1"/>
  <c r="B129" i="1"/>
  <c r="C129" i="1" s="1"/>
  <c r="B132" i="1"/>
  <c r="C132" i="1" s="1"/>
  <c r="B136" i="1"/>
  <c r="C136" i="1" s="1"/>
  <c r="B141" i="1"/>
  <c r="B148" i="1"/>
  <c r="C148" i="1" s="1"/>
  <c r="B150" i="1"/>
  <c r="C150" i="1" s="1"/>
  <c r="B155" i="1"/>
  <c r="C155" i="1" s="1"/>
  <c r="B158" i="1"/>
  <c r="C158" i="1" s="1"/>
  <c r="B160" i="1"/>
  <c r="C160" i="1" s="1"/>
  <c r="B3" i="1"/>
  <c r="C3" i="1" s="1"/>
  <c r="B5" i="1"/>
  <c r="C5" i="1" s="1"/>
  <c r="B7" i="1"/>
  <c r="C7" i="1" s="1"/>
  <c r="B9" i="1"/>
  <c r="C9" i="1" s="1"/>
  <c r="B12" i="1"/>
  <c r="C12" i="1" s="1"/>
  <c r="B17" i="1"/>
  <c r="C17" i="1" s="1"/>
  <c r="B22" i="1"/>
  <c r="C22" i="1" s="1"/>
  <c r="B25" i="1"/>
  <c r="C25" i="1" s="1"/>
  <c r="B27" i="1"/>
  <c r="C27" i="1" s="1"/>
  <c r="B29" i="1"/>
  <c r="C29" i="1" s="1"/>
  <c r="B31" i="1"/>
  <c r="C31" i="1" s="1"/>
  <c r="B34" i="1"/>
  <c r="C34" i="1" s="1"/>
  <c r="B38" i="1"/>
  <c r="C38" i="1" s="1"/>
  <c r="B40" i="1"/>
  <c r="B43" i="1"/>
  <c r="B45" i="1"/>
  <c r="C45" i="1" s="1"/>
  <c r="B47" i="1"/>
  <c r="C47" i="1" s="1"/>
  <c r="B50" i="1"/>
  <c r="C50" i="1" s="1"/>
  <c r="B52" i="1"/>
  <c r="B55" i="1"/>
  <c r="C55" i="1" s="1"/>
  <c r="B57" i="1"/>
  <c r="C57" i="1" s="1"/>
  <c r="B60" i="1"/>
  <c r="C60" i="1" s="1"/>
  <c r="B61" i="1"/>
  <c r="B64" i="1"/>
  <c r="C64" i="1" s="1"/>
  <c r="B66" i="1"/>
  <c r="C66" i="1" s="1"/>
  <c r="B68" i="1"/>
  <c r="B71" i="1"/>
  <c r="B73" i="1"/>
  <c r="C73" i="1" s="1"/>
  <c r="B76" i="1"/>
  <c r="C76" i="1" s="1"/>
  <c r="B80" i="1"/>
  <c r="C80" i="1" s="1"/>
  <c r="B83" i="1"/>
  <c r="B85" i="1"/>
  <c r="C85" i="1" s="1"/>
  <c r="B88" i="1"/>
  <c r="C88" i="1" s="1"/>
  <c r="B92" i="1"/>
  <c r="C92" i="1" s="1"/>
  <c r="B95" i="1"/>
  <c r="B98" i="1"/>
  <c r="C98" i="1" s="1"/>
  <c r="B101" i="1"/>
  <c r="C101" i="1" s="1"/>
  <c r="B105" i="1"/>
  <c r="B107" i="1"/>
  <c r="B109" i="1"/>
  <c r="C109" i="1" s="1"/>
  <c r="B111" i="1"/>
  <c r="C111" i="1" s="1"/>
  <c r="B114" i="1"/>
  <c r="C114" i="1" s="1"/>
  <c r="B116" i="1"/>
  <c r="B118" i="1"/>
  <c r="C118" i="1" s="1"/>
  <c r="B120" i="1"/>
  <c r="C120" i="1" s="1"/>
  <c r="B123" i="1"/>
  <c r="B125" i="1"/>
  <c r="B128" i="1"/>
  <c r="C128" i="1" s="1"/>
  <c r="B130" i="1"/>
  <c r="C130" i="1" s="1"/>
  <c r="B133" i="1"/>
  <c r="B134" i="1"/>
  <c r="B137" i="1"/>
  <c r="C137" i="1" s="1"/>
  <c r="B139" i="1"/>
  <c r="C139" i="1" s="1"/>
  <c r="B142" i="1"/>
  <c r="C142" i="1" s="1"/>
  <c r="B144" i="1"/>
  <c r="B146" i="1"/>
  <c r="C146" i="1" s="1"/>
  <c r="B151" i="1"/>
  <c r="C151" i="1" s="1"/>
  <c r="B152" i="1"/>
  <c r="B153" i="1"/>
  <c r="B156" i="1"/>
  <c r="C156" i="1" s="1"/>
  <c r="B159" i="1"/>
  <c r="C159" i="1" s="1"/>
  <c r="B161" i="1"/>
  <c r="C161" i="1" s="1"/>
  <c r="B103" i="1"/>
  <c r="B149" i="1"/>
  <c r="C149" i="1" s="1"/>
  <c r="B157" i="1"/>
  <c r="C157" i="1" s="1"/>
  <c r="B163" i="1"/>
  <c r="C163" i="1" s="1"/>
  <c r="B41" i="1"/>
  <c r="B48" i="1"/>
  <c r="C48" i="1" s="1"/>
  <c r="B53" i="1"/>
  <c r="C53" i="1" s="1"/>
  <c r="B58" i="1"/>
  <c r="B69" i="1"/>
  <c r="B74" i="1"/>
  <c r="C74" i="1" s="1"/>
  <c r="B77" i="1"/>
  <c r="C77" i="1" s="1"/>
  <c r="B81" i="1"/>
  <c r="C81" i="1" s="1"/>
  <c r="B86" i="1"/>
  <c r="B89" i="1"/>
  <c r="C89" i="1" s="1"/>
  <c r="B93" i="1"/>
  <c r="C93" i="1" s="1"/>
  <c r="B96" i="1"/>
  <c r="B99" i="1"/>
  <c r="B102" i="1"/>
  <c r="C102" i="1" s="1"/>
  <c r="B108" i="1"/>
  <c r="C108" i="1" s="1"/>
  <c r="B110" i="1"/>
  <c r="B112" i="1"/>
  <c r="B115" i="1"/>
  <c r="C115" i="1" s="1"/>
  <c r="B117" i="1"/>
  <c r="C117" i="1" s="1"/>
  <c r="B119" i="1"/>
  <c r="C119" i="1" s="1"/>
  <c r="B121" i="1"/>
  <c r="B124" i="1"/>
  <c r="C124" i="1" s="1"/>
  <c r="B126" i="1"/>
  <c r="C126" i="1" s="1"/>
  <c r="B131" i="1"/>
  <c r="C131" i="1" s="1"/>
  <c r="B135" i="1"/>
  <c r="B138" i="1"/>
  <c r="C138" i="1" s="1"/>
  <c r="B140" i="1"/>
  <c r="C140" i="1" s="1"/>
  <c r="B143" i="1"/>
  <c r="C143" i="1" s="1"/>
  <c r="B145" i="1"/>
  <c r="B147" i="1"/>
  <c r="C147" i="1" s="1"/>
  <c r="B154" i="1"/>
  <c r="C154" i="1" s="1"/>
  <c r="B10" i="1"/>
  <c r="C10" i="1" s="1"/>
  <c r="D13" i="1"/>
  <c r="E13" i="1" s="1"/>
  <c r="D14" i="1"/>
  <c r="D15" i="1"/>
  <c r="D18" i="1"/>
  <c r="D19" i="1"/>
  <c r="E19" i="1" s="1"/>
  <c r="D20" i="1"/>
  <c r="D23" i="1"/>
  <c r="D32" i="1"/>
  <c r="D36" i="1"/>
  <c r="E36" i="1" s="1"/>
  <c r="D62" i="1"/>
  <c r="D78" i="1"/>
  <c r="D90" i="1"/>
  <c r="D162" i="1"/>
  <c r="D4" i="1"/>
  <c r="D6" i="1"/>
  <c r="D8" i="1"/>
  <c r="E8" i="1" s="1"/>
  <c r="D11" i="1"/>
  <c r="D16" i="1"/>
  <c r="D21" i="1"/>
  <c r="D24" i="1"/>
  <c r="D26" i="1"/>
  <c r="D28" i="1"/>
  <c r="D30" i="1"/>
  <c r="D33" i="1"/>
  <c r="D35" i="1"/>
  <c r="D37" i="1"/>
  <c r="D39" i="1"/>
  <c r="F39" i="1" s="1"/>
  <c r="D42" i="1"/>
  <c r="D44" i="1"/>
  <c r="D46" i="1"/>
  <c r="D49" i="1"/>
  <c r="D51" i="1"/>
  <c r="E51" i="1" s="1"/>
  <c r="D54" i="1"/>
  <c r="D56" i="1"/>
  <c r="D59" i="1"/>
  <c r="F59" i="1" s="1"/>
  <c r="D63" i="1"/>
  <c r="D65" i="1"/>
  <c r="D67" i="1"/>
  <c r="D70" i="1"/>
  <c r="D72" i="1"/>
  <c r="D75" i="1"/>
  <c r="D79" i="1"/>
  <c r="D82" i="1"/>
  <c r="D84" i="1"/>
  <c r="D87" i="1"/>
  <c r="D91" i="1"/>
  <c r="D94" i="1"/>
  <c r="D97" i="1"/>
  <c r="E97" i="1" s="1"/>
  <c r="D100" i="1"/>
  <c r="D104" i="1"/>
  <c r="D106" i="1"/>
  <c r="D113" i="1"/>
  <c r="E113" i="1" s="1"/>
  <c r="D122" i="1"/>
  <c r="D127" i="1"/>
  <c r="D129" i="1"/>
  <c r="E129" i="1" s="1"/>
  <c r="D132" i="1"/>
  <c r="E132" i="1" s="1"/>
  <c r="D136" i="1"/>
  <c r="D141" i="1"/>
  <c r="D148" i="1"/>
  <c r="D150" i="1"/>
  <c r="E150" i="1" s="1"/>
  <c r="D155" i="1"/>
  <c r="D158" i="1"/>
  <c r="D160" i="1"/>
  <c r="D3" i="1"/>
  <c r="E3" i="1" s="1"/>
  <c r="D5" i="1"/>
  <c r="D7" i="1"/>
  <c r="D9" i="1"/>
  <c r="F9" i="1" s="1"/>
  <c r="D12" i="1"/>
  <c r="E12" i="1" s="1"/>
  <c r="D17" i="1"/>
  <c r="D22" i="1"/>
  <c r="D25" i="1"/>
  <c r="E25" i="1" s="1"/>
  <c r="D27" i="1"/>
  <c r="E27" i="1" s="1"/>
  <c r="D29" i="1"/>
  <c r="D31" i="1"/>
  <c r="D34" i="1"/>
  <c r="D38" i="1"/>
  <c r="D40" i="1"/>
  <c r="D43" i="1"/>
  <c r="D45" i="1"/>
  <c r="E45" i="1" s="1"/>
  <c r="D47" i="1"/>
  <c r="D50" i="1"/>
  <c r="F50" i="1" s="1"/>
  <c r="D52" i="1"/>
  <c r="D55" i="1"/>
  <c r="E55" i="1" s="1"/>
  <c r="D57" i="1"/>
  <c r="D60" i="1"/>
  <c r="D61" i="1"/>
  <c r="D64" i="1"/>
  <c r="E64" i="1" s="1"/>
  <c r="D66" i="1"/>
  <c r="D68" i="1"/>
  <c r="D71" i="1"/>
  <c r="D73" i="1"/>
  <c r="E73" i="1" s="1"/>
  <c r="D76" i="1"/>
  <c r="D80" i="1"/>
  <c r="D83" i="1"/>
  <c r="D85" i="1"/>
  <c r="E85" i="1" s="1"/>
  <c r="D88" i="1"/>
  <c r="D92" i="1"/>
  <c r="D95" i="1"/>
  <c r="D98" i="1"/>
  <c r="E98" i="1" s="1"/>
  <c r="D101" i="1"/>
  <c r="D105" i="1"/>
  <c r="D107" i="1"/>
  <c r="D109" i="1"/>
  <c r="E109" i="1" s="1"/>
  <c r="D111" i="1"/>
  <c r="D114" i="1"/>
  <c r="D116" i="1"/>
  <c r="D118" i="1"/>
  <c r="E118" i="1" s="1"/>
  <c r="D120" i="1"/>
  <c r="D123" i="1"/>
  <c r="D125" i="1"/>
  <c r="D128" i="1"/>
  <c r="E128" i="1" s="1"/>
  <c r="D130" i="1"/>
  <c r="D133" i="1"/>
  <c r="D134" i="1"/>
  <c r="D137" i="1"/>
  <c r="E137" i="1" s="1"/>
  <c r="D139" i="1"/>
  <c r="D142" i="1"/>
  <c r="D144" i="1"/>
  <c r="D146" i="1"/>
  <c r="E146" i="1" s="1"/>
  <c r="D151" i="1"/>
  <c r="D152" i="1"/>
  <c r="D153" i="1"/>
  <c r="D156" i="1"/>
  <c r="E156" i="1" s="1"/>
  <c r="D159" i="1"/>
  <c r="D161" i="1"/>
  <c r="D103" i="1"/>
  <c r="D149" i="1"/>
  <c r="E149" i="1" s="1"/>
  <c r="D157" i="1"/>
  <c r="D163" i="1"/>
  <c r="D41" i="1"/>
  <c r="D48" i="1"/>
  <c r="E48" i="1" s="1"/>
  <c r="D53" i="1"/>
  <c r="D58" i="1"/>
  <c r="D69" i="1"/>
  <c r="D74" i="1"/>
  <c r="E74" i="1" s="1"/>
  <c r="D77" i="1"/>
  <c r="D81" i="1"/>
  <c r="D86" i="1"/>
  <c r="D89" i="1"/>
  <c r="D93" i="1"/>
  <c r="D96" i="1"/>
  <c r="D99" i="1"/>
  <c r="D102" i="1"/>
  <c r="E102" i="1" s="1"/>
  <c r="D108" i="1"/>
  <c r="D110" i="1"/>
  <c r="D112" i="1"/>
  <c r="D115" i="1"/>
  <c r="E115" i="1" s="1"/>
  <c r="D117" i="1"/>
  <c r="D119" i="1"/>
  <c r="D121" i="1"/>
  <c r="D124" i="1"/>
  <c r="E124" i="1" s="1"/>
  <c r="D126" i="1"/>
  <c r="D131" i="1"/>
  <c r="D135" i="1"/>
  <c r="D138" i="1"/>
  <c r="E138" i="1" s="1"/>
  <c r="D140" i="1"/>
  <c r="D143" i="1"/>
  <c r="D145" i="1"/>
  <c r="D147" i="1"/>
  <c r="E147" i="1" s="1"/>
  <c r="D154" i="1"/>
  <c r="D10" i="1"/>
  <c r="F145" i="1" l="1"/>
  <c r="C145" i="1"/>
  <c r="E135" i="1"/>
  <c r="C135" i="1"/>
  <c r="F121" i="1"/>
  <c r="C121" i="1"/>
  <c r="E112" i="1"/>
  <c r="C112" i="1"/>
  <c r="F99" i="1"/>
  <c r="C99" i="1"/>
  <c r="E86" i="1"/>
  <c r="C86" i="1"/>
  <c r="F69" i="1"/>
  <c r="C69" i="1"/>
  <c r="E41" i="1"/>
  <c r="C41" i="1"/>
  <c r="F103" i="1"/>
  <c r="C103" i="1"/>
  <c r="E153" i="1"/>
  <c r="C153" i="1"/>
  <c r="F144" i="1"/>
  <c r="C144" i="1"/>
  <c r="E134" i="1"/>
  <c r="C134" i="1"/>
  <c r="F125" i="1"/>
  <c r="C125" i="1"/>
  <c r="E116" i="1"/>
  <c r="C116" i="1"/>
  <c r="F107" i="1"/>
  <c r="C107" i="1"/>
  <c r="E95" i="1"/>
  <c r="C95" i="1"/>
  <c r="F83" i="1"/>
  <c r="C83" i="1"/>
  <c r="E71" i="1"/>
  <c r="C71" i="1"/>
  <c r="F61" i="1"/>
  <c r="C61" i="1"/>
  <c r="E52" i="1"/>
  <c r="C52" i="1"/>
  <c r="F43" i="1"/>
  <c r="C43" i="1"/>
  <c r="F141" i="1"/>
  <c r="C141" i="1"/>
  <c r="F104" i="1"/>
  <c r="C104" i="1"/>
  <c r="F91" i="1"/>
  <c r="C91" i="1"/>
  <c r="F67" i="1"/>
  <c r="C67" i="1"/>
  <c r="F37" i="1"/>
  <c r="C37" i="1"/>
  <c r="F110" i="1"/>
  <c r="C110" i="1"/>
  <c r="F96" i="1"/>
  <c r="C96" i="1"/>
  <c r="F58" i="1"/>
  <c r="C58" i="1"/>
  <c r="F152" i="1"/>
  <c r="C152" i="1"/>
  <c r="F133" i="1"/>
  <c r="C133" i="1"/>
  <c r="F123" i="1"/>
  <c r="C123" i="1"/>
  <c r="F105" i="1"/>
  <c r="C105" i="1"/>
  <c r="F68" i="1"/>
  <c r="C68" i="1"/>
  <c r="F40" i="1"/>
  <c r="C40" i="1"/>
  <c r="F2" i="1"/>
  <c r="F22" i="1"/>
  <c r="F16" i="1"/>
  <c r="F4" i="1"/>
  <c r="F135" i="1"/>
  <c r="E121" i="1"/>
  <c r="E69" i="1"/>
  <c r="F41" i="1"/>
  <c r="E144" i="1"/>
  <c r="E107" i="1"/>
  <c r="F95" i="1"/>
  <c r="F71" i="1"/>
  <c r="E61" i="1"/>
  <c r="E34" i="1"/>
  <c r="F25" i="1"/>
  <c r="E9" i="1"/>
  <c r="F160" i="1"/>
  <c r="E148" i="1"/>
  <c r="F129" i="1"/>
  <c r="E106" i="1"/>
  <c r="E94" i="1"/>
  <c r="E82" i="1"/>
  <c r="E70" i="1"/>
  <c r="E59" i="1"/>
  <c r="E49" i="1"/>
  <c r="E39" i="1"/>
  <c r="E30" i="1"/>
  <c r="E21" i="1"/>
  <c r="E6" i="1"/>
  <c r="E90" i="1"/>
  <c r="E32" i="1"/>
  <c r="E18" i="1"/>
  <c r="F153" i="1"/>
  <c r="F148" i="1"/>
  <c r="E145" i="1"/>
  <c r="F112" i="1"/>
  <c r="E99" i="1"/>
  <c r="F86" i="1"/>
  <c r="E103" i="1"/>
  <c r="F134" i="1"/>
  <c r="E125" i="1"/>
  <c r="F116" i="1"/>
  <c r="E83" i="1"/>
  <c r="F52" i="1"/>
  <c r="E43" i="1"/>
  <c r="F34" i="1"/>
  <c r="E160" i="1"/>
  <c r="F106" i="1"/>
  <c r="F82" i="1"/>
  <c r="F21" i="1"/>
  <c r="E10" i="1"/>
  <c r="E143" i="1"/>
  <c r="F143" i="1"/>
  <c r="E131" i="1"/>
  <c r="E119" i="1"/>
  <c r="F119" i="1"/>
  <c r="E110" i="1"/>
  <c r="E96" i="1"/>
  <c r="F131" i="1"/>
  <c r="E81" i="1"/>
  <c r="E58" i="1"/>
  <c r="E163" i="1"/>
  <c r="E161" i="1"/>
  <c r="E152" i="1"/>
  <c r="E142" i="1"/>
  <c r="E133" i="1"/>
  <c r="E123" i="1"/>
  <c r="E114" i="1"/>
  <c r="E105" i="1"/>
  <c r="E92" i="1"/>
  <c r="E80" i="1"/>
  <c r="E68" i="1"/>
  <c r="E60" i="1"/>
  <c r="E50" i="1"/>
  <c r="E40" i="1"/>
  <c r="E31" i="1"/>
  <c r="E22" i="1"/>
  <c r="E7" i="1"/>
  <c r="E158" i="1"/>
  <c r="E141" i="1"/>
  <c r="E127" i="1"/>
  <c r="E104" i="1"/>
  <c r="E91" i="1"/>
  <c r="E79" i="1"/>
  <c r="E67" i="1"/>
  <c r="E56" i="1"/>
  <c r="E46" i="1"/>
  <c r="E37" i="1"/>
  <c r="E28" i="1"/>
  <c r="E16" i="1"/>
  <c r="E4" i="1"/>
  <c r="E78" i="1"/>
  <c r="E23" i="1"/>
  <c r="E15" i="1"/>
  <c r="F163" i="1"/>
  <c r="F142" i="1"/>
  <c r="F92" i="1"/>
  <c r="F60" i="1"/>
  <c r="F7" i="1"/>
  <c r="F127" i="1"/>
  <c r="F56" i="1"/>
  <c r="F28" i="1"/>
  <c r="E62" i="1"/>
  <c r="E20" i="1"/>
  <c r="E14" i="1"/>
  <c r="E84" i="1"/>
  <c r="E42" i="1"/>
  <c r="E162" i="1"/>
  <c r="F81" i="1"/>
  <c r="F161" i="1"/>
  <c r="F114" i="1"/>
  <c r="F80" i="1"/>
  <c r="F31" i="1"/>
  <c r="F158" i="1"/>
  <c r="F79" i="1"/>
  <c r="F46" i="1"/>
  <c r="F140" i="1"/>
  <c r="E140" i="1"/>
  <c r="F117" i="1"/>
  <c r="E117" i="1"/>
  <c r="F93" i="1"/>
  <c r="E93" i="1"/>
  <c r="F53" i="1"/>
  <c r="E53" i="1"/>
  <c r="F159" i="1"/>
  <c r="E159" i="1"/>
  <c r="F139" i="1"/>
  <c r="E139" i="1"/>
  <c r="F120" i="1"/>
  <c r="E120" i="1"/>
  <c r="F101" i="1"/>
  <c r="E101" i="1"/>
  <c r="F76" i="1"/>
  <c r="E76" i="1"/>
  <c r="F57" i="1"/>
  <c r="E57" i="1"/>
  <c r="F38" i="1"/>
  <c r="E38" i="1"/>
  <c r="F17" i="1"/>
  <c r="E17" i="1"/>
  <c r="F155" i="1"/>
  <c r="E155" i="1"/>
  <c r="F122" i="1"/>
  <c r="E122" i="1"/>
  <c r="F87" i="1"/>
  <c r="E87" i="1"/>
  <c r="F65" i="1"/>
  <c r="E65" i="1"/>
  <c r="F54" i="1"/>
  <c r="E54" i="1"/>
  <c r="F44" i="1"/>
  <c r="E44" i="1"/>
  <c r="F35" i="1"/>
  <c r="E35" i="1"/>
  <c r="F26" i="1"/>
  <c r="E26" i="1"/>
  <c r="F11" i="1"/>
  <c r="E11" i="1"/>
  <c r="E2" i="1"/>
  <c r="F147" i="1"/>
  <c r="F124" i="1"/>
  <c r="F102" i="1"/>
  <c r="F74" i="1"/>
  <c r="F149" i="1"/>
  <c r="F146" i="1"/>
  <c r="F128" i="1"/>
  <c r="F109" i="1"/>
  <c r="F85" i="1"/>
  <c r="F64" i="1"/>
  <c r="F45" i="1"/>
  <c r="F27" i="1"/>
  <c r="F3" i="1"/>
  <c r="F132" i="1"/>
  <c r="F97" i="1"/>
  <c r="F72" i="1"/>
  <c r="F51" i="1"/>
  <c r="F33" i="1"/>
  <c r="F8" i="1"/>
  <c r="E72" i="1"/>
  <c r="E33" i="1"/>
  <c r="F94" i="1"/>
  <c r="F70" i="1"/>
  <c r="F49" i="1"/>
  <c r="F30" i="1"/>
  <c r="F6" i="1"/>
  <c r="F154" i="1"/>
  <c r="E154" i="1"/>
  <c r="F126" i="1"/>
  <c r="E126" i="1"/>
  <c r="F108" i="1"/>
  <c r="E108" i="1"/>
  <c r="F77" i="1"/>
  <c r="E77" i="1"/>
  <c r="F157" i="1"/>
  <c r="E157" i="1"/>
  <c r="F151" i="1"/>
  <c r="E151" i="1"/>
  <c r="F130" i="1"/>
  <c r="E130" i="1"/>
  <c r="F111" i="1"/>
  <c r="E111" i="1"/>
  <c r="F88" i="1"/>
  <c r="E88" i="1"/>
  <c r="F66" i="1"/>
  <c r="E66" i="1"/>
  <c r="F47" i="1"/>
  <c r="E47" i="1"/>
  <c r="F29" i="1"/>
  <c r="E29" i="1"/>
  <c r="F5" i="1"/>
  <c r="E5" i="1"/>
  <c r="F136" i="1"/>
  <c r="E136" i="1"/>
  <c r="F100" i="1"/>
  <c r="E100" i="1"/>
  <c r="F75" i="1"/>
  <c r="E75" i="1"/>
  <c r="F138" i="1"/>
  <c r="F115" i="1"/>
  <c r="F89" i="1"/>
  <c r="F48" i="1"/>
  <c r="F156" i="1"/>
  <c r="F137" i="1"/>
  <c r="F118" i="1"/>
  <c r="F98" i="1"/>
  <c r="F73" i="1"/>
  <c r="F55" i="1"/>
  <c r="F12" i="1"/>
  <c r="F150" i="1"/>
  <c r="F113" i="1"/>
  <c r="F84" i="1"/>
  <c r="F63" i="1"/>
  <c r="F42" i="1"/>
  <c r="F24" i="1"/>
  <c r="E89" i="1"/>
  <c r="E63" i="1"/>
  <c r="E24" i="1"/>
</calcChain>
</file>

<file path=xl/sharedStrings.xml><?xml version="1.0" encoding="utf-8"?>
<sst xmlns="http://schemas.openxmlformats.org/spreadsheetml/2006/main" count="3214" uniqueCount="759">
  <si>
    <t>SUBJ</t>
  </si>
  <si>
    <t>DA011</t>
  </si>
  <si>
    <t>DA019</t>
  </si>
  <si>
    <t>DA024</t>
  </si>
  <si>
    <t>DA025</t>
  </si>
  <si>
    <t>DA030</t>
  </si>
  <si>
    <t>DA035</t>
  </si>
  <si>
    <t>DA039</t>
  </si>
  <si>
    <t>DA049</t>
  </si>
  <si>
    <t>DA070</t>
  </si>
  <si>
    <t>DA076</t>
  </si>
  <si>
    <t>DA095</t>
  </si>
  <si>
    <t>DA104</t>
  </si>
  <si>
    <t>DA111</t>
  </si>
  <si>
    <t>DA219</t>
  </si>
  <si>
    <t>PRI003</t>
  </si>
  <si>
    <t>PRI005</t>
  </si>
  <si>
    <t>PRI007</t>
  </si>
  <si>
    <t>PRI010</t>
  </si>
  <si>
    <t>PRI018</t>
  </si>
  <si>
    <t>PRI027</t>
  </si>
  <si>
    <t>PRI048</t>
  </si>
  <si>
    <t>PRI051</t>
  </si>
  <si>
    <t>PRI053</t>
  </si>
  <si>
    <t>PRI065</t>
  </si>
  <si>
    <t>PRI067</t>
  </si>
  <si>
    <t>PRI073</t>
  </si>
  <si>
    <t>PRI074</t>
  </si>
  <si>
    <t>PRI079</t>
  </si>
  <si>
    <t>PRI080</t>
  </si>
  <si>
    <t>PRI081</t>
  </si>
  <si>
    <t>PRI082</t>
  </si>
  <si>
    <t>PRI083</t>
  </si>
  <si>
    <t>PRI086</t>
  </si>
  <si>
    <t>PRI090</t>
  </si>
  <si>
    <t>PRI091</t>
  </si>
  <si>
    <t>PRI092</t>
  </si>
  <si>
    <t>PRI093</t>
  </si>
  <si>
    <t>PRI096</t>
  </si>
  <si>
    <t>PRI097</t>
  </si>
  <si>
    <t>PRI099</t>
  </si>
  <si>
    <t>PRI100</t>
  </si>
  <si>
    <t>PRI101</t>
  </si>
  <si>
    <t>PRI103</t>
  </si>
  <si>
    <t>PRI105</t>
  </si>
  <si>
    <t>PRI106</t>
  </si>
  <si>
    <t>PRI108</t>
  </si>
  <si>
    <t>PRI109</t>
  </si>
  <si>
    <t>PRI112</t>
  </si>
  <si>
    <t>PRI116</t>
  </si>
  <si>
    <t>PRI118</t>
  </si>
  <si>
    <t>PRI119</t>
  </si>
  <si>
    <t>PRI123</t>
  </si>
  <si>
    <t>PRI124</t>
  </si>
  <si>
    <t>PRI129</t>
  </si>
  <si>
    <t>PRI134</t>
  </si>
  <si>
    <t>PRI136</t>
  </si>
  <si>
    <t>PRI137</t>
  </si>
  <si>
    <t>PRI138</t>
  </si>
  <si>
    <t>PRI140</t>
  </si>
  <si>
    <t>PRI143</t>
  </si>
  <si>
    <t>PRI152</t>
  </si>
  <si>
    <t>PRI155</t>
  </si>
  <si>
    <t>PRI166</t>
  </si>
  <si>
    <t>PRI183</t>
  </si>
  <si>
    <t>PRI187</t>
  </si>
  <si>
    <t>SEG003</t>
  </si>
  <si>
    <t>SEG005</t>
  </si>
  <si>
    <t>SEG007</t>
  </si>
  <si>
    <t>SEG010</t>
  </si>
  <si>
    <t>SEG018</t>
  </si>
  <si>
    <t>SEG027</t>
  </si>
  <si>
    <t>SEG048</t>
  </si>
  <si>
    <t>SEG051</t>
  </si>
  <si>
    <t>SEG053</t>
  </si>
  <si>
    <t>SEG065</t>
  </si>
  <si>
    <t>SEG067</t>
  </si>
  <si>
    <t>SEG073</t>
  </si>
  <si>
    <t>SEG079</t>
  </si>
  <si>
    <t>SEG080</t>
  </si>
  <si>
    <t>SEG081</t>
  </si>
  <si>
    <t>SEG082</t>
  </si>
  <si>
    <t>SEG083</t>
  </si>
  <si>
    <t>SEG086</t>
  </si>
  <si>
    <t>SEG090</t>
  </si>
  <si>
    <t>SEG091</t>
  </si>
  <si>
    <t>SEG092</t>
  </si>
  <si>
    <t>SEG093</t>
  </si>
  <si>
    <t>SEG094</t>
  </si>
  <si>
    <t>SEG096</t>
  </si>
  <si>
    <t>SEG097</t>
  </si>
  <si>
    <t>SEG099</t>
  </si>
  <si>
    <t>SEG100</t>
  </si>
  <si>
    <t>SEG101</t>
  </si>
  <si>
    <t>SEG103</t>
  </si>
  <si>
    <t>SEG105</t>
  </si>
  <si>
    <t>SEG106</t>
  </si>
  <si>
    <t>SEG108</t>
  </si>
  <si>
    <t>SEG109</t>
  </si>
  <si>
    <t>SEG112</t>
  </si>
  <si>
    <t>SEG116</t>
  </si>
  <si>
    <t>SEG118</t>
  </si>
  <si>
    <t>SEG119</t>
  </si>
  <si>
    <t>SEG123</t>
  </si>
  <si>
    <t>SEG124</t>
  </si>
  <si>
    <t>SEG125</t>
  </si>
  <si>
    <t>SEG128</t>
  </si>
  <si>
    <t>SEG129</t>
  </si>
  <si>
    <t>SEG130</t>
  </si>
  <si>
    <t>SEG132</t>
  </si>
  <si>
    <t>SEG133</t>
  </si>
  <si>
    <t>SEG134</t>
  </si>
  <si>
    <t>SEG135</t>
  </si>
  <si>
    <t>SEG136</t>
  </si>
  <si>
    <t>SEG137</t>
  </si>
  <si>
    <t>SEG138</t>
  </si>
  <si>
    <t>SEG139</t>
  </si>
  <si>
    <t>SEG140</t>
  </si>
  <si>
    <t>SEG142</t>
  </si>
  <si>
    <t>SEG143</t>
  </si>
  <si>
    <t>SEG144</t>
  </si>
  <si>
    <t>SEG148</t>
  </si>
  <si>
    <t>SEG155</t>
  </si>
  <si>
    <t>SEG157</t>
  </si>
  <si>
    <t>SEG161</t>
  </si>
  <si>
    <t>SEG166</t>
  </si>
  <si>
    <t>SEG183</t>
  </si>
  <si>
    <t>SEG187</t>
  </si>
  <si>
    <t>SUBJ121</t>
  </si>
  <si>
    <t>SUBJ154</t>
  </si>
  <si>
    <t>SUBJ176</t>
  </si>
  <si>
    <t>SUBJ225</t>
  </si>
  <si>
    <t>TER080</t>
  </si>
  <si>
    <t>TER083</t>
  </si>
  <si>
    <t>TER090</t>
  </si>
  <si>
    <t>TER092</t>
  </si>
  <si>
    <t>TER099</t>
  </si>
  <si>
    <t>TER101</t>
  </si>
  <si>
    <t>TER103</t>
  </si>
  <si>
    <t>TER105</t>
  </si>
  <si>
    <t>TER108</t>
  </si>
  <si>
    <t>TER109</t>
  </si>
  <si>
    <t>TER112</t>
  </si>
  <si>
    <t>TER116</t>
  </si>
  <si>
    <t>TER118</t>
  </si>
  <si>
    <t>TER119</t>
  </si>
  <si>
    <t>TER124</t>
  </si>
  <si>
    <t>TER125</t>
  </si>
  <si>
    <t>TER128</t>
  </si>
  <si>
    <t>TER129</t>
  </si>
  <si>
    <t>TER130</t>
  </si>
  <si>
    <t>TER132</t>
  </si>
  <si>
    <t>TER133</t>
  </si>
  <si>
    <t>TER134</t>
  </si>
  <si>
    <t>TER135</t>
  </si>
  <si>
    <t>TER137</t>
  </si>
  <si>
    <t>TER139</t>
  </si>
  <si>
    <t>TER140</t>
  </si>
  <si>
    <t>TER142</t>
  </si>
  <si>
    <t>TER143</t>
  </si>
  <si>
    <t>TER144</t>
  </si>
  <si>
    <t>TER148</t>
  </si>
  <si>
    <t>TER161</t>
  </si>
  <si>
    <t>SUBJ_</t>
  </si>
  <si>
    <t>Diag</t>
  </si>
  <si>
    <t>SUJEITO</t>
  </si>
  <si>
    <t>INICIAIS</t>
  </si>
  <si>
    <t>DN 1a visita</t>
  </si>
  <si>
    <t>DIAG 1a visita</t>
  </si>
  <si>
    <t>RM</t>
  </si>
  <si>
    <t>Check 1a visita (Imagem processada)</t>
  </si>
  <si>
    <t>IDADE 1a visita</t>
  </si>
  <si>
    <t>ANOS DE ESTUDO</t>
  </si>
  <si>
    <t>SEXO</t>
  </si>
  <si>
    <t>Check 2a visita (Imagem processada)</t>
  </si>
  <si>
    <t>DATA 2a VISITA</t>
  </si>
  <si>
    <t>DIAG 2a VISITA</t>
  </si>
  <si>
    <t>Diferenca 1 a 2 visita</t>
  </si>
  <si>
    <t>Idade 2a visita</t>
  </si>
  <si>
    <t>SUBJ001</t>
  </si>
  <si>
    <t>A.N.M</t>
  </si>
  <si>
    <t>ALZ</t>
  </si>
  <si>
    <t>SIM</t>
  </si>
  <si>
    <t>MASC</t>
  </si>
  <si>
    <t/>
  </si>
  <si>
    <t>SUBJ002</t>
  </si>
  <si>
    <t>C.N.L</t>
  </si>
  <si>
    <t>CTRL</t>
  </si>
  <si>
    <t>FEM</t>
  </si>
  <si>
    <t>LEGENDA DIAG</t>
  </si>
  <si>
    <t>SUBJ003</t>
  </si>
  <si>
    <t>A.R.L</t>
  </si>
  <si>
    <t>CCL A DU</t>
  </si>
  <si>
    <t>ok</t>
  </si>
  <si>
    <t>CCL A MD</t>
  </si>
  <si>
    <t>CTRL - CONTROLE</t>
  </si>
  <si>
    <t>SUBJ004</t>
  </si>
  <si>
    <t>C.E.S.P</t>
  </si>
  <si>
    <t>DESIST</t>
  </si>
  <si>
    <t>NÃO</t>
  </si>
  <si>
    <t>ALZ - ALZHEIMER</t>
  </si>
  <si>
    <t>SUBJ005</t>
  </si>
  <si>
    <t>L.S.F</t>
  </si>
  <si>
    <t>CCL A DU - COMPROMETIMENTO COGNITIVO LEVE AMNÉSICO DOMÍNIO ÚNICO</t>
  </si>
  <si>
    <t>SUBJ006</t>
  </si>
  <si>
    <t>N.N.N</t>
  </si>
  <si>
    <t>CCL A MD - COMPROMETIMENTO COGNITIVO LEVE AMNÉSICO MÍLTIPLOS DOMÍNIOS</t>
  </si>
  <si>
    <t>SUBJ007</t>
  </si>
  <si>
    <t>E.S.C</t>
  </si>
  <si>
    <t>CCL NA</t>
  </si>
  <si>
    <t>CCL NA DU - COMPROMETIMENTO COGNITIVO LEVE NÃO AMNÉSICO DOMÍNIO ÚNICO</t>
  </si>
  <si>
    <t>SUBJ008</t>
  </si>
  <si>
    <t>C.M.G.L</t>
  </si>
  <si>
    <t>OUTRO</t>
  </si>
  <si>
    <t>CCL NA DU - COMPROMETIMENTO COGNITIVO LEVE NÃO AMNÉSICO MÚLTIPLOS DOMÍNIOS</t>
  </si>
  <si>
    <t xml:space="preserve"> COMPROMETIMENTO COGNITIVO LEVE AMNÉSICO MÍLTIPLOS DOMÍNIOS</t>
  </si>
  <si>
    <t>SUBJ009</t>
  </si>
  <si>
    <t>L.M.L.C</t>
  </si>
  <si>
    <t>LEWY</t>
  </si>
  <si>
    <t>APP - AFASIA PROGRESSIVA PRIMÁRIA</t>
  </si>
  <si>
    <t>SUBJ010</t>
  </si>
  <si>
    <t>V.M.C.R</t>
  </si>
  <si>
    <t>LEWY  - DEMÊNCIA POR CORPUS DE LEWY</t>
  </si>
  <si>
    <t>SUBJ011</t>
  </si>
  <si>
    <t>E.T.S</t>
  </si>
  <si>
    <t>DESIS - DESISTÊNCIA</t>
  </si>
  <si>
    <t>SUBJ012</t>
  </si>
  <si>
    <t>H.B</t>
  </si>
  <si>
    <t>EXCLUID - EXCLUÍDOS</t>
  </si>
  <si>
    <t>SUBJ013</t>
  </si>
  <si>
    <t>J.C</t>
  </si>
  <si>
    <t>APP</t>
  </si>
  <si>
    <t>VASCULAR  DEMÊNCIA VASCULAR</t>
  </si>
  <si>
    <t>SUBJ014</t>
  </si>
  <si>
    <t>F.S.R.P.C</t>
  </si>
  <si>
    <t>SUBJ015</t>
  </si>
  <si>
    <t>M.J.A.A</t>
  </si>
  <si>
    <t>NUMERAÇÃO MARCADA EM AMARELO - PACIENTES QUE FIZERAM LIQUOR</t>
  </si>
  <si>
    <t>SUBJ016</t>
  </si>
  <si>
    <t>M.M.S</t>
  </si>
  <si>
    <t>SUBJ017</t>
  </si>
  <si>
    <t>N.W</t>
  </si>
  <si>
    <t>COLUNAS EM AZUL - PACIENTES QUE VOLTARAM PARA FOLLOW EM 2 ANOS</t>
  </si>
  <si>
    <t>SUBJ018</t>
  </si>
  <si>
    <t>I.C.C.A</t>
  </si>
  <si>
    <t>SUBJ019</t>
  </si>
  <si>
    <t>C.M.B.C.N</t>
  </si>
  <si>
    <t>SUBJ020</t>
  </si>
  <si>
    <t>S.S.O</t>
  </si>
  <si>
    <t>EXCLUID</t>
  </si>
  <si>
    <t>SUBJ021</t>
  </si>
  <si>
    <t>A.M.A</t>
  </si>
  <si>
    <t>SUBJ022</t>
  </si>
  <si>
    <t>F.P.R</t>
  </si>
  <si>
    <t>SUBJ023</t>
  </si>
  <si>
    <t>C.O</t>
  </si>
  <si>
    <t>NS</t>
  </si>
  <si>
    <t>SUBJ024</t>
  </si>
  <si>
    <t>I.R.A</t>
  </si>
  <si>
    <t>SUBJ025</t>
  </si>
  <si>
    <t>M.E.D</t>
  </si>
  <si>
    <t>SUBJ026</t>
  </si>
  <si>
    <t>A.A.S</t>
  </si>
  <si>
    <t>SUBJ027</t>
  </si>
  <si>
    <t>E.A.S</t>
  </si>
  <si>
    <t>SUBJ028</t>
  </si>
  <si>
    <t>R.S.S</t>
  </si>
  <si>
    <t>SUBJ029</t>
  </si>
  <si>
    <t>A.P.A</t>
  </si>
  <si>
    <t>SUBJ030</t>
  </si>
  <si>
    <t>E.F.M</t>
  </si>
  <si>
    <t>SUBJ031</t>
  </si>
  <si>
    <t>V.M.B</t>
  </si>
  <si>
    <t>SUBJ032</t>
  </si>
  <si>
    <t>S.B.B</t>
  </si>
  <si>
    <t>SUBJ033</t>
  </si>
  <si>
    <t>M.V.G.M</t>
  </si>
  <si>
    <t>SUBJ034</t>
  </si>
  <si>
    <t>A.T</t>
  </si>
  <si>
    <t>SUBJ035</t>
  </si>
  <si>
    <t>J.G.N</t>
  </si>
  <si>
    <t>SUBJ036</t>
  </si>
  <si>
    <t>L.G.L.D</t>
  </si>
  <si>
    <t>SUBJ037</t>
  </si>
  <si>
    <t>C.F.P</t>
  </si>
  <si>
    <t>SUBJ038</t>
  </si>
  <si>
    <t>J.L.O</t>
  </si>
  <si>
    <t>VASC</t>
  </si>
  <si>
    <t>SUBJ039</t>
  </si>
  <si>
    <t>Z.S.C</t>
  </si>
  <si>
    <t>SUBJ040</t>
  </si>
  <si>
    <t>L.C.M.S</t>
  </si>
  <si>
    <t>SUBJ041</t>
  </si>
  <si>
    <t>R.G</t>
  </si>
  <si>
    <t>SUBJ042</t>
  </si>
  <si>
    <t>M.A.E</t>
  </si>
  <si>
    <t>SUBJ043</t>
  </si>
  <si>
    <t>D.T.M</t>
  </si>
  <si>
    <t>SUBJ044</t>
  </si>
  <si>
    <t>E.M.S</t>
  </si>
  <si>
    <t>SUBJ045</t>
  </si>
  <si>
    <t>I.F.B</t>
  </si>
  <si>
    <t>SUBJ046</t>
  </si>
  <si>
    <t>I.M.C.V</t>
  </si>
  <si>
    <t>SUBJ047</t>
  </si>
  <si>
    <t>O.A.M</t>
  </si>
  <si>
    <t>SUBJ048</t>
  </si>
  <si>
    <t>H.T.N</t>
  </si>
  <si>
    <t>SUBJ049</t>
  </si>
  <si>
    <t>M.J.R.L</t>
  </si>
  <si>
    <t>SUBJ050</t>
  </si>
  <si>
    <t>M.S.R.A</t>
  </si>
  <si>
    <t>SUBJ051</t>
  </si>
  <si>
    <t>B.D.A</t>
  </si>
  <si>
    <t>SUBJ052</t>
  </si>
  <si>
    <t>F.M.P</t>
  </si>
  <si>
    <t>SUBJ053</t>
  </si>
  <si>
    <t>C.R.A</t>
  </si>
  <si>
    <t>SUBJ054</t>
  </si>
  <si>
    <t>R.S.A</t>
  </si>
  <si>
    <t>SUBJ055</t>
  </si>
  <si>
    <t>V.C.M</t>
  </si>
  <si>
    <t>SUBJ056</t>
  </si>
  <si>
    <t>L.A.S</t>
  </si>
  <si>
    <t>SUBJ057</t>
  </si>
  <si>
    <t>L.B.S</t>
  </si>
  <si>
    <t>SUBJ058</t>
  </si>
  <si>
    <t>A.M.S</t>
  </si>
  <si>
    <t>SUBJ059</t>
  </si>
  <si>
    <t>A.F.S.P</t>
  </si>
  <si>
    <t>SUBJ060</t>
  </si>
  <si>
    <t>H.L.A</t>
  </si>
  <si>
    <t>SUBJ061</t>
  </si>
  <si>
    <t>N.P.S</t>
  </si>
  <si>
    <t>SUBJ062</t>
  </si>
  <si>
    <t>A.N.A</t>
  </si>
  <si>
    <t>SUBJ063</t>
  </si>
  <si>
    <t>L.S.C</t>
  </si>
  <si>
    <t>SUBJ064</t>
  </si>
  <si>
    <t>N.C</t>
  </si>
  <si>
    <t>SUBJ065</t>
  </si>
  <si>
    <t>M.A.S</t>
  </si>
  <si>
    <t>SUBJ066</t>
  </si>
  <si>
    <t>M.H.B.D</t>
  </si>
  <si>
    <t>SUBJ067</t>
  </si>
  <si>
    <t>M.S.S</t>
  </si>
  <si>
    <t>SUBJ068</t>
  </si>
  <si>
    <t>M.H.C</t>
  </si>
  <si>
    <t>SUBJ069</t>
  </si>
  <si>
    <t>L.N.B</t>
  </si>
  <si>
    <t>SUBJ070</t>
  </si>
  <si>
    <t>H.O.F.S</t>
  </si>
  <si>
    <t>SUBJ071</t>
  </si>
  <si>
    <t>L.C.S</t>
  </si>
  <si>
    <t>SUBJ072</t>
  </si>
  <si>
    <t>E.V</t>
  </si>
  <si>
    <t>SUBJ073</t>
  </si>
  <si>
    <t>M.F.D</t>
  </si>
  <si>
    <t>SUBJ074</t>
  </si>
  <si>
    <t>L.J.G</t>
  </si>
  <si>
    <t>SUBJ075</t>
  </si>
  <si>
    <t>S.S.M</t>
  </si>
  <si>
    <t>SUBJ076</t>
  </si>
  <si>
    <t>A.P.V.F.C</t>
  </si>
  <si>
    <t>SUBJ077</t>
  </si>
  <si>
    <t>O.R.G</t>
  </si>
  <si>
    <t>SUBJ078</t>
  </si>
  <si>
    <t>M.C.C</t>
  </si>
  <si>
    <t>SUBJ079</t>
  </si>
  <si>
    <t>D.S.V</t>
  </si>
  <si>
    <t>SUBJ080</t>
  </si>
  <si>
    <t>M.C.M</t>
  </si>
  <si>
    <t>SUBJ081</t>
  </si>
  <si>
    <t>O.S.B</t>
  </si>
  <si>
    <t>SUBJ082</t>
  </si>
  <si>
    <t>E.B.N</t>
  </si>
  <si>
    <t>SUBJ083</t>
  </si>
  <si>
    <t>D.M.P.M</t>
  </si>
  <si>
    <t>SUBJ084</t>
  </si>
  <si>
    <t>M.B.C</t>
  </si>
  <si>
    <t>SUBJ085</t>
  </si>
  <si>
    <t>NA</t>
  </si>
  <si>
    <t>SUBJ086</t>
  </si>
  <si>
    <t>D.M.P</t>
  </si>
  <si>
    <t>SUBJ087</t>
  </si>
  <si>
    <t>C.V.R</t>
  </si>
  <si>
    <t>SUBJ088</t>
  </si>
  <si>
    <t>C.A.P</t>
  </si>
  <si>
    <t>SUBJ089</t>
  </si>
  <si>
    <t>G.R.A</t>
  </si>
  <si>
    <t>SUBJ090</t>
  </si>
  <si>
    <t>O.B.K</t>
  </si>
  <si>
    <t>SUBJ091</t>
  </si>
  <si>
    <t>T.L</t>
  </si>
  <si>
    <t>SUBJ092</t>
  </si>
  <si>
    <t>E.F.S</t>
  </si>
  <si>
    <t>SUBJ093</t>
  </si>
  <si>
    <t>S.J.C</t>
  </si>
  <si>
    <t>SUBJ094</t>
  </si>
  <si>
    <t>C.A.D.C</t>
  </si>
  <si>
    <t>SUBJ095</t>
  </si>
  <si>
    <t>M.E.S.G</t>
  </si>
  <si>
    <t>-</t>
  </si>
  <si>
    <t>SUBJ096</t>
  </si>
  <si>
    <t>V.L.N.M.M</t>
  </si>
  <si>
    <t>SUBJ097</t>
  </si>
  <si>
    <t>M.L.N.N.M</t>
  </si>
  <si>
    <t>SUBJ098</t>
  </si>
  <si>
    <t>S.A.C</t>
  </si>
  <si>
    <t>SUBJ099</t>
  </si>
  <si>
    <t>E.C.B.N</t>
  </si>
  <si>
    <t>SUBJ100</t>
  </si>
  <si>
    <t>M.C.S.P.C</t>
  </si>
  <si>
    <t>SUBJ101</t>
  </si>
  <si>
    <t>T.C.C.D.N.P</t>
  </si>
  <si>
    <t>SUBJ102</t>
  </si>
  <si>
    <t>S.A.T</t>
  </si>
  <si>
    <t>SUBJ103</t>
  </si>
  <si>
    <t>M.A.M.R</t>
  </si>
  <si>
    <t>SUBJ104</t>
  </si>
  <si>
    <t>M.Z.V.S</t>
  </si>
  <si>
    <t>SUBJ105</t>
  </si>
  <si>
    <t>G.R.C.B</t>
  </si>
  <si>
    <t>SUBJ106</t>
  </si>
  <si>
    <t>D.M.D</t>
  </si>
  <si>
    <t>SUBJ107</t>
  </si>
  <si>
    <t>W.A.S</t>
  </si>
  <si>
    <t>SUBJ108</t>
  </si>
  <si>
    <t>R.F.P</t>
  </si>
  <si>
    <t>SUBJ109</t>
  </si>
  <si>
    <t>L.U.R</t>
  </si>
  <si>
    <t>SUBJ110</t>
  </si>
  <si>
    <t>M.J.F.C</t>
  </si>
  <si>
    <t>SUBJ111</t>
  </si>
  <si>
    <t>L.R.F</t>
  </si>
  <si>
    <t>SUBJ112</t>
  </si>
  <si>
    <t>V.C.C.S</t>
  </si>
  <si>
    <t>SUBJ113</t>
  </si>
  <si>
    <t>E.A.L</t>
  </si>
  <si>
    <t>SUBJ114</t>
  </si>
  <si>
    <t>N.O.M</t>
  </si>
  <si>
    <t>SUBJ115</t>
  </si>
  <si>
    <t>A.M.W.B</t>
  </si>
  <si>
    <t>FALECEU</t>
  </si>
  <si>
    <t>SUBJ116</t>
  </si>
  <si>
    <t>O.C.D</t>
  </si>
  <si>
    <t>SUBJ117</t>
  </si>
  <si>
    <t>M.M.A.S</t>
  </si>
  <si>
    <t>SUBJ118</t>
  </si>
  <si>
    <t>K.L.M</t>
  </si>
  <si>
    <t>SUBJ119</t>
  </si>
  <si>
    <t>SUBJ120</t>
  </si>
  <si>
    <t>D.A.G</t>
  </si>
  <si>
    <t>SUBJ122</t>
  </si>
  <si>
    <t>I.P.V.M</t>
  </si>
  <si>
    <t>SUBJ123</t>
  </si>
  <si>
    <t>J.L.C</t>
  </si>
  <si>
    <t>SUBJ124</t>
  </si>
  <si>
    <t>A.G.R.S</t>
  </si>
  <si>
    <t>SUBJ125</t>
  </si>
  <si>
    <t>A.S.F</t>
  </si>
  <si>
    <t>SUBJ126</t>
  </si>
  <si>
    <t>A.T.F</t>
  </si>
  <si>
    <t>SUBJ127</t>
  </si>
  <si>
    <t>N.R.F</t>
  </si>
  <si>
    <t>SUBJ128</t>
  </si>
  <si>
    <t>M.D.C.B.C</t>
  </si>
  <si>
    <t>SUBJ129</t>
  </si>
  <si>
    <t>M.C.B.S</t>
  </si>
  <si>
    <t>SUBJ130</t>
  </si>
  <si>
    <t>N.O</t>
  </si>
  <si>
    <t>SUBJ131</t>
  </si>
  <si>
    <t>M.S</t>
  </si>
  <si>
    <t>SUBJ132</t>
  </si>
  <si>
    <t>M.R.B</t>
  </si>
  <si>
    <t>SUBJ133</t>
  </si>
  <si>
    <t>G.O.R.B</t>
  </si>
  <si>
    <t>SUBJ134</t>
  </si>
  <si>
    <t>M.A.F.P</t>
  </si>
  <si>
    <t>SUBJ135</t>
  </si>
  <si>
    <t>E.G.S</t>
  </si>
  <si>
    <t>SUBJ136</t>
  </si>
  <si>
    <t>I.M.O</t>
  </si>
  <si>
    <t>SUBJ137</t>
  </si>
  <si>
    <t>J.P.O</t>
  </si>
  <si>
    <t>SUBJ138</t>
  </si>
  <si>
    <t>R.M.A.S</t>
  </si>
  <si>
    <t>SUBJ139</t>
  </si>
  <si>
    <t>M.H.G.R.A</t>
  </si>
  <si>
    <t>SUBJ140</t>
  </si>
  <si>
    <t>G.V.C</t>
  </si>
  <si>
    <t>SUBJ141</t>
  </si>
  <si>
    <t>J.A.S.S</t>
  </si>
  <si>
    <t>SUBJ142</t>
  </si>
  <si>
    <t>I.R.</t>
  </si>
  <si>
    <t>SUBJ143</t>
  </si>
  <si>
    <t>S.D.R.M</t>
  </si>
  <si>
    <t>SUBJ144</t>
  </si>
  <si>
    <t>D.R.R</t>
  </si>
  <si>
    <t>SUBJ145</t>
  </si>
  <si>
    <t>M.C.R.T</t>
  </si>
  <si>
    <t>SUBJ146</t>
  </si>
  <si>
    <t>R.M.C</t>
  </si>
  <si>
    <t>SUBJ147</t>
  </si>
  <si>
    <t>E.M.C</t>
  </si>
  <si>
    <t>SUBJ148</t>
  </si>
  <si>
    <t>D.S.R</t>
  </si>
  <si>
    <t>SUBJ149</t>
  </si>
  <si>
    <t>M.C.L</t>
  </si>
  <si>
    <t>SUBJ150</t>
  </si>
  <si>
    <t>SUBJ151</t>
  </si>
  <si>
    <t>A.M.S.L</t>
  </si>
  <si>
    <t>SUBJ152</t>
  </si>
  <si>
    <t>S.M.C</t>
  </si>
  <si>
    <t>SUBJ153</t>
  </si>
  <si>
    <t>C.E.A.S</t>
  </si>
  <si>
    <t>B.I.L.C</t>
  </si>
  <si>
    <t>SUBJ155</t>
  </si>
  <si>
    <t>M.W.S</t>
  </si>
  <si>
    <t>SUBJ156</t>
  </si>
  <si>
    <t>A.C.A.B</t>
  </si>
  <si>
    <t>SUBJ157</t>
  </si>
  <si>
    <t>Z.M.C.S</t>
  </si>
  <si>
    <t>SUBJ158</t>
  </si>
  <si>
    <t>D.C.S</t>
  </si>
  <si>
    <t>SUBJ159</t>
  </si>
  <si>
    <t>M.V.</t>
  </si>
  <si>
    <t>SUBJ160</t>
  </si>
  <si>
    <t>L.L</t>
  </si>
  <si>
    <t>SUBJ161</t>
  </si>
  <si>
    <t>M.H.S.R</t>
  </si>
  <si>
    <t>SUBJ162</t>
  </si>
  <si>
    <t>B.A.S.S</t>
  </si>
  <si>
    <t>SUBJ163</t>
  </si>
  <si>
    <t>V.L.M</t>
  </si>
  <si>
    <t>SUBJ164</t>
  </si>
  <si>
    <t>L.C.P</t>
  </si>
  <si>
    <t>SUBJ165</t>
  </si>
  <si>
    <t>G.M.P</t>
  </si>
  <si>
    <t>SUBJ166</t>
  </si>
  <si>
    <t>J.P.S</t>
  </si>
  <si>
    <t>CCL NA DU</t>
  </si>
  <si>
    <t>SUBJ167</t>
  </si>
  <si>
    <t>A.A.C</t>
  </si>
  <si>
    <t>SUBJ168</t>
  </si>
  <si>
    <t>J.M</t>
  </si>
  <si>
    <t>SUBJ169</t>
  </si>
  <si>
    <t>D.F</t>
  </si>
  <si>
    <t>SUBJ170</t>
  </si>
  <si>
    <t>S.B</t>
  </si>
  <si>
    <t>FECHAR</t>
  </si>
  <si>
    <t>SUBJ171</t>
  </si>
  <si>
    <t>M.Y.S.B</t>
  </si>
  <si>
    <t>SUBJ172</t>
  </si>
  <si>
    <t>L.A.M</t>
  </si>
  <si>
    <t>SUBJ173</t>
  </si>
  <si>
    <t>A.B.F</t>
  </si>
  <si>
    <t>SUBJ174</t>
  </si>
  <si>
    <t>A.R</t>
  </si>
  <si>
    <t>18/13/2014</t>
  </si>
  <si>
    <t>SUBJ175</t>
  </si>
  <si>
    <t>A.M.T</t>
  </si>
  <si>
    <t>C.C</t>
  </si>
  <si>
    <t>SUBJ177</t>
  </si>
  <si>
    <t>A.M.S.M</t>
  </si>
  <si>
    <t>SUBJ178</t>
  </si>
  <si>
    <t>A.M.</t>
  </si>
  <si>
    <t>SUBJ179</t>
  </si>
  <si>
    <t>SUBJ180</t>
  </si>
  <si>
    <t>F.R.O.T</t>
  </si>
  <si>
    <t>SUBJ181</t>
  </si>
  <si>
    <t>E.G.G</t>
  </si>
  <si>
    <t>SUBJ182</t>
  </si>
  <si>
    <t>J.L.G</t>
  </si>
  <si>
    <t>SUBJ183</t>
  </si>
  <si>
    <t>A.M.D.B</t>
  </si>
  <si>
    <t>SUBJ184</t>
  </si>
  <si>
    <t>M.G.C</t>
  </si>
  <si>
    <t>SUBJ185</t>
  </si>
  <si>
    <t>A.C.L</t>
  </si>
  <si>
    <t>SUBJ186</t>
  </si>
  <si>
    <t>SUBJ187</t>
  </si>
  <si>
    <t>M.F</t>
  </si>
  <si>
    <t>SUBJ188</t>
  </si>
  <si>
    <t>SUBJ189</t>
  </si>
  <si>
    <t>V.L.R.C</t>
  </si>
  <si>
    <t>SUBJ190</t>
  </si>
  <si>
    <t>H.N.C</t>
  </si>
  <si>
    <t>SUBJ191</t>
  </si>
  <si>
    <t>M.C.P.C</t>
  </si>
  <si>
    <t>SUBJ192</t>
  </si>
  <si>
    <t>R.M.F.R</t>
  </si>
  <si>
    <t>SUBJ193</t>
  </si>
  <si>
    <t>T.A.B</t>
  </si>
  <si>
    <t>SUBJ194</t>
  </si>
  <si>
    <t>R.C.G</t>
  </si>
  <si>
    <t>SUBJ195</t>
  </si>
  <si>
    <t>Z.P.R</t>
  </si>
  <si>
    <t>SUBJ196</t>
  </si>
  <si>
    <t>G.L.R</t>
  </si>
  <si>
    <t>SUBJ197</t>
  </si>
  <si>
    <t>SUBJ198</t>
  </si>
  <si>
    <t>M.R.S.P</t>
  </si>
  <si>
    <t>SUBJ199</t>
  </si>
  <si>
    <t>J.L.S</t>
  </si>
  <si>
    <t>SUBJ200</t>
  </si>
  <si>
    <t>J.H.P.C</t>
  </si>
  <si>
    <t>SUBJ201</t>
  </si>
  <si>
    <t>N.P.R</t>
  </si>
  <si>
    <t>SUBJ202</t>
  </si>
  <si>
    <t>M.T.P.R</t>
  </si>
  <si>
    <t>SUBJ203</t>
  </si>
  <si>
    <t>D.R.A</t>
  </si>
  <si>
    <t>SUBJ204</t>
  </si>
  <si>
    <t>N.L</t>
  </si>
  <si>
    <t>SUBJ205</t>
  </si>
  <si>
    <t>J.F.M</t>
  </si>
  <si>
    <t>SUBJ206</t>
  </si>
  <si>
    <t>SUBJ207</t>
  </si>
  <si>
    <t>E.R.D</t>
  </si>
  <si>
    <t>SUBJ208</t>
  </si>
  <si>
    <t>P.D</t>
  </si>
  <si>
    <t>SUBJ209</t>
  </si>
  <si>
    <t>S.G.S</t>
  </si>
  <si>
    <t>SUBJ210</t>
  </si>
  <si>
    <t>L.T.S</t>
  </si>
  <si>
    <t>SUBJ211</t>
  </si>
  <si>
    <t>H.L.C</t>
  </si>
  <si>
    <t>SUBJ212</t>
  </si>
  <si>
    <t>D.I.M.D</t>
  </si>
  <si>
    <t>SUBJ213</t>
  </si>
  <si>
    <t>N.P.N</t>
  </si>
  <si>
    <t>SUBJ214</t>
  </si>
  <si>
    <t>SUBJ215</t>
  </si>
  <si>
    <t>S.L.S.R</t>
  </si>
  <si>
    <t>SUBJ216</t>
  </si>
  <si>
    <t>R.C.V.M</t>
  </si>
  <si>
    <t>SUBJ217</t>
  </si>
  <si>
    <t>M.H.O</t>
  </si>
  <si>
    <t>SUBJ218</t>
  </si>
  <si>
    <t>V.H.P</t>
  </si>
  <si>
    <t>SUBJ219</t>
  </si>
  <si>
    <t>C.F</t>
  </si>
  <si>
    <t>SUBJ220</t>
  </si>
  <si>
    <t>I.S</t>
  </si>
  <si>
    <t>SUBJ221</t>
  </si>
  <si>
    <t>C.A.O</t>
  </si>
  <si>
    <t>SUBJ222</t>
  </si>
  <si>
    <t>M.A.T</t>
  </si>
  <si>
    <t>SUBJ223</t>
  </si>
  <si>
    <t>S.R.L</t>
  </si>
  <si>
    <t>SUBJ224</t>
  </si>
  <si>
    <t>A.N.C</t>
  </si>
  <si>
    <t>R.L.S.M</t>
  </si>
  <si>
    <t>SUBJ226</t>
  </si>
  <si>
    <t>N.S.O.S</t>
  </si>
  <si>
    <t>SUBJ227</t>
  </si>
  <si>
    <t>D.A</t>
  </si>
  <si>
    <t>SUBJ228</t>
  </si>
  <si>
    <t>M.D</t>
  </si>
  <si>
    <t>SUBJ229</t>
  </si>
  <si>
    <t>S.L.P</t>
  </si>
  <si>
    <t>ESCOLHER</t>
  </si>
  <si>
    <t>Número</t>
  </si>
  <si>
    <t>Data inicial</t>
  </si>
  <si>
    <t>DIAG 1</t>
  </si>
  <si>
    <t>FOLLOW 2 ANOS</t>
  </si>
  <si>
    <t>DIAG 2</t>
  </si>
  <si>
    <t>FOLLOW 4 ANOS</t>
  </si>
  <si>
    <t>DIAG 4 ANOS</t>
  </si>
  <si>
    <t>OBS follow 2 anos</t>
  </si>
  <si>
    <t>OBS  follow 4 anos</t>
  </si>
  <si>
    <t>1- controle</t>
  </si>
  <si>
    <t>CONTROLE</t>
  </si>
  <si>
    <t>OK</t>
  </si>
  <si>
    <t>recado</t>
  </si>
  <si>
    <t>2 - CCL</t>
  </si>
  <si>
    <t>CCLA DU</t>
  </si>
  <si>
    <t>CCLA MD</t>
  </si>
  <si>
    <t>Noemi - esposa / esperar retorno deles.</t>
  </si>
  <si>
    <t>Naima Ligou e não quer mais participar - aborrecida</t>
  </si>
  <si>
    <t>CCL NA MD</t>
  </si>
  <si>
    <t>CCLAMD</t>
  </si>
  <si>
    <r>
      <t xml:space="preserve">                 </t>
    </r>
    <r>
      <rPr>
        <b/>
        <sz val="11"/>
        <color indexed="8"/>
        <rFont val="Calibri"/>
        <family val="2"/>
      </rPr>
      <t>OK</t>
    </r>
    <r>
      <rPr>
        <sz val="11"/>
        <color theme="1"/>
        <rFont val="Calibri"/>
        <family val="2"/>
        <scheme val="minor"/>
      </rPr>
      <t xml:space="preserve">  - CCL NA não fez fono</t>
    </r>
  </si>
  <si>
    <t xml:space="preserve">BAIXA ESCOLARIDADE Naima Ligou e não quer mais participar / aborrecido </t>
  </si>
  <si>
    <t xml:space="preserve"> Não uer retornar. Alega estar com muitos exames</t>
  </si>
  <si>
    <t>FALECEU!!!!</t>
  </si>
  <si>
    <r>
      <t xml:space="preserve">                                                                </t>
    </r>
    <r>
      <rPr>
        <b/>
        <sz val="11"/>
        <color indexed="8"/>
        <rFont val="Calibri"/>
        <family val="2"/>
      </rPr>
      <t xml:space="preserve">OK </t>
    </r>
    <r>
      <rPr>
        <sz val="11"/>
        <color theme="1"/>
        <rFont val="Calibri"/>
        <family val="2"/>
        <scheme val="minor"/>
      </rPr>
      <t xml:space="preserve">        FEZ COMPLETO COM 16 MESES </t>
    </r>
  </si>
  <si>
    <t>NÃO CONSEGUIMOS CONTATO</t>
  </si>
  <si>
    <t>MARIDO PROIBIU RETORNO</t>
  </si>
  <si>
    <t>DA</t>
  </si>
  <si>
    <t>OK - OBS: DA</t>
  </si>
  <si>
    <r>
      <t xml:space="preserve">FEZ REDUZIDO COM 9 MESES </t>
    </r>
    <r>
      <rPr>
        <b/>
        <sz val="11"/>
        <color indexed="8"/>
        <rFont val="Calibri"/>
        <family val="2"/>
      </rPr>
      <t>VIROU DA</t>
    </r>
  </si>
  <si>
    <r>
      <t xml:space="preserve">                                                               </t>
    </r>
    <r>
      <rPr>
        <b/>
        <sz val="11"/>
        <color indexed="8"/>
        <rFont val="Calibri"/>
        <family val="2"/>
      </rPr>
      <t xml:space="preserve">OK </t>
    </r>
    <r>
      <rPr>
        <sz val="11"/>
        <color theme="1"/>
        <rFont val="Calibri"/>
        <family val="2"/>
        <scheme val="minor"/>
      </rPr>
      <t xml:space="preserve">                          IDADE INFERIOR A 60</t>
    </r>
  </si>
  <si>
    <t>NÃO COMPLETOU A AVALIAÇÃO</t>
  </si>
  <si>
    <t xml:space="preserve">NÃO QUER VOLTAR </t>
  </si>
  <si>
    <t>NÃO VEIO</t>
  </si>
  <si>
    <r>
      <t xml:space="preserve">                                                               </t>
    </r>
    <r>
      <rPr>
        <b/>
        <sz val="11"/>
        <color indexed="8"/>
        <rFont val="Calibri"/>
        <family val="2"/>
      </rPr>
      <t>OK</t>
    </r>
    <r>
      <rPr>
        <sz val="11"/>
        <color theme="1"/>
        <rFont val="Calibri"/>
        <family val="2"/>
        <scheme val="minor"/>
      </rPr>
      <t xml:space="preserve">          FEZ  REDUZIDO COM 11 MESES </t>
    </r>
  </si>
  <si>
    <r>
      <t xml:space="preserve">                                                              </t>
    </r>
    <r>
      <rPr>
        <b/>
        <sz val="11"/>
        <color indexed="8"/>
        <rFont val="Calibri"/>
        <family val="2"/>
      </rPr>
      <t xml:space="preserve"> OK    </t>
    </r>
    <r>
      <rPr>
        <sz val="11"/>
        <color theme="1"/>
        <rFont val="Calibri"/>
        <family val="2"/>
        <scheme val="minor"/>
      </rPr>
      <t xml:space="preserve">                 </t>
    </r>
  </si>
  <si>
    <t xml:space="preserve">                                                               OK</t>
  </si>
  <si>
    <t xml:space="preserve">CONTROLE </t>
  </si>
  <si>
    <r>
      <rPr>
        <b/>
        <sz val="11"/>
        <color indexed="8"/>
        <rFont val="Calibri"/>
        <family val="2"/>
      </rPr>
      <t xml:space="preserve">OK </t>
    </r>
    <r>
      <rPr>
        <sz val="11"/>
        <color theme="1"/>
        <rFont val="Calibri"/>
        <family val="2"/>
        <scheme val="minor"/>
      </rPr>
      <t>. FEZ REDUZIDO COM 13 MESES</t>
    </r>
  </si>
  <si>
    <r>
      <rPr>
        <b/>
        <sz val="11"/>
        <color indexed="8"/>
        <rFont val="Calibri"/>
        <family val="2"/>
      </rPr>
      <t xml:space="preserve">OK </t>
    </r>
    <r>
      <rPr>
        <sz val="11"/>
        <color theme="1"/>
        <rFont val="Calibri"/>
        <family val="2"/>
        <scheme val="minor"/>
      </rPr>
      <t xml:space="preserve"> IDADE INFERIOR A 60</t>
    </r>
  </si>
  <si>
    <t>deixei recado</t>
  </si>
  <si>
    <r>
      <rPr>
        <b/>
        <sz val="11"/>
        <color indexed="8"/>
        <rFont val="Calibri"/>
        <family val="2"/>
      </rPr>
      <t xml:space="preserve">OK   </t>
    </r>
    <r>
      <rPr>
        <sz val="11"/>
        <color theme="1"/>
        <rFont val="Calibri"/>
        <family val="2"/>
        <scheme val="minor"/>
      </rPr>
      <t xml:space="preserve"> IDADE INFERIOR A 60 - não retornará mais para FUP</t>
    </r>
  </si>
  <si>
    <t>REMARCAR</t>
  </si>
  <si>
    <t>LIGAMOS INUMERAS VEZES. MARCAMOS E CANCELOU. FICOU DE RETORNAR</t>
  </si>
  <si>
    <t>está com depressão e não qer fazer.....</t>
  </si>
  <si>
    <t>OBS ; AUDIT DE ATENÇÃO - ETILISTA POR RELATO EXCLUIR</t>
  </si>
  <si>
    <t>X</t>
  </si>
  <si>
    <t>DA - NÃO VAI MAIS SER CHAMADA</t>
  </si>
  <si>
    <t>IDADE INFERIOR A 60</t>
  </si>
  <si>
    <t>CCLMD</t>
  </si>
  <si>
    <t>ESTÁ COM CANCER E MARIDO COM DA - FILHA VAI ME RETORNAR</t>
  </si>
  <si>
    <t>não retorna de jeiTo nenhum 7 ligações em dias diferentes. Recados, secretaria, etc...</t>
  </si>
  <si>
    <t>VIAJANDO ATE FINAL DE DEZEMBRO - não tinha data pra voltar</t>
  </si>
  <si>
    <t>Rosane filha - reclamou de não terem tido retorno da primeira vez, mas quer muito  vir</t>
  </si>
  <si>
    <t>DA - NÃO VAI MAIS SER CHAMADO</t>
  </si>
  <si>
    <t>CCLNAMD</t>
  </si>
  <si>
    <t>CCL NÃO AMNÉSICO</t>
  </si>
  <si>
    <t>vai me retornar</t>
  </si>
  <si>
    <t>VAI RETORNAR A LIGAÇÃO</t>
  </si>
  <si>
    <t>LIGAR A NOITE</t>
  </si>
  <si>
    <t>FALTOU À COMPLEMENTAÇÃO DE SANGUE E CONSULTA MÉDICA COM NAIMA</t>
  </si>
  <si>
    <t>CCLNADU</t>
  </si>
  <si>
    <t>ligar para confirmar mais perto</t>
  </si>
  <si>
    <t xml:space="preserve">NÃO CONSEGUIMOS CONTATO - OS TEL NÃO RESPONDEM </t>
  </si>
  <si>
    <t>NÃO CONSEGUIMOS CONTATO - OS TEL NÃO RESPONDEM</t>
  </si>
  <si>
    <t>CCLNA DU</t>
  </si>
  <si>
    <t>D lucia</t>
  </si>
  <si>
    <t>JANEIRO</t>
  </si>
  <si>
    <t>NÃO QUER VOLTAR</t>
  </si>
  <si>
    <t>FALAR COM ROSEMARY - FILHA À NOITE - JANEIRO</t>
  </si>
  <si>
    <t xml:space="preserve">FLATOU ENP , FONO  E RM </t>
  </si>
  <si>
    <t>ligar quinta dia 05 - esta viajando</t>
  </si>
  <si>
    <t>chamada 4 vezes desde final de 2015 e nunca compareceu</t>
  </si>
  <si>
    <t>CCLADU</t>
  </si>
  <si>
    <t>COMPLEMENTOU AVAL EM 19/01/2016</t>
  </si>
  <si>
    <t>marido Vera abaixo  esta fazendo imunoterapia</t>
  </si>
  <si>
    <t>chateada com o probl da RM da outra pac com cancer que não tinha sido relatado NÃO TEM TEMPO PRA VOLTAR</t>
  </si>
  <si>
    <t>viajando ate dia 23 - PORTUGAL</t>
  </si>
  <si>
    <t xml:space="preserve">marido da Janete vriá depois do dia 23 - recem operado - rim ( biópsia   </t>
  </si>
  <si>
    <t>VAI LIGAR....</t>
  </si>
  <si>
    <t xml:space="preserve">joelho quebrado - imobilizada retrornar daqui há 3 meses. Março 2017 </t>
  </si>
  <si>
    <t>gripados</t>
  </si>
  <si>
    <t>RETORNO EM AGOSTO</t>
  </si>
  <si>
    <t>retornar em agosto</t>
  </si>
  <si>
    <t>ESTA RECISANDO. PIOROU MUITO</t>
  </si>
  <si>
    <t>ESTA EM Brasilia. Não sabe quando vem ao Rio</t>
  </si>
  <si>
    <t>D. MISTA</t>
  </si>
  <si>
    <t>SUBJ230</t>
  </si>
  <si>
    <t>SUBJ232</t>
  </si>
  <si>
    <t>delta T V2-V1</t>
  </si>
  <si>
    <t>delta T V3-V2</t>
  </si>
  <si>
    <t>Diag_completo</t>
  </si>
  <si>
    <t>CCL</t>
  </si>
  <si>
    <t>visit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</si>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</sst>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Garamond"/>
      <family val="1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Garamond"/>
      <family val="1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0" borderId="1" xfId="0" applyFont="1" applyBorder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3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6" borderId="5" xfId="0" applyFont="1" applyFill="1" applyBorder="1" applyAlignment="1">
      <alignment wrapText="1"/>
    </xf>
    <xf numFmtId="0" fontId="4" fillId="6" borderId="5" xfId="0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6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164" fontId="0" fillId="0" borderId="0" xfId="0" applyNumberFormat="1" applyFont="1"/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/>
    </xf>
    <xf numFmtId="0" fontId="0" fillId="8" borderId="2" xfId="0" applyFont="1" applyFill="1" applyBorder="1" applyAlignment="1">
      <alignment wrapText="1"/>
    </xf>
    <xf numFmtId="164" fontId="4" fillId="8" borderId="0" xfId="0" applyNumberFormat="1" applyFont="1" applyFill="1" applyBorder="1" applyAlignment="1">
      <alignment horizontal="center"/>
    </xf>
    <xf numFmtId="164" fontId="0" fillId="8" borderId="0" xfId="0" applyNumberFormat="1" applyFont="1" applyFill="1"/>
    <xf numFmtId="0" fontId="0" fillId="8" borderId="0" xfId="0" applyFont="1" applyFill="1"/>
    <xf numFmtId="0" fontId="4" fillId="3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wrapText="1"/>
    </xf>
    <xf numFmtId="14" fontId="0" fillId="6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14" fontId="0" fillId="6" borderId="4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164" fontId="0" fillId="5" borderId="0" xfId="0" applyNumberFormat="1" applyFont="1" applyFill="1"/>
    <xf numFmtId="164" fontId="0" fillId="7" borderId="0" xfId="0" applyNumberFormat="1" applyFont="1" applyFill="1"/>
    <xf numFmtId="0" fontId="7" fillId="5" borderId="7" xfId="0" applyNumberFormat="1" applyFont="1" applyFill="1" applyBorder="1" applyAlignment="1">
      <alignment horizontal="center"/>
    </xf>
    <xf numFmtId="0" fontId="0" fillId="0" borderId="0" xfId="0"/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0" fillId="5" borderId="4" xfId="0" applyNumberFormat="1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NumberFormat="1" applyFill="1" applyBorder="1"/>
    <xf numFmtId="0" fontId="7" fillId="5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5" borderId="4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/>
    <xf numFmtId="0" fontId="0" fillId="5" borderId="7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" fillId="0" borderId="11" xfId="0" applyNumberFormat="1" applyFont="1" applyBorder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8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right"/>
    </xf>
    <xf numFmtId="0" fontId="0" fillId="5" borderId="4" xfId="0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16" fontId="10" fillId="0" borderId="4" xfId="0" applyNumberFormat="1" applyFont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7" fillId="9" borderId="4" xfId="0" applyNumberFormat="1" applyFont="1" applyFill="1" applyBorder="1" applyAlignment="1">
      <alignment horizontal="center"/>
    </xf>
    <xf numFmtId="0" fontId="12" fillId="10" borderId="4" xfId="0" applyNumberFormat="1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" fontId="0" fillId="9" borderId="4" xfId="0" applyNumberForma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10" borderId="4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5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0" fillId="5" borderId="9" xfId="0" applyNumberFormat="1" applyFont="1" applyFill="1" applyBorder="1" applyAlignment="1">
      <alignment horizontal="center"/>
    </xf>
    <xf numFmtId="14" fontId="11" fillId="5" borderId="4" xfId="0" applyNumberFormat="1" applyFon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14" fontId="0" fillId="9" borderId="4" xfId="0" applyNumberForma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4" fontId="9" fillId="9" borderId="4" xfId="0" applyNumberFormat="1" applyFont="1" applyFill="1" applyBorder="1" applyAlignment="1">
      <alignment horizontal="center"/>
    </xf>
    <xf numFmtId="0" fontId="0" fillId="9" borderId="4" xfId="0" applyNumberFormat="1" applyFill="1" applyBorder="1"/>
    <xf numFmtId="14" fontId="7" fillId="5" borderId="4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Border="1" applyAlignment="1">
      <alignment horizontal="left"/>
    </xf>
    <xf numFmtId="16" fontId="10" fillId="0" borderId="0" xfId="0" applyNumberFormat="1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7" xfId="0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16" fontId="10" fillId="0" borderId="7" xfId="0" applyNumberFormat="1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0" fontId="7" fillId="11" borderId="4" xfId="0" applyNumberFormat="1" applyFont="1" applyFill="1" applyBorder="1" applyAlignment="1">
      <alignment horizontal="center"/>
    </xf>
    <xf numFmtId="14" fontId="0" fillId="11" borderId="4" xfId="0" applyNumberFormat="1" applyFont="1" applyFill="1" applyBorder="1" applyAlignment="1">
      <alignment horizontal="center"/>
    </xf>
    <xf numFmtId="0" fontId="0" fillId="11" borderId="4" xfId="0" applyNumberFormat="1" applyFill="1" applyBorder="1" applyAlignment="1">
      <alignment horizontal="center"/>
    </xf>
    <xf numFmtId="14" fontId="0" fillId="12" borderId="4" xfId="0" applyNumberFormat="1" applyFill="1" applyBorder="1" applyAlignment="1">
      <alignment horizontal="center"/>
    </xf>
    <xf numFmtId="0" fontId="7" fillId="12" borderId="4" xfId="0" applyNumberFormat="1" applyFont="1" applyFill="1" applyBorder="1" applyAlignment="1">
      <alignment horizontal="center"/>
    </xf>
    <xf numFmtId="14" fontId="0" fillId="12" borderId="4" xfId="0" applyNumberFormat="1" applyFon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14" fontId="11" fillId="12" borderId="4" xfId="0" applyNumberFormat="1" applyFont="1" applyFill="1" applyBorder="1" applyAlignment="1">
      <alignment horizontal="center"/>
    </xf>
    <xf numFmtId="14" fontId="7" fillId="12" borderId="4" xfId="0" applyNumberFormat="1" applyFont="1" applyFill="1" applyBorder="1" applyAlignment="1">
      <alignment horizontal="center"/>
    </xf>
    <xf numFmtId="14" fontId="7" fillId="5" borderId="0" xfId="0" applyNumberFormat="1" applyFont="1" applyFill="1" applyBorder="1" applyAlignment="1">
      <alignment horizontal="center"/>
    </xf>
    <xf numFmtId="0" fontId="0" fillId="3" borderId="4" xfId="0" applyNumberFormat="1" applyFill="1" applyBorder="1"/>
    <xf numFmtId="14" fontId="0" fillId="5" borderId="4" xfId="0" applyNumberFormat="1" applyFill="1" applyBorder="1"/>
    <xf numFmtId="0" fontId="7" fillId="9" borderId="7" xfId="0" applyNumberFormat="1" applyFont="1" applyFill="1" applyBorder="1" applyAlignment="1">
      <alignment horizontal="center"/>
    </xf>
    <xf numFmtId="0" fontId="12" fillId="10" borderId="7" xfId="0" applyNumberFormat="1" applyFont="1" applyFill="1" applyBorder="1" applyAlignment="1">
      <alignment horizontal="center"/>
    </xf>
    <xf numFmtId="14" fontId="7" fillId="5" borderId="7" xfId="0" applyNumberFormat="1" applyFont="1" applyFill="1" applyBorder="1" applyAlignment="1">
      <alignment horizontal="center"/>
    </xf>
    <xf numFmtId="14" fontId="7" fillId="12" borderId="7" xfId="0" applyNumberFormat="1" applyFont="1" applyFill="1" applyBorder="1" applyAlignment="1">
      <alignment horizontal="center"/>
    </xf>
    <xf numFmtId="0" fontId="0" fillId="9" borderId="7" xfId="0" applyNumberFormat="1" applyFill="1" applyBorder="1"/>
    <xf numFmtId="0" fontId="0" fillId="5" borderId="7" xfId="0" applyNumberFormat="1" applyFill="1" applyBorder="1" applyAlignment="1">
      <alignment horizontal="center"/>
    </xf>
    <xf numFmtId="0" fontId="0" fillId="5" borderId="7" xfId="0" applyNumberFormat="1" applyFill="1" applyBorder="1"/>
    <xf numFmtId="2" fontId="7" fillId="5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XFD1048576"/>
    </sheetView>
  </sheetViews>
  <sheetFormatPr defaultRowHeight="15" x14ac:dyDescent="0.25"/>
  <cols>
    <col min="3" max="3" width="9.140625" style="52"/>
    <col min="4" max="5" width="6" bestFit="1" customWidth="1"/>
    <col min="6" max="7" width="10.85546875" bestFit="1" customWidth="1"/>
  </cols>
  <sheetData>
    <row r="1" spans="1:7" ht="15.75" thickBot="1" x14ac:dyDescent="0.3">
      <c r="A1" s="1" t="s">
        <v>163</v>
      </c>
      <c r="B1" t="s">
        <v>0</v>
      </c>
      <c r="C1" s="166" t="s">
        <v>758</v>
      </c>
      <c r="D1" s="166" t="s">
        <v>756</v>
      </c>
      <c r="E1" s="166" t="s">
        <v>757</v>
      </c>
      <c r="F1" t="s">
        <v>754</v>
      </c>
      <c r="G1" s="52" t="s">
        <v>164</v>
      </c>
    </row>
    <row r="2" spans="1:7" ht="15.75" thickBot="1" x14ac:dyDescent="0.3">
      <c r="A2" s="1" t="s">
        <v>15</v>
      </c>
      <c r="B2" t="str">
        <f t="shared" ref="B2:B33" si="0">_xlfn.CONCAT("SUBJ",RIGHT(A2,3))</f>
        <v>SUBJ003</v>
      </c>
      <c r="C2" s="52" t="str">
        <f>INDEX(Planilha2!I:I,MATCH(Planilha1!B$2:B$1048576,Planilha2!A:A,0))</f>
        <v>MASC</v>
      </c>
      <c r="D2">
        <f t="shared" ref="D2:D33" si="1">IF(LEFT(A2,2)="DA",1,IF(LEFT(A2,2)="PR",1,IF(LEFT(A2,2)="SE",2,IF(LEFT(A2,2)="SU",1,3))))</f>
        <v>1</v>
      </c>
      <c r="E2" s="2">
        <f>IF(D2=1,INDEX(Planilha2!G:G,MATCH(Planilha1!B:B,Planilha2!A:A,0)),IF(D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</v>
      </c>
      <c r="F2" s="52" t="str">
        <f>IF(D2=1,INDEX(Planilha3!C:C,MATCH(Planilha1!B$2:B$1048576,Planilha3!A:A,0)),IF(D2=2,INDEX(Planilha3!E:E,MATCH(Planilha1!B$2:B$1048576,Planilha3!A:A,0)),INDEX(Planilha3!H:H,MATCH(Planilha1!B$2:B$1048576,Planilha3!A:A,0))))</f>
        <v>CCLA DU</v>
      </c>
      <c r="G2" t="str">
        <f>IF(LEFT(F2,3)="CCL","CCL",F2)</f>
        <v>CCL</v>
      </c>
    </row>
    <row r="3" spans="1:7" ht="15.75" thickBot="1" x14ac:dyDescent="0.3">
      <c r="A3" s="1" t="s">
        <v>66</v>
      </c>
      <c r="B3" t="str">
        <f t="shared" si="0"/>
        <v>SUBJ003</v>
      </c>
      <c r="C3" s="52" t="str">
        <f>INDEX(Planilha2!I:I,MATCH(Planilha1!B$2:B$1048576,Planilha2!A:A,0))</f>
        <v>MASC</v>
      </c>
      <c r="D3">
        <f t="shared" si="1"/>
        <v>2</v>
      </c>
      <c r="E3" s="2">
        <f>IF(D3=1,INDEX(Planilha2!G:G,MATCH(Planilha1!B:B,Planilha2!A:A,0)),IF(D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77.186301369863017</v>
      </c>
      <c r="F3" s="52" t="str">
        <f>IF(D3=1,INDEX(Planilha3!C:C,MATCH(Planilha1!B$2:B$1048576,Planilha3!A:A,0)),IF(D3=2,INDEX(Planilha3!E:E,MATCH(Planilha1!B$2:B$1048576,Planilha3!A:A,0)),INDEX(Planilha3!H:H,MATCH(Planilha1!B$2:B$1048576,Planilha3!A:A,0))))</f>
        <v>CCLA MD</v>
      </c>
      <c r="G3" s="52" t="str">
        <f t="shared" ref="G3:G66" si="2">IF(LEFT(F3,3)="CCL","CCL",F3)</f>
        <v>CCL</v>
      </c>
    </row>
    <row r="4" spans="1:7" ht="15.75" thickBot="1" x14ac:dyDescent="0.3">
      <c r="A4" s="1" t="s">
        <v>16</v>
      </c>
      <c r="B4" t="str">
        <f t="shared" si="0"/>
        <v>SUBJ005</v>
      </c>
      <c r="C4" s="52" t="str">
        <f>INDEX(Planilha2!I:I,MATCH(Planilha1!B$2:B$1048576,Planilha2!A:A,0))</f>
        <v>FEM</v>
      </c>
      <c r="D4">
        <f t="shared" si="1"/>
        <v>1</v>
      </c>
      <c r="E4" s="2">
        <f>IF(D4=1,INDEX(Planilha2!G:G,MATCH(Planilha1!B:B,Planilha2!A:A,0)),IF(D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</v>
      </c>
      <c r="F4" s="52" t="str">
        <f>IF(D4=1,INDEX(Planilha3!C:C,MATCH(Planilha1!B$2:B$1048576,Planilha3!A:A,0)),IF(D4=2,INDEX(Planilha3!E:E,MATCH(Planilha1!B$2:B$1048576,Planilha3!A:A,0)),INDEX(Planilha3!H:H,MATCH(Planilha1!B$2:B$1048576,Planilha3!A:A,0))))</f>
        <v>CCLA DU</v>
      </c>
      <c r="G4" s="52" t="str">
        <f t="shared" si="2"/>
        <v>CCL</v>
      </c>
    </row>
    <row r="5" spans="1:7" ht="15.75" thickBot="1" x14ac:dyDescent="0.3">
      <c r="A5" s="1" t="s">
        <v>67</v>
      </c>
      <c r="B5" t="str">
        <f t="shared" si="0"/>
        <v>SUBJ005</v>
      </c>
      <c r="C5" s="52" t="str">
        <f>INDEX(Planilha2!I:I,MATCH(Planilha1!B$2:B$1048576,Planilha2!A:A,0))</f>
        <v>FEM</v>
      </c>
      <c r="D5">
        <f t="shared" si="1"/>
        <v>2</v>
      </c>
      <c r="E5" s="2">
        <f>IF(D5=1,INDEX(Planilha2!G:G,MATCH(Planilha1!B:B,Planilha2!A:A,0)),IF(D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77.282191780821918</v>
      </c>
      <c r="F5" s="52" t="str">
        <f>IF(D5=1,INDEX(Planilha3!C:C,MATCH(Planilha1!B$2:B$1048576,Planilha3!A:A,0)),IF(D5=2,INDEX(Planilha3!E:E,MATCH(Planilha1!B$2:B$1048576,Planilha3!A:A,0)),INDEX(Planilha3!H:H,MATCH(Planilha1!B$2:B$1048576,Planilha3!A:A,0))))</f>
        <v>CCLA DU</v>
      </c>
      <c r="G5" s="52" t="str">
        <f t="shared" si="2"/>
        <v>CCL</v>
      </c>
    </row>
    <row r="6" spans="1:7" ht="15.75" thickBot="1" x14ac:dyDescent="0.3">
      <c r="A6" s="1" t="s">
        <v>17</v>
      </c>
      <c r="B6" t="str">
        <f t="shared" si="0"/>
        <v>SUBJ007</v>
      </c>
      <c r="C6" s="52" t="str">
        <f>INDEX(Planilha2!I:I,MATCH(Planilha1!B$2:B$1048576,Planilha2!A:A,0))</f>
        <v>FEM</v>
      </c>
      <c r="D6">
        <f t="shared" si="1"/>
        <v>1</v>
      </c>
      <c r="E6" s="2">
        <f>IF(D6=1,INDEX(Planilha2!G:G,MATCH(Planilha1!B:B,Planilha2!A:A,0)),IF(D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68</v>
      </c>
      <c r="F6" s="52" t="str">
        <f>IF(D6=1,INDEX(Planilha3!C:C,MATCH(Planilha1!B$2:B$1048576,Planilha3!A:A,0)),IF(D6=2,INDEX(Planilha3!E:E,MATCH(Planilha1!B$2:B$1048576,Planilha3!A:A,0)),INDEX(Planilha3!H:H,MATCH(Planilha1!B$2:B$1048576,Planilha3!A:A,0))))</f>
        <v>CCL NA MD</v>
      </c>
      <c r="G6" s="52" t="str">
        <f t="shared" si="2"/>
        <v>CCL</v>
      </c>
    </row>
    <row r="7" spans="1:7" ht="15.75" thickBot="1" x14ac:dyDescent="0.3">
      <c r="A7" s="1" t="s">
        <v>68</v>
      </c>
      <c r="B7" t="str">
        <f t="shared" si="0"/>
        <v>SUBJ007</v>
      </c>
      <c r="C7" s="52" t="str">
        <f>INDEX(Planilha2!I:I,MATCH(Planilha1!B$2:B$1048576,Planilha2!A:A,0))</f>
        <v>FEM</v>
      </c>
      <c r="D7">
        <f t="shared" si="1"/>
        <v>2</v>
      </c>
      <c r="E7" s="2">
        <f>IF(D7=1,INDEX(Planilha2!G:G,MATCH(Planilha1!B:B,Planilha2!A:A,0)),IF(D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70.473972602739721</v>
      </c>
      <c r="F7" s="52" t="str">
        <f>IF(D7=1,INDEX(Planilha3!C:C,MATCH(Planilha1!B$2:B$1048576,Planilha3!A:A,0)),IF(D7=2,INDEX(Planilha3!E:E,MATCH(Planilha1!B$2:B$1048576,Planilha3!A:A,0)),INDEX(Planilha3!H:H,MATCH(Planilha1!B$2:B$1048576,Planilha3!A:A,0))))</f>
        <v>CCLAMD</v>
      </c>
      <c r="G7" s="52" t="str">
        <f t="shared" si="2"/>
        <v>CCL</v>
      </c>
    </row>
    <row r="8" spans="1:7" ht="15.75" thickBot="1" x14ac:dyDescent="0.3">
      <c r="A8" s="1" t="s">
        <v>18</v>
      </c>
      <c r="B8" t="str">
        <f t="shared" si="0"/>
        <v>SUBJ010</v>
      </c>
      <c r="C8" s="52" t="str">
        <f>INDEX(Planilha2!I:I,MATCH(Planilha1!B$2:B$1048576,Planilha2!A:A,0))</f>
        <v>FEM</v>
      </c>
      <c r="D8">
        <f t="shared" si="1"/>
        <v>1</v>
      </c>
      <c r="E8" s="2">
        <f>IF(D8=1,INDEX(Planilha2!G:G,MATCH(Planilha1!B:B,Planilha2!A:A,0)),IF(D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68</v>
      </c>
      <c r="F8" s="52" t="str">
        <f>IF(D8=1,INDEX(Planilha3!C:C,MATCH(Planilha1!B$2:B$1048576,Planilha3!A:A,0)),IF(D8=2,INDEX(Planilha3!E:E,MATCH(Planilha1!B$2:B$1048576,Planilha3!A:A,0)),INDEX(Planilha3!H:H,MATCH(Planilha1!B$2:B$1048576,Planilha3!A:A,0))))</f>
        <v>CONTROLE</v>
      </c>
      <c r="G8" s="52" t="str">
        <f t="shared" si="2"/>
        <v>CONTROLE</v>
      </c>
    </row>
    <row r="9" spans="1:7" ht="15.75" thickBot="1" x14ac:dyDescent="0.3">
      <c r="A9" s="1" t="s">
        <v>69</v>
      </c>
      <c r="B9" t="str">
        <f t="shared" si="0"/>
        <v>SUBJ010</v>
      </c>
      <c r="C9" s="52" t="str">
        <f>INDEX(Planilha2!I:I,MATCH(Planilha1!B$2:B$1048576,Planilha2!A:A,0))</f>
        <v>FEM</v>
      </c>
      <c r="D9">
        <f t="shared" si="1"/>
        <v>2</v>
      </c>
      <c r="E9" s="2">
        <f>IF(D9=1,INDEX(Planilha2!G:G,MATCH(Planilha1!B:B,Planilha2!A:A,0)),IF(D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70.109589041095887</v>
      </c>
      <c r="F9" s="52" t="str">
        <f>IF(D9=1,INDEX(Planilha3!C:C,MATCH(Planilha1!B$2:B$1048576,Planilha3!A:A,0)),IF(D9=2,INDEX(Planilha3!E:E,MATCH(Planilha1!B$2:B$1048576,Planilha3!A:A,0)),INDEX(Planilha3!H:H,MATCH(Planilha1!B$2:B$1048576,Planilha3!A:A,0))))</f>
        <v>CONTROLE</v>
      </c>
      <c r="G9" s="52" t="str">
        <f t="shared" si="2"/>
        <v>CONTROLE</v>
      </c>
    </row>
    <row r="10" spans="1:7" ht="15.75" thickBot="1" x14ac:dyDescent="0.3">
      <c r="A10" s="1" t="s">
        <v>1</v>
      </c>
      <c r="B10" t="str">
        <f t="shared" si="0"/>
        <v>SUBJ011</v>
      </c>
      <c r="C10" s="52" t="str">
        <f>INDEX(Planilha2!I:I,MATCH(Planilha1!B$2:B$1048576,Planilha2!A:A,0))</f>
        <v>FEM</v>
      </c>
      <c r="D10">
        <f t="shared" si="1"/>
        <v>1</v>
      </c>
      <c r="E10" s="2">
        <f>IF(D10=1,INDEX(Planilha2!G:G,MATCH(Planilha1!B:B,Planilha2!A:A,0)),IF(D10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79</v>
      </c>
      <c r="F10" s="52" t="s">
        <v>690</v>
      </c>
      <c r="G10" s="52" t="str">
        <f t="shared" si="2"/>
        <v>DA</v>
      </c>
    </row>
    <row r="11" spans="1:7" ht="15.75" thickBot="1" x14ac:dyDescent="0.3">
      <c r="A11" s="1" t="s">
        <v>19</v>
      </c>
      <c r="B11" t="str">
        <f t="shared" si="0"/>
        <v>SUBJ018</v>
      </c>
      <c r="C11" s="52" t="str">
        <f>INDEX(Planilha2!I:I,MATCH(Planilha1!B$2:B$1048576,Planilha2!A:A,0))</f>
        <v>FEM</v>
      </c>
      <c r="D11">
        <f t="shared" si="1"/>
        <v>1</v>
      </c>
      <c r="E11" s="2">
        <f>IF(D11=1,INDEX(Planilha2!G:G,MATCH(Planilha1!B:B,Planilha2!A:A,0)),IF(D11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</v>
      </c>
      <c r="F11" s="52" t="str">
        <f>IF(D11=1,INDEX(Planilha3!C:C,MATCH(Planilha1!B$2:B$1048576,Planilha3!A:A,0)),IF(D11=2,INDEX(Planilha3!E:E,MATCH(Planilha1!B$2:B$1048576,Planilha3!A:A,0)),INDEX(Planilha3!H:H,MATCH(Planilha1!B$2:B$1048576,Planilha3!A:A,0))))</f>
        <v>CCLA MD</v>
      </c>
      <c r="G11" s="52" t="str">
        <f t="shared" si="2"/>
        <v>CCL</v>
      </c>
    </row>
    <row r="12" spans="1:7" ht="15.75" thickBot="1" x14ac:dyDescent="0.3">
      <c r="A12" s="1" t="s">
        <v>70</v>
      </c>
      <c r="B12" t="str">
        <f t="shared" si="0"/>
        <v>SUBJ018</v>
      </c>
      <c r="C12" s="52" t="str">
        <f>INDEX(Planilha2!I:I,MATCH(Planilha1!B$2:B$1048576,Planilha2!A:A,0))</f>
        <v>FEM</v>
      </c>
      <c r="D12">
        <f t="shared" si="1"/>
        <v>2</v>
      </c>
      <c r="E12" s="2">
        <f>IF(D12=1,INDEX(Planilha2!G:G,MATCH(Planilha1!B:B,Planilha2!A:A,0)),IF(D12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77.605479452054794</v>
      </c>
      <c r="F12" s="52" t="str">
        <f>IF(D12=1,INDEX(Planilha3!C:C,MATCH(Planilha1!B$2:B$1048576,Planilha3!A:A,0)),IF(D12=2,INDEX(Planilha3!E:E,MATCH(Planilha1!B$2:B$1048576,Planilha3!A:A,0)),INDEX(Planilha3!H:H,MATCH(Planilha1!B$2:B$1048576,Planilha3!A:A,0))))</f>
        <v>CCLA MD</v>
      </c>
      <c r="G12" s="52" t="str">
        <f t="shared" si="2"/>
        <v>CCL</v>
      </c>
    </row>
    <row r="13" spans="1:7" ht="15.75" thickBot="1" x14ac:dyDescent="0.3">
      <c r="A13" s="1" t="s">
        <v>2</v>
      </c>
      <c r="B13" t="str">
        <f t="shared" si="0"/>
        <v>SUBJ019</v>
      </c>
      <c r="C13" s="52" t="str">
        <f>INDEX(Planilha2!I:I,MATCH(Planilha1!B$2:B$1048576,Planilha2!A:A,0))</f>
        <v>FEM</v>
      </c>
      <c r="D13">
        <f t="shared" si="1"/>
        <v>1</v>
      </c>
      <c r="E13" s="2">
        <f>IF(D13=1,INDEX(Planilha2!G:G,MATCH(Planilha1!B:B,Planilha2!A:A,0)),IF(D13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68</v>
      </c>
      <c r="F13" s="52" t="s">
        <v>690</v>
      </c>
      <c r="G13" s="52" t="str">
        <f t="shared" si="2"/>
        <v>DA</v>
      </c>
    </row>
    <row r="14" spans="1:7" ht="15.75" thickBot="1" x14ac:dyDescent="0.3">
      <c r="A14" s="1" t="s">
        <v>3</v>
      </c>
      <c r="B14" t="str">
        <f t="shared" si="0"/>
        <v>SUBJ024</v>
      </c>
      <c r="C14" s="52" t="str">
        <f>INDEX(Planilha2!I:I,MATCH(Planilha1!B$2:B$1048576,Planilha2!A:A,0))</f>
        <v>MASC</v>
      </c>
      <c r="D14">
        <f t="shared" si="1"/>
        <v>1</v>
      </c>
      <c r="E14" s="2">
        <f>IF(D14=1,INDEX(Planilha2!G:G,MATCH(Planilha1!B:B,Planilha2!A:A,0)),IF(D14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85</v>
      </c>
      <c r="F14" s="52" t="s">
        <v>690</v>
      </c>
      <c r="G14" s="52" t="str">
        <f t="shared" si="2"/>
        <v>DA</v>
      </c>
    </row>
    <row r="15" spans="1:7" ht="15.75" thickBot="1" x14ac:dyDescent="0.3">
      <c r="A15" s="1" t="s">
        <v>4</v>
      </c>
      <c r="B15" t="str">
        <f t="shared" si="0"/>
        <v>SUBJ025</v>
      </c>
      <c r="C15" s="52" t="str">
        <f>INDEX(Planilha2!I:I,MATCH(Planilha1!B$2:B$1048576,Planilha2!A:A,0))</f>
        <v>FEM</v>
      </c>
      <c r="D15">
        <f t="shared" si="1"/>
        <v>1</v>
      </c>
      <c r="E15" s="2">
        <f>IF(D15=1,INDEX(Planilha2!G:G,MATCH(Planilha1!B:B,Planilha2!A:A,0)),IF(D15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63</v>
      </c>
      <c r="F15" s="52" t="s">
        <v>690</v>
      </c>
      <c r="G15" s="52" t="str">
        <f t="shared" si="2"/>
        <v>DA</v>
      </c>
    </row>
    <row r="16" spans="1:7" ht="15.75" thickBot="1" x14ac:dyDescent="0.3">
      <c r="A16" s="1" t="s">
        <v>20</v>
      </c>
      <c r="B16" t="str">
        <f t="shared" si="0"/>
        <v>SUBJ027</v>
      </c>
      <c r="C16" s="52" t="str">
        <f>INDEX(Planilha2!I:I,MATCH(Planilha1!B$2:B$1048576,Planilha2!A:A,0))</f>
        <v>FEM</v>
      </c>
      <c r="D16">
        <f t="shared" si="1"/>
        <v>1</v>
      </c>
      <c r="E16" s="2">
        <f>IF(D16=1,INDEX(Planilha2!G:G,MATCH(Planilha1!B:B,Planilha2!A:A,0)),IF(D16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67</v>
      </c>
      <c r="F16" s="52" t="str">
        <f>IF(D16=1,INDEX(Planilha3!C:C,MATCH(Planilha1!B$2:B$1048576,Planilha3!A:A,0)),IF(D16=2,INDEX(Planilha3!E:E,MATCH(Planilha1!B$2:B$1048576,Planilha3!A:A,0)),INDEX(Planilha3!H:H,MATCH(Planilha1!B$2:B$1048576,Planilha3!A:A,0))))</f>
        <v>CCL NA DU</v>
      </c>
      <c r="G16" s="52" t="str">
        <f t="shared" si="2"/>
        <v>CCL</v>
      </c>
    </row>
    <row r="17" spans="1:7" ht="15.75" thickBot="1" x14ac:dyDescent="0.3">
      <c r="A17" s="1" t="s">
        <v>71</v>
      </c>
      <c r="B17" t="str">
        <f t="shared" si="0"/>
        <v>SUBJ027</v>
      </c>
      <c r="C17" s="52" t="str">
        <f>INDEX(Planilha2!I:I,MATCH(Planilha1!B$2:B$1048576,Planilha2!A:A,0))</f>
        <v>FEM</v>
      </c>
      <c r="D17">
        <f t="shared" si="1"/>
        <v>2</v>
      </c>
      <c r="E17" s="2">
        <f>IF(D17=1,INDEX(Planilha2!G:G,MATCH(Planilha1!B:B,Planilha2!A:A,0)),IF(D17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69.358904109589048</v>
      </c>
      <c r="F17" s="52" t="str">
        <f>IF(D17=1,INDEX(Planilha3!C:C,MATCH(Planilha1!B$2:B$1048576,Planilha3!A:A,0)),IF(D17=2,INDEX(Planilha3!E:E,MATCH(Planilha1!B$2:B$1048576,Planilha3!A:A,0)),INDEX(Planilha3!H:H,MATCH(Planilha1!B$2:B$1048576,Planilha3!A:A,0))))</f>
        <v>CCL NA DU</v>
      </c>
      <c r="G17" s="52" t="str">
        <f t="shared" si="2"/>
        <v>CCL</v>
      </c>
    </row>
    <row r="18" spans="1:7" ht="15.75" thickBot="1" x14ac:dyDescent="0.3">
      <c r="A18" s="1" t="s">
        <v>5</v>
      </c>
      <c r="B18" t="str">
        <f t="shared" si="0"/>
        <v>SUBJ030</v>
      </c>
      <c r="C18" s="52" t="str">
        <f>INDEX(Planilha2!I:I,MATCH(Planilha1!B$2:B$1048576,Planilha2!A:A,0))</f>
        <v>FEM</v>
      </c>
      <c r="D18">
        <f t="shared" si="1"/>
        <v>1</v>
      </c>
      <c r="E18" s="2">
        <f>IF(D18=1,INDEX(Planilha2!G:G,MATCH(Planilha1!B:B,Planilha2!A:A,0)),IF(D18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80</v>
      </c>
      <c r="F18" s="52" t="s">
        <v>690</v>
      </c>
      <c r="G18" s="52" t="str">
        <f t="shared" si="2"/>
        <v>DA</v>
      </c>
    </row>
    <row r="19" spans="1:7" ht="15.75" thickBot="1" x14ac:dyDescent="0.3">
      <c r="A19" s="1" t="s">
        <v>6</v>
      </c>
      <c r="B19" t="str">
        <f t="shared" si="0"/>
        <v>SUBJ035</v>
      </c>
      <c r="C19" s="52" t="str">
        <f>INDEX(Planilha2!I:I,MATCH(Planilha1!B$2:B$1048576,Planilha2!A:A,0))</f>
        <v>MASC</v>
      </c>
      <c r="D19">
        <f t="shared" si="1"/>
        <v>1</v>
      </c>
      <c r="E19" s="2">
        <f>IF(D19=1,INDEX(Planilha2!G:G,MATCH(Planilha1!B:B,Planilha2!A:A,0)),IF(D19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81</v>
      </c>
      <c r="F19" s="52" t="s">
        <v>690</v>
      </c>
      <c r="G19" s="52" t="str">
        <f t="shared" si="2"/>
        <v>DA</v>
      </c>
    </row>
    <row r="20" spans="1:7" ht="15.75" thickBot="1" x14ac:dyDescent="0.3">
      <c r="A20" s="1" t="s">
        <v>7</v>
      </c>
      <c r="B20" t="str">
        <f t="shared" si="0"/>
        <v>SUBJ039</v>
      </c>
      <c r="C20" s="52" t="str">
        <f>INDEX(Planilha2!I:I,MATCH(Planilha1!B$2:B$1048576,Planilha2!A:A,0))</f>
        <v>FEM</v>
      </c>
      <c r="D20">
        <f t="shared" si="1"/>
        <v>1</v>
      </c>
      <c r="E20" s="2">
        <f>IF(D20=1,INDEX(Planilha2!G:G,MATCH(Planilha1!B:B,Planilha2!A:A,0)),IF(D20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</v>
      </c>
      <c r="F20" s="52" t="s">
        <v>690</v>
      </c>
      <c r="G20" s="52" t="str">
        <f t="shared" si="2"/>
        <v>DA</v>
      </c>
    </row>
    <row r="21" spans="1:7" ht="15.75" thickBot="1" x14ac:dyDescent="0.3">
      <c r="A21" s="1" t="s">
        <v>21</v>
      </c>
      <c r="B21" t="str">
        <f t="shared" si="0"/>
        <v>SUBJ048</v>
      </c>
      <c r="C21" s="52" t="str">
        <f>INDEX(Planilha2!I:I,MATCH(Planilha1!B$2:B$1048576,Planilha2!A:A,0))</f>
        <v>MASC</v>
      </c>
      <c r="D21">
        <f t="shared" si="1"/>
        <v>1</v>
      </c>
      <c r="E21" s="2">
        <f>IF(D21=1,INDEX(Planilha2!G:G,MATCH(Planilha1!B:B,Planilha2!A:A,0)),IF(D21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</v>
      </c>
      <c r="F21" s="52" t="str">
        <f>IF(D21=1,INDEX(Planilha3!C:C,MATCH(Planilha1!B$2:B$1048576,Planilha3!A:A,0)),IF(D21=2,INDEX(Planilha3!E:E,MATCH(Planilha1!B$2:B$1048576,Planilha3!A:A,0)),INDEX(Planilha3!H:H,MATCH(Planilha1!B$2:B$1048576,Planilha3!A:A,0))))</f>
        <v>CCLA DU</v>
      </c>
      <c r="G21" s="52" t="str">
        <f t="shared" si="2"/>
        <v>CCL</v>
      </c>
    </row>
    <row r="22" spans="1:7" ht="15.75" thickBot="1" x14ac:dyDescent="0.3">
      <c r="A22" s="1" t="s">
        <v>72</v>
      </c>
      <c r="B22" t="str">
        <f t="shared" si="0"/>
        <v>SUBJ048</v>
      </c>
      <c r="C22" s="52" t="str">
        <f>INDEX(Planilha2!I:I,MATCH(Planilha1!B$2:B$1048576,Planilha2!A:A,0))</f>
        <v>MASC</v>
      </c>
      <c r="D22">
        <f t="shared" si="1"/>
        <v>2</v>
      </c>
      <c r="E22" s="2">
        <f>IF(D22=1,INDEX(Planilha2!G:G,MATCH(Planilha1!B:B,Planilha2!A:A,0)),IF(D22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70.93424657534247</v>
      </c>
      <c r="F22" s="52" t="str">
        <f>IF(D22=1,INDEX(Planilha3!C:C,MATCH(Planilha1!B$2:B$1048576,Planilha3!A:A,0)),IF(D22=2,INDEX(Planilha3!E:E,MATCH(Planilha1!B$2:B$1048576,Planilha3!A:A,0)),INDEX(Planilha3!H:H,MATCH(Planilha1!B$2:B$1048576,Planilha3!A:A,0))))</f>
        <v>CONTROLE</v>
      </c>
      <c r="G22" s="52" t="str">
        <f t="shared" si="2"/>
        <v>CONTROLE</v>
      </c>
    </row>
    <row r="23" spans="1:7" ht="15.75" thickBot="1" x14ac:dyDescent="0.3">
      <c r="A23" s="1" t="s">
        <v>8</v>
      </c>
      <c r="B23" t="str">
        <f t="shared" si="0"/>
        <v>SUBJ049</v>
      </c>
      <c r="C23" s="52" t="str">
        <f>INDEX(Planilha2!I:I,MATCH(Planilha1!B$2:B$1048576,Planilha2!A:A,0))</f>
        <v>FEM</v>
      </c>
      <c r="D23">
        <f t="shared" si="1"/>
        <v>1</v>
      </c>
      <c r="E23" s="2">
        <f>IF(D23=1,INDEX(Planilha2!G:G,MATCH(Planilha1!B:B,Planilha2!A:A,0)),IF(D23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67</v>
      </c>
      <c r="F23" s="52" t="s">
        <v>690</v>
      </c>
      <c r="G23" s="52" t="str">
        <f t="shared" si="2"/>
        <v>DA</v>
      </c>
    </row>
    <row r="24" spans="1:7" ht="15.75" thickBot="1" x14ac:dyDescent="0.3">
      <c r="A24" s="1" t="s">
        <v>22</v>
      </c>
      <c r="B24" t="str">
        <f t="shared" si="0"/>
        <v>SUBJ051</v>
      </c>
      <c r="C24" s="52" t="str">
        <f>INDEX(Planilha2!I:I,MATCH(Planilha1!B$2:B$1048576,Planilha2!A:A,0))</f>
        <v>FEM</v>
      </c>
      <c r="D24">
        <f t="shared" si="1"/>
        <v>1</v>
      </c>
      <c r="E24" s="2">
        <f>IF(D24=1,INDEX(Planilha2!G:G,MATCH(Planilha1!B:B,Planilha2!A:A,0)),IF(D24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65</v>
      </c>
      <c r="F24" s="52" t="str">
        <f>IF(D24=1,INDEX(Planilha3!C:C,MATCH(Planilha1!B$2:B$1048576,Planilha3!A:A,0)),IF(D24=2,INDEX(Planilha3!E:E,MATCH(Planilha1!B$2:B$1048576,Planilha3!A:A,0)),INDEX(Planilha3!H:H,MATCH(Planilha1!B$2:B$1048576,Planilha3!A:A,0))))</f>
        <v>CONTROLE</v>
      </c>
      <c r="G24" s="52" t="str">
        <f t="shared" si="2"/>
        <v>CONTROLE</v>
      </c>
    </row>
    <row r="25" spans="1:7" ht="15.75" thickBot="1" x14ac:dyDescent="0.3">
      <c r="A25" s="1" t="s">
        <v>73</v>
      </c>
      <c r="B25" t="str">
        <f t="shared" si="0"/>
        <v>SUBJ051</v>
      </c>
      <c r="C25" s="52" t="str">
        <f>INDEX(Planilha2!I:I,MATCH(Planilha1!B$2:B$1048576,Planilha2!A:A,0))</f>
        <v>FEM</v>
      </c>
      <c r="D25">
        <f t="shared" si="1"/>
        <v>2</v>
      </c>
      <c r="E25" s="2">
        <f>IF(D25=1,INDEX(Planilha2!G:G,MATCH(Planilha1!B:B,Planilha2!A:A,0)),IF(D25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66.860273972602741</v>
      </c>
      <c r="F25" s="52" t="str">
        <f>IF(D25=1,INDEX(Planilha3!C:C,MATCH(Planilha1!B$2:B$1048576,Planilha3!A:A,0)),IF(D25=2,INDEX(Planilha3!E:E,MATCH(Planilha1!B$2:B$1048576,Planilha3!A:A,0)),INDEX(Planilha3!H:H,MATCH(Planilha1!B$2:B$1048576,Planilha3!A:A,0))))</f>
        <v>CONTROLE</v>
      </c>
      <c r="G25" s="52" t="str">
        <f t="shared" si="2"/>
        <v>CONTROLE</v>
      </c>
    </row>
    <row r="26" spans="1:7" ht="15.75" thickBot="1" x14ac:dyDescent="0.3">
      <c r="A26" s="1" t="s">
        <v>23</v>
      </c>
      <c r="B26" t="str">
        <f t="shared" si="0"/>
        <v>SUBJ053</v>
      </c>
      <c r="C26" s="52" t="str">
        <f>INDEX(Planilha2!I:I,MATCH(Planilha1!B$2:B$1048576,Planilha2!A:A,0))</f>
        <v>MASC</v>
      </c>
      <c r="D26">
        <f t="shared" si="1"/>
        <v>1</v>
      </c>
      <c r="E26" s="2">
        <f>IF(D26=1,INDEX(Planilha2!G:G,MATCH(Planilha1!B:B,Planilha2!A:A,0)),IF(D26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63</v>
      </c>
      <c r="F26" s="52" t="str">
        <f>IF(D26=1,INDEX(Planilha3!C:C,MATCH(Planilha1!B$2:B$1048576,Planilha3!A:A,0)),IF(D26=2,INDEX(Planilha3!E:E,MATCH(Planilha1!B$2:B$1048576,Planilha3!A:A,0)),INDEX(Planilha3!H:H,MATCH(Planilha1!B$2:B$1048576,Planilha3!A:A,0))))</f>
        <v>CONTROLE</v>
      </c>
      <c r="G26" s="52" t="str">
        <f t="shared" si="2"/>
        <v>CONTROLE</v>
      </c>
    </row>
    <row r="27" spans="1:7" ht="15.75" thickBot="1" x14ac:dyDescent="0.3">
      <c r="A27" s="1" t="s">
        <v>74</v>
      </c>
      <c r="B27" t="str">
        <f t="shared" si="0"/>
        <v>SUBJ053</v>
      </c>
      <c r="C27" s="52" t="str">
        <f>INDEX(Planilha2!I:I,MATCH(Planilha1!B$2:B$1048576,Planilha2!A:A,0))</f>
        <v>MASC</v>
      </c>
      <c r="D27">
        <f t="shared" si="1"/>
        <v>2</v>
      </c>
      <c r="E27" s="2">
        <f>IF(D27=1,INDEX(Planilha2!G:G,MATCH(Planilha1!B:B,Planilha2!A:A,0)),IF(D27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65.358904109589048</v>
      </c>
      <c r="F27" s="52" t="str">
        <f>IF(D27=1,INDEX(Planilha3!C:C,MATCH(Planilha1!B$2:B$1048576,Planilha3!A:A,0)),IF(D27=2,INDEX(Planilha3!E:E,MATCH(Planilha1!B$2:B$1048576,Planilha3!A:A,0)),INDEX(Planilha3!H:H,MATCH(Planilha1!B$2:B$1048576,Planilha3!A:A,0))))</f>
        <v>CONTROLE</v>
      </c>
      <c r="G27" s="52" t="str">
        <f t="shared" si="2"/>
        <v>CONTROLE</v>
      </c>
    </row>
    <row r="28" spans="1:7" ht="15.75" thickBot="1" x14ac:dyDescent="0.3">
      <c r="A28" s="1" t="s">
        <v>24</v>
      </c>
      <c r="B28" t="str">
        <f t="shared" si="0"/>
        <v>SUBJ065</v>
      </c>
      <c r="C28" s="52" t="str">
        <f>INDEX(Planilha2!I:I,MATCH(Planilha1!B$2:B$1048576,Planilha2!A:A,0))</f>
        <v>FEM</v>
      </c>
      <c r="D28">
        <f t="shared" si="1"/>
        <v>1</v>
      </c>
      <c r="E28" s="2">
        <f>IF(D28=1,INDEX(Planilha2!G:G,MATCH(Planilha1!B:B,Planilha2!A:A,0)),IF(D28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80</v>
      </c>
      <c r="F28" s="52" t="str">
        <f>IF(D28=1,INDEX(Planilha3!C:C,MATCH(Planilha1!B$2:B$1048576,Planilha3!A:A,0)),IF(D28=2,INDEX(Planilha3!E:E,MATCH(Planilha1!B$2:B$1048576,Planilha3!A:A,0)),INDEX(Planilha3!H:H,MATCH(Planilha1!B$2:B$1048576,Planilha3!A:A,0))))</f>
        <v>CCLA MD</v>
      </c>
      <c r="G28" s="52" t="str">
        <f t="shared" si="2"/>
        <v>CCL</v>
      </c>
    </row>
    <row r="29" spans="1:7" ht="15.75" thickBot="1" x14ac:dyDescent="0.3">
      <c r="A29" s="1" t="s">
        <v>75</v>
      </c>
      <c r="B29" t="str">
        <f t="shared" si="0"/>
        <v>SUBJ065</v>
      </c>
      <c r="C29" s="52" t="str">
        <f>INDEX(Planilha2!I:I,MATCH(Planilha1!B$2:B$1048576,Planilha2!A:A,0))</f>
        <v>FEM</v>
      </c>
      <c r="D29">
        <f t="shared" si="1"/>
        <v>2</v>
      </c>
      <c r="E29" s="2">
        <f>IF(D29=1,INDEX(Planilha2!G:G,MATCH(Planilha1!B:B,Planilha2!A:A,0)),IF(D29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82.550684931506851</v>
      </c>
      <c r="F29" s="52" t="str">
        <f>IF(D29=1,INDEX(Planilha3!C:C,MATCH(Planilha1!B$2:B$1048576,Planilha3!A:A,0)),IF(D29=2,INDEX(Planilha3!E:E,MATCH(Planilha1!B$2:B$1048576,Planilha3!A:A,0)),INDEX(Planilha3!H:H,MATCH(Planilha1!B$2:B$1048576,Planilha3!A:A,0))))</f>
        <v>DA</v>
      </c>
      <c r="G29" s="52" t="str">
        <f t="shared" si="2"/>
        <v>DA</v>
      </c>
    </row>
    <row r="30" spans="1:7" ht="15.75" thickBot="1" x14ac:dyDescent="0.3">
      <c r="A30" s="1" t="s">
        <v>25</v>
      </c>
      <c r="B30" t="str">
        <f t="shared" si="0"/>
        <v>SUBJ067</v>
      </c>
      <c r="C30" s="52" t="str">
        <f>INDEX(Planilha2!I:I,MATCH(Planilha1!B$2:B$1048576,Planilha2!A:A,0))</f>
        <v>FEM</v>
      </c>
      <c r="D30">
        <f t="shared" si="1"/>
        <v>1</v>
      </c>
      <c r="E30" s="2">
        <f>IF(D30=1,INDEX(Planilha2!G:G,MATCH(Planilha1!B:B,Planilha2!A:A,0)),IF(D30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76</v>
      </c>
      <c r="F30" s="52" t="str">
        <f>IF(D30=1,INDEX(Planilha3!C:C,MATCH(Planilha1!B$2:B$1048576,Planilha3!A:A,0)),IF(D30=2,INDEX(Planilha3!E:E,MATCH(Planilha1!B$2:B$1048576,Planilha3!A:A,0)),INDEX(Planilha3!H:H,MATCH(Planilha1!B$2:B$1048576,Planilha3!A:A,0))))</f>
        <v>CONTROLE</v>
      </c>
      <c r="G30" s="52" t="str">
        <f t="shared" si="2"/>
        <v>CONTROLE</v>
      </c>
    </row>
    <row r="31" spans="1:7" ht="15.75" thickBot="1" x14ac:dyDescent="0.3">
      <c r="A31" s="1" t="s">
        <v>76</v>
      </c>
      <c r="B31" t="str">
        <f t="shared" si="0"/>
        <v>SUBJ067</v>
      </c>
      <c r="C31" s="52" t="str">
        <f>INDEX(Planilha2!I:I,MATCH(Planilha1!B$2:B$1048576,Planilha2!A:A,0))</f>
        <v>FEM</v>
      </c>
      <c r="D31">
        <f t="shared" si="1"/>
        <v>2</v>
      </c>
      <c r="E31" s="2">
        <f>IF(D31=1,INDEX(Planilha2!G:G,MATCH(Planilha1!B:B,Planilha2!A:A,0)),IF(D31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77.93424657534247</v>
      </c>
      <c r="F31" s="52" t="str">
        <f>IF(D31=1,INDEX(Planilha3!C:C,MATCH(Planilha1!B$2:B$1048576,Planilha3!A:A,0)),IF(D31=2,INDEX(Planilha3!E:E,MATCH(Planilha1!B$2:B$1048576,Planilha3!A:A,0)),INDEX(Planilha3!H:H,MATCH(Planilha1!B$2:B$1048576,Planilha3!A:A,0))))</f>
        <v>CONTROLE</v>
      </c>
      <c r="G31" s="52" t="str">
        <f t="shared" si="2"/>
        <v>CONTROLE</v>
      </c>
    </row>
    <row r="32" spans="1:7" ht="15.75" thickBot="1" x14ac:dyDescent="0.3">
      <c r="A32" s="1" t="s">
        <v>9</v>
      </c>
      <c r="B32" t="str">
        <f t="shared" si="0"/>
        <v>SUBJ070</v>
      </c>
      <c r="C32" s="52" t="str">
        <f>INDEX(Planilha2!I:I,MATCH(Planilha1!B$2:B$1048576,Planilha2!A:A,0))</f>
        <v>FEM</v>
      </c>
      <c r="D32">
        <f t="shared" si="1"/>
        <v>1</v>
      </c>
      <c r="E32" s="2">
        <f>IF(D32=1,INDEX(Planilha2!G:G,MATCH(Planilha1!B:B,Planilha2!A:A,0)),IF(D32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82</v>
      </c>
      <c r="F32" s="52" t="s">
        <v>690</v>
      </c>
      <c r="G32" s="52" t="str">
        <f t="shared" si="2"/>
        <v>DA</v>
      </c>
    </row>
    <row r="33" spans="1:7" ht="15.75" thickBot="1" x14ac:dyDescent="0.3">
      <c r="A33" s="1" t="s">
        <v>26</v>
      </c>
      <c r="B33" t="str">
        <f t="shared" si="0"/>
        <v>SUBJ073</v>
      </c>
      <c r="C33" s="52" t="str">
        <f>INDEX(Planilha2!I:I,MATCH(Planilha1!B$2:B$1048576,Planilha2!A:A,0))</f>
        <v>FEM</v>
      </c>
      <c r="D33">
        <f t="shared" si="1"/>
        <v>1</v>
      </c>
      <c r="E33" s="2">
        <f>IF(D33=1,INDEX(Planilha2!G:G,MATCH(Planilha1!B:B,Planilha2!A:A,0)),IF(D33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47</v>
      </c>
      <c r="F33" s="52" t="str">
        <f>IF(D33=1,INDEX(Planilha3!C:C,MATCH(Planilha1!B$2:B$1048576,Planilha3!A:A,0)),IF(D33=2,INDEX(Planilha3!E:E,MATCH(Planilha1!B$2:B$1048576,Planilha3!A:A,0)),INDEX(Planilha3!H:H,MATCH(Planilha1!B$2:B$1048576,Planilha3!A:A,0))))</f>
        <v>CONTROLE</v>
      </c>
      <c r="G33" s="52" t="str">
        <f t="shared" si="2"/>
        <v>CONTROLE</v>
      </c>
    </row>
    <row r="34" spans="1:7" ht="15.75" thickBot="1" x14ac:dyDescent="0.3">
      <c r="A34" s="1" t="s">
        <v>77</v>
      </c>
      <c r="B34" t="str">
        <f t="shared" ref="B34:B65" si="3">_xlfn.CONCAT("SUBJ",RIGHT(A34,3))</f>
        <v>SUBJ073</v>
      </c>
      <c r="C34" s="52" t="str">
        <f>INDEX(Planilha2!I:I,MATCH(Planilha1!B$2:B$1048576,Planilha2!A:A,0))</f>
        <v>FEM</v>
      </c>
      <c r="D34">
        <f t="shared" ref="D34:D65" si="4">IF(LEFT(A34,2)="DA",1,IF(LEFT(A34,2)="PR",1,IF(LEFT(A34,2)="SE",2,IF(LEFT(A34,2)="SU",1,3))))</f>
        <v>2</v>
      </c>
      <c r="E34" s="2">
        <f>IF(D34=1,INDEX(Planilha2!G:G,MATCH(Planilha1!B:B,Planilha2!A:A,0)),IF(D34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49.032876712328765</v>
      </c>
      <c r="F34" s="52" t="str">
        <f>IF(D34=1,INDEX(Planilha3!C:C,MATCH(Planilha1!B$2:B$1048576,Planilha3!A:A,0)),IF(D34=2,INDEX(Planilha3!E:E,MATCH(Planilha1!B$2:B$1048576,Planilha3!A:A,0)),INDEX(Planilha3!H:H,MATCH(Planilha1!B$2:B$1048576,Planilha3!A:A,0))))</f>
        <v>CONTROLE</v>
      </c>
      <c r="G34" s="52" t="str">
        <f t="shared" si="2"/>
        <v>CONTROLE</v>
      </c>
    </row>
    <row r="35" spans="1:7" ht="15.75" thickBot="1" x14ac:dyDescent="0.3">
      <c r="A35" s="1" t="s">
        <v>27</v>
      </c>
      <c r="B35" t="str">
        <f t="shared" si="3"/>
        <v>SUBJ074</v>
      </c>
      <c r="C35" s="52" t="str">
        <f>INDEX(Planilha2!I:I,MATCH(Planilha1!B$2:B$1048576,Planilha2!A:A,0))</f>
        <v>MASC</v>
      </c>
      <c r="D35">
        <f t="shared" si="4"/>
        <v>1</v>
      </c>
      <c r="E35" s="2">
        <f>IF(D35=1,INDEX(Planilha2!G:G,MATCH(Planilha1!B:B,Planilha2!A:A,0)),IF(D35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76</v>
      </c>
      <c r="F35" s="52" t="str">
        <f>IF(D35=1,INDEX(Planilha3!C:C,MATCH(Planilha1!B$2:B$1048576,Planilha3!A:A,0)),IF(D35=2,INDEX(Planilha3!E:E,MATCH(Planilha1!B$2:B$1048576,Planilha3!A:A,0)),INDEX(Planilha3!H:H,MATCH(Planilha1!B$2:B$1048576,Planilha3!A:A,0))))</f>
        <v>CONTROLE</v>
      </c>
      <c r="G35" s="52" t="str">
        <f t="shared" si="2"/>
        <v>CONTROLE</v>
      </c>
    </row>
    <row r="36" spans="1:7" ht="15.75" thickBot="1" x14ac:dyDescent="0.3">
      <c r="A36" s="1" t="s">
        <v>10</v>
      </c>
      <c r="B36" t="str">
        <f t="shared" si="3"/>
        <v>SUBJ076</v>
      </c>
      <c r="C36" s="52" t="str">
        <f>INDEX(Planilha2!I:I,MATCH(Planilha1!B$2:B$1048576,Planilha2!A:A,0))</f>
        <v>MASC</v>
      </c>
      <c r="D36">
        <f t="shared" si="4"/>
        <v>1</v>
      </c>
      <c r="E36" s="2">
        <f>IF(D36=1,INDEX(Planilha2!G:G,MATCH(Planilha1!B:B,Planilha2!A:A,0)),IF(D36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79</v>
      </c>
      <c r="F36" s="52" t="s">
        <v>690</v>
      </c>
      <c r="G36" s="52" t="str">
        <f t="shared" si="2"/>
        <v>DA</v>
      </c>
    </row>
    <row r="37" spans="1:7" ht="15.75" thickBot="1" x14ac:dyDescent="0.3">
      <c r="A37" s="1" t="s">
        <v>28</v>
      </c>
      <c r="B37" t="str">
        <f t="shared" si="3"/>
        <v>SUBJ079</v>
      </c>
      <c r="C37" s="52" t="str">
        <f>INDEX(Planilha2!I:I,MATCH(Planilha1!B$2:B$1048576,Planilha2!A:A,0))</f>
        <v>FEM</v>
      </c>
      <c r="D37">
        <f t="shared" si="4"/>
        <v>1</v>
      </c>
      <c r="E37" s="2">
        <f>IF(D37=1,INDEX(Planilha2!G:G,MATCH(Planilha1!B:B,Planilha2!A:A,0)),IF(D37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63</v>
      </c>
      <c r="F37" s="52" t="str">
        <f>IF(D37=1,INDEX(Planilha3!C:C,MATCH(Planilha1!B$2:B$1048576,Planilha3!A:A,0)),IF(D37=2,INDEX(Planilha3!E:E,MATCH(Planilha1!B$2:B$1048576,Planilha3!A:A,0)),INDEX(Planilha3!H:H,MATCH(Planilha1!B$2:B$1048576,Planilha3!A:A,0))))</f>
        <v>CONTROLE</v>
      </c>
      <c r="G37" s="52" t="str">
        <f t="shared" si="2"/>
        <v>CONTROLE</v>
      </c>
    </row>
    <row r="38" spans="1:7" ht="15.75" thickBot="1" x14ac:dyDescent="0.3">
      <c r="A38" s="1" t="s">
        <v>78</v>
      </c>
      <c r="B38" t="str">
        <f t="shared" si="3"/>
        <v>SUBJ079</v>
      </c>
      <c r="C38" s="52" t="str">
        <f>INDEX(Planilha2!I:I,MATCH(Planilha1!B$2:B$1048576,Planilha2!A:A,0))</f>
        <v>FEM</v>
      </c>
      <c r="D38">
        <f t="shared" si="4"/>
        <v>2</v>
      </c>
      <c r="E38" s="2">
        <f>IF(D38=1,INDEX(Planilha2!G:G,MATCH(Planilha1!B:B,Planilha2!A:A,0)),IF(D38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65.326027397260276</v>
      </c>
      <c r="F38" s="52" t="str">
        <f>IF(D38=1,INDEX(Planilha3!C:C,MATCH(Planilha1!B$2:B$1048576,Planilha3!A:A,0)),IF(D38=2,INDEX(Planilha3!E:E,MATCH(Planilha1!B$2:B$1048576,Planilha3!A:A,0)),INDEX(Planilha3!H:H,MATCH(Planilha1!B$2:B$1048576,Planilha3!A:A,0))))</f>
        <v>CONTROLE</v>
      </c>
      <c r="G38" s="52" t="str">
        <f t="shared" si="2"/>
        <v>CONTROLE</v>
      </c>
    </row>
    <row r="39" spans="1:7" ht="15.75" thickBot="1" x14ac:dyDescent="0.3">
      <c r="A39" s="1" t="s">
        <v>29</v>
      </c>
      <c r="B39" t="str">
        <f t="shared" si="3"/>
        <v>SUBJ080</v>
      </c>
      <c r="C39" s="52" t="str">
        <f>INDEX(Planilha2!I:I,MATCH(Planilha1!B$2:B$1048576,Planilha2!A:A,0))</f>
        <v>FEM</v>
      </c>
      <c r="D39">
        <f t="shared" si="4"/>
        <v>1</v>
      </c>
      <c r="E39" s="2">
        <f>IF(D39=1,INDEX(Planilha2!G:G,MATCH(Planilha1!B:B,Planilha2!A:A,0)),IF(D39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68</v>
      </c>
      <c r="F39" s="52" t="str">
        <f>IF(D39=1,INDEX(Planilha3!C:C,MATCH(Planilha1!B$2:B$1048576,Planilha3!A:A,0)),IF(D39=2,INDEX(Planilha3!E:E,MATCH(Planilha1!B$2:B$1048576,Planilha3!A:A,0)),INDEX(Planilha3!H:H,MATCH(Planilha1!B$2:B$1048576,Planilha3!A:A,0))))</f>
        <v>CONTROLE</v>
      </c>
      <c r="G39" s="52" t="str">
        <f t="shared" si="2"/>
        <v>CONTROLE</v>
      </c>
    </row>
    <row r="40" spans="1:7" ht="15.75" thickBot="1" x14ac:dyDescent="0.3">
      <c r="A40" s="1" t="s">
        <v>79</v>
      </c>
      <c r="B40" t="str">
        <f t="shared" si="3"/>
        <v>SUBJ080</v>
      </c>
      <c r="C40" s="52" t="str">
        <f>INDEX(Planilha2!I:I,MATCH(Planilha1!B$2:B$1048576,Planilha2!A:A,0))</f>
        <v>FEM</v>
      </c>
      <c r="D40">
        <f t="shared" si="4"/>
        <v>2</v>
      </c>
      <c r="E40" s="2">
        <f>IF(D40=1,INDEX(Planilha2!G:G,MATCH(Planilha1!B:B,Planilha2!A:A,0)),IF(D40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69.917808219178085</v>
      </c>
      <c r="F40" s="52" t="str">
        <f>IF(D40=1,INDEX(Planilha3!C:C,MATCH(Planilha1!B$2:B$1048576,Planilha3!A:A,0)),IF(D40=2,INDEX(Planilha3!E:E,MATCH(Planilha1!B$2:B$1048576,Planilha3!A:A,0)),INDEX(Planilha3!H:H,MATCH(Planilha1!B$2:B$1048576,Planilha3!A:A,0))))</f>
        <v>CONTROLE</v>
      </c>
      <c r="G40" s="52" t="str">
        <f t="shared" si="2"/>
        <v>CONTROLE</v>
      </c>
    </row>
    <row r="41" spans="1:7" ht="15.75" thickBot="1" x14ac:dyDescent="0.3">
      <c r="A41" s="1" t="s">
        <v>132</v>
      </c>
      <c r="B41" t="str">
        <f t="shared" si="3"/>
        <v>SUBJ080</v>
      </c>
      <c r="C41" s="52" t="str">
        <f>INDEX(Planilha2!I:I,MATCH(Planilha1!B$2:B$1048576,Planilha2!A:A,0))</f>
        <v>FEM</v>
      </c>
      <c r="D41">
        <f t="shared" si="4"/>
        <v>3</v>
      </c>
      <c r="E41" s="2">
        <f>IF(D41=1,INDEX(Planilha2!G:G,MATCH(Planilha1!B:B,Planilha2!A:A,0)),IF(D41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72.756164383561639</v>
      </c>
      <c r="F41" s="52" t="str">
        <f>IF(D41=1,INDEX(Planilha3!C:C,MATCH(Planilha1!B$2:B$1048576,Planilha3!A:A,0)),IF(D41=2,INDEX(Planilha3!E:E,MATCH(Planilha1!B$2:B$1048576,Planilha3!A:A,0)),INDEX(Planilha3!H:H,MATCH(Planilha1!B$2:B$1048576,Planilha3!A:A,0))))</f>
        <v>CONTROLE</v>
      </c>
      <c r="G41" s="52" t="str">
        <f t="shared" si="2"/>
        <v>CONTROLE</v>
      </c>
    </row>
    <row r="42" spans="1:7" ht="15.75" thickBot="1" x14ac:dyDescent="0.3">
      <c r="A42" s="1" t="s">
        <v>30</v>
      </c>
      <c r="B42" t="str">
        <f t="shared" si="3"/>
        <v>SUBJ081</v>
      </c>
      <c r="C42" s="52" t="str">
        <f>INDEX(Planilha2!I:I,MATCH(Planilha1!B$2:B$1048576,Planilha2!A:A,0))</f>
        <v>FEM</v>
      </c>
      <c r="D42">
        <f t="shared" si="4"/>
        <v>1</v>
      </c>
      <c r="E42" s="2">
        <f>IF(D42=1,INDEX(Planilha2!G:G,MATCH(Planilha1!B:B,Planilha2!A:A,0)),IF(D42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</v>
      </c>
      <c r="F42" s="52" t="str">
        <f>IF(D42=1,INDEX(Planilha3!C:C,MATCH(Planilha1!B$2:B$1048576,Planilha3!A:A,0)),IF(D42=2,INDEX(Planilha3!E:E,MATCH(Planilha1!B$2:B$1048576,Planilha3!A:A,0)),INDEX(Planilha3!H:H,MATCH(Planilha1!B$2:B$1048576,Planilha3!A:A,0))))</f>
        <v>CONTROLE</v>
      </c>
      <c r="G42" s="52" t="str">
        <f t="shared" si="2"/>
        <v>CONTROLE</v>
      </c>
    </row>
    <row r="43" spans="1:7" ht="15.75" thickBot="1" x14ac:dyDescent="0.3">
      <c r="A43" s="1" t="s">
        <v>80</v>
      </c>
      <c r="B43" t="str">
        <f t="shared" si="3"/>
        <v>SUBJ081</v>
      </c>
      <c r="C43" s="52" t="str">
        <f>INDEX(Planilha2!I:I,MATCH(Planilha1!B$2:B$1048576,Planilha2!A:A,0))</f>
        <v>FEM</v>
      </c>
      <c r="D43">
        <f t="shared" si="4"/>
        <v>2</v>
      </c>
      <c r="E43" s="2">
        <f>IF(D43=1,INDEX(Planilha2!G:G,MATCH(Planilha1!B:B,Planilha2!A:A,0)),IF(D43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72.052054794520544</v>
      </c>
      <c r="F43" s="52" t="str">
        <f>IF(D43=1,INDEX(Planilha3!C:C,MATCH(Planilha1!B$2:B$1048576,Planilha3!A:A,0)),IF(D43=2,INDEX(Planilha3!E:E,MATCH(Planilha1!B$2:B$1048576,Planilha3!A:A,0)),INDEX(Planilha3!H:H,MATCH(Planilha1!B$2:B$1048576,Planilha3!A:A,0))))</f>
        <v>CONTROLE</v>
      </c>
      <c r="G43" s="52" t="str">
        <f t="shared" si="2"/>
        <v>CONTROLE</v>
      </c>
    </row>
    <row r="44" spans="1:7" ht="15.75" thickBot="1" x14ac:dyDescent="0.3">
      <c r="A44" s="1" t="s">
        <v>31</v>
      </c>
      <c r="B44" t="str">
        <f t="shared" si="3"/>
        <v>SUBJ082</v>
      </c>
      <c r="C44" s="52" t="str">
        <f>INDEX(Planilha2!I:I,MATCH(Planilha1!B$2:B$1048576,Planilha2!A:A,0))</f>
        <v>MASC</v>
      </c>
      <c r="D44">
        <f t="shared" si="4"/>
        <v>1</v>
      </c>
      <c r="E44" s="2">
        <f>IF(D44=1,INDEX(Planilha2!G:G,MATCH(Planilha1!B:B,Planilha2!A:A,0)),IF(D44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49</v>
      </c>
      <c r="F44" s="52" t="str">
        <f>IF(D44=1,INDEX(Planilha3!C:C,MATCH(Planilha1!B$2:B$1048576,Planilha3!A:A,0)),IF(D44=2,INDEX(Planilha3!E:E,MATCH(Planilha1!B$2:B$1048576,Planilha3!A:A,0)),INDEX(Planilha3!H:H,MATCH(Planilha1!B$2:B$1048576,Planilha3!A:A,0))))</f>
        <v>CONTROLE</v>
      </c>
      <c r="G44" s="52" t="str">
        <f t="shared" si="2"/>
        <v>CONTROLE</v>
      </c>
    </row>
    <row r="45" spans="1:7" ht="15.75" thickBot="1" x14ac:dyDescent="0.3">
      <c r="A45" s="1" t="s">
        <v>81</v>
      </c>
      <c r="B45" t="str">
        <f t="shared" si="3"/>
        <v>SUBJ082</v>
      </c>
      <c r="C45" s="52" t="str">
        <f>INDEX(Planilha2!I:I,MATCH(Planilha1!B$2:B$1048576,Planilha2!A:A,0))</f>
        <v>MASC</v>
      </c>
      <c r="D45">
        <f t="shared" si="4"/>
        <v>2</v>
      </c>
      <c r="E45" s="2">
        <f>IF(D45=1,INDEX(Planilha2!G:G,MATCH(Planilha1!B:B,Planilha2!A:A,0)),IF(D45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51.013698630136986</v>
      </c>
      <c r="F45" s="52" t="str">
        <f>IF(D45=1,INDEX(Planilha3!C:C,MATCH(Planilha1!B$2:B$1048576,Planilha3!A:A,0)),IF(D45=2,INDEX(Planilha3!E:E,MATCH(Planilha1!B$2:B$1048576,Planilha3!A:A,0)),INDEX(Planilha3!H:H,MATCH(Planilha1!B$2:B$1048576,Planilha3!A:A,0))))</f>
        <v>CONTROLE</v>
      </c>
      <c r="G45" s="52" t="str">
        <f t="shared" si="2"/>
        <v>CONTROLE</v>
      </c>
    </row>
    <row r="46" spans="1:7" ht="15.75" thickBot="1" x14ac:dyDescent="0.3">
      <c r="A46" s="1" t="s">
        <v>32</v>
      </c>
      <c r="B46" t="str">
        <f t="shared" si="3"/>
        <v>SUBJ083</v>
      </c>
      <c r="C46" s="52" t="str">
        <f>INDEX(Planilha2!I:I,MATCH(Planilha1!B$2:B$1048576,Planilha2!A:A,0))</f>
        <v>FEM</v>
      </c>
      <c r="D46">
        <f t="shared" si="4"/>
        <v>1</v>
      </c>
      <c r="E46" s="2">
        <f>IF(D46=1,INDEX(Planilha2!G:G,MATCH(Planilha1!B:B,Planilha2!A:A,0)),IF(D46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52</v>
      </c>
      <c r="F46" s="52" t="str">
        <f>IF(D46=1,INDEX(Planilha3!C:C,MATCH(Planilha1!B$2:B$1048576,Planilha3!A:A,0)),IF(D46=2,INDEX(Planilha3!E:E,MATCH(Planilha1!B$2:B$1048576,Planilha3!A:A,0)),INDEX(Planilha3!H:H,MATCH(Planilha1!B$2:B$1048576,Planilha3!A:A,0))))</f>
        <v>CONTROLE</v>
      </c>
      <c r="G46" s="52" t="str">
        <f t="shared" si="2"/>
        <v>CONTROLE</v>
      </c>
    </row>
    <row r="47" spans="1:7" ht="15.75" thickBot="1" x14ac:dyDescent="0.3">
      <c r="A47" s="1" t="s">
        <v>82</v>
      </c>
      <c r="B47" t="str">
        <f t="shared" si="3"/>
        <v>SUBJ083</v>
      </c>
      <c r="C47" s="52" t="str">
        <f>INDEX(Planilha2!I:I,MATCH(Planilha1!B$2:B$1048576,Planilha2!A:A,0))</f>
        <v>FEM</v>
      </c>
      <c r="D47">
        <f t="shared" si="4"/>
        <v>2</v>
      </c>
      <c r="E47" s="2">
        <f>IF(D47=1,INDEX(Planilha2!G:G,MATCH(Planilha1!B:B,Planilha2!A:A,0)),IF(D47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54.301369863013697</v>
      </c>
      <c r="F47" s="52" t="str">
        <f>IF(D47=1,INDEX(Planilha3!C:C,MATCH(Planilha1!B$2:B$1048576,Planilha3!A:A,0)),IF(D47=2,INDEX(Planilha3!E:E,MATCH(Planilha1!B$2:B$1048576,Planilha3!A:A,0)),INDEX(Planilha3!H:H,MATCH(Planilha1!B$2:B$1048576,Planilha3!A:A,0))))</f>
        <v>CONTROLE</v>
      </c>
      <c r="G47" s="52" t="str">
        <f t="shared" si="2"/>
        <v>CONTROLE</v>
      </c>
    </row>
    <row r="48" spans="1:7" ht="15.75" thickBot="1" x14ac:dyDescent="0.3">
      <c r="A48" s="1" t="s">
        <v>133</v>
      </c>
      <c r="B48" t="str">
        <f t="shared" si="3"/>
        <v>SUBJ083</v>
      </c>
      <c r="C48" s="52" t="str">
        <f>INDEX(Planilha2!I:I,MATCH(Planilha1!B$2:B$1048576,Planilha2!A:A,0))</f>
        <v>FEM</v>
      </c>
      <c r="D48">
        <f t="shared" si="4"/>
        <v>3</v>
      </c>
      <c r="E48" s="2">
        <f>IF(D48=1,INDEX(Planilha2!G:G,MATCH(Planilha1!B:B,Planilha2!A:A,0)),IF(D48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56.698630136986303</v>
      </c>
      <c r="F48" s="52" t="str">
        <f>IF(D48=1,INDEX(Planilha3!C:C,MATCH(Planilha1!B$2:B$1048576,Planilha3!A:A,0)),IF(D48=2,INDEX(Planilha3!E:E,MATCH(Planilha1!B$2:B$1048576,Planilha3!A:A,0)),INDEX(Planilha3!H:H,MATCH(Planilha1!B$2:B$1048576,Planilha3!A:A,0))))</f>
        <v xml:space="preserve">CONTROLE </v>
      </c>
      <c r="G48" s="52" t="str">
        <f t="shared" si="2"/>
        <v xml:space="preserve">CONTROLE </v>
      </c>
    </row>
    <row r="49" spans="1:7" ht="15.75" thickBot="1" x14ac:dyDescent="0.3">
      <c r="A49" s="1" t="s">
        <v>33</v>
      </c>
      <c r="B49" t="str">
        <f t="shared" si="3"/>
        <v>SUBJ086</v>
      </c>
      <c r="C49" s="52" t="str">
        <f>INDEX(Planilha2!I:I,MATCH(Planilha1!B$2:B$1048576,Planilha2!A:A,0))</f>
        <v>FEM</v>
      </c>
      <c r="D49">
        <f t="shared" si="4"/>
        <v>1</v>
      </c>
      <c r="E49" s="2">
        <f>IF(D49=1,INDEX(Planilha2!G:G,MATCH(Planilha1!B:B,Planilha2!A:A,0)),IF(D49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50</v>
      </c>
      <c r="F49" s="52" t="str">
        <f>IF(D49=1,INDEX(Planilha3!C:C,MATCH(Planilha1!B$2:B$1048576,Planilha3!A:A,0)),IF(D49=2,INDEX(Planilha3!E:E,MATCH(Planilha1!B$2:B$1048576,Planilha3!A:A,0)),INDEX(Planilha3!H:H,MATCH(Planilha1!B$2:B$1048576,Planilha3!A:A,0))))</f>
        <v>CONTROLE</v>
      </c>
      <c r="G49" s="52" t="str">
        <f t="shared" si="2"/>
        <v>CONTROLE</v>
      </c>
    </row>
    <row r="50" spans="1:7" ht="15.75" thickBot="1" x14ac:dyDescent="0.3">
      <c r="A50" s="1" t="s">
        <v>83</v>
      </c>
      <c r="B50" t="str">
        <f t="shared" si="3"/>
        <v>SUBJ086</v>
      </c>
      <c r="C50" s="52" t="str">
        <f>INDEX(Planilha2!I:I,MATCH(Planilha1!B$2:B$1048576,Planilha2!A:A,0))</f>
        <v>FEM</v>
      </c>
      <c r="D50">
        <f t="shared" si="4"/>
        <v>2</v>
      </c>
      <c r="E50" s="2">
        <f>IF(D50=1,INDEX(Planilha2!G:G,MATCH(Planilha1!B:B,Planilha2!A:A,0)),IF(D50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52.282191780821918</v>
      </c>
      <c r="F50" s="52" t="str">
        <f>IF(D50=1,INDEX(Planilha3!C:C,MATCH(Planilha1!B$2:B$1048576,Planilha3!A:A,0)),IF(D50=2,INDEX(Planilha3!E:E,MATCH(Planilha1!B$2:B$1048576,Planilha3!A:A,0)),INDEX(Planilha3!H:H,MATCH(Planilha1!B$2:B$1048576,Planilha3!A:A,0))))</f>
        <v>CONTROLE</v>
      </c>
      <c r="G50" s="52" t="str">
        <f t="shared" si="2"/>
        <v>CONTROLE</v>
      </c>
    </row>
    <row r="51" spans="1:7" ht="15.75" thickBot="1" x14ac:dyDescent="0.3">
      <c r="A51" s="1" t="s">
        <v>34</v>
      </c>
      <c r="B51" t="str">
        <f t="shared" si="3"/>
        <v>SUBJ090</v>
      </c>
      <c r="C51" s="52" t="str">
        <f>INDEX(Planilha2!I:I,MATCH(Planilha1!B$2:B$1048576,Planilha2!A:A,0))</f>
        <v>FEM</v>
      </c>
      <c r="D51">
        <f t="shared" si="4"/>
        <v>1</v>
      </c>
      <c r="E51" s="2">
        <f>IF(D51=1,INDEX(Planilha2!G:G,MATCH(Planilha1!B:B,Planilha2!A:A,0)),IF(D51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</v>
      </c>
      <c r="F51" s="52" t="str">
        <f>IF(D51=1,INDEX(Planilha3!C:C,MATCH(Planilha1!B$2:B$1048576,Planilha3!A:A,0)),IF(D51=2,INDEX(Planilha3!E:E,MATCH(Planilha1!B$2:B$1048576,Planilha3!A:A,0)),INDEX(Planilha3!H:H,MATCH(Planilha1!B$2:B$1048576,Planilha3!A:A,0))))</f>
        <v>CONTROLE</v>
      </c>
      <c r="G51" s="52" t="str">
        <f t="shared" si="2"/>
        <v>CONTROLE</v>
      </c>
    </row>
    <row r="52" spans="1:7" ht="15.75" thickBot="1" x14ac:dyDescent="0.3">
      <c r="A52" s="1" t="s">
        <v>84</v>
      </c>
      <c r="B52" t="str">
        <f t="shared" si="3"/>
        <v>SUBJ090</v>
      </c>
      <c r="C52" s="52" t="str">
        <f>INDEX(Planilha2!I:I,MATCH(Planilha1!B$2:B$1048576,Planilha2!A:A,0))</f>
        <v>FEM</v>
      </c>
      <c r="D52">
        <f t="shared" si="4"/>
        <v>2</v>
      </c>
      <c r="E52" s="2">
        <f>IF(D52=1,INDEX(Planilha2!G:G,MATCH(Planilha1!B:B,Planilha2!A:A,0)),IF(D52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77.131506849315073</v>
      </c>
      <c r="F52" s="52" t="str">
        <f>IF(D52=1,INDEX(Planilha3!C:C,MATCH(Planilha1!B$2:B$1048576,Planilha3!A:A,0)),IF(D52=2,INDEX(Planilha3!E:E,MATCH(Planilha1!B$2:B$1048576,Planilha3!A:A,0)),INDEX(Planilha3!H:H,MATCH(Planilha1!B$2:B$1048576,Planilha3!A:A,0))))</f>
        <v>CONTROLE</v>
      </c>
      <c r="G52" s="52" t="str">
        <f t="shared" si="2"/>
        <v>CONTROLE</v>
      </c>
    </row>
    <row r="53" spans="1:7" ht="15.75" thickBot="1" x14ac:dyDescent="0.3">
      <c r="A53" s="1" t="s">
        <v>134</v>
      </c>
      <c r="B53" t="str">
        <f t="shared" si="3"/>
        <v>SUBJ090</v>
      </c>
      <c r="C53" s="52" t="str">
        <f>INDEX(Planilha2!I:I,MATCH(Planilha1!B$2:B$1048576,Planilha2!A:A,0))</f>
        <v>FEM</v>
      </c>
      <c r="D53">
        <f t="shared" si="4"/>
        <v>3</v>
      </c>
      <c r="E53" s="2">
        <f>IF(D53=1,INDEX(Planilha2!G:G,MATCH(Planilha1!B:B,Planilha2!A:A,0)),IF(D53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79.778082191780825</v>
      </c>
      <c r="F53" s="52" t="str">
        <f>IF(D53=1,INDEX(Planilha3!C:C,MATCH(Planilha1!B$2:B$1048576,Planilha3!A:A,0)),IF(D53=2,INDEX(Planilha3!E:E,MATCH(Planilha1!B$2:B$1048576,Planilha3!A:A,0)),INDEX(Planilha3!H:H,MATCH(Planilha1!B$2:B$1048576,Planilha3!A:A,0))))</f>
        <v>CONTROLE</v>
      </c>
      <c r="G53" s="52" t="str">
        <f t="shared" si="2"/>
        <v>CONTROLE</v>
      </c>
    </row>
    <row r="54" spans="1:7" ht="15.75" thickBot="1" x14ac:dyDescent="0.3">
      <c r="A54" s="1" t="s">
        <v>35</v>
      </c>
      <c r="B54" t="str">
        <f t="shared" si="3"/>
        <v>SUBJ091</v>
      </c>
      <c r="C54" s="52" t="str">
        <f>INDEX(Planilha2!I:I,MATCH(Planilha1!B$2:B$1048576,Planilha2!A:A,0))</f>
        <v>FEM</v>
      </c>
      <c r="D54">
        <f t="shared" si="4"/>
        <v>1</v>
      </c>
      <c r="E54" s="2">
        <f>IF(D54=1,INDEX(Planilha2!G:G,MATCH(Planilha1!B:B,Planilha2!A:A,0)),IF(D54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</v>
      </c>
      <c r="F54" s="52" t="str">
        <f>IF(D54=1,INDEX(Planilha3!C:C,MATCH(Planilha1!B$2:B$1048576,Planilha3!A:A,0)),IF(D54=2,INDEX(Planilha3!E:E,MATCH(Planilha1!B$2:B$1048576,Planilha3!A:A,0)),INDEX(Planilha3!H:H,MATCH(Planilha1!B$2:B$1048576,Planilha3!A:A,0))))</f>
        <v>CONTROLE</v>
      </c>
      <c r="G54" s="52" t="str">
        <f t="shared" si="2"/>
        <v>CONTROLE</v>
      </c>
    </row>
    <row r="55" spans="1:7" ht="15.75" thickBot="1" x14ac:dyDescent="0.3">
      <c r="A55" s="1" t="s">
        <v>85</v>
      </c>
      <c r="B55" t="str">
        <f t="shared" si="3"/>
        <v>SUBJ091</v>
      </c>
      <c r="C55" s="52" t="str">
        <f>INDEX(Planilha2!I:I,MATCH(Planilha1!B$2:B$1048576,Planilha2!A:A,0))</f>
        <v>FEM</v>
      </c>
      <c r="D55">
        <f t="shared" si="4"/>
        <v>2</v>
      </c>
      <c r="E55" s="2">
        <f>IF(D55=1,INDEX(Planilha2!G:G,MATCH(Planilha1!B:B,Planilha2!A:A,0)),IF(D55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72.131506849315073</v>
      </c>
      <c r="F55" s="52" t="str">
        <f>IF(D55=1,INDEX(Planilha3!C:C,MATCH(Planilha1!B$2:B$1048576,Planilha3!A:A,0)),IF(D55=2,INDEX(Planilha3!E:E,MATCH(Planilha1!B$2:B$1048576,Planilha3!A:A,0)),INDEX(Planilha3!H:H,MATCH(Planilha1!B$2:B$1048576,Planilha3!A:A,0))))</f>
        <v>CONTROLE</v>
      </c>
      <c r="G55" s="52" t="str">
        <f t="shared" si="2"/>
        <v>CONTROLE</v>
      </c>
    </row>
    <row r="56" spans="1:7" ht="15.75" thickBot="1" x14ac:dyDescent="0.3">
      <c r="A56" s="1" t="s">
        <v>36</v>
      </c>
      <c r="B56" t="str">
        <f t="shared" si="3"/>
        <v>SUBJ092</v>
      </c>
      <c r="C56" s="52" t="str">
        <f>INDEX(Planilha2!I:I,MATCH(Planilha1!B$2:B$1048576,Planilha2!A:A,0))</f>
        <v>MASC</v>
      </c>
      <c r="D56">
        <f t="shared" si="4"/>
        <v>1</v>
      </c>
      <c r="E56" s="2">
        <f>IF(D56=1,INDEX(Planilha2!G:G,MATCH(Planilha1!B:B,Planilha2!A:A,0)),IF(D56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</v>
      </c>
      <c r="F56" s="52" t="str">
        <f>IF(D56=1,INDEX(Planilha3!C:C,MATCH(Planilha1!B$2:B$1048576,Planilha3!A:A,0)),IF(D56=2,INDEX(Planilha3!E:E,MATCH(Planilha1!B$2:B$1048576,Planilha3!A:A,0)),INDEX(Planilha3!H:H,MATCH(Planilha1!B$2:B$1048576,Planilha3!A:A,0))))</f>
        <v>CCLA MD</v>
      </c>
      <c r="G56" s="52" t="str">
        <f t="shared" si="2"/>
        <v>CCL</v>
      </c>
    </row>
    <row r="57" spans="1:7" ht="15.75" thickBot="1" x14ac:dyDescent="0.3">
      <c r="A57" s="1" t="s">
        <v>86</v>
      </c>
      <c r="B57" t="str">
        <f t="shared" si="3"/>
        <v>SUBJ092</v>
      </c>
      <c r="C57" s="52" t="str">
        <f>INDEX(Planilha2!I:I,MATCH(Planilha1!B$2:B$1048576,Planilha2!A:A,0))</f>
        <v>MASC</v>
      </c>
      <c r="D57">
        <f t="shared" si="4"/>
        <v>2</v>
      </c>
      <c r="E57" s="2">
        <f>IF(D57=1,INDEX(Planilha2!G:G,MATCH(Planilha1!B:B,Planilha2!A:A,0)),IF(D57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75.342465753424662</v>
      </c>
      <c r="F57" s="52" t="str">
        <f>IF(D57=1,INDEX(Planilha3!C:C,MATCH(Planilha1!B$2:B$1048576,Planilha3!A:A,0)),IF(D57=2,INDEX(Planilha3!E:E,MATCH(Planilha1!B$2:B$1048576,Planilha3!A:A,0)),INDEX(Planilha3!H:H,MATCH(Planilha1!B$2:B$1048576,Planilha3!A:A,0))))</f>
        <v>CCLAMD</v>
      </c>
      <c r="G57" s="52" t="str">
        <f t="shared" si="2"/>
        <v>CCL</v>
      </c>
    </row>
    <row r="58" spans="1:7" ht="15.75" thickBot="1" x14ac:dyDescent="0.3">
      <c r="A58" s="1" t="s">
        <v>135</v>
      </c>
      <c r="B58" t="str">
        <f t="shared" si="3"/>
        <v>SUBJ092</v>
      </c>
      <c r="C58" s="52" t="str">
        <f>INDEX(Planilha2!I:I,MATCH(Planilha1!B$2:B$1048576,Planilha2!A:A,0))</f>
        <v>MASC</v>
      </c>
      <c r="D58">
        <f t="shared" si="4"/>
        <v>3</v>
      </c>
      <c r="E58" s="2">
        <f>IF(D58=1,INDEX(Planilha2!G:G,MATCH(Planilha1!B:B,Planilha2!A:A,0)),IF(D58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77.70136986301371</v>
      </c>
      <c r="F58" s="52" t="str">
        <f>IF(D58=1,INDEX(Planilha3!C:C,MATCH(Planilha1!B$2:B$1048576,Planilha3!A:A,0)),IF(D58=2,INDEX(Planilha3!E:E,MATCH(Planilha1!B$2:B$1048576,Planilha3!A:A,0)),INDEX(Planilha3!H:H,MATCH(Planilha1!B$2:B$1048576,Planilha3!A:A,0))))</f>
        <v>CCLAMD</v>
      </c>
      <c r="G58" s="52" t="str">
        <f t="shared" si="2"/>
        <v>CCL</v>
      </c>
    </row>
    <row r="59" spans="1:7" ht="15.75" thickBot="1" x14ac:dyDescent="0.3">
      <c r="A59" s="1" t="s">
        <v>37</v>
      </c>
      <c r="B59" t="str">
        <f t="shared" si="3"/>
        <v>SUBJ093</v>
      </c>
      <c r="C59" s="52" t="str">
        <f>INDEX(Planilha2!I:I,MATCH(Planilha1!B$2:B$1048576,Planilha2!A:A,0))</f>
        <v>MASC</v>
      </c>
      <c r="D59">
        <f t="shared" si="4"/>
        <v>1</v>
      </c>
      <c r="E59" s="2">
        <f>IF(D59=1,INDEX(Planilha2!G:G,MATCH(Planilha1!B:B,Planilha2!A:A,0)),IF(D59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76</v>
      </c>
      <c r="F59" s="52" t="str">
        <f>IF(D59=1,INDEX(Planilha3!C:C,MATCH(Planilha1!B$2:B$1048576,Planilha3!A:A,0)),IF(D59=2,INDEX(Planilha3!E:E,MATCH(Planilha1!B$2:B$1048576,Planilha3!A:A,0)),INDEX(Planilha3!H:H,MATCH(Planilha1!B$2:B$1048576,Planilha3!A:A,0))))</f>
        <v>CCLA DU</v>
      </c>
      <c r="G59" s="52" t="str">
        <f t="shared" si="2"/>
        <v>CCL</v>
      </c>
    </row>
    <row r="60" spans="1:7" ht="15.75" thickBot="1" x14ac:dyDescent="0.3">
      <c r="A60" s="1" t="s">
        <v>87</v>
      </c>
      <c r="B60" t="str">
        <f t="shared" si="3"/>
        <v>SUBJ093</v>
      </c>
      <c r="C60" s="52" t="str">
        <f>INDEX(Planilha2!I:I,MATCH(Planilha1!B$2:B$1048576,Planilha2!A:A,0))</f>
        <v>MASC</v>
      </c>
      <c r="D60">
        <f t="shared" si="4"/>
        <v>2</v>
      </c>
      <c r="E60" s="2">
        <f>IF(D60=1,INDEX(Planilha2!G:G,MATCH(Planilha1!B:B,Planilha2!A:A,0)),IF(D60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77.978082191780828</v>
      </c>
      <c r="F60" s="52" t="str">
        <f>IF(D60=1,INDEX(Planilha3!C:C,MATCH(Planilha1!B$2:B$1048576,Planilha3!A:A,0)),IF(D60=2,INDEX(Planilha3!E:E,MATCH(Planilha1!B$2:B$1048576,Planilha3!A:A,0)),INDEX(Planilha3!H:H,MATCH(Planilha1!B$2:B$1048576,Planilha3!A:A,0))))</f>
        <v>CONTROLE</v>
      </c>
      <c r="G60" s="52" t="str">
        <f t="shared" si="2"/>
        <v>CONTROLE</v>
      </c>
    </row>
    <row r="61" spans="1:7" ht="15.75" thickBot="1" x14ac:dyDescent="0.3">
      <c r="A61" s="1" t="s">
        <v>88</v>
      </c>
      <c r="B61" t="str">
        <f t="shared" si="3"/>
        <v>SUBJ094</v>
      </c>
      <c r="C61" s="52" t="str">
        <f>INDEX(Planilha2!I:I,MATCH(Planilha1!B$2:B$1048576,Planilha2!A:A,0))</f>
        <v>FEM</v>
      </c>
      <c r="D61">
        <f t="shared" si="4"/>
        <v>2</v>
      </c>
      <c r="E61" s="2">
        <f>IF(D61=1,INDEX(Planilha2!G:G,MATCH(Planilha1!B:B,Planilha2!A:A,0)),IF(D61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73.016438356164386</v>
      </c>
      <c r="F61" s="52" t="str">
        <f>IF(D61=1,INDEX(Planilha3!C:C,MATCH(Planilha1!B$2:B$1048576,Planilha3!A:A,0)),IF(D61=2,INDEX(Planilha3!E:E,MATCH(Planilha1!B$2:B$1048576,Planilha3!A:A,0)),INDEX(Planilha3!H:H,MATCH(Planilha1!B$2:B$1048576,Planilha3!A:A,0))))</f>
        <v>CCLA MD</v>
      </c>
      <c r="G61" s="52" t="str">
        <f t="shared" si="2"/>
        <v>CCL</v>
      </c>
    </row>
    <row r="62" spans="1:7" ht="15.75" thickBot="1" x14ac:dyDescent="0.3">
      <c r="A62" s="1" t="s">
        <v>11</v>
      </c>
      <c r="B62" t="str">
        <f t="shared" si="3"/>
        <v>SUBJ095</v>
      </c>
      <c r="C62" s="52" t="str">
        <f>INDEX(Planilha2!I:I,MATCH(Planilha1!B$2:B$1048576,Planilha2!A:A,0))</f>
        <v>FEM</v>
      </c>
      <c r="D62">
        <f t="shared" si="4"/>
        <v>1</v>
      </c>
      <c r="E62" s="2">
        <f>IF(D62=1,INDEX(Planilha2!G:G,MATCH(Planilha1!B:B,Planilha2!A:A,0)),IF(D62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</v>
      </c>
      <c r="F62" s="52" t="s">
        <v>690</v>
      </c>
      <c r="G62" s="52" t="str">
        <f t="shared" si="2"/>
        <v>DA</v>
      </c>
    </row>
    <row r="63" spans="1:7" ht="15.75" thickBot="1" x14ac:dyDescent="0.3">
      <c r="A63" s="1" t="s">
        <v>38</v>
      </c>
      <c r="B63" t="str">
        <f t="shared" si="3"/>
        <v>SUBJ096</v>
      </c>
      <c r="C63" s="52" t="str">
        <f>INDEX(Planilha2!I:I,MATCH(Planilha1!B$2:B$1048576,Planilha2!A:A,0))</f>
        <v>FEM</v>
      </c>
      <c r="D63">
        <f t="shared" si="4"/>
        <v>1</v>
      </c>
      <c r="E63" s="2">
        <f>IF(D63=1,INDEX(Planilha2!G:G,MATCH(Planilha1!B:B,Planilha2!A:A,0)),IF(D63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42</v>
      </c>
      <c r="F63" s="52" t="str">
        <f>IF(D63=1,INDEX(Planilha3!C:C,MATCH(Planilha1!B$2:B$1048576,Planilha3!A:A,0)),IF(D63=2,INDEX(Planilha3!E:E,MATCH(Planilha1!B$2:B$1048576,Planilha3!A:A,0)),INDEX(Planilha3!H:H,MATCH(Planilha1!B$2:B$1048576,Planilha3!A:A,0))))</f>
        <v>CONTROLE</v>
      </c>
      <c r="G63" s="52" t="str">
        <f t="shared" si="2"/>
        <v>CONTROLE</v>
      </c>
    </row>
    <row r="64" spans="1:7" ht="15.75" thickBot="1" x14ac:dyDescent="0.3">
      <c r="A64" s="1" t="s">
        <v>89</v>
      </c>
      <c r="B64" t="str">
        <f t="shared" si="3"/>
        <v>SUBJ096</v>
      </c>
      <c r="C64" s="52" t="str">
        <f>INDEX(Planilha2!I:I,MATCH(Planilha1!B$2:B$1048576,Planilha2!A:A,0))</f>
        <v>FEM</v>
      </c>
      <c r="D64">
        <f t="shared" si="4"/>
        <v>2</v>
      </c>
      <c r="E64" s="2">
        <f>IF(D64=1,INDEX(Planilha2!G:G,MATCH(Planilha1!B:B,Planilha2!A:A,0)),IF(D64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43.958904109589042</v>
      </c>
      <c r="F64" s="52" t="str">
        <f>IF(D64=1,INDEX(Planilha3!C:C,MATCH(Planilha1!B$2:B$1048576,Planilha3!A:A,0)),IF(D64=2,INDEX(Planilha3!E:E,MATCH(Planilha1!B$2:B$1048576,Planilha3!A:A,0)),INDEX(Planilha3!H:H,MATCH(Planilha1!B$2:B$1048576,Planilha3!A:A,0))))</f>
        <v>CONTROLE</v>
      </c>
      <c r="G64" s="52" t="str">
        <f t="shared" si="2"/>
        <v>CONTROLE</v>
      </c>
    </row>
    <row r="65" spans="1:7" ht="15.75" thickBot="1" x14ac:dyDescent="0.3">
      <c r="A65" s="1" t="s">
        <v>39</v>
      </c>
      <c r="B65" t="str">
        <f t="shared" si="3"/>
        <v>SUBJ097</v>
      </c>
      <c r="C65" s="52" t="str">
        <f>INDEX(Planilha2!I:I,MATCH(Planilha1!B$2:B$1048576,Planilha2!A:A,0))</f>
        <v>FEM</v>
      </c>
      <c r="D65">
        <f t="shared" si="4"/>
        <v>1</v>
      </c>
      <c r="E65" s="2">
        <f>IF(D65=1,INDEX(Planilha2!G:G,MATCH(Planilha1!B:B,Planilha2!A:A,0)),IF(D65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</v>
      </c>
      <c r="F65" s="52" t="str">
        <f>IF(D65=1,INDEX(Planilha3!C:C,MATCH(Planilha1!B$2:B$1048576,Planilha3!A:A,0)),IF(D65=2,INDEX(Planilha3!E:E,MATCH(Planilha1!B$2:B$1048576,Planilha3!A:A,0)),INDEX(Planilha3!H:H,MATCH(Planilha1!B$2:B$1048576,Planilha3!A:A,0))))</f>
        <v>CCL NA MD</v>
      </c>
      <c r="G65" s="52" t="str">
        <f t="shared" si="2"/>
        <v>CCL</v>
      </c>
    </row>
    <row r="66" spans="1:7" ht="15.75" thickBot="1" x14ac:dyDescent="0.3">
      <c r="A66" s="1" t="s">
        <v>90</v>
      </c>
      <c r="B66" t="str">
        <f t="shared" ref="B66:B97" si="5">_xlfn.CONCAT("SUBJ",RIGHT(A66,3))</f>
        <v>SUBJ097</v>
      </c>
      <c r="C66" s="52" t="str">
        <f>INDEX(Planilha2!I:I,MATCH(Planilha1!B$2:B$1048576,Planilha2!A:A,0))</f>
        <v>FEM</v>
      </c>
      <c r="D66">
        <f t="shared" ref="D66:D97" si="6">IF(LEFT(A66,2)="DA",1,IF(LEFT(A66,2)="PR",1,IF(LEFT(A66,2)="SE",2,IF(LEFT(A66,2)="SU",1,3))))</f>
        <v>2</v>
      </c>
      <c r="E66" s="2">
        <f>IF(D66=1,INDEX(Planilha2!G:G,MATCH(Planilha1!B:B,Planilha2!A:A,0)),IF(D66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70.9972602739726</v>
      </c>
      <c r="F66" s="52" t="str">
        <f>IF(D66=1,INDEX(Planilha3!C:C,MATCH(Planilha1!B$2:B$1048576,Planilha3!A:A,0)),IF(D66=2,INDEX(Planilha3!E:E,MATCH(Planilha1!B$2:B$1048576,Planilha3!A:A,0)),INDEX(Planilha3!H:H,MATCH(Planilha1!B$2:B$1048576,Planilha3!A:A,0))))</f>
        <v>CCL NA MD</v>
      </c>
      <c r="G66" s="52" t="str">
        <f t="shared" si="2"/>
        <v>CCL</v>
      </c>
    </row>
    <row r="67" spans="1:7" ht="15.75" thickBot="1" x14ac:dyDescent="0.3">
      <c r="A67" s="1" t="s">
        <v>40</v>
      </c>
      <c r="B67" t="str">
        <f t="shared" si="5"/>
        <v>SUBJ099</v>
      </c>
      <c r="C67" s="52" t="str">
        <f>INDEX(Planilha2!I:I,MATCH(Planilha1!B$2:B$1048576,Planilha2!A:A,0))</f>
        <v>FEM</v>
      </c>
      <c r="D67">
        <f t="shared" si="6"/>
        <v>1</v>
      </c>
      <c r="E67" s="2">
        <f>IF(D67=1,INDEX(Planilha2!G:G,MATCH(Planilha1!B:B,Planilha2!A:A,0)),IF(D67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58</v>
      </c>
      <c r="F67" s="52" t="str">
        <f>IF(D67=1,INDEX(Planilha3!C:C,MATCH(Planilha1!B$2:B$1048576,Planilha3!A:A,0)),IF(D67=2,INDEX(Planilha3!E:E,MATCH(Planilha1!B$2:B$1048576,Planilha3!A:A,0)),INDEX(Planilha3!H:H,MATCH(Planilha1!B$2:B$1048576,Planilha3!A:A,0))))</f>
        <v>CONTROLE</v>
      </c>
      <c r="G67" s="52" t="str">
        <f t="shared" ref="G67:G130" si="7">IF(LEFT(F67,3)="CCL","CCL",F67)</f>
        <v>CONTROLE</v>
      </c>
    </row>
    <row r="68" spans="1:7" ht="15.75" thickBot="1" x14ac:dyDescent="0.3">
      <c r="A68" s="1" t="s">
        <v>91</v>
      </c>
      <c r="B68" t="str">
        <f t="shared" si="5"/>
        <v>SUBJ099</v>
      </c>
      <c r="C68" s="52" t="str">
        <f>INDEX(Planilha2!I:I,MATCH(Planilha1!B$2:B$1048576,Planilha2!A:A,0))</f>
        <v>FEM</v>
      </c>
      <c r="D68">
        <f t="shared" si="6"/>
        <v>2</v>
      </c>
      <c r="E68" s="2">
        <f>IF(D68=1,INDEX(Planilha2!G:G,MATCH(Planilha1!B:B,Planilha2!A:A,0)),IF(D68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59.88219178082192</v>
      </c>
      <c r="F68" s="52" t="str">
        <f>IF(D68=1,INDEX(Planilha3!C:C,MATCH(Planilha1!B$2:B$1048576,Planilha3!A:A,0)),IF(D68=2,INDEX(Planilha3!E:E,MATCH(Planilha1!B$2:B$1048576,Planilha3!A:A,0)),INDEX(Planilha3!H:H,MATCH(Planilha1!B$2:B$1048576,Planilha3!A:A,0))))</f>
        <v>CONTROLE</v>
      </c>
      <c r="G68" s="52" t="str">
        <f t="shared" si="7"/>
        <v>CONTROLE</v>
      </c>
    </row>
    <row r="69" spans="1:7" ht="15.75" thickBot="1" x14ac:dyDescent="0.3">
      <c r="A69" s="1" t="s">
        <v>136</v>
      </c>
      <c r="B69" t="str">
        <f t="shared" si="5"/>
        <v>SUBJ099</v>
      </c>
      <c r="C69" s="52" t="str">
        <f>INDEX(Planilha2!I:I,MATCH(Planilha1!B$2:B$1048576,Planilha2!A:A,0))</f>
        <v>FEM</v>
      </c>
      <c r="D69">
        <f t="shared" si="6"/>
        <v>3</v>
      </c>
      <c r="E69" s="2">
        <f>IF(D69=1,INDEX(Planilha2!G:G,MATCH(Planilha1!B:B,Planilha2!A:A,0)),IF(D69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62.605479452054794</v>
      </c>
      <c r="F69" s="52" t="str">
        <f>IF(D69=1,INDEX(Planilha3!C:C,MATCH(Planilha1!B$2:B$1048576,Planilha3!A:A,0)),IF(D69=2,INDEX(Planilha3!E:E,MATCH(Planilha1!B$2:B$1048576,Planilha3!A:A,0)),INDEX(Planilha3!H:H,MATCH(Planilha1!B$2:B$1048576,Planilha3!A:A,0))))</f>
        <v>CONTROLE</v>
      </c>
      <c r="G69" s="52" t="str">
        <f t="shared" si="7"/>
        <v>CONTROLE</v>
      </c>
    </row>
    <row r="70" spans="1:7" ht="15.75" thickBot="1" x14ac:dyDescent="0.3">
      <c r="A70" s="1" t="s">
        <v>41</v>
      </c>
      <c r="B70" t="str">
        <f t="shared" si="5"/>
        <v>SUBJ100</v>
      </c>
      <c r="C70" s="52" t="str">
        <f>INDEX(Planilha2!I:I,MATCH(Planilha1!B$2:B$1048576,Planilha2!A:A,0))</f>
        <v>FEM</v>
      </c>
      <c r="D70">
        <f t="shared" si="6"/>
        <v>1</v>
      </c>
      <c r="E70" s="2">
        <f>IF(D70=1,INDEX(Planilha2!G:G,MATCH(Planilha1!B:B,Planilha2!A:A,0)),IF(D70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</v>
      </c>
      <c r="F70" s="52" t="str">
        <f>IF(D70=1,INDEX(Planilha3!C:C,MATCH(Planilha1!B$2:B$1048576,Planilha3!A:A,0)),IF(D70=2,INDEX(Planilha3!E:E,MATCH(Planilha1!B$2:B$1048576,Planilha3!A:A,0)),INDEX(Planilha3!H:H,MATCH(Planilha1!B$2:B$1048576,Planilha3!A:A,0))))</f>
        <v>CONTROLE</v>
      </c>
      <c r="G70" s="52" t="str">
        <f t="shared" si="7"/>
        <v>CONTROLE</v>
      </c>
    </row>
    <row r="71" spans="1:7" ht="15.75" thickBot="1" x14ac:dyDescent="0.3">
      <c r="A71" s="1" t="s">
        <v>92</v>
      </c>
      <c r="B71" t="str">
        <f t="shared" si="5"/>
        <v>SUBJ100</v>
      </c>
      <c r="C71" s="52" t="str">
        <f>INDEX(Planilha2!I:I,MATCH(Planilha1!B$2:B$1048576,Planilha2!A:A,0))</f>
        <v>FEM</v>
      </c>
      <c r="D71">
        <f t="shared" si="6"/>
        <v>2</v>
      </c>
      <c r="E71" s="2">
        <f>IF(D71=1,INDEX(Planilha2!G:G,MATCH(Planilha1!B:B,Planilha2!A:A,0)),IF(D71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77.093150684931501</v>
      </c>
      <c r="F71" s="52" t="str">
        <f>IF(D71=1,INDEX(Planilha3!C:C,MATCH(Planilha1!B$2:B$1048576,Planilha3!A:A,0)),IF(D71=2,INDEX(Planilha3!E:E,MATCH(Planilha1!B$2:B$1048576,Planilha3!A:A,0)),INDEX(Planilha3!H:H,MATCH(Planilha1!B$2:B$1048576,Planilha3!A:A,0))))</f>
        <v>CONTROLE</v>
      </c>
      <c r="G71" s="52" t="str">
        <f t="shared" si="7"/>
        <v>CONTROLE</v>
      </c>
    </row>
    <row r="72" spans="1:7" ht="15.75" thickBot="1" x14ac:dyDescent="0.3">
      <c r="A72" s="1" t="s">
        <v>42</v>
      </c>
      <c r="B72" t="str">
        <f t="shared" si="5"/>
        <v>SUBJ101</v>
      </c>
      <c r="C72" s="52" t="str">
        <f>INDEX(Planilha2!I:I,MATCH(Planilha1!B$2:B$1048576,Planilha2!A:A,0))</f>
        <v>FEM</v>
      </c>
      <c r="D72">
        <f t="shared" si="6"/>
        <v>1</v>
      </c>
      <c r="E72" s="2">
        <f>IF(D72=1,INDEX(Planilha2!G:G,MATCH(Planilha1!B:B,Planilha2!A:A,0)),IF(D72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56</v>
      </c>
      <c r="F72" s="52" t="str">
        <f>IF(D72=1,INDEX(Planilha3!C:C,MATCH(Planilha1!B$2:B$1048576,Planilha3!A:A,0)),IF(D72=2,INDEX(Planilha3!E:E,MATCH(Planilha1!B$2:B$1048576,Planilha3!A:A,0)),INDEX(Planilha3!H:H,MATCH(Planilha1!B$2:B$1048576,Planilha3!A:A,0))))</f>
        <v>CONTROLE</v>
      </c>
      <c r="G72" s="52" t="str">
        <f t="shared" si="7"/>
        <v>CONTROLE</v>
      </c>
    </row>
    <row r="73" spans="1:7" ht="15.75" thickBot="1" x14ac:dyDescent="0.3">
      <c r="A73" s="1" t="s">
        <v>93</v>
      </c>
      <c r="B73" t="str">
        <f t="shared" si="5"/>
        <v>SUBJ101</v>
      </c>
      <c r="C73" s="52" t="str">
        <f>INDEX(Planilha2!I:I,MATCH(Planilha1!B$2:B$1048576,Planilha2!A:A,0))</f>
        <v>FEM</v>
      </c>
      <c r="D73">
        <f t="shared" si="6"/>
        <v>2</v>
      </c>
      <c r="E73" s="2">
        <f>IF(D73=1,INDEX(Planilha2!G:G,MATCH(Planilha1!B:B,Planilha2!A:A,0)),IF(D73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58.553424657534244</v>
      </c>
      <c r="F73" s="52" t="str">
        <f>IF(D73=1,INDEX(Planilha3!C:C,MATCH(Planilha1!B$2:B$1048576,Planilha3!A:A,0)),IF(D73=2,INDEX(Planilha3!E:E,MATCH(Planilha1!B$2:B$1048576,Planilha3!A:A,0)),INDEX(Planilha3!H:H,MATCH(Planilha1!B$2:B$1048576,Planilha3!A:A,0))))</f>
        <v>CONTROLE</v>
      </c>
      <c r="G73" s="52" t="str">
        <f t="shared" si="7"/>
        <v>CONTROLE</v>
      </c>
    </row>
    <row r="74" spans="1:7" ht="15.75" thickBot="1" x14ac:dyDescent="0.3">
      <c r="A74" s="1" t="s">
        <v>137</v>
      </c>
      <c r="B74" t="str">
        <f t="shared" si="5"/>
        <v>SUBJ101</v>
      </c>
      <c r="C74" s="52" t="str">
        <f>INDEX(Planilha2!I:I,MATCH(Planilha1!B$2:B$1048576,Planilha2!A:A,0))</f>
        <v>FEM</v>
      </c>
      <c r="D74">
        <f t="shared" si="6"/>
        <v>3</v>
      </c>
      <c r="E74" s="2">
        <f>IF(D74=1,INDEX(Planilha2!G:G,MATCH(Planilha1!B:B,Planilha2!A:A,0)),IF(D74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60.452054794520542</v>
      </c>
      <c r="F74" s="52" t="str">
        <f>IF(D74=1,INDEX(Planilha3!C:C,MATCH(Planilha1!B$2:B$1048576,Planilha3!A:A,0)),IF(D74=2,INDEX(Planilha3!E:E,MATCH(Planilha1!B$2:B$1048576,Planilha3!A:A,0)),INDEX(Planilha3!H:H,MATCH(Planilha1!B$2:B$1048576,Planilha3!A:A,0))))</f>
        <v xml:space="preserve">CONTROLE </v>
      </c>
      <c r="G74" s="52" t="str">
        <f t="shared" si="7"/>
        <v xml:space="preserve">CONTROLE </v>
      </c>
    </row>
    <row r="75" spans="1:7" ht="15.75" thickBot="1" x14ac:dyDescent="0.3">
      <c r="A75" s="1" t="s">
        <v>43</v>
      </c>
      <c r="B75" t="str">
        <f t="shared" si="5"/>
        <v>SUBJ103</v>
      </c>
      <c r="C75" s="52" t="str">
        <f>INDEX(Planilha2!I:I,MATCH(Planilha1!B$2:B$1048576,Planilha2!A:A,0))</f>
        <v>FEM</v>
      </c>
      <c r="D75">
        <f t="shared" si="6"/>
        <v>1</v>
      </c>
      <c r="E75" s="2">
        <f>IF(D75=1,INDEX(Planilha2!G:G,MATCH(Planilha1!B:B,Planilha2!A:A,0)),IF(D75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60</v>
      </c>
      <c r="F75" s="52" t="str">
        <f>IF(D75=1,INDEX(Planilha3!C:C,MATCH(Planilha1!B$2:B$1048576,Planilha3!A:A,0)),IF(D75=2,INDEX(Planilha3!E:E,MATCH(Planilha1!B$2:B$1048576,Planilha3!A:A,0)),INDEX(Planilha3!H:H,MATCH(Planilha1!B$2:B$1048576,Planilha3!A:A,0))))</f>
        <v>CONTROLE</v>
      </c>
      <c r="G75" s="52" t="str">
        <f t="shared" si="7"/>
        <v>CONTROLE</v>
      </c>
    </row>
    <row r="76" spans="1:7" ht="15.75" thickBot="1" x14ac:dyDescent="0.3">
      <c r="A76" s="1" t="s">
        <v>94</v>
      </c>
      <c r="B76" t="str">
        <f t="shared" si="5"/>
        <v>SUBJ103</v>
      </c>
      <c r="C76" s="52" t="str">
        <f>INDEX(Planilha2!I:I,MATCH(Planilha1!B$2:B$1048576,Planilha2!A:A,0))</f>
        <v>FEM</v>
      </c>
      <c r="D76">
        <f t="shared" si="6"/>
        <v>2</v>
      </c>
      <c r="E76" s="2">
        <f>IF(D76=1,INDEX(Planilha2!G:G,MATCH(Planilha1!B:B,Planilha2!A:A,0)),IF(D76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62.265753424657532</v>
      </c>
      <c r="F76" s="52" t="str">
        <f>IF(D76=1,INDEX(Planilha3!C:C,MATCH(Planilha1!B$2:B$1048576,Planilha3!A:A,0)),IF(D76=2,INDEX(Planilha3!E:E,MATCH(Planilha1!B$2:B$1048576,Planilha3!A:A,0)),INDEX(Planilha3!H:H,MATCH(Planilha1!B$2:B$1048576,Planilha3!A:A,0))))</f>
        <v>CONTROLE</v>
      </c>
      <c r="G76" s="52" t="str">
        <f t="shared" si="7"/>
        <v>CONTROLE</v>
      </c>
    </row>
    <row r="77" spans="1:7" ht="15.75" thickBot="1" x14ac:dyDescent="0.3">
      <c r="A77" s="1" t="s">
        <v>138</v>
      </c>
      <c r="B77" t="str">
        <f t="shared" si="5"/>
        <v>SUBJ103</v>
      </c>
      <c r="C77" s="52" t="str">
        <f>INDEX(Planilha2!I:I,MATCH(Planilha1!B$2:B$1048576,Planilha2!A:A,0))</f>
        <v>FEM</v>
      </c>
      <c r="D77">
        <f t="shared" si="6"/>
        <v>3</v>
      </c>
      <c r="E77" s="2">
        <f>IF(D77=1,INDEX(Planilha2!G:G,MATCH(Planilha1!B:B,Planilha2!A:A,0)),IF(D77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64.183561643835617</v>
      </c>
      <c r="F77" s="52" t="str">
        <f>IF(D77=1,INDEX(Planilha3!C:C,MATCH(Planilha1!B$2:B$1048576,Planilha3!A:A,0)),IF(D77=2,INDEX(Planilha3!E:E,MATCH(Planilha1!B$2:B$1048576,Planilha3!A:A,0)),INDEX(Planilha3!H:H,MATCH(Planilha1!B$2:B$1048576,Planilha3!A:A,0))))</f>
        <v>CONTROLE</v>
      </c>
      <c r="G77" s="52" t="str">
        <f t="shared" si="7"/>
        <v>CONTROLE</v>
      </c>
    </row>
    <row r="78" spans="1:7" ht="15.75" thickBot="1" x14ac:dyDescent="0.3">
      <c r="A78" s="1" t="s">
        <v>12</v>
      </c>
      <c r="B78" t="str">
        <f t="shared" si="5"/>
        <v>SUBJ104</v>
      </c>
      <c r="C78" s="52" t="str">
        <f>INDEX(Planilha2!I:I,MATCH(Planilha1!B$2:B$1048576,Planilha2!A:A,0))</f>
        <v>FEM</v>
      </c>
      <c r="D78">
        <f t="shared" si="6"/>
        <v>1</v>
      </c>
      <c r="E78" s="2">
        <f>IF(D78=1,INDEX(Planilha2!G:G,MATCH(Planilha1!B:B,Planilha2!A:A,0)),IF(D78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79</v>
      </c>
      <c r="F78" s="52" t="s">
        <v>690</v>
      </c>
      <c r="G78" s="52" t="str">
        <f t="shared" si="7"/>
        <v>DA</v>
      </c>
    </row>
    <row r="79" spans="1:7" ht="15.75" thickBot="1" x14ac:dyDescent="0.3">
      <c r="A79" s="1" t="s">
        <v>44</v>
      </c>
      <c r="B79" t="str">
        <f t="shared" si="5"/>
        <v>SUBJ105</v>
      </c>
      <c r="C79" s="52" t="str">
        <f>INDEX(Planilha2!I:I,MATCH(Planilha1!B$2:B$1048576,Planilha2!A:A,0))</f>
        <v>FEM</v>
      </c>
      <c r="D79">
        <f t="shared" si="6"/>
        <v>1</v>
      </c>
      <c r="E79" s="2">
        <f>IF(D79=1,INDEX(Planilha2!G:G,MATCH(Planilha1!B:B,Planilha2!A:A,0)),IF(D79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61</v>
      </c>
      <c r="F79" s="52" t="str">
        <f>IF(D79=1,INDEX(Planilha3!C:C,MATCH(Planilha1!B$2:B$1048576,Planilha3!A:A,0)),IF(D79=2,INDEX(Planilha3!E:E,MATCH(Planilha1!B$2:B$1048576,Planilha3!A:A,0)),INDEX(Planilha3!H:H,MATCH(Planilha1!B$2:B$1048576,Planilha3!A:A,0))))</f>
        <v>CONTROLE</v>
      </c>
      <c r="G79" s="52" t="str">
        <f t="shared" si="7"/>
        <v>CONTROLE</v>
      </c>
    </row>
    <row r="80" spans="1:7" ht="15.75" thickBot="1" x14ac:dyDescent="0.3">
      <c r="A80" s="1" t="s">
        <v>95</v>
      </c>
      <c r="B80" t="str">
        <f t="shared" si="5"/>
        <v>SUBJ105</v>
      </c>
      <c r="C80" s="52" t="str">
        <f>INDEX(Planilha2!I:I,MATCH(Planilha1!B$2:B$1048576,Planilha2!A:A,0))</f>
        <v>FEM</v>
      </c>
      <c r="D80">
        <f t="shared" si="6"/>
        <v>2</v>
      </c>
      <c r="E80" s="2">
        <f>IF(D80=1,INDEX(Planilha2!G:G,MATCH(Planilha1!B:B,Planilha2!A:A,0)),IF(D80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63.284931506849318</v>
      </c>
      <c r="F80" s="52" t="str">
        <f>IF(D80=1,INDEX(Planilha3!C:C,MATCH(Planilha1!B$2:B$1048576,Planilha3!A:A,0)),IF(D80=2,INDEX(Planilha3!E:E,MATCH(Planilha1!B$2:B$1048576,Planilha3!A:A,0)),INDEX(Planilha3!H:H,MATCH(Planilha1!B$2:B$1048576,Planilha3!A:A,0))))</f>
        <v>CONTROLE</v>
      </c>
      <c r="G80" s="52" t="str">
        <f t="shared" si="7"/>
        <v>CONTROLE</v>
      </c>
    </row>
    <row r="81" spans="1:7" ht="15.75" thickBot="1" x14ac:dyDescent="0.3">
      <c r="A81" s="1" t="s">
        <v>139</v>
      </c>
      <c r="B81" t="str">
        <f t="shared" si="5"/>
        <v>SUBJ105</v>
      </c>
      <c r="C81" s="52" t="str">
        <f>INDEX(Planilha2!I:I,MATCH(Planilha1!B$2:B$1048576,Planilha2!A:A,0))</f>
        <v>FEM</v>
      </c>
      <c r="D81">
        <f t="shared" si="6"/>
        <v>3</v>
      </c>
      <c r="E81" s="2">
        <f>IF(D81=1,INDEX(Planilha2!G:G,MATCH(Planilha1!B:B,Planilha2!A:A,0)),IF(D81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65.241095890410961</v>
      </c>
      <c r="F81" s="52" t="str">
        <f>IF(D81=1,INDEX(Planilha3!C:C,MATCH(Planilha1!B$2:B$1048576,Planilha3!A:A,0)),IF(D81=2,INDEX(Planilha3!E:E,MATCH(Planilha1!B$2:B$1048576,Planilha3!A:A,0)),INDEX(Planilha3!H:H,MATCH(Planilha1!B$2:B$1048576,Planilha3!A:A,0))))</f>
        <v>CONTROLE</v>
      </c>
      <c r="G81" s="52" t="str">
        <f t="shared" si="7"/>
        <v>CONTROLE</v>
      </c>
    </row>
    <row r="82" spans="1:7" ht="15.75" thickBot="1" x14ac:dyDescent="0.3">
      <c r="A82" s="1" t="s">
        <v>45</v>
      </c>
      <c r="B82" t="str">
        <f t="shared" si="5"/>
        <v>SUBJ106</v>
      </c>
      <c r="C82" s="52" t="str">
        <f>INDEX(Planilha2!I:I,MATCH(Planilha1!B$2:B$1048576,Planilha2!A:A,0))</f>
        <v>FEM</v>
      </c>
      <c r="D82">
        <f t="shared" si="6"/>
        <v>1</v>
      </c>
      <c r="E82" s="2">
        <f>IF(D82=1,INDEX(Planilha2!G:G,MATCH(Planilha1!B:B,Planilha2!A:A,0)),IF(D82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</v>
      </c>
      <c r="F82" s="52" t="str">
        <f>IF(D82=1,INDEX(Planilha3!C:C,MATCH(Planilha1!B$2:B$1048576,Planilha3!A:A,0)),IF(D82=2,INDEX(Planilha3!E:E,MATCH(Planilha1!B$2:B$1048576,Planilha3!A:A,0)),INDEX(Planilha3!H:H,MATCH(Planilha1!B$2:B$1048576,Planilha3!A:A,0))))</f>
        <v>CCLA MD</v>
      </c>
      <c r="G82" s="52" t="str">
        <f t="shared" si="7"/>
        <v>CCL</v>
      </c>
    </row>
    <row r="83" spans="1:7" ht="15.75" thickBot="1" x14ac:dyDescent="0.3">
      <c r="A83" s="1" t="s">
        <v>96</v>
      </c>
      <c r="B83" t="str">
        <f t="shared" si="5"/>
        <v>SUBJ106</v>
      </c>
      <c r="C83" s="52" t="str">
        <f>INDEX(Planilha2!I:I,MATCH(Planilha1!B$2:B$1048576,Planilha2!A:A,0))</f>
        <v>FEM</v>
      </c>
      <c r="D83">
        <f t="shared" si="6"/>
        <v>2</v>
      </c>
      <c r="E83" s="2">
        <f>IF(D83=1,INDEX(Planilha2!G:G,MATCH(Planilha1!B:B,Planilha2!A:A,0)),IF(D83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71.090410958904116</v>
      </c>
      <c r="F83" s="52" t="str">
        <f>IF(D83=1,INDEX(Planilha3!C:C,MATCH(Planilha1!B$2:B$1048576,Planilha3!A:A,0)),IF(D83=2,INDEX(Planilha3!E:E,MATCH(Planilha1!B$2:B$1048576,Planilha3!A:A,0)),INDEX(Planilha3!H:H,MATCH(Planilha1!B$2:B$1048576,Planilha3!A:A,0))))</f>
        <v>DA</v>
      </c>
      <c r="G83" s="52" t="str">
        <f t="shared" si="7"/>
        <v>DA</v>
      </c>
    </row>
    <row r="84" spans="1:7" ht="15.75" thickBot="1" x14ac:dyDescent="0.3">
      <c r="A84" s="1" t="s">
        <v>46</v>
      </c>
      <c r="B84" t="str">
        <f t="shared" si="5"/>
        <v>SUBJ108</v>
      </c>
      <c r="C84" s="52" t="str">
        <f>INDEX(Planilha2!I:I,MATCH(Planilha1!B$2:B$1048576,Planilha2!A:A,0))</f>
        <v>MASC</v>
      </c>
      <c r="D84">
        <f t="shared" si="6"/>
        <v>1</v>
      </c>
      <c r="E84" s="2">
        <f>IF(D84=1,INDEX(Planilha2!G:G,MATCH(Planilha1!B:B,Planilha2!A:A,0)),IF(D84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47</v>
      </c>
      <c r="F84" s="52" t="str">
        <f>IF(D84=1,INDEX(Planilha3!C:C,MATCH(Planilha1!B$2:B$1048576,Planilha3!A:A,0)),IF(D84=2,INDEX(Planilha3!E:E,MATCH(Planilha1!B$2:B$1048576,Planilha3!A:A,0)),INDEX(Planilha3!H:H,MATCH(Planilha1!B$2:B$1048576,Planilha3!A:A,0))))</f>
        <v>CONTROLE</v>
      </c>
      <c r="G84" s="52" t="str">
        <f t="shared" si="7"/>
        <v>CONTROLE</v>
      </c>
    </row>
    <row r="85" spans="1:7" ht="15.75" thickBot="1" x14ac:dyDescent="0.3">
      <c r="A85" s="1" t="s">
        <v>97</v>
      </c>
      <c r="B85" t="str">
        <f t="shared" si="5"/>
        <v>SUBJ108</v>
      </c>
      <c r="C85" s="52" t="str">
        <f>INDEX(Planilha2!I:I,MATCH(Planilha1!B$2:B$1048576,Planilha2!A:A,0))</f>
        <v>MASC</v>
      </c>
      <c r="D85">
        <f t="shared" si="6"/>
        <v>2</v>
      </c>
      <c r="E85" s="2">
        <f>IF(D85=1,INDEX(Planilha2!G:G,MATCH(Planilha1!B:B,Planilha2!A:A,0)),IF(D85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49.150684931506852</v>
      </c>
      <c r="F85" s="52" t="str">
        <f>IF(D85=1,INDEX(Planilha3!C:C,MATCH(Planilha1!B$2:B$1048576,Planilha3!A:A,0)),IF(D85=2,INDEX(Planilha3!E:E,MATCH(Planilha1!B$2:B$1048576,Planilha3!A:A,0)),INDEX(Planilha3!H:H,MATCH(Planilha1!B$2:B$1048576,Planilha3!A:A,0))))</f>
        <v>CONTROLE</v>
      </c>
      <c r="G85" s="52" t="str">
        <f t="shared" si="7"/>
        <v>CONTROLE</v>
      </c>
    </row>
    <row r="86" spans="1:7" ht="15.75" thickBot="1" x14ac:dyDescent="0.3">
      <c r="A86" s="1" t="s">
        <v>140</v>
      </c>
      <c r="B86" t="str">
        <f t="shared" si="5"/>
        <v>SUBJ108</v>
      </c>
      <c r="C86" s="52" t="str">
        <f>INDEX(Planilha2!I:I,MATCH(Planilha1!B$2:B$1048576,Planilha2!A:A,0))</f>
        <v>MASC</v>
      </c>
      <c r="D86">
        <f t="shared" si="6"/>
        <v>3</v>
      </c>
      <c r="E86" s="2">
        <f>IF(D86=1,INDEX(Planilha2!G:G,MATCH(Planilha1!B:B,Planilha2!A:A,0)),IF(D86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51.260273972602739</v>
      </c>
      <c r="F86" s="52" t="str">
        <f>IF(D86=1,INDEX(Planilha3!C:C,MATCH(Planilha1!B$2:B$1048576,Planilha3!A:A,0)),IF(D86=2,INDEX(Planilha3!E:E,MATCH(Planilha1!B$2:B$1048576,Planilha3!A:A,0)),INDEX(Planilha3!H:H,MATCH(Planilha1!B$2:B$1048576,Planilha3!A:A,0))))</f>
        <v>CONTROLE</v>
      </c>
      <c r="G86" s="52" t="str">
        <f t="shared" si="7"/>
        <v>CONTROLE</v>
      </c>
    </row>
    <row r="87" spans="1:7" ht="15.75" thickBot="1" x14ac:dyDescent="0.3">
      <c r="A87" s="1" t="s">
        <v>47</v>
      </c>
      <c r="B87" t="str">
        <f t="shared" si="5"/>
        <v>SUBJ109</v>
      </c>
      <c r="C87" s="52" t="str">
        <f>INDEX(Planilha2!I:I,MATCH(Planilha1!B$2:B$1048576,Planilha2!A:A,0))</f>
        <v>FEM</v>
      </c>
      <c r="D87">
        <f t="shared" si="6"/>
        <v>1</v>
      </c>
      <c r="E87" s="2">
        <f>IF(D87=1,INDEX(Planilha2!G:G,MATCH(Planilha1!B:B,Planilha2!A:A,0)),IF(D87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</v>
      </c>
      <c r="F87" s="52" t="str">
        <f>IF(D87=1,INDEX(Planilha3!C:C,MATCH(Planilha1!B$2:B$1048576,Planilha3!A:A,0)),IF(D87=2,INDEX(Planilha3!E:E,MATCH(Planilha1!B$2:B$1048576,Planilha3!A:A,0)),INDEX(Planilha3!H:H,MATCH(Planilha1!B$2:B$1048576,Planilha3!A:A,0))))</f>
        <v>CCLA MD</v>
      </c>
      <c r="G87" s="52" t="str">
        <f t="shared" si="7"/>
        <v>CCL</v>
      </c>
    </row>
    <row r="88" spans="1:7" ht="15.75" thickBot="1" x14ac:dyDescent="0.3">
      <c r="A88" s="1" t="s">
        <v>98</v>
      </c>
      <c r="B88" t="str">
        <f t="shared" si="5"/>
        <v>SUBJ109</v>
      </c>
      <c r="C88" s="52" t="str">
        <f>INDEX(Planilha2!I:I,MATCH(Planilha1!B$2:B$1048576,Planilha2!A:A,0))</f>
        <v>FEM</v>
      </c>
      <c r="D88">
        <f t="shared" si="6"/>
        <v>2</v>
      </c>
      <c r="E88" s="2">
        <f>IF(D88=1,INDEX(Planilha2!G:G,MATCH(Planilha1!B:B,Planilha2!A:A,0)),IF(D88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70.9972602739726</v>
      </c>
      <c r="F88" s="52" t="str">
        <f>IF(D88=1,INDEX(Planilha3!C:C,MATCH(Planilha1!B$2:B$1048576,Planilha3!A:A,0)),IF(D88=2,INDEX(Planilha3!E:E,MATCH(Planilha1!B$2:B$1048576,Planilha3!A:A,0)),INDEX(Planilha3!H:H,MATCH(Planilha1!B$2:B$1048576,Planilha3!A:A,0))))</f>
        <v>CCLA MD</v>
      </c>
      <c r="G88" s="52" t="str">
        <f t="shared" si="7"/>
        <v>CCL</v>
      </c>
    </row>
    <row r="89" spans="1:7" ht="15.75" thickBot="1" x14ac:dyDescent="0.3">
      <c r="A89" s="1" t="s">
        <v>141</v>
      </c>
      <c r="B89" t="str">
        <f t="shared" si="5"/>
        <v>SUBJ109</v>
      </c>
      <c r="C89" s="52" t="str">
        <f>INDEX(Planilha2!I:I,MATCH(Planilha1!B$2:B$1048576,Planilha2!A:A,0))</f>
        <v>FEM</v>
      </c>
      <c r="D89">
        <f t="shared" si="6"/>
        <v>3</v>
      </c>
      <c r="E89" s="2">
        <f>IF(D89=1,INDEX(Planilha2!G:G,MATCH(Planilha1!B:B,Planilha2!A:A,0)),IF(D89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73.164383561643831</v>
      </c>
      <c r="F89" s="52" t="str">
        <f>IF(D89=1,INDEX(Planilha3!C:C,MATCH(Planilha1!B$2:B$1048576,Planilha3!A:A,0)),IF(D89=2,INDEX(Planilha3!E:E,MATCH(Planilha1!B$2:B$1048576,Planilha3!A:A,0)),INDEX(Planilha3!H:H,MATCH(Planilha1!B$2:B$1048576,Planilha3!A:A,0))))</f>
        <v>CCLMD</v>
      </c>
      <c r="G89" s="52" t="str">
        <f t="shared" si="7"/>
        <v>CCL</v>
      </c>
    </row>
    <row r="90" spans="1:7" ht="15.75" thickBot="1" x14ac:dyDescent="0.3">
      <c r="A90" s="1" t="s">
        <v>13</v>
      </c>
      <c r="B90" t="str">
        <f t="shared" si="5"/>
        <v>SUBJ111</v>
      </c>
      <c r="C90" s="52" t="str">
        <f>INDEX(Planilha2!I:I,MATCH(Planilha1!B$2:B$1048576,Planilha2!A:A,0))</f>
        <v>MASC</v>
      </c>
      <c r="D90">
        <f t="shared" si="6"/>
        <v>1</v>
      </c>
      <c r="E90" s="2">
        <f>IF(D90=1,INDEX(Planilha2!G:G,MATCH(Planilha1!B:B,Planilha2!A:A,0)),IF(D90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80</v>
      </c>
      <c r="F90" s="52" t="s">
        <v>690</v>
      </c>
      <c r="G90" s="52" t="str">
        <f t="shared" si="7"/>
        <v>DA</v>
      </c>
    </row>
    <row r="91" spans="1:7" ht="15.75" thickBot="1" x14ac:dyDescent="0.3">
      <c r="A91" s="1" t="s">
        <v>48</v>
      </c>
      <c r="B91" t="str">
        <f t="shared" si="5"/>
        <v>SUBJ112</v>
      </c>
      <c r="C91" s="52" t="str">
        <f>INDEX(Planilha2!I:I,MATCH(Planilha1!B$2:B$1048576,Planilha2!A:A,0))</f>
        <v>FEM</v>
      </c>
      <c r="D91">
        <f t="shared" si="6"/>
        <v>1</v>
      </c>
      <c r="E91" s="2">
        <f>IF(D91=1,INDEX(Planilha2!G:G,MATCH(Planilha1!B:B,Planilha2!A:A,0)),IF(D91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</v>
      </c>
      <c r="F91" s="52" t="str">
        <f>IF(D91=1,INDEX(Planilha3!C:C,MATCH(Planilha1!B$2:B$1048576,Planilha3!A:A,0)),IF(D91=2,INDEX(Planilha3!E:E,MATCH(Planilha1!B$2:B$1048576,Planilha3!A:A,0)),INDEX(Planilha3!H:H,MATCH(Planilha1!B$2:B$1048576,Planilha3!A:A,0))))</f>
        <v>CONTROLE</v>
      </c>
      <c r="G91" s="52" t="str">
        <f t="shared" si="7"/>
        <v>CONTROLE</v>
      </c>
    </row>
    <row r="92" spans="1:7" ht="15.75" thickBot="1" x14ac:dyDescent="0.3">
      <c r="A92" s="1" t="s">
        <v>99</v>
      </c>
      <c r="B92" t="str">
        <f t="shared" si="5"/>
        <v>SUBJ112</v>
      </c>
      <c r="C92" s="52" t="str">
        <f>INDEX(Planilha2!I:I,MATCH(Planilha1!B$2:B$1048576,Planilha2!A:A,0))</f>
        <v>FEM</v>
      </c>
      <c r="D92">
        <f t="shared" si="6"/>
        <v>2</v>
      </c>
      <c r="E92" s="2">
        <f>IF(D92=1,INDEX(Planilha2!G:G,MATCH(Planilha1!B:B,Planilha2!A:A,0)),IF(D92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72.128767123287673</v>
      </c>
      <c r="F92" s="52" t="str">
        <f>IF(D92=1,INDEX(Planilha3!C:C,MATCH(Planilha1!B$2:B$1048576,Planilha3!A:A,0)),IF(D92=2,INDEX(Planilha3!E:E,MATCH(Planilha1!B$2:B$1048576,Planilha3!A:A,0)),INDEX(Planilha3!H:H,MATCH(Planilha1!B$2:B$1048576,Planilha3!A:A,0))))</f>
        <v>CONTROLE</v>
      </c>
      <c r="G92" s="52" t="str">
        <f t="shared" si="7"/>
        <v>CONTROLE</v>
      </c>
    </row>
    <row r="93" spans="1:7" ht="15.75" thickBot="1" x14ac:dyDescent="0.3">
      <c r="A93" s="1" t="s">
        <v>142</v>
      </c>
      <c r="B93" t="str">
        <f t="shared" si="5"/>
        <v>SUBJ112</v>
      </c>
      <c r="C93" s="52" t="str">
        <f>INDEX(Planilha2!I:I,MATCH(Planilha1!B$2:B$1048576,Planilha2!A:A,0))</f>
        <v>FEM</v>
      </c>
      <c r="D93">
        <f t="shared" si="6"/>
        <v>3</v>
      </c>
      <c r="E93" s="2">
        <f>IF(D93=1,INDEX(Planilha2!G:G,MATCH(Planilha1!B:B,Planilha2!A:A,0)),IF(D93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74.334246575342462</v>
      </c>
      <c r="F93" s="52" t="str">
        <f>IF(D93=1,INDEX(Planilha3!C:C,MATCH(Planilha1!B$2:B$1048576,Planilha3!A:A,0)),IF(D93=2,INDEX(Planilha3!E:E,MATCH(Planilha1!B$2:B$1048576,Planilha3!A:A,0)),INDEX(Planilha3!H:H,MATCH(Planilha1!B$2:B$1048576,Planilha3!A:A,0))))</f>
        <v>CONTROLE</v>
      </c>
      <c r="G93" s="52" t="str">
        <f t="shared" si="7"/>
        <v>CONTROLE</v>
      </c>
    </row>
    <row r="94" spans="1:7" ht="15.75" thickBot="1" x14ac:dyDescent="0.3">
      <c r="A94" s="1" t="s">
        <v>49</v>
      </c>
      <c r="B94" t="str">
        <f t="shared" si="5"/>
        <v>SUBJ116</v>
      </c>
      <c r="C94" s="52" t="str">
        <f>INDEX(Planilha2!I:I,MATCH(Planilha1!B$2:B$1048576,Planilha2!A:A,0))</f>
        <v>MASC</v>
      </c>
      <c r="D94">
        <f t="shared" si="6"/>
        <v>1</v>
      </c>
      <c r="E94" s="2">
        <f>IF(D94=1,INDEX(Planilha2!G:G,MATCH(Planilha1!B:B,Planilha2!A:A,0)),IF(D94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79</v>
      </c>
      <c r="F94" s="52" t="str">
        <f>IF(D94=1,INDEX(Planilha3!C:C,MATCH(Planilha1!B$2:B$1048576,Planilha3!A:A,0)),IF(D94=2,INDEX(Planilha3!E:E,MATCH(Planilha1!B$2:B$1048576,Planilha3!A:A,0)),INDEX(Planilha3!H:H,MATCH(Planilha1!B$2:B$1048576,Planilha3!A:A,0))))</f>
        <v>CONTROLE</v>
      </c>
      <c r="G94" s="52" t="str">
        <f t="shared" si="7"/>
        <v>CONTROLE</v>
      </c>
    </row>
    <row r="95" spans="1:7" ht="15.75" thickBot="1" x14ac:dyDescent="0.3">
      <c r="A95" s="1" t="s">
        <v>100</v>
      </c>
      <c r="B95" t="str">
        <f t="shared" si="5"/>
        <v>SUBJ116</v>
      </c>
      <c r="C95" s="52" t="str">
        <f>INDEX(Planilha2!I:I,MATCH(Planilha1!B$2:B$1048576,Planilha2!A:A,0))</f>
        <v>MASC</v>
      </c>
      <c r="D95">
        <f t="shared" si="6"/>
        <v>2</v>
      </c>
      <c r="E95" s="2">
        <f>IF(D95=1,INDEX(Planilha2!G:G,MATCH(Planilha1!B:B,Planilha2!A:A,0)),IF(D95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81.0054794520548</v>
      </c>
      <c r="F95" s="52" t="str">
        <f>IF(D95=1,INDEX(Planilha3!C:C,MATCH(Planilha1!B$2:B$1048576,Planilha3!A:A,0)),IF(D95=2,INDEX(Planilha3!E:E,MATCH(Planilha1!B$2:B$1048576,Planilha3!A:A,0)),INDEX(Planilha3!H:H,MATCH(Planilha1!B$2:B$1048576,Planilha3!A:A,0))))</f>
        <v>CONTROLE</v>
      </c>
      <c r="G95" s="52" t="str">
        <f t="shared" si="7"/>
        <v>CONTROLE</v>
      </c>
    </row>
    <row r="96" spans="1:7" ht="15.75" thickBot="1" x14ac:dyDescent="0.3">
      <c r="A96" s="1" t="s">
        <v>143</v>
      </c>
      <c r="B96" t="str">
        <f t="shared" si="5"/>
        <v>SUBJ116</v>
      </c>
      <c r="C96" s="52" t="str">
        <f>INDEX(Planilha2!I:I,MATCH(Planilha1!B$2:B$1048576,Planilha2!A:A,0))</f>
        <v>MASC</v>
      </c>
      <c r="D96">
        <f t="shared" si="6"/>
        <v>3</v>
      </c>
      <c r="E96" s="2">
        <f>IF(D96=1,INDEX(Planilha2!G:G,MATCH(Planilha1!B:B,Planilha2!A:A,0)),IF(D96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83.268493150684932</v>
      </c>
      <c r="F96" s="52" t="str">
        <f>IF(D96=1,INDEX(Planilha3!C:C,MATCH(Planilha1!B$2:B$1048576,Planilha3!A:A,0)),IF(D96=2,INDEX(Planilha3!E:E,MATCH(Planilha1!B$2:B$1048576,Planilha3!A:A,0)),INDEX(Planilha3!H:H,MATCH(Planilha1!B$2:B$1048576,Planilha3!A:A,0))))</f>
        <v>CONTROLE</v>
      </c>
      <c r="G96" s="52" t="str">
        <f t="shared" si="7"/>
        <v>CONTROLE</v>
      </c>
    </row>
    <row r="97" spans="1:7" ht="15.75" thickBot="1" x14ac:dyDescent="0.3">
      <c r="A97" s="1" t="s">
        <v>50</v>
      </c>
      <c r="B97" t="str">
        <f t="shared" si="5"/>
        <v>SUBJ118</v>
      </c>
      <c r="C97" s="52" t="str">
        <f>INDEX(Planilha2!I:I,MATCH(Planilha1!B$2:B$1048576,Planilha2!A:A,0))</f>
        <v>MASC</v>
      </c>
      <c r="D97">
        <f t="shared" si="6"/>
        <v>1</v>
      </c>
      <c r="E97" s="2">
        <f>IF(D97=1,INDEX(Planilha2!G:G,MATCH(Planilha1!B:B,Planilha2!A:A,0)),IF(D97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56</v>
      </c>
      <c r="F97" s="52" t="str">
        <f>IF(D97=1,INDEX(Planilha3!C:C,MATCH(Planilha1!B$2:B$1048576,Planilha3!A:A,0)),IF(D97=2,INDEX(Planilha3!E:E,MATCH(Planilha1!B$2:B$1048576,Planilha3!A:A,0)),INDEX(Planilha3!H:H,MATCH(Planilha1!B$2:B$1048576,Planilha3!A:A,0))))</f>
        <v>CONTROLE</v>
      </c>
      <c r="G97" s="52" t="str">
        <f t="shared" si="7"/>
        <v>CONTROLE</v>
      </c>
    </row>
    <row r="98" spans="1:7" ht="15.75" thickBot="1" x14ac:dyDescent="0.3">
      <c r="A98" s="1" t="s">
        <v>101</v>
      </c>
      <c r="B98" t="str">
        <f t="shared" ref="B98:B129" si="8">_xlfn.CONCAT("SUBJ",RIGHT(A98,3))</f>
        <v>SUBJ118</v>
      </c>
      <c r="C98" s="52" t="str">
        <f>INDEX(Planilha2!I:I,MATCH(Planilha1!B$2:B$1048576,Planilha2!A:A,0))</f>
        <v>MASC</v>
      </c>
      <c r="D98">
        <f t="shared" ref="D98:D129" si="9">IF(LEFT(A98,2)="DA",1,IF(LEFT(A98,2)="PR",1,IF(LEFT(A98,2)="SE",2,IF(LEFT(A98,2)="SU",1,3))))</f>
        <v>2</v>
      </c>
      <c r="E98" s="2">
        <f>IF(D98=1,INDEX(Planilha2!G:G,MATCH(Planilha1!B:B,Planilha2!A:A,0)),IF(D98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58.139726027397259</v>
      </c>
      <c r="F98" s="52" t="str">
        <f>IF(D98=1,INDEX(Planilha3!C:C,MATCH(Planilha1!B$2:B$1048576,Planilha3!A:A,0)),IF(D98=2,INDEX(Planilha3!E:E,MATCH(Planilha1!B$2:B$1048576,Planilha3!A:A,0)),INDEX(Planilha3!H:H,MATCH(Planilha1!B$2:B$1048576,Planilha3!A:A,0))))</f>
        <v>CONTROLE</v>
      </c>
      <c r="G98" s="52" t="str">
        <f t="shared" si="7"/>
        <v>CONTROLE</v>
      </c>
    </row>
    <row r="99" spans="1:7" ht="15.75" thickBot="1" x14ac:dyDescent="0.3">
      <c r="A99" s="1" t="s">
        <v>144</v>
      </c>
      <c r="B99" t="str">
        <f t="shared" si="8"/>
        <v>SUBJ118</v>
      </c>
      <c r="C99" s="52" t="str">
        <f>INDEX(Planilha2!I:I,MATCH(Planilha1!B$2:B$1048576,Planilha2!A:A,0))</f>
        <v>MASC</v>
      </c>
      <c r="D99">
        <f t="shared" si="9"/>
        <v>3</v>
      </c>
      <c r="E99" s="2">
        <f>IF(D99=1,INDEX(Planilha2!G:G,MATCH(Planilha1!B:B,Planilha2!A:A,0)),IF(D99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60.391780821917806</v>
      </c>
      <c r="F99" s="52" t="str">
        <f>IF(D99=1,INDEX(Planilha3!C:C,MATCH(Planilha1!B$2:B$1048576,Planilha3!A:A,0)),IF(D99=2,INDEX(Planilha3!E:E,MATCH(Planilha1!B$2:B$1048576,Planilha3!A:A,0)),INDEX(Planilha3!H:H,MATCH(Planilha1!B$2:B$1048576,Planilha3!A:A,0))))</f>
        <v>CONTROLE</v>
      </c>
      <c r="G99" s="52" t="str">
        <f t="shared" si="7"/>
        <v>CONTROLE</v>
      </c>
    </row>
    <row r="100" spans="1:7" ht="15.75" thickBot="1" x14ac:dyDescent="0.3">
      <c r="A100" s="1" t="s">
        <v>51</v>
      </c>
      <c r="B100" t="str">
        <f t="shared" si="8"/>
        <v>SUBJ119</v>
      </c>
      <c r="C100" s="52" t="str">
        <f>INDEX(Planilha2!I:I,MATCH(Planilha1!B$2:B$1048576,Planilha2!A:A,0))</f>
        <v>MASC</v>
      </c>
      <c r="D100">
        <f t="shared" si="9"/>
        <v>1</v>
      </c>
      <c r="E100" s="2">
        <f>IF(D100=1,INDEX(Planilha2!G:G,MATCH(Planilha1!B:B,Planilha2!A:A,0)),IF(D100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48</v>
      </c>
      <c r="F100" s="52" t="str">
        <f>IF(D100=1,INDEX(Planilha3!C:C,MATCH(Planilha1!B$2:B$1048576,Planilha3!A:A,0)),IF(D100=2,INDEX(Planilha3!E:E,MATCH(Planilha1!B$2:B$1048576,Planilha3!A:A,0)),INDEX(Planilha3!H:H,MATCH(Planilha1!B$2:B$1048576,Planilha3!A:A,0))))</f>
        <v>CONTROLE</v>
      </c>
      <c r="G100" s="52" t="str">
        <f t="shared" si="7"/>
        <v>CONTROLE</v>
      </c>
    </row>
    <row r="101" spans="1:7" ht="15.75" thickBot="1" x14ac:dyDescent="0.3">
      <c r="A101" s="1" t="s">
        <v>102</v>
      </c>
      <c r="B101" t="str">
        <f t="shared" si="8"/>
        <v>SUBJ119</v>
      </c>
      <c r="C101" s="52" t="str">
        <f>INDEX(Planilha2!I:I,MATCH(Planilha1!B$2:B$1048576,Planilha2!A:A,0))</f>
        <v>MASC</v>
      </c>
      <c r="D101">
        <f t="shared" si="9"/>
        <v>2</v>
      </c>
      <c r="E101" s="2">
        <f>IF(D101=1,INDEX(Planilha2!G:G,MATCH(Planilha1!B:B,Planilha2!A:A,0)),IF(D101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50.052054794520551</v>
      </c>
      <c r="F101" s="52" t="str">
        <f>IF(D101=1,INDEX(Planilha3!C:C,MATCH(Planilha1!B$2:B$1048576,Planilha3!A:A,0)),IF(D101=2,INDEX(Planilha3!E:E,MATCH(Planilha1!B$2:B$1048576,Planilha3!A:A,0)),INDEX(Planilha3!H:H,MATCH(Planilha1!B$2:B$1048576,Planilha3!A:A,0))))</f>
        <v>CONTROLE</v>
      </c>
      <c r="G101" s="52" t="str">
        <f t="shared" si="7"/>
        <v>CONTROLE</v>
      </c>
    </row>
    <row r="102" spans="1:7" ht="15.75" thickBot="1" x14ac:dyDescent="0.3">
      <c r="A102" s="1" t="s">
        <v>145</v>
      </c>
      <c r="B102" t="str">
        <f t="shared" si="8"/>
        <v>SUBJ119</v>
      </c>
      <c r="C102" s="52" t="str">
        <f>INDEX(Planilha2!I:I,MATCH(Planilha1!B$2:B$1048576,Planilha2!A:A,0))</f>
        <v>MASC</v>
      </c>
      <c r="D102">
        <f t="shared" si="9"/>
        <v>3</v>
      </c>
      <c r="E102" s="2">
        <f>IF(D102=1,INDEX(Planilha2!G:G,MATCH(Planilha1!B:B,Planilha2!A:A,0)),IF(D102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51.989041095890414</v>
      </c>
      <c r="F102" s="52" t="str">
        <f>IF(D102=1,INDEX(Planilha3!C:C,MATCH(Planilha1!B$2:B$1048576,Planilha3!A:A,0)),IF(D102=2,INDEX(Planilha3!E:E,MATCH(Planilha1!B$2:B$1048576,Planilha3!A:A,0)),INDEX(Planilha3!H:H,MATCH(Planilha1!B$2:B$1048576,Planilha3!A:A,0))))</f>
        <v>CONTROLE</v>
      </c>
      <c r="G102" s="52" t="str">
        <f t="shared" si="7"/>
        <v>CONTROLE</v>
      </c>
    </row>
    <row r="103" spans="1:7" ht="15.75" thickBot="1" x14ac:dyDescent="0.3">
      <c r="A103" s="1" t="s">
        <v>128</v>
      </c>
      <c r="B103" t="str">
        <f t="shared" si="8"/>
        <v>SUBJ121</v>
      </c>
      <c r="C103" s="52" t="str">
        <f>INDEX(Planilha2!I:I,MATCH(Planilha1!B$2:B$1048576,Planilha2!A:A,0))</f>
        <v>MASC</v>
      </c>
      <c r="D103">
        <f t="shared" si="9"/>
        <v>1</v>
      </c>
      <c r="E103" s="2">
        <f>IF(D103=1,INDEX(Planilha2!G:G,MATCH(Planilha1!B:B,Planilha2!A:A,0)),IF(D103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64</v>
      </c>
      <c r="F103" s="52" t="str">
        <f>IF(D103=1,INDEX(Planilha3!C:C,MATCH(Planilha1!B$2:B$1048576,Planilha3!A:A,0)),IF(D103=2,INDEX(Planilha3!E:E,MATCH(Planilha1!B$2:B$1048576,Planilha3!A:A,0)),INDEX(Planilha3!H:H,MATCH(Planilha1!B$2:B$1048576,Planilha3!A:A,0))))</f>
        <v>CONTROLE</v>
      </c>
      <c r="G103" s="52" t="str">
        <f t="shared" si="7"/>
        <v>CONTROLE</v>
      </c>
    </row>
    <row r="104" spans="1:7" ht="15.75" thickBot="1" x14ac:dyDescent="0.3">
      <c r="A104" s="1" t="s">
        <v>52</v>
      </c>
      <c r="B104" t="str">
        <f t="shared" si="8"/>
        <v>SUBJ123</v>
      </c>
      <c r="C104" s="52" t="str">
        <f>INDEX(Planilha2!I:I,MATCH(Planilha1!B$2:B$1048576,Planilha2!A:A,0))</f>
        <v>MASC</v>
      </c>
      <c r="D104">
        <f t="shared" si="9"/>
        <v>1</v>
      </c>
      <c r="E104" s="2">
        <f>IF(D104=1,INDEX(Planilha2!G:G,MATCH(Planilha1!B:B,Planilha2!A:A,0)),IF(D104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</v>
      </c>
      <c r="F104" s="52" t="str">
        <f>IF(D104=1,INDEX(Planilha3!C:C,MATCH(Planilha1!B$2:B$1048576,Planilha3!A:A,0)),IF(D104=2,INDEX(Planilha3!E:E,MATCH(Planilha1!B$2:B$1048576,Planilha3!A:A,0)),INDEX(Planilha3!H:H,MATCH(Planilha1!B$2:B$1048576,Planilha3!A:A,0))))</f>
        <v>CCLA DU</v>
      </c>
      <c r="G104" s="52" t="str">
        <f t="shared" si="7"/>
        <v>CCL</v>
      </c>
    </row>
    <row r="105" spans="1:7" ht="15.75" thickBot="1" x14ac:dyDescent="0.3">
      <c r="A105" s="1" t="s">
        <v>103</v>
      </c>
      <c r="B105" t="str">
        <f t="shared" si="8"/>
        <v>SUBJ123</v>
      </c>
      <c r="C105" s="52" t="str">
        <f>INDEX(Planilha2!I:I,MATCH(Planilha1!B$2:B$1048576,Planilha2!A:A,0))</f>
        <v>MASC</v>
      </c>
      <c r="D105">
        <f t="shared" si="9"/>
        <v>2</v>
      </c>
      <c r="E105" s="2">
        <f>IF(D105=1,INDEX(Planilha2!G:G,MATCH(Planilha1!B:B,Planilha2!A:A,0)),IF(D105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75.090410958904116</v>
      </c>
      <c r="F105" s="52" t="str">
        <f>IF(D105=1,INDEX(Planilha3!C:C,MATCH(Planilha1!B$2:B$1048576,Planilha3!A:A,0)),IF(D105=2,INDEX(Planilha3!E:E,MATCH(Planilha1!B$2:B$1048576,Planilha3!A:A,0)),INDEX(Planilha3!H:H,MATCH(Planilha1!B$2:B$1048576,Planilha3!A:A,0))))</f>
        <v>DA</v>
      </c>
      <c r="G105" s="52" t="str">
        <f t="shared" si="7"/>
        <v>DA</v>
      </c>
    </row>
    <row r="106" spans="1:7" ht="15.75" thickBot="1" x14ac:dyDescent="0.3">
      <c r="A106" s="1" t="s">
        <v>53</v>
      </c>
      <c r="B106" t="str">
        <f t="shared" si="8"/>
        <v>SUBJ124</v>
      </c>
      <c r="C106" s="52" t="str">
        <f>INDEX(Planilha2!I:I,MATCH(Planilha1!B$2:B$1048576,Planilha2!A:A,0))</f>
        <v>FEM</v>
      </c>
      <c r="D106">
        <f t="shared" si="9"/>
        <v>1</v>
      </c>
      <c r="E106" s="2">
        <f>IF(D106=1,INDEX(Planilha2!G:G,MATCH(Planilha1!B:B,Planilha2!A:A,0)),IF(D106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</v>
      </c>
      <c r="F106" s="52" t="str">
        <f>IF(D106=1,INDEX(Planilha3!C:C,MATCH(Planilha1!B$2:B$1048576,Planilha3!A:A,0)),IF(D106=2,INDEX(Planilha3!E:E,MATCH(Planilha1!B$2:B$1048576,Planilha3!A:A,0)),INDEX(Planilha3!H:H,MATCH(Planilha1!B$2:B$1048576,Planilha3!A:A,0))))</f>
        <v>CCL NA DU</v>
      </c>
      <c r="G106" s="52" t="str">
        <f t="shared" si="7"/>
        <v>CCL</v>
      </c>
    </row>
    <row r="107" spans="1:7" ht="15.75" thickBot="1" x14ac:dyDescent="0.3">
      <c r="A107" s="1" t="s">
        <v>104</v>
      </c>
      <c r="B107" t="str">
        <f t="shared" si="8"/>
        <v>SUBJ124</v>
      </c>
      <c r="C107" s="52" t="str">
        <f>INDEX(Planilha2!I:I,MATCH(Planilha1!B$2:B$1048576,Planilha2!A:A,0))</f>
        <v>FEM</v>
      </c>
      <c r="D107">
        <f t="shared" si="9"/>
        <v>2</v>
      </c>
      <c r="E107" s="2">
        <f>IF(D107=1,INDEX(Planilha2!G:G,MATCH(Planilha1!B:B,Planilha2!A:A,0)),IF(D107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71.342465753424662</v>
      </c>
      <c r="F107" s="52" t="str">
        <f>IF(D107=1,INDEX(Planilha3!C:C,MATCH(Planilha1!B$2:B$1048576,Planilha3!A:A,0)),IF(D107=2,INDEX(Planilha3!E:E,MATCH(Planilha1!B$2:B$1048576,Planilha3!A:A,0)),INDEX(Planilha3!H:H,MATCH(Planilha1!B$2:B$1048576,Planilha3!A:A,0))))</f>
        <v>CCLNAMD</v>
      </c>
      <c r="G107" s="52" t="str">
        <f t="shared" si="7"/>
        <v>CCL</v>
      </c>
    </row>
    <row r="108" spans="1:7" ht="15.75" thickBot="1" x14ac:dyDescent="0.3">
      <c r="A108" s="1" t="s">
        <v>146</v>
      </c>
      <c r="B108" t="str">
        <f t="shared" si="8"/>
        <v>SUBJ124</v>
      </c>
      <c r="C108" s="52" t="str">
        <f>INDEX(Planilha2!I:I,MATCH(Planilha1!B$2:B$1048576,Planilha2!A:A,0))</f>
        <v>FEM</v>
      </c>
      <c r="D108">
        <f t="shared" si="9"/>
        <v>3</v>
      </c>
      <c r="E108" s="2">
        <f>IF(D108=1,INDEX(Planilha2!G:G,MATCH(Planilha1!B:B,Planilha2!A:A,0)),IF(D108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72.857534246575341</v>
      </c>
      <c r="F108" s="52" t="str">
        <f>IF(D108=1,INDEX(Planilha3!C:C,MATCH(Planilha1!B$2:B$1048576,Planilha3!A:A,0)),IF(D108=2,INDEX(Planilha3!E:E,MATCH(Planilha1!B$2:B$1048576,Planilha3!A:A,0)),INDEX(Planilha3!H:H,MATCH(Planilha1!B$2:B$1048576,Planilha3!A:A,0))))</f>
        <v>CONTROLE</v>
      </c>
      <c r="G108" s="52" t="str">
        <f t="shared" si="7"/>
        <v>CONTROLE</v>
      </c>
    </row>
    <row r="109" spans="1:7" ht="15.75" thickBot="1" x14ac:dyDescent="0.3">
      <c r="A109" s="1" t="s">
        <v>105</v>
      </c>
      <c r="B109" t="str">
        <f t="shared" si="8"/>
        <v>SUBJ125</v>
      </c>
      <c r="C109" s="52" t="str">
        <f>INDEX(Planilha2!I:I,MATCH(Planilha1!B$2:B$1048576,Planilha2!A:A,0))</f>
        <v>MASC</v>
      </c>
      <c r="D109">
        <f t="shared" si="9"/>
        <v>2</v>
      </c>
      <c r="E109" s="2">
        <f>IF(D109=1,INDEX(Planilha2!G:G,MATCH(Planilha1!B:B,Planilha2!A:A,0)),IF(D109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74.975342465753428</v>
      </c>
      <c r="F109" s="52" t="str">
        <f>IF(D109=1,INDEX(Planilha3!C:C,MATCH(Planilha1!B$2:B$1048576,Planilha3!A:A,0)),IF(D109=2,INDEX(Planilha3!E:E,MATCH(Planilha1!B$2:B$1048576,Planilha3!A:A,0)),INDEX(Planilha3!H:H,MATCH(Planilha1!B$2:B$1048576,Planilha3!A:A,0))))</f>
        <v>CONTROLE</v>
      </c>
      <c r="G109" s="52" t="str">
        <f t="shared" si="7"/>
        <v>CONTROLE</v>
      </c>
    </row>
    <row r="110" spans="1:7" ht="15.75" thickBot="1" x14ac:dyDescent="0.3">
      <c r="A110" s="1" t="s">
        <v>147</v>
      </c>
      <c r="B110" t="str">
        <f t="shared" si="8"/>
        <v>SUBJ125</v>
      </c>
      <c r="C110" s="52" t="str">
        <f>INDEX(Planilha2!I:I,MATCH(Planilha1!B$2:B$1048576,Planilha2!A:A,0))</f>
        <v>MASC</v>
      </c>
      <c r="D110">
        <f t="shared" si="9"/>
        <v>3</v>
      </c>
      <c r="E110" s="2">
        <f>IF(D110=1,INDEX(Planilha2!G:G,MATCH(Planilha1!B:B,Planilha2!A:A,0)),IF(D110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76.835616438356169</v>
      </c>
      <c r="F110" s="52" t="str">
        <f>IF(D110=1,INDEX(Planilha3!C:C,MATCH(Planilha1!B$2:B$1048576,Planilha3!A:A,0)),IF(D110=2,INDEX(Planilha3!E:E,MATCH(Planilha1!B$2:B$1048576,Planilha3!A:A,0)),INDEX(Planilha3!H:H,MATCH(Planilha1!B$2:B$1048576,Planilha3!A:A,0))))</f>
        <v>CONTROLE</v>
      </c>
      <c r="G110" s="52" t="str">
        <f t="shared" si="7"/>
        <v>CONTROLE</v>
      </c>
    </row>
    <row r="111" spans="1:7" ht="15.75" thickBot="1" x14ac:dyDescent="0.3">
      <c r="A111" s="1" t="s">
        <v>106</v>
      </c>
      <c r="B111" t="str">
        <f t="shared" si="8"/>
        <v>SUBJ128</v>
      </c>
      <c r="C111" s="52" t="str">
        <f>INDEX(Planilha2!I:I,MATCH(Planilha1!B$2:B$1048576,Planilha2!A:A,0))</f>
        <v>FEM</v>
      </c>
      <c r="D111">
        <f t="shared" si="9"/>
        <v>2</v>
      </c>
      <c r="E111" s="2">
        <f>IF(D111=1,INDEX(Planilha2!G:G,MATCH(Planilha1!B:B,Planilha2!A:A,0)),IF(D111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69.032876712328772</v>
      </c>
      <c r="F111" s="52" t="str">
        <f>IF(D111=1,INDEX(Planilha3!C:C,MATCH(Planilha1!B$2:B$1048576,Planilha3!A:A,0)),IF(D111=2,INDEX(Planilha3!E:E,MATCH(Planilha1!B$2:B$1048576,Planilha3!A:A,0)),INDEX(Planilha3!H:H,MATCH(Planilha1!B$2:B$1048576,Planilha3!A:A,0))))</f>
        <v>CONTROLE</v>
      </c>
      <c r="G111" s="52" t="str">
        <f t="shared" si="7"/>
        <v>CONTROLE</v>
      </c>
    </row>
    <row r="112" spans="1:7" ht="15.75" thickBot="1" x14ac:dyDescent="0.3">
      <c r="A112" s="1" t="s">
        <v>148</v>
      </c>
      <c r="B112" t="str">
        <f t="shared" si="8"/>
        <v>SUBJ128</v>
      </c>
      <c r="C112" s="52" t="str">
        <f>INDEX(Planilha2!I:I,MATCH(Planilha1!B$2:B$1048576,Planilha2!A:A,0))</f>
        <v>FEM</v>
      </c>
      <c r="D112">
        <f t="shared" si="9"/>
        <v>3</v>
      </c>
      <c r="E112" s="2">
        <f>IF(D112=1,INDEX(Planilha2!G:G,MATCH(Planilha1!B:B,Planilha2!A:A,0)),IF(D112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70.854794520547955</v>
      </c>
      <c r="F112" s="52" t="str">
        <f>IF(D112=1,INDEX(Planilha3!C:C,MATCH(Planilha1!B$2:B$1048576,Planilha3!A:A,0)),IF(D112=2,INDEX(Planilha3!E:E,MATCH(Planilha1!B$2:B$1048576,Planilha3!A:A,0)),INDEX(Planilha3!H:H,MATCH(Planilha1!B$2:B$1048576,Planilha3!A:A,0))))</f>
        <v xml:space="preserve">CONTROLE </v>
      </c>
      <c r="G112" s="52" t="str">
        <f t="shared" si="7"/>
        <v xml:space="preserve">CONTROLE </v>
      </c>
    </row>
    <row r="113" spans="1:7" ht="15.75" thickBot="1" x14ac:dyDescent="0.3">
      <c r="A113" s="1" t="s">
        <v>54</v>
      </c>
      <c r="B113" t="str">
        <f t="shared" si="8"/>
        <v>SUBJ129</v>
      </c>
      <c r="C113" s="52" t="str">
        <f>INDEX(Planilha2!I:I,MATCH(Planilha1!B$2:B$1048576,Planilha2!A:A,0))</f>
        <v>MASC</v>
      </c>
      <c r="D113">
        <f t="shared" si="9"/>
        <v>1</v>
      </c>
      <c r="E113" s="2">
        <f>IF(D113=1,INDEX(Planilha2!G:G,MATCH(Planilha1!B:B,Planilha2!A:A,0)),IF(D113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65</v>
      </c>
      <c r="F113" s="52" t="str">
        <f>IF(D113=1,INDEX(Planilha3!C:C,MATCH(Planilha1!B$2:B$1048576,Planilha3!A:A,0)),IF(D113=2,INDEX(Planilha3!E:E,MATCH(Planilha1!B$2:B$1048576,Planilha3!A:A,0)),INDEX(Planilha3!H:H,MATCH(Planilha1!B$2:B$1048576,Planilha3!A:A,0))))</f>
        <v>CONTROLE</v>
      </c>
      <c r="G113" s="52" t="str">
        <f t="shared" si="7"/>
        <v>CONTROLE</v>
      </c>
    </row>
    <row r="114" spans="1:7" ht="15.75" thickBot="1" x14ac:dyDescent="0.3">
      <c r="A114" s="1" t="s">
        <v>107</v>
      </c>
      <c r="B114" t="str">
        <f t="shared" si="8"/>
        <v>SUBJ129</v>
      </c>
      <c r="C114" s="52" t="str">
        <f>INDEX(Planilha2!I:I,MATCH(Planilha1!B$2:B$1048576,Planilha2!A:A,0))</f>
        <v>MASC</v>
      </c>
      <c r="D114">
        <f t="shared" si="9"/>
        <v>2</v>
      </c>
      <c r="E114" s="2">
        <f>IF(D114=1,INDEX(Planilha2!G:G,MATCH(Planilha1!B:B,Planilha2!A:A,0)),IF(D114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66.975342465753428</v>
      </c>
      <c r="F114" s="52" t="str">
        <f>IF(D114=1,INDEX(Planilha3!C:C,MATCH(Planilha1!B$2:B$1048576,Planilha3!A:A,0)),IF(D114=2,INDEX(Planilha3!E:E,MATCH(Planilha1!B$2:B$1048576,Planilha3!A:A,0)),INDEX(Planilha3!H:H,MATCH(Planilha1!B$2:B$1048576,Planilha3!A:A,0))))</f>
        <v>CONTROLE</v>
      </c>
      <c r="G114" s="52" t="str">
        <f t="shared" si="7"/>
        <v>CONTROLE</v>
      </c>
    </row>
    <row r="115" spans="1:7" ht="15.75" thickBot="1" x14ac:dyDescent="0.3">
      <c r="A115" s="1" t="s">
        <v>149</v>
      </c>
      <c r="B115" t="str">
        <f t="shared" si="8"/>
        <v>SUBJ129</v>
      </c>
      <c r="C115" s="52" t="str">
        <f>INDEX(Planilha2!I:I,MATCH(Planilha1!B$2:B$1048576,Planilha2!A:A,0))</f>
        <v>MASC</v>
      </c>
      <c r="D115">
        <f t="shared" si="9"/>
        <v>3</v>
      </c>
      <c r="E115" s="2">
        <f>IF(D115=1,INDEX(Planilha2!G:G,MATCH(Planilha1!B:B,Planilha2!A:A,0)),IF(D115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68.835616438356169</v>
      </c>
      <c r="F115" s="52" t="str">
        <f>IF(D115=1,INDEX(Planilha3!C:C,MATCH(Planilha1!B$2:B$1048576,Planilha3!A:A,0)),IF(D115=2,INDEX(Planilha3!E:E,MATCH(Planilha1!B$2:B$1048576,Planilha3!A:A,0)),INDEX(Planilha3!H:H,MATCH(Planilha1!B$2:B$1048576,Planilha3!A:A,0))))</f>
        <v>CCLAMD</v>
      </c>
      <c r="G115" s="52" t="str">
        <f t="shared" si="7"/>
        <v>CCL</v>
      </c>
    </row>
    <row r="116" spans="1:7" ht="15.75" thickBot="1" x14ac:dyDescent="0.3">
      <c r="A116" s="1" t="s">
        <v>108</v>
      </c>
      <c r="B116" t="str">
        <f t="shared" si="8"/>
        <v>SUBJ130</v>
      </c>
      <c r="C116" s="52" t="str">
        <f>INDEX(Planilha2!I:I,MATCH(Planilha1!B$2:B$1048576,Planilha2!A:A,0))</f>
        <v>MASC</v>
      </c>
      <c r="D116">
        <f t="shared" si="9"/>
        <v>2</v>
      </c>
      <c r="E116" s="2">
        <f>IF(D116=1,INDEX(Planilha2!G:G,MATCH(Planilha1!B:B,Planilha2!A:A,0)),IF(D116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76.167123287671231</v>
      </c>
      <c r="F116" s="52" t="str">
        <f>IF(D116=1,INDEX(Planilha3!C:C,MATCH(Planilha1!B$2:B$1048576,Planilha3!A:A,0)),IF(D116=2,INDEX(Planilha3!E:E,MATCH(Planilha1!B$2:B$1048576,Planilha3!A:A,0)),INDEX(Planilha3!H:H,MATCH(Planilha1!B$2:B$1048576,Planilha3!A:A,0))))</f>
        <v>CONTROLE</v>
      </c>
      <c r="G116" s="52" t="str">
        <f t="shared" si="7"/>
        <v>CONTROLE</v>
      </c>
    </row>
    <row r="117" spans="1:7" ht="15.75" thickBot="1" x14ac:dyDescent="0.3">
      <c r="A117" s="1" t="s">
        <v>150</v>
      </c>
      <c r="B117" t="str">
        <f t="shared" si="8"/>
        <v>SUBJ130</v>
      </c>
      <c r="C117" s="52" t="str">
        <f>INDEX(Planilha2!I:I,MATCH(Planilha1!B$2:B$1048576,Planilha2!A:A,0))</f>
        <v>MASC</v>
      </c>
      <c r="D117">
        <f t="shared" si="9"/>
        <v>3</v>
      </c>
      <c r="E117" s="2">
        <f>IF(D117=1,INDEX(Planilha2!G:G,MATCH(Planilha1!B:B,Planilha2!A:A,0)),IF(D117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77.936986301369856</v>
      </c>
      <c r="F117" s="52" t="str">
        <f>IF(D117=1,INDEX(Planilha3!C:C,MATCH(Planilha1!B$2:B$1048576,Planilha3!A:A,0)),IF(D117=2,INDEX(Planilha3!E:E,MATCH(Planilha1!B$2:B$1048576,Planilha3!A:A,0)),INDEX(Planilha3!H:H,MATCH(Planilha1!B$2:B$1048576,Planilha3!A:A,0))))</f>
        <v>CONTROLE</v>
      </c>
      <c r="G117" s="52" t="str">
        <f t="shared" si="7"/>
        <v>CONTROLE</v>
      </c>
    </row>
    <row r="118" spans="1:7" ht="15.75" thickBot="1" x14ac:dyDescent="0.3">
      <c r="A118" s="1" t="s">
        <v>109</v>
      </c>
      <c r="B118" t="str">
        <f t="shared" si="8"/>
        <v>SUBJ132</v>
      </c>
      <c r="C118" s="52" t="str">
        <f>INDEX(Planilha2!I:I,MATCH(Planilha1!B$2:B$1048576,Planilha2!A:A,0))</f>
        <v>MASC</v>
      </c>
      <c r="D118">
        <f t="shared" si="9"/>
        <v>2</v>
      </c>
      <c r="E118" s="2">
        <f>IF(D118=1,INDEX(Planilha2!G:G,MATCH(Planilha1!B:B,Planilha2!A:A,0)),IF(D118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76.035616438356158</v>
      </c>
      <c r="F118" s="52" t="str">
        <f>IF(D118=1,INDEX(Planilha3!C:C,MATCH(Planilha1!B$2:B$1048576,Planilha3!A:A,0)),IF(D118=2,INDEX(Planilha3!E:E,MATCH(Planilha1!B$2:B$1048576,Planilha3!A:A,0)),INDEX(Planilha3!H:H,MATCH(Planilha1!B$2:B$1048576,Planilha3!A:A,0))))</f>
        <v>CONTROLE</v>
      </c>
      <c r="G118" s="52" t="str">
        <f t="shared" si="7"/>
        <v>CONTROLE</v>
      </c>
    </row>
    <row r="119" spans="1:7" ht="15.75" thickBot="1" x14ac:dyDescent="0.3">
      <c r="A119" s="1" t="s">
        <v>151</v>
      </c>
      <c r="B119" t="str">
        <f t="shared" si="8"/>
        <v>SUBJ132</v>
      </c>
      <c r="C119" s="52" t="str">
        <f>INDEX(Planilha2!I:I,MATCH(Planilha1!B$2:B$1048576,Planilha2!A:A,0))</f>
        <v>MASC</v>
      </c>
      <c r="D119">
        <f t="shared" si="9"/>
        <v>3</v>
      </c>
      <c r="E119" s="2">
        <f>IF(D119=1,INDEX(Planilha2!G:G,MATCH(Planilha1!B:B,Planilha2!A:A,0)),IF(D119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78.241095890410946</v>
      </c>
      <c r="F119" s="52" t="str">
        <f>IF(D119=1,INDEX(Planilha3!C:C,MATCH(Planilha1!B$2:B$1048576,Planilha3!A:A,0)),IF(D119=2,INDEX(Planilha3!E:E,MATCH(Planilha1!B$2:B$1048576,Planilha3!A:A,0)),INDEX(Planilha3!H:H,MATCH(Planilha1!B$2:B$1048576,Planilha3!A:A,0))))</f>
        <v>CONTROLE</v>
      </c>
      <c r="G119" s="52" t="str">
        <f t="shared" si="7"/>
        <v>CONTROLE</v>
      </c>
    </row>
    <row r="120" spans="1:7" ht="15.75" thickBot="1" x14ac:dyDescent="0.3">
      <c r="A120" s="1" t="s">
        <v>110</v>
      </c>
      <c r="B120" t="str">
        <f t="shared" si="8"/>
        <v>SUBJ133</v>
      </c>
      <c r="C120" s="52" t="str">
        <f>INDEX(Planilha2!I:I,MATCH(Planilha1!B$2:B$1048576,Planilha2!A:A,0))</f>
        <v>MASC</v>
      </c>
      <c r="D120">
        <f t="shared" si="9"/>
        <v>2</v>
      </c>
      <c r="E120" s="2">
        <f>IF(D120=1,INDEX(Planilha2!G:G,MATCH(Planilha1!B:B,Planilha2!A:A,0)),IF(D120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77.358904109589048</v>
      </c>
      <c r="F120" s="52" t="str">
        <f>IF(D120=1,INDEX(Planilha3!C:C,MATCH(Planilha1!B$2:B$1048576,Planilha3!A:A,0)),IF(D120=2,INDEX(Planilha3!E:E,MATCH(Planilha1!B$2:B$1048576,Planilha3!A:A,0)),INDEX(Planilha3!H:H,MATCH(Planilha1!B$2:B$1048576,Planilha3!A:A,0))))</f>
        <v>CCLAMD</v>
      </c>
      <c r="G120" s="52" t="str">
        <f t="shared" si="7"/>
        <v>CCL</v>
      </c>
    </row>
    <row r="121" spans="1:7" ht="15.75" thickBot="1" x14ac:dyDescent="0.3">
      <c r="A121" s="1" t="s">
        <v>152</v>
      </c>
      <c r="B121" t="str">
        <f t="shared" si="8"/>
        <v>SUBJ133</v>
      </c>
      <c r="C121" s="52" t="str">
        <f>INDEX(Planilha2!I:I,MATCH(Planilha1!B$2:B$1048576,Planilha2!A:A,0))</f>
        <v>MASC</v>
      </c>
      <c r="D121">
        <f t="shared" si="9"/>
        <v>3</v>
      </c>
      <c r="E121" s="2">
        <f>IF(D121=1,INDEX(Planilha2!G:G,MATCH(Planilha1!B:B,Planilha2!A:A,0)),IF(D121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79.120547945205487</v>
      </c>
      <c r="F121" s="52" t="str">
        <f>IF(D121=1,INDEX(Planilha3!C:C,MATCH(Planilha1!B$2:B$1048576,Planilha3!A:A,0)),IF(D121=2,INDEX(Planilha3!E:E,MATCH(Planilha1!B$2:B$1048576,Planilha3!A:A,0)),INDEX(Planilha3!H:H,MATCH(Planilha1!B$2:B$1048576,Planilha3!A:A,0))))</f>
        <v>DA</v>
      </c>
      <c r="G121" s="52" t="str">
        <f t="shared" si="7"/>
        <v>DA</v>
      </c>
    </row>
    <row r="122" spans="1:7" ht="15.75" thickBot="1" x14ac:dyDescent="0.3">
      <c r="A122" s="1" t="s">
        <v>55</v>
      </c>
      <c r="B122" t="str">
        <f t="shared" si="8"/>
        <v>SUBJ134</v>
      </c>
      <c r="C122" s="52" t="str">
        <f>INDEX(Planilha2!I:I,MATCH(Planilha1!B$2:B$1048576,Planilha2!A:A,0))</f>
        <v>FEM</v>
      </c>
      <c r="D122">
        <f t="shared" si="9"/>
        <v>1</v>
      </c>
      <c r="E122" s="2">
        <f>IF(D122=1,INDEX(Planilha2!G:G,MATCH(Planilha1!B:B,Planilha2!A:A,0)),IF(D122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50</v>
      </c>
      <c r="F122" s="52" t="str">
        <f>IF(D122=1,INDEX(Planilha3!C:C,MATCH(Planilha1!B$2:B$1048576,Planilha3!A:A,0)),IF(D122=2,INDEX(Planilha3!E:E,MATCH(Planilha1!B$2:B$1048576,Planilha3!A:A,0)),INDEX(Planilha3!H:H,MATCH(Planilha1!B$2:B$1048576,Planilha3!A:A,0))))</f>
        <v>CONTROLE</v>
      </c>
      <c r="G122" s="52" t="str">
        <f t="shared" si="7"/>
        <v>CONTROLE</v>
      </c>
    </row>
    <row r="123" spans="1:7" ht="15.75" thickBot="1" x14ac:dyDescent="0.3">
      <c r="A123" s="1" t="s">
        <v>111</v>
      </c>
      <c r="B123" t="str">
        <f t="shared" si="8"/>
        <v>SUBJ134</v>
      </c>
      <c r="C123" s="52" t="str">
        <f>INDEX(Planilha2!I:I,MATCH(Planilha1!B$2:B$1048576,Planilha2!A:A,0))</f>
        <v>FEM</v>
      </c>
      <c r="D123">
        <f t="shared" si="9"/>
        <v>2</v>
      </c>
      <c r="E123" s="2">
        <f>IF(D123=1,INDEX(Planilha2!G:G,MATCH(Planilha1!B:B,Planilha2!A:A,0)),IF(D123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52.128767123287673</v>
      </c>
      <c r="F123" s="52" t="str">
        <f>IF(D123=1,INDEX(Planilha3!C:C,MATCH(Planilha1!B$2:B$1048576,Planilha3!A:A,0)),IF(D123=2,INDEX(Planilha3!E:E,MATCH(Planilha1!B$2:B$1048576,Planilha3!A:A,0)),INDEX(Planilha3!H:H,MATCH(Planilha1!B$2:B$1048576,Planilha3!A:A,0))))</f>
        <v>CONTROLE</v>
      </c>
      <c r="G123" s="52" t="str">
        <f t="shared" si="7"/>
        <v>CONTROLE</v>
      </c>
    </row>
    <row r="124" spans="1:7" ht="15.75" thickBot="1" x14ac:dyDescent="0.3">
      <c r="A124" s="1" t="s">
        <v>153</v>
      </c>
      <c r="B124" t="str">
        <f t="shared" si="8"/>
        <v>SUBJ134</v>
      </c>
      <c r="C124" s="52" t="str">
        <f>INDEX(Planilha2!I:I,MATCH(Planilha1!B$2:B$1048576,Planilha2!A:A,0))</f>
        <v>FEM</v>
      </c>
      <c r="D124">
        <f t="shared" si="9"/>
        <v>3</v>
      </c>
      <c r="E124" s="2">
        <f>IF(D124=1,INDEX(Planilha2!G:G,MATCH(Planilha1!B:B,Planilha2!A:A,0)),IF(D124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53.950684931506849</v>
      </c>
      <c r="F124" s="52" t="str">
        <f>IF(D124=1,INDEX(Planilha3!C:C,MATCH(Planilha1!B$2:B$1048576,Planilha3!A:A,0)),IF(D124=2,INDEX(Planilha3!E:E,MATCH(Planilha1!B$2:B$1048576,Planilha3!A:A,0)),INDEX(Planilha3!H:H,MATCH(Planilha1!B$2:B$1048576,Planilha3!A:A,0))))</f>
        <v>CONTROLE</v>
      </c>
      <c r="G124" s="52" t="str">
        <f t="shared" si="7"/>
        <v>CONTROLE</v>
      </c>
    </row>
    <row r="125" spans="1:7" ht="15.75" thickBot="1" x14ac:dyDescent="0.3">
      <c r="A125" s="1" t="s">
        <v>112</v>
      </c>
      <c r="B125" t="str">
        <f t="shared" si="8"/>
        <v>SUBJ135</v>
      </c>
      <c r="C125" s="52" t="str">
        <f>INDEX(Planilha2!I:I,MATCH(Planilha1!B$2:B$1048576,Planilha2!A:A,0))</f>
        <v>MASC</v>
      </c>
      <c r="D125">
        <f t="shared" si="9"/>
        <v>2</v>
      </c>
      <c r="E125" s="2">
        <f>IF(D125=1,INDEX(Planilha2!G:G,MATCH(Planilha1!B:B,Planilha2!A:A,0)),IF(D125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71.090410958904116</v>
      </c>
      <c r="F125" s="52" t="str">
        <f>IF(D125=1,INDEX(Planilha3!C:C,MATCH(Planilha1!B$2:B$1048576,Planilha3!A:A,0)),IF(D125=2,INDEX(Planilha3!E:E,MATCH(Planilha1!B$2:B$1048576,Planilha3!A:A,0)),INDEX(Planilha3!H:H,MATCH(Planilha1!B$2:B$1048576,Planilha3!A:A,0))))</f>
        <v>CONTROLE</v>
      </c>
      <c r="G125" s="52" t="str">
        <f t="shared" si="7"/>
        <v>CONTROLE</v>
      </c>
    </row>
    <row r="126" spans="1:7" ht="15.75" thickBot="1" x14ac:dyDescent="0.3">
      <c r="A126" s="1" t="s">
        <v>154</v>
      </c>
      <c r="B126" t="str">
        <f t="shared" si="8"/>
        <v>SUBJ135</v>
      </c>
      <c r="C126" s="52" t="str">
        <f>INDEX(Planilha2!I:I,MATCH(Planilha1!B$2:B$1048576,Planilha2!A:A,0))</f>
        <v>MASC</v>
      </c>
      <c r="D126">
        <f t="shared" si="9"/>
        <v>3</v>
      </c>
      <c r="E126" s="2">
        <f>IF(D126=1,INDEX(Planilha2!G:G,MATCH(Planilha1!B:B,Planilha2!A:A,0)),IF(D126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72.860273972602741</v>
      </c>
      <c r="F126" s="52" t="str">
        <f>IF(D126=1,INDEX(Planilha3!C:C,MATCH(Planilha1!B$2:B$1048576,Planilha3!A:A,0)),IF(D126=2,INDEX(Planilha3!E:E,MATCH(Planilha1!B$2:B$1048576,Planilha3!A:A,0)),INDEX(Planilha3!H:H,MATCH(Planilha1!B$2:B$1048576,Planilha3!A:A,0))))</f>
        <v>CCLNADU</v>
      </c>
      <c r="G126" s="52" t="str">
        <f t="shared" si="7"/>
        <v>CCL</v>
      </c>
    </row>
    <row r="127" spans="1:7" ht="15.75" thickBot="1" x14ac:dyDescent="0.3">
      <c r="A127" s="1" t="s">
        <v>56</v>
      </c>
      <c r="B127" t="str">
        <f t="shared" si="8"/>
        <v>SUBJ136</v>
      </c>
      <c r="C127" s="52" t="str">
        <f>INDEX(Planilha2!I:I,MATCH(Planilha1!B$2:B$1048576,Planilha2!A:A,0))</f>
        <v>FEM</v>
      </c>
      <c r="D127">
        <f t="shared" si="9"/>
        <v>1</v>
      </c>
      <c r="E127" s="2">
        <f>IF(D127=1,INDEX(Planilha2!G:G,MATCH(Planilha1!B:B,Planilha2!A:A,0)),IF(D127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</v>
      </c>
      <c r="F127" s="52" t="str">
        <f>IF(D127=1,INDEX(Planilha3!C:C,MATCH(Planilha1!B$2:B$1048576,Planilha3!A:A,0)),IF(D127=2,INDEX(Planilha3!E:E,MATCH(Planilha1!B$2:B$1048576,Planilha3!A:A,0)),INDEX(Planilha3!H:H,MATCH(Planilha1!B$2:B$1048576,Planilha3!A:A,0))))</f>
        <v>CCLA DU</v>
      </c>
      <c r="G127" s="52" t="str">
        <f t="shared" si="7"/>
        <v>CCL</v>
      </c>
    </row>
    <row r="128" spans="1:7" ht="15.75" thickBot="1" x14ac:dyDescent="0.3">
      <c r="A128" s="1" t="s">
        <v>113</v>
      </c>
      <c r="B128" t="str">
        <f t="shared" si="8"/>
        <v>SUBJ136</v>
      </c>
      <c r="C128" s="52" t="str">
        <f>INDEX(Planilha2!I:I,MATCH(Planilha1!B$2:B$1048576,Planilha2!A:A,0))</f>
        <v>FEM</v>
      </c>
      <c r="D128">
        <f t="shared" si="9"/>
        <v>2</v>
      </c>
      <c r="E128" s="2">
        <f>IF(D128=1,INDEX(Planilha2!G:G,MATCH(Planilha1!B:B,Planilha2!A:A,0)),IF(D128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72.07123287671233</v>
      </c>
      <c r="F128" s="52" t="str">
        <f>IF(D128=1,INDEX(Planilha3!C:C,MATCH(Planilha1!B$2:B$1048576,Planilha3!A:A,0)),IF(D128=2,INDEX(Planilha3!E:E,MATCH(Planilha1!B$2:B$1048576,Planilha3!A:A,0)),INDEX(Planilha3!H:H,MATCH(Planilha1!B$2:B$1048576,Planilha3!A:A,0))))</f>
        <v>CONTROLE</v>
      </c>
      <c r="G128" s="52" t="str">
        <f t="shared" si="7"/>
        <v>CONTROLE</v>
      </c>
    </row>
    <row r="129" spans="1:7" ht="15.75" thickBot="1" x14ac:dyDescent="0.3">
      <c r="A129" s="1" t="s">
        <v>57</v>
      </c>
      <c r="B129" t="str">
        <f t="shared" si="8"/>
        <v>SUBJ137</v>
      </c>
      <c r="C129" s="52" t="str">
        <f>INDEX(Planilha2!I:I,MATCH(Planilha1!B$2:B$1048576,Planilha2!A:A,0))</f>
        <v>MASC</v>
      </c>
      <c r="D129">
        <f t="shared" si="9"/>
        <v>1</v>
      </c>
      <c r="E129" s="2">
        <f>IF(D129=1,INDEX(Planilha2!G:G,MATCH(Planilha1!B:B,Planilha2!A:A,0)),IF(D129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</v>
      </c>
      <c r="F129" s="52" t="str">
        <f>IF(D129=1,INDEX(Planilha3!C:C,MATCH(Planilha1!B$2:B$1048576,Planilha3!A:A,0)),IF(D129=2,INDEX(Planilha3!E:E,MATCH(Planilha1!B$2:B$1048576,Planilha3!A:A,0)),INDEX(Planilha3!H:H,MATCH(Planilha1!B$2:B$1048576,Planilha3!A:A,0))))</f>
        <v>CONTROLE</v>
      </c>
      <c r="G129" s="52" t="str">
        <f t="shared" si="7"/>
        <v>CONTROLE</v>
      </c>
    </row>
    <row r="130" spans="1:7" ht="15.75" thickBot="1" x14ac:dyDescent="0.3">
      <c r="A130" s="1" t="s">
        <v>114</v>
      </c>
      <c r="B130" t="str">
        <f t="shared" ref="B130:B161" si="10">_xlfn.CONCAT("SUBJ",RIGHT(A130,3))</f>
        <v>SUBJ137</v>
      </c>
      <c r="C130" s="52" t="str">
        <f>INDEX(Planilha2!I:I,MATCH(Planilha1!B$2:B$1048576,Planilha2!A:A,0))</f>
        <v>MASC</v>
      </c>
      <c r="D130">
        <f t="shared" ref="D130:D163" si="11">IF(LEFT(A130,2)="DA",1,IF(LEFT(A130,2)="PR",1,IF(LEFT(A130,2)="SE",2,IF(LEFT(A130,2)="SU",1,3))))</f>
        <v>2</v>
      </c>
      <c r="E130" s="2">
        <f>IF(D130=1,INDEX(Planilha2!G:G,MATCH(Planilha1!B:B,Planilha2!A:A,0)),IF(D130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70.898630136986299</v>
      </c>
      <c r="F130" s="52" t="str">
        <f>IF(D130=1,INDEX(Planilha3!C:C,MATCH(Planilha1!B$2:B$1048576,Planilha3!A:A,0)),IF(D130=2,INDEX(Planilha3!E:E,MATCH(Planilha1!B$2:B$1048576,Planilha3!A:A,0)),INDEX(Planilha3!H:H,MATCH(Planilha1!B$2:B$1048576,Planilha3!A:A,0))))</f>
        <v>CONTROLE</v>
      </c>
      <c r="G130" s="52" t="str">
        <f t="shared" si="7"/>
        <v>CONTROLE</v>
      </c>
    </row>
    <row r="131" spans="1:7" ht="15.75" thickBot="1" x14ac:dyDescent="0.3">
      <c r="A131" s="1" t="s">
        <v>155</v>
      </c>
      <c r="B131" t="str">
        <f t="shared" si="10"/>
        <v>SUBJ137</v>
      </c>
      <c r="C131" s="52" t="str">
        <f>INDEX(Planilha2!I:I,MATCH(Planilha1!B$2:B$1048576,Planilha2!A:A,0))</f>
        <v>MASC</v>
      </c>
      <c r="D131">
        <f t="shared" si="11"/>
        <v>3</v>
      </c>
      <c r="E131" s="2">
        <f>IF(D131=1,INDEX(Planilha2!G:G,MATCH(Planilha1!B:B,Planilha2!A:A,0)),IF(D131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72.841095890410955</v>
      </c>
      <c r="F131" s="52" t="str">
        <f>IF(D131=1,INDEX(Planilha3!C:C,MATCH(Planilha1!B$2:B$1048576,Planilha3!A:A,0)),IF(D131=2,INDEX(Planilha3!E:E,MATCH(Planilha1!B$2:B$1048576,Planilha3!A:A,0)),INDEX(Planilha3!H:H,MATCH(Planilha1!B$2:B$1048576,Planilha3!A:A,0))))</f>
        <v>CONTROLE</v>
      </c>
      <c r="G131" s="52" t="str">
        <f t="shared" ref="G131:G163" si="12">IF(LEFT(F131,3)="CCL","CCL",F131)</f>
        <v>CONTROLE</v>
      </c>
    </row>
    <row r="132" spans="1:7" ht="15.75" thickBot="1" x14ac:dyDescent="0.3">
      <c r="A132" s="1" t="s">
        <v>58</v>
      </c>
      <c r="B132" t="str">
        <f t="shared" si="10"/>
        <v>SUBJ138</v>
      </c>
      <c r="C132" s="52" t="str">
        <f>INDEX(Planilha2!I:I,MATCH(Planilha1!B$2:B$1048576,Planilha2!A:A,0))</f>
        <v>FEM</v>
      </c>
      <c r="D132">
        <f t="shared" si="11"/>
        <v>1</v>
      </c>
      <c r="E132" s="2">
        <f>IF(D132=1,INDEX(Planilha2!G:G,MATCH(Planilha1!B:B,Planilha2!A:A,0)),IF(D132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58</v>
      </c>
      <c r="F132" s="52" t="str">
        <f>IF(D132=1,INDEX(Planilha3!C:C,MATCH(Planilha1!B$2:B$1048576,Planilha3!A:A,0)),IF(D132=2,INDEX(Planilha3!E:E,MATCH(Planilha1!B$2:B$1048576,Planilha3!A:A,0)),INDEX(Planilha3!H:H,MATCH(Planilha1!B$2:B$1048576,Planilha3!A:A,0))))</f>
        <v>CONTROLE</v>
      </c>
      <c r="G132" s="52" t="str">
        <f t="shared" si="12"/>
        <v>CONTROLE</v>
      </c>
    </row>
    <row r="133" spans="1:7" ht="15.75" thickBot="1" x14ac:dyDescent="0.3">
      <c r="A133" s="1" t="s">
        <v>115</v>
      </c>
      <c r="B133" t="str">
        <f t="shared" si="10"/>
        <v>SUBJ138</v>
      </c>
      <c r="C133" s="52" t="str">
        <f>INDEX(Planilha2!I:I,MATCH(Planilha1!B$2:B$1048576,Planilha2!A:A,0))</f>
        <v>FEM</v>
      </c>
      <c r="D133">
        <f t="shared" si="11"/>
        <v>2</v>
      </c>
      <c r="E133" s="2">
        <f>IF(D133=1,INDEX(Planilha2!G:G,MATCH(Planilha1!B:B,Planilha2!A:A,0)),IF(D133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60.147945205479452</v>
      </c>
      <c r="F133" s="52" t="str">
        <f>IF(D133=1,INDEX(Planilha3!C:C,MATCH(Planilha1!B$2:B$1048576,Planilha3!A:A,0)),IF(D133=2,INDEX(Planilha3!E:E,MATCH(Planilha1!B$2:B$1048576,Planilha3!A:A,0)),INDEX(Planilha3!H:H,MATCH(Planilha1!B$2:B$1048576,Planilha3!A:A,0))))</f>
        <v>CONTROLE</v>
      </c>
      <c r="G133" s="52" t="str">
        <f t="shared" si="12"/>
        <v>CONTROLE</v>
      </c>
    </row>
    <row r="134" spans="1:7" ht="15.75" thickBot="1" x14ac:dyDescent="0.3">
      <c r="A134" s="1" t="s">
        <v>116</v>
      </c>
      <c r="B134" t="str">
        <f t="shared" si="10"/>
        <v>SUBJ139</v>
      </c>
      <c r="C134" s="52" t="str">
        <f>INDEX(Planilha2!I:I,MATCH(Planilha1!B$2:B$1048576,Planilha2!A:A,0))</f>
        <v>FEM</v>
      </c>
      <c r="D134">
        <f t="shared" si="11"/>
        <v>2</v>
      </c>
      <c r="E134" s="2">
        <f>IF(D134=1,INDEX(Planilha2!G:G,MATCH(Planilha1!B:B,Planilha2!A:A,0)),IF(D134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68.052054794520544</v>
      </c>
      <c r="F134" s="52" t="str">
        <f>IF(D134=1,INDEX(Planilha3!C:C,MATCH(Planilha1!B$2:B$1048576,Planilha3!A:A,0)),IF(D134=2,INDEX(Planilha3!E:E,MATCH(Planilha1!B$2:B$1048576,Planilha3!A:A,0)),INDEX(Planilha3!H:H,MATCH(Planilha1!B$2:B$1048576,Planilha3!A:A,0))))</f>
        <v>CONTROLE</v>
      </c>
      <c r="G134" s="52" t="str">
        <f t="shared" si="12"/>
        <v>CONTROLE</v>
      </c>
    </row>
    <row r="135" spans="1:7" ht="15.75" thickBot="1" x14ac:dyDescent="0.3">
      <c r="A135" s="1" t="s">
        <v>156</v>
      </c>
      <c r="B135" t="str">
        <f t="shared" si="10"/>
        <v>SUBJ139</v>
      </c>
      <c r="C135" s="52" t="str">
        <f>INDEX(Planilha2!I:I,MATCH(Planilha1!B$2:B$1048576,Planilha2!A:A,0))</f>
        <v>FEM</v>
      </c>
      <c r="D135">
        <f t="shared" si="11"/>
        <v>3</v>
      </c>
      <c r="E135" s="2">
        <f>IF(D135=1,INDEX(Planilha2!G:G,MATCH(Planilha1!B:B,Planilha2!A:A,0)),IF(D135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70.008219178082186</v>
      </c>
      <c r="F135" s="52" t="str">
        <f>IF(D135=1,INDEX(Planilha3!C:C,MATCH(Planilha1!B$2:B$1048576,Planilha3!A:A,0)),IF(D135=2,INDEX(Planilha3!E:E,MATCH(Planilha1!B$2:B$1048576,Planilha3!A:A,0)),INDEX(Planilha3!H:H,MATCH(Planilha1!B$2:B$1048576,Planilha3!A:A,0))))</f>
        <v>CONTROLE</v>
      </c>
      <c r="G135" s="52" t="str">
        <f t="shared" si="12"/>
        <v>CONTROLE</v>
      </c>
    </row>
    <row r="136" spans="1:7" ht="15.75" thickBot="1" x14ac:dyDescent="0.3">
      <c r="A136" s="1" t="s">
        <v>59</v>
      </c>
      <c r="B136" t="str">
        <f t="shared" si="10"/>
        <v>SUBJ140</v>
      </c>
      <c r="C136" s="52" t="str">
        <f>INDEX(Planilha2!I:I,MATCH(Planilha1!B$2:B$1048576,Planilha2!A:A,0))</f>
        <v>MASC</v>
      </c>
      <c r="D136">
        <f t="shared" si="11"/>
        <v>1</v>
      </c>
      <c r="E136" s="2">
        <f>IF(D136=1,INDEX(Planilha2!G:G,MATCH(Planilha1!B:B,Planilha2!A:A,0)),IF(D136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55</v>
      </c>
      <c r="F136" s="52" t="str">
        <f>IF(D136=1,INDEX(Planilha3!C:C,MATCH(Planilha1!B$2:B$1048576,Planilha3!A:A,0)),IF(D136=2,INDEX(Planilha3!E:E,MATCH(Planilha1!B$2:B$1048576,Planilha3!A:A,0)),INDEX(Planilha3!H:H,MATCH(Planilha1!B$2:B$1048576,Planilha3!A:A,0))))</f>
        <v>CONTROLE</v>
      </c>
      <c r="G136" s="52" t="str">
        <f t="shared" si="12"/>
        <v>CONTROLE</v>
      </c>
    </row>
    <row r="137" spans="1:7" ht="15.75" thickBot="1" x14ac:dyDescent="0.3">
      <c r="A137" s="1" t="s">
        <v>117</v>
      </c>
      <c r="B137" t="str">
        <f t="shared" si="10"/>
        <v>SUBJ140</v>
      </c>
      <c r="C137" s="52" t="str">
        <f>INDEX(Planilha2!I:I,MATCH(Planilha1!B$2:B$1048576,Planilha2!A:A,0))</f>
        <v>MASC</v>
      </c>
      <c r="D137">
        <f t="shared" si="11"/>
        <v>2</v>
      </c>
      <c r="E137" s="2">
        <f>IF(D137=1,INDEX(Planilha2!G:G,MATCH(Planilha1!B:B,Planilha2!A:A,0)),IF(D137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56.994520547945207</v>
      </c>
      <c r="F137" s="52" t="str">
        <f>IF(D137=1,INDEX(Planilha3!C:C,MATCH(Planilha1!B$2:B$1048576,Planilha3!A:A,0)),IF(D137=2,INDEX(Planilha3!E:E,MATCH(Planilha1!B$2:B$1048576,Planilha3!A:A,0)),INDEX(Planilha3!H:H,MATCH(Planilha1!B$2:B$1048576,Planilha3!A:A,0))))</f>
        <v>CONTROLE</v>
      </c>
      <c r="G137" s="52" t="str">
        <f t="shared" si="12"/>
        <v>CONTROLE</v>
      </c>
    </row>
    <row r="138" spans="1:7" ht="15.75" thickBot="1" x14ac:dyDescent="0.3">
      <c r="A138" s="1" t="s">
        <v>157</v>
      </c>
      <c r="B138" t="str">
        <f t="shared" si="10"/>
        <v>SUBJ140</v>
      </c>
      <c r="C138" s="52" t="str">
        <f>INDEX(Planilha2!I:I,MATCH(Planilha1!B$2:B$1048576,Planilha2!A:A,0))</f>
        <v>MASC</v>
      </c>
      <c r="D138">
        <f t="shared" si="11"/>
        <v>3</v>
      </c>
      <c r="E138" s="2">
        <f>IF(D138=1,INDEX(Planilha2!G:G,MATCH(Planilha1!B:B,Planilha2!A:A,0)),IF(D138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59.065753424657537</v>
      </c>
      <c r="F138" s="52" t="str">
        <f>IF(D138=1,INDEX(Planilha3!C:C,MATCH(Planilha1!B$2:B$1048576,Planilha3!A:A,0)),IF(D138=2,INDEX(Planilha3!E:E,MATCH(Planilha1!B$2:B$1048576,Planilha3!A:A,0)),INDEX(Planilha3!H:H,MATCH(Planilha1!B$2:B$1048576,Planilha3!A:A,0))))</f>
        <v>CONTROLE</v>
      </c>
      <c r="G138" s="52" t="str">
        <f t="shared" si="12"/>
        <v>CONTROLE</v>
      </c>
    </row>
    <row r="139" spans="1:7" ht="15.75" thickBot="1" x14ac:dyDescent="0.3">
      <c r="A139" s="1" t="s">
        <v>118</v>
      </c>
      <c r="B139" t="str">
        <f t="shared" si="10"/>
        <v>SUBJ142</v>
      </c>
      <c r="C139" s="52" t="str">
        <f>INDEX(Planilha2!I:I,MATCH(Planilha1!B$2:B$1048576,Planilha2!A:A,0))</f>
        <v>MASC</v>
      </c>
      <c r="D139">
        <f t="shared" si="11"/>
        <v>2</v>
      </c>
      <c r="E139" s="2">
        <f>IF(D139=1,INDEX(Planilha2!G:G,MATCH(Planilha1!B:B,Planilha2!A:A,0)),IF(D139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73.032876712328772</v>
      </c>
      <c r="F139" s="52" t="str">
        <f>IF(D139=1,INDEX(Planilha3!C:C,MATCH(Planilha1!B$2:B$1048576,Planilha3!A:A,0)),IF(D139=2,INDEX(Planilha3!E:E,MATCH(Planilha1!B$2:B$1048576,Planilha3!A:A,0)),INDEX(Planilha3!H:H,MATCH(Planilha1!B$2:B$1048576,Planilha3!A:A,0))))</f>
        <v>CCLA MD</v>
      </c>
      <c r="G139" s="52" t="str">
        <f t="shared" si="12"/>
        <v>CCL</v>
      </c>
    </row>
    <row r="140" spans="1:7" ht="15.75" thickBot="1" x14ac:dyDescent="0.3">
      <c r="A140" s="1" t="s">
        <v>158</v>
      </c>
      <c r="B140" t="str">
        <f t="shared" si="10"/>
        <v>SUBJ142</v>
      </c>
      <c r="C140" s="52" t="str">
        <f>INDEX(Planilha2!I:I,MATCH(Planilha1!B$2:B$1048576,Planilha2!A:A,0))</f>
        <v>MASC</v>
      </c>
      <c r="D140">
        <f t="shared" si="11"/>
        <v>3</v>
      </c>
      <c r="E140" s="2">
        <f>IF(D140=1,INDEX(Planilha2!G:G,MATCH(Planilha1!B:B,Planilha2!A:A,0)),IF(D140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74.969863013698628</v>
      </c>
      <c r="F140" s="52" t="str">
        <f>IF(D140=1,INDEX(Planilha3!C:C,MATCH(Planilha1!B$2:B$1048576,Planilha3!A:A,0)),IF(D140=2,INDEX(Planilha3!E:E,MATCH(Planilha1!B$2:B$1048576,Planilha3!A:A,0)),INDEX(Planilha3!H:H,MATCH(Planilha1!B$2:B$1048576,Planilha3!A:A,0))))</f>
        <v>DA</v>
      </c>
      <c r="G140" s="52" t="str">
        <f t="shared" si="12"/>
        <v>DA</v>
      </c>
    </row>
    <row r="141" spans="1:7" ht="15.75" thickBot="1" x14ac:dyDescent="0.3">
      <c r="A141" s="1" t="s">
        <v>60</v>
      </c>
      <c r="B141" t="str">
        <f t="shared" si="10"/>
        <v>SUBJ143</v>
      </c>
      <c r="C141" s="52" t="str">
        <f>INDEX(Planilha2!I:I,MATCH(Planilha1!B$2:B$1048576,Planilha2!A:A,0))</f>
        <v>MASC</v>
      </c>
      <c r="D141">
        <f t="shared" si="11"/>
        <v>1</v>
      </c>
      <c r="E141" s="2">
        <f>IF(D141=1,INDEX(Planilha2!G:G,MATCH(Planilha1!B:B,Planilha2!A:A,0)),IF(D141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61</v>
      </c>
      <c r="F141" s="52" t="str">
        <f>IF(D141=1,INDEX(Planilha3!C:C,MATCH(Planilha1!B$2:B$1048576,Planilha3!A:A,0)),IF(D141=2,INDEX(Planilha3!E:E,MATCH(Planilha1!B$2:B$1048576,Planilha3!A:A,0)),INDEX(Planilha3!H:H,MATCH(Planilha1!B$2:B$1048576,Planilha3!A:A,0))))</f>
        <v>CONTROLE</v>
      </c>
      <c r="G141" s="52" t="str">
        <f t="shared" si="12"/>
        <v>CONTROLE</v>
      </c>
    </row>
    <row r="142" spans="1:7" ht="15.75" thickBot="1" x14ac:dyDescent="0.3">
      <c r="A142" s="1" t="s">
        <v>119</v>
      </c>
      <c r="B142" t="str">
        <f t="shared" si="10"/>
        <v>SUBJ143</v>
      </c>
      <c r="C142" s="52" t="str">
        <f>INDEX(Planilha2!I:I,MATCH(Planilha1!B$2:B$1048576,Planilha2!A:A,0))</f>
        <v>MASC</v>
      </c>
      <c r="D142">
        <f t="shared" si="11"/>
        <v>2</v>
      </c>
      <c r="E142" s="2">
        <f>IF(D142=1,INDEX(Planilha2!G:G,MATCH(Planilha1!B:B,Planilha2!A:A,0)),IF(D142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63.07123287671233</v>
      </c>
      <c r="F142" s="52" t="str">
        <f>IF(D142=1,INDEX(Planilha3!C:C,MATCH(Planilha1!B$2:B$1048576,Planilha3!A:A,0)),IF(D142=2,INDEX(Planilha3!E:E,MATCH(Planilha1!B$2:B$1048576,Planilha3!A:A,0)),INDEX(Planilha3!H:H,MATCH(Planilha1!B$2:B$1048576,Planilha3!A:A,0))))</f>
        <v>CONTROLE</v>
      </c>
      <c r="G142" s="52" t="str">
        <f t="shared" si="12"/>
        <v>CONTROLE</v>
      </c>
    </row>
    <row r="143" spans="1:7" ht="15.75" thickBot="1" x14ac:dyDescent="0.3">
      <c r="A143" s="1" t="s">
        <v>159</v>
      </c>
      <c r="B143" t="str">
        <f t="shared" si="10"/>
        <v>SUBJ143</v>
      </c>
      <c r="C143" s="52" t="str">
        <f>INDEX(Planilha2!I:I,MATCH(Planilha1!B$2:B$1048576,Planilha2!A:A,0))</f>
        <v>MASC</v>
      </c>
      <c r="D143">
        <f t="shared" si="11"/>
        <v>3</v>
      </c>
      <c r="E143" s="2">
        <f>IF(D143=1,INDEX(Planilha2!G:G,MATCH(Planilha1!B:B,Planilha2!A:A,0)),IF(D143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64.758904109589039</v>
      </c>
      <c r="F143" s="52" t="str">
        <f>IF(D143=1,INDEX(Planilha3!C:C,MATCH(Planilha1!B$2:B$1048576,Planilha3!A:A,0)),IF(D143=2,INDEX(Planilha3!E:E,MATCH(Planilha1!B$2:B$1048576,Planilha3!A:A,0)),INDEX(Planilha3!H:H,MATCH(Planilha1!B$2:B$1048576,Planilha3!A:A,0))))</f>
        <v>CCLNA DU</v>
      </c>
      <c r="G143" s="52" t="str">
        <f t="shared" si="12"/>
        <v>CCL</v>
      </c>
    </row>
    <row r="144" spans="1:7" ht="15.75" thickBot="1" x14ac:dyDescent="0.3">
      <c r="A144" s="1" t="s">
        <v>120</v>
      </c>
      <c r="B144" t="str">
        <f t="shared" si="10"/>
        <v>SUBJ144</v>
      </c>
      <c r="C144" s="52" t="str">
        <f>INDEX(Planilha2!I:I,MATCH(Planilha1!B$2:B$1048576,Planilha2!A:A,0))</f>
        <v>MASC</v>
      </c>
      <c r="D144">
        <f t="shared" si="11"/>
        <v>2</v>
      </c>
      <c r="E144" s="2">
        <f>IF(D144=1,INDEX(Planilha2!G:G,MATCH(Planilha1!B:B,Planilha2!A:A,0)),IF(D144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72.052054794520544</v>
      </c>
      <c r="F144" s="52" t="str">
        <f>IF(D144=1,INDEX(Planilha3!C:C,MATCH(Planilha1!B$2:B$1048576,Planilha3!A:A,0)),IF(D144=2,INDEX(Planilha3!E:E,MATCH(Planilha1!B$2:B$1048576,Planilha3!A:A,0)),INDEX(Planilha3!H:H,MATCH(Planilha1!B$2:B$1048576,Planilha3!A:A,0))))</f>
        <v>CONTROLE</v>
      </c>
      <c r="G144" s="52" t="str">
        <f t="shared" si="12"/>
        <v>CONTROLE</v>
      </c>
    </row>
    <row r="145" spans="1:7" ht="15.75" thickBot="1" x14ac:dyDescent="0.3">
      <c r="A145" s="1" t="s">
        <v>160</v>
      </c>
      <c r="B145" t="str">
        <f t="shared" si="10"/>
        <v>SUBJ144</v>
      </c>
      <c r="C145" s="52" t="str">
        <f>INDEX(Planilha2!I:I,MATCH(Planilha1!B$2:B$1048576,Planilha2!A:A,0))</f>
        <v>MASC</v>
      </c>
      <c r="D145">
        <f t="shared" si="11"/>
        <v>3</v>
      </c>
      <c r="E145" s="2">
        <f>IF(D145=1,INDEX(Planilha2!G:G,MATCH(Planilha1!B:B,Planilha2!A:A,0)),IF(D145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73.739726027397253</v>
      </c>
      <c r="F145" s="52" t="str">
        <f>IF(D145=1,INDEX(Planilha3!C:C,MATCH(Planilha1!B$2:B$1048576,Planilha3!A:A,0)),IF(D145=2,INDEX(Planilha3!E:E,MATCH(Planilha1!B$2:B$1048576,Planilha3!A:A,0)),INDEX(Planilha3!H:H,MATCH(Planilha1!B$2:B$1048576,Planilha3!A:A,0))))</f>
        <v>CCLNADU</v>
      </c>
      <c r="G145" s="52" t="str">
        <f t="shared" si="12"/>
        <v>CCL</v>
      </c>
    </row>
    <row r="146" spans="1:7" ht="15.75" thickBot="1" x14ac:dyDescent="0.3">
      <c r="A146" s="1" t="s">
        <v>121</v>
      </c>
      <c r="B146" t="str">
        <f t="shared" si="10"/>
        <v>SUBJ148</v>
      </c>
      <c r="C146" s="52" t="str">
        <f>INDEX(Planilha2!I:I,MATCH(Planilha1!B$2:B$1048576,Planilha2!A:A,0))</f>
        <v>FEM</v>
      </c>
      <c r="D146">
        <f t="shared" si="11"/>
        <v>2</v>
      </c>
      <c r="E146" s="2">
        <f>IF(D146=1,INDEX(Planilha2!G:G,MATCH(Planilha1!B:B,Planilha2!A:A,0)),IF(D146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70.879452054794527</v>
      </c>
      <c r="F146" s="52" t="str">
        <f>IF(D146=1,INDEX(Planilha3!C:C,MATCH(Planilha1!B$2:B$1048576,Planilha3!A:A,0)),IF(D146=2,INDEX(Planilha3!E:E,MATCH(Planilha1!B$2:B$1048576,Planilha3!A:A,0)),INDEX(Planilha3!H:H,MATCH(Planilha1!B$2:B$1048576,Planilha3!A:A,0))))</f>
        <v>CONTROLE</v>
      </c>
      <c r="G146" s="52" t="str">
        <f t="shared" si="12"/>
        <v>CONTROLE</v>
      </c>
    </row>
    <row r="147" spans="1:7" ht="15.75" thickBot="1" x14ac:dyDescent="0.3">
      <c r="A147" s="1" t="s">
        <v>161</v>
      </c>
      <c r="B147" t="str">
        <f t="shared" si="10"/>
        <v>SUBJ148</v>
      </c>
      <c r="C147" s="52" t="str">
        <f>INDEX(Planilha2!I:I,MATCH(Planilha1!B$2:B$1048576,Planilha2!A:A,0))</f>
        <v>FEM</v>
      </c>
      <c r="D147">
        <f t="shared" si="11"/>
        <v>3</v>
      </c>
      <c r="E147" s="2">
        <f>IF(D147=1,INDEX(Planilha2!G:G,MATCH(Planilha1!B:B,Planilha2!A:A,0)),IF(D147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72.816438356164383</v>
      </c>
      <c r="F147" s="52" t="str">
        <f>IF(D147=1,INDEX(Planilha3!C:C,MATCH(Planilha1!B$2:B$1048576,Planilha3!A:A,0)),IF(D147=2,INDEX(Planilha3!E:E,MATCH(Planilha1!B$2:B$1048576,Planilha3!A:A,0)),INDEX(Planilha3!H:H,MATCH(Planilha1!B$2:B$1048576,Planilha3!A:A,0))))</f>
        <v>CONTROLE</v>
      </c>
      <c r="G147" s="52" t="str">
        <f t="shared" si="12"/>
        <v>CONTROLE</v>
      </c>
    </row>
    <row r="148" spans="1:7" ht="15.75" thickBot="1" x14ac:dyDescent="0.3">
      <c r="A148" s="1" t="s">
        <v>61</v>
      </c>
      <c r="B148" t="str">
        <f t="shared" si="10"/>
        <v>SUBJ152</v>
      </c>
      <c r="C148" s="52" t="str">
        <f>INDEX(Planilha2!I:I,MATCH(Planilha1!B$2:B$1048576,Planilha2!A:A,0))</f>
        <v>FEM</v>
      </c>
      <c r="D148">
        <f t="shared" si="11"/>
        <v>1</v>
      </c>
      <c r="E148" s="2">
        <f>IF(D148=1,INDEX(Planilha2!G:G,MATCH(Planilha1!B:B,Planilha2!A:A,0)),IF(D148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67</v>
      </c>
      <c r="F148" s="52" t="str">
        <f>IF(D148=1,INDEX(Planilha3!C:C,MATCH(Planilha1!B$2:B$1048576,Planilha3!A:A,0)),IF(D148=2,INDEX(Planilha3!E:E,MATCH(Planilha1!B$2:B$1048576,Planilha3!A:A,0)),INDEX(Planilha3!H:H,MATCH(Planilha1!B$2:B$1048576,Planilha3!A:A,0))))</f>
        <v>CONTROLE</v>
      </c>
      <c r="G148" s="52" t="str">
        <f t="shared" si="12"/>
        <v>CONTROLE</v>
      </c>
    </row>
    <row r="149" spans="1:7" ht="15.75" thickBot="1" x14ac:dyDescent="0.3">
      <c r="A149" s="1" t="s">
        <v>129</v>
      </c>
      <c r="B149" t="str">
        <f t="shared" si="10"/>
        <v>SUBJ154</v>
      </c>
      <c r="C149" s="52" t="str">
        <f>INDEX(Planilha2!I:I,MATCH(Planilha1!B$2:B$1048576,Planilha2!A:A,0))</f>
        <v>FEM</v>
      </c>
      <c r="D149">
        <f t="shared" si="11"/>
        <v>1</v>
      </c>
      <c r="E149" s="2">
        <f>IF(D149=1,INDEX(Planilha2!G:G,MATCH(Planilha1!B:B,Planilha2!A:A,0)),IF(D149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63</v>
      </c>
      <c r="F149" s="52" t="str">
        <f>IF(D149=1,INDEX(Planilha3!C:C,MATCH(Planilha1!B$2:B$1048576,Planilha3!A:A,0)),IF(D149=2,INDEX(Planilha3!E:E,MATCH(Planilha1!B$2:B$1048576,Planilha3!A:A,0)),INDEX(Planilha3!H:H,MATCH(Planilha1!B$2:B$1048576,Planilha3!A:A,0))))</f>
        <v>CONTROLE</v>
      </c>
      <c r="G149" s="52" t="str">
        <f t="shared" si="12"/>
        <v>CONTROLE</v>
      </c>
    </row>
    <row r="150" spans="1:7" ht="15.75" thickBot="1" x14ac:dyDescent="0.3">
      <c r="A150" s="1" t="s">
        <v>62</v>
      </c>
      <c r="B150" t="str">
        <f t="shared" si="10"/>
        <v>SUBJ155</v>
      </c>
      <c r="C150" s="52" t="str">
        <f>INDEX(Planilha2!I:I,MATCH(Planilha1!B$2:B$1048576,Planilha2!A:A,0))</f>
        <v>FEM</v>
      </c>
      <c r="D150">
        <f t="shared" si="11"/>
        <v>1</v>
      </c>
      <c r="E150" s="2">
        <f>IF(D150=1,INDEX(Planilha2!G:G,MATCH(Planilha1!B:B,Planilha2!A:A,0)),IF(D150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59</v>
      </c>
      <c r="F150" s="52" t="str">
        <f>IF(D150=1,INDEX(Planilha3!C:C,MATCH(Planilha1!B$2:B$1048576,Planilha3!A:A,0)),IF(D150=2,INDEX(Planilha3!E:E,MATCH(Planilha1!B$2:B$1048576,Planilha3!A:A,0)),INDEX(Planilha3!H:H,MATCH(Planilha1!B$2:B$1048576,Planilha3!A:A,0))))</f>
        <v>CONTROLE</v>
      </c>
      <c r="G150" s="52" t="str">
        <f t="shared" si="12"/>
        <v>CONTROLE</v>
      </c>
    </row>
    <row r="151" spans="1:7" ht="15.75" thickBot="1" x14ac:dyDescent="0.3">
      <c r="A151" s="1" t="s">
        <v>122</v>
      </c>
      <c r="B151" t="str">
        <f t="shared" si="10"/>
        <v>SUBJ155</v>
      </c>
      <c r="C151" s="52" t="str">
        <f>INDEX(Planilha2!I:I,MATCH(Planilha1!B$2:B$1048576,Planilha2!A:A,0))</f>
        <v>FEM</v>
      </c>
      <c r="D151">
        <f t="shared" si="11"/>
        <v>2</v>
      </c>
      <c r="E151" s="2">
        <f>IF(D151=1,INDEX(Planilha2!G:G,MATCH(Planilha1!B:B,Planilha2!A:A,0)),IF(D151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61.56986301369863</v>
      </c>
      <c r="F151" s="52" t="str">
        <f>IF(D151=1,INDEX(Planilha3!C:C,MATCH(Planilha1!B$2:B$1048576,Planilha3!A:A,0)),IF(D151=2,INDEX(Planilha3!E:E,MATCH(Planilha1!B$2:B$1048576,Planilha3!A:A,0)),INDEX(Planilha3!H:H,MATCH(Planilha1!B$2:B$1048576,Planilha3!A:A,0))))</f>
        <v>CONTROLE</v>
      </c>
      <c r="G151" s="52" t="str">
        <f t="shared" si="12"/>
        <v>CONTROLE</v>
      </c>
    </row>
    <row r="152" spans="1:7" ht="15.75" thickBot="1" x14ac:dyDescent="0.3">
      <c r="A152" s="1" t="s">
        <v>123</v>
      </c>
      <c r="B152" t="str">
        <f t="shared" si="10"/>
        <v>SUBJ157</v>
      </c>
      <c r="C152" s="52" t="str">
        <f>INDEX(Planilha2!I:I,MATCH(Planilha1!B$2:B$1048576,Planilha2!A:A,0))</f>
        <v>FEM</v>
      </c>
      <c r="D152">
        <f t="shared" si="11"/>
        <v>2</v>
      </c>
      <c r="E152" s="2">
        <f>IF(D152=1,INDEX(Planilha2!G:G,MATCH(Planilha1!B:B,Planilha2!A:A,0)),IF(D152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75.936986301369856</v>
      </c>
      <c r="F152" s="52" t="str">
        <f>IF(D152=1,INDEX(Planilha3!C:C,MATCH(Planilha1!B$2:B$1048576,Planilha3!A:A,0)),IF(D152=2,INDEX(Planilha3!E:E,MATCH(Planilha1!B$2:B$1048576,Planilha3!A:A,0)),INDEX(Planilha3!H:H,MATCH(Planilha1!B$2:B$1048576,Planilha3!A:A,0))))</f>
        <v>CCLADU</v>
      </c>
      <c r="G152" s="52" t="str">
        <f t="shared" si="12"/>
        <v>CCL</v>
      </c>
    </row>
    <row r="153" spans="1:7" ht="15.75" thickBot="1" x14ac:dyDescent="0.3">
      <c r="A153" s="1" t="s">
        <v>124</v>
      </c>
      <c r="B153" t="str">
        <f t="shared" si="10"/>
        <v>SUBJ161</v>
      </c>
      <c r="C153" s="52" t="str">
        <f>INDEX(Planilha2!I:I,MATCH(Planilha1!B$2:B$1048576,Planilha2!A:A,0))</f>
        <v>FEM</v>
      </c>
      <c r="D153">
        <f t="shared" si="11"/>
        <v>2</v>
      </c>
      <c r="E153" s="2">
        <f>IF(D153=1,INDEX(Planilha2!G:G,MATCH(Planilha1!B:B,Planilha2!A:A,0)),IF(D153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73.090410958904116</v>
      </c>
      <c r="F153" s="52" t="str">
        <f>IF(D153=1,INDEX(Planilha3!C:C,MATCH(Planilha1!B$2:B$1048576,Planilha3!A:A,0)),IF(D153=2,INDEX(Planilha3!E:E,MATCH(Planilha1!B$2:B$1048576,Planilha3!A:A,0)),INDEX(Planilha3!H:H,MATCH(Planilha1!B$2:B$1048576,Planilha3!A:A,0))))</f>
        <v>CONTROLE</v>
      </c>
      <c r="G153" s="52" t="str">
        <f t="shared" si="12"/>
        <v>CONTROLE</v>
      </c>
    </row>
    <row r="154" spans="1:7" ht="15.75" thickBot="1" x14ac:dyDescent="0.3">
      <c r="A154" s="1" t="s">
        <v>162</v>
      </c>
      <c r="B154" t="str">
        <f t="shared" si="10"/>
        <v>SUBJ161</v>
      </c>
      <c r="C154" s="52" t="str">
        <f>INDEX(Planilha2!I:I,MATCH(Planilha1!B$2:B$1048576,Planilha2!A:A,0))</f>
        <v>FEM</v>
      </c>
      <c r="D154">
        <f t="shared" si="11"/>
        <v>3</v>
      </c>
      <c r="E154" s="2">
        <f>IF(D154=1,INDEX(Planilha2!G:G,MATCH(Planilha1!B:B,Planilha2!A:A,0)),IF(D154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75.2</v>
      </c>
      <c r="F154" s="52" t="str">
        <f>IF(D154=1,INDEX(Planilha3!C:C,MATCH(Planilha1!B$2:B$1048576,Planilha3!A:A,0)),IF(D154=2,INDEX(Planilha3!E:E,MATCH(Planilha1!B$2:B$1048576,Planilha3!A:A,0)),INDEX(Planilha3!H:H,MATCH(Planilha1!B$2:B$1048576,Planilha3!A:A,0))))</f>
        <v>CONTROLE</v>
      </c>
      <c r="G154" s="52" t="str">
        <f t="shared" si="12"/>
        <v>CONTROLE</v>
      </c>
    </row>
    <row r="155" spans="1:7" ht="15.75" thickBot="1" x14ac:dyDescent="0.3">
      <c r="A155" s="1" t="s">
        <v>63</v>
      </c>
      <c r="B155" t="str">
        <f t="shared" si="10"/>
        <v>SUBJ166</v>
      </c>
      <c r="C155" s="52" t="str">
        <f>INDEX(Planilha2!I:I,MATCH(Planilha1!B$2:B$1048576,Planilha2!A:A,0))</f>
        <v>FEM</v>
      </c>
      <c r="D155">
        <f t="shared" si="11"/>
        <v>1</v>
      </c>
      <c r="E155" s="2">
        <f>IF(D155=1,INDEX(Planilha2!G:G,MATCH(Planilha1!B:B,Planilha2!A:A,0)),IF(D155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71</v>
      </c>
      <c r="F155" s="52" t="str">
        <f>IF(D155=1,INDEX(Planilha3!C:C,MATCH(Planilha1!B$2:B$1048576,Planilha3!A:A,0)),IF(D155=2,INDEX(Planilha3!E:E,MATCH(Planilha1!B$2:B$1048576,Planilha3!A:A,0)),INDEX(Planilha3!H:H,MATCH(Planilha1!B$2:B$1048576,Planilha3!A:A,0))))</f>
        <v>CONTROLE</v>
      </c>
      <c r="G155" s="52" t="str">
        <f t="shared" si="12"/>
        <v>CONTROLE</v>
      </c>
    </row>
    <row r="156" spans="1:7" ht="15.75" thickBot="1" x14ac:dyDescent="0.3">
      <c r="A156" s="1" t="s">
        <v>125</v>
      </c>
      <c r="B156" t="str">
        <f t="shared" si="10"/>
        <v>SUBJ166</v>
      </c>
      <c r="C156" s="52" t="str">
        <f>INDEX(Planilha2!I:I,MATCH(Planilha1!B$2:B$1048576,Planilha2!A:A,0))</f>
        <v>FEM</v>
      </c>
      <c r="D156">
        <f t="shared" si="11"/>
        <v>2</v>
      </c>
      <c r="E156" s="2">
        <f>IF(D156=1,INDEX(Planilha2!G:G,MATCH(Planilha1!B:B,Planilha2!A:A,0)),IF(D156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73.435616438356163</v>
      </c>
      <c r="F156" s="52" t="str">
        <f>IF(D156=1,INDEX(Planilha3!C:C,MATCH(Planilha1!B$2:B$1048576,Planilha3!A:A,0)),IF(D156=2,INDEX(Planilha3!E:E,MATCH(Planilha1!B$2:B$1048576,Planilha3!A:A,0)),INDEX(Planilha3!H:H,MATCH(Planilha1!B$2:B$1048576,Planilha3!A:A,0))))</f>
        <v>CCL NA DU</v>
      </c>
      <c r="G156" s="52" t="str">
        <f t="shared" si="12"/>
        <v>CCL</v>
      </c>
    </row>
    <row r="157" spans="1:7" ht="15.75" thickBot="1" x14ac:dyDescent="0.3">
      <c r="A157" s="1" t="s">
        <v>130</v>
      </c>
      <c r="B157" t="str">
        <f t="shared" si="10"/>
        <v>SUBJ176</v>
      </c>
      <c r="C157" s="52" t="str">
        <f>INDEX(Planilha2!I:I,MATCH(Planilha1!B$2:B$1048576,Planilha2!A:A,0))</f>
        <v>MASC</v>
      </c>
      <c r="D157">
        <f t="shared" si="11"/>
        <v>1</v>
      </c>
      <c r="E157" s="2">
        <f>IF(D157=1,INDEX(Planilha2!G:G,MATCH(Planilha1!B:B,Planilha2!A:A,0)),IF(D157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69</v>
      </c>
      <c r="F157" s="52" t="str">
        <f>IF(D157=1,INDEX(Planilha3!C:C,MATCH(Planilha1!B$2:B$1048576,Planilha3!A:A,0)),IF(D157=2,INDEX(Planilha3!E:E,MATCH(Planilha1!B$2:B$1048576,Planilha3!A:A,0)),INDEX(Planilha3!H:H,MATCH(Planilha1!B$2:B$1048576,Planilha3!A:A,0))))</f>
        <v>CONTROLE</v>
      </c>
      <c r="G157" s="52" t="str">
        <f t="shared" si="12"/>
        <v>CONTROLE</v>
      </c>
    </row>
    <row r="158" spans="1:7" ht="15.75" thickBot="1" x14ac:dyDescent="0.3">
      <c r="A158" s="1" t="s">
        <v>64</v>
      </c>
      <c r="B158" t="str">
        <f t="shared" si="10"/>
        <v>SUBJ183</v>
      </c>
      <c r="C158" s="52" t="str">
        <f>INDEX(Planilha2!I:I,MATCH(Planilha1!B$2:B$1048576,Planilha2!A:A,0))</f>
        <v>FEM</v>
      </c>
      <c r="D158">
        <f t="shared" si="11"/>
        <v>1</v>
      </c>
      <c r="E158" s="2">
        <f>IF(D158=1,INDEX(Planilha2!G:G,MATCH(Planilha1!B:B,Planilha2!A:A,0)),IF(D158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63</v>
      </c>
      <c r="F158" s="52" t="str">
        <f>IF(D158=1,INDEX(Planilha3!C:C,MATCH(Planilha1!B$2:B$1048576,Planilha3!A:A,0)),IF(D158=2,INDEX(Planilha3!E:E,MATCH(Planilha1!B$2:B$1048576,Planilha3!A:A,0)),INDEX(Planilha3!H:H,MATCH(Planilha1!B$2:B$1048576,Planilha3!A:A,0))))</f>
        <v>CONTROLE</v>
      </c>
      <c r="G158" s="52" t="str">
        <f t="shared" si="12"/>
        <v>CONTROLE</v>
      </c>
    </row>
    <row r="159" spans="1:7" ht="15.75" thickBot="1" x14ac:dyDescent="0.3">
      <c r="A159" s="1" t="s">
        <v>126</v>
      </c>
      <c r="B159" t="str">
        <f t="shared" si="10"/>
        <v>SUBJ183</v>
      </c>
      <c r="C159" s="52" t="str">
        <f>INDEX(Planilha2!I:I,MATCH(Planilha1!B$2:B$1048576,Planilha2!A:A,0))</f>
        <v>FEM</v>
      </c>
      <c r="D159">
        <f t="shared" si="11"/>
        <v>2</v>
      </c>
      <c r="E159" s="2">
        <f>IF(D159=1,INDEX(Planilha2!G:G,MATCH(Planilha1!B:B,Planilha2!A:A,0)),IF(D159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65.205479452054789</v>
      </c>
      <c r="F159" s="52" t="str">
        <f>IF(D159=1,INDEX(Planilha3!C:C,MATCH(Planilha1!B$2:B$1048576,Planilha3!A:A,0)),IF(D159=2,INDEX(Planilha3!E:E,MATCH(Planilha1!B$2:B$1048576,Planilha3!A:A,0)),INDEX(Planilha3!H:H,MATCH(Planilha1!B$2:B$1048576,Planilha3!A:A,0))))</f>
        <v>CONTROLE</v>
      </c>
      <c r="G159" s="52" t="str">
        <f t="shared" si="12"/>
        <v>CONTROLE</v>
      </c>
    </row>
    <row r="160" spans="1:7" ht="15.75" thickBot="1" x14ac:dyDescent="0.3">
      <c r="A160" s="1" t="s">
        <v>65</v>
      </c>
      <c r="B160" t="str">
        <f t="shared" si="10"/>
        <v>SUBJ187</v>
      </c>
      <c r="C160" s="52" t="str">
        <f>INDEX(Planilha2!I:I,MATCH(Planilha1!B$2:B$1048576,Planilha2!A:A,0))</f>
        <v>MASC</v>
      </c>
      <c r="D160">
        <f t="shared" si="11"/>
        <v>1</v>
      </c>
      <c r="E160" s="2">
        <f>IF(D160=1,INDEX(Planilha2!G:G,MATCH(Planilha1!B:B,Planilha2!A:A,0)),IF(D160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68</v>
      </c>
      <c r="F160" s="52" t="str">
        <f>IF(D160=1,INDEX(Planilha3!C:C,MATCH(Planilha1!B$2:B$1048576,Planilha3!A:A,0)),IF(D160=2,INDEX(Planilha3!E:E,MATCH(Planilha1!B$2:B$1048576,Planilha3!A:A,0)),INDEX(Planilha3!H:H,MATCH(Planilha1!B$2:B$1048576,Planilha3!A:A,0))))</f>
        <v>CCLAMD</v>
      </c>
      <c r="G160" s="52" t="str">
        <f t="shared" si="12"/>
        <v>CCL</v>
      </c>
    </row>
    <row r="161" spans="1:7" ht="15.75" thickBot="1" x14ac:dyDescent="0.3">
      <c r="A161" s="1" t="s">
        <v>127</v>
      </c>
      <c r="B161" t="str">
        <f t="shared" si="10"/>
        <v>SUBJ187</v>
      </c>
      <c r="C161" s="52" t="str">
        <f>INDEX(Planilha2!I:I,MATCH(Planilha1!B$2:B$1048576,Planilha2!A:A,0))</f>
        <v>MASC</v>
      </c>
      <c r="D161">
        <f t="shared" si="11"/>
        <v>2</v>
      </c>
      <c r="E161" s="2">
        <f>IF(D161=1,INDEX(Planilha2!G:G,MATCH(Planilha1!B:B,Planilha2!A:A,0)),IF(D161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70.090410958904116</v>
      </c>
      <c r="F161" s="52" t="str">
        <f>IF(D161=1,INDEX(Planilha3!C:C,MATCH(Planilha1!B$2:B$1048576,Planilha3!A:A,0)),IF(D161=2,INDEX(Planilha3!E:E,MATCH(Planilha1!B$2:B$1048576,Planilha3!A:A,0)),INDEX(Planilha3!H:H,MATCH(Planilha1!B$2:B$1048576,Planilha3!A:A,0))))</f>
        <v>CCL A MD</v>
      </c>
      <c r="G161" s="52" t="str">
        <f t="shared" si="12"/>
        <v>CCL</v>
      </c>
    </row>
    <row r="162" spans="1:7" ht="15.75" thickBot="1" x14ac:dyDescent="0.3">
      <c r="A162" s="1" t="s">
        <v>14</v>
      </c>
      <c r="B162" t="str">
        <f t="shared" ref="B162:B163" si="13">_xlfn.CONCAT("SUBJ",RIGHT(A162,3))</f>
        <v>SUBJ219</v>
      </c>
      <c r="C162" s="52" t="str">
        <f>INDEX(Planilha2!I:I,MATCH(Planilha1!B$2:B$1048576,Planilha2!A:A,0))</f>
        <v>MASC</v>
      </c>
      <c r="D162">
        <f t="shared" si="11"/>
        <v>1</v>
      </c>
      <c r="E162" s="2">
        <f>IF(D162=1,INDEX(Planilha2!G:G,MATCH(Planilha1!B:B,Planilha2!A:A,0)),IF(D162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70</v>
      </c>
      <c r="F162" s="52" t="s">
        <v>690</v>
      </c>
      <c r="G162" s="52" t="str">
        <f t="shared" si="12"/>
        <v>DA</v>
      </c>
    </row>
    <row r="163" spans="1:7" ht="15.75" thickBot="1" x14ac:dyDescent="0.3">
      <c r="A163" s="1" t="s">
        <v>131</v>
      </c>
      <c r="B163" t="str">
        <f t="shared" si="13"/>
        <v>SUBJ225</v>
      </c>
      <c r="C163" s="52" t="str">
        <f>INDEX(Planilha2!I:I,MATCH(Planilha1!B$2:B$1048576,Planilha2!A:A,0))</f>
        <v>MASC</v>
      </c>
      <c r="D163">
        <f t="shared" si="11"/>
        <v>1</v>
      </c>
      <c r="E163" s="2">
        <f>IF(D163=1,INDEX(Planilha2!G:G,MATCH(Planilha1!B:B,Planilha2!A:A,0)),IF(D163=2,INDEX(Planilha2!G:G,MATCH(Planilha1!B:B,Planilha2!A:A,0))+INDEX(Planilha3!F:F,MATCH(Planilha1!B:B,Planilha3!A:A,0)),INDEX(Planilha2!G:G,MATCH(Planilha1!B:B,Planilha2!A:A,0))+INDEX(Planilha3!F:F,MATCH(Planilha1!B:B,Planilha3!A:A,0))+INDEX(Planilha3!I:I,MATCH(Planilha1!B:B,Planilha3!A:A,0))))</f>
        <v>67</v>
      </c>
      <c r="F163" s="52" t="str">
        <f>IF(D163=1,INDEX(Planilha3!C:C,MATCH(Planilha1!B$2:B$1048576,Planilha3!A:A,0)),IF(D163=2,INDEX(Planilha3!E:E,MATCH(Planilha1!B$2:B$1048576,Planilha3!A:A,0)),INDEX(Planilha3!H:H,MATCH(Planilha1!B$2:B$1048576,Planilha3!A:A,0))))</f>
        <v>CONTROLE</v>
      </c>
      <c r="G163" s="52" t="str">
        <f t="shared" si="12"/>
        <v>CONTROLE</v>
      </c>
    </row>
    <row r="164" spans="1:7" ht="15.75" thickBot="1" x14ac:dyDescent="0.3">
      <c r="A164" s="1"/>
    </row>
    <row r="165" spans="1:7" ht="15.75" thickBot="1" x14ac:dyDescent="0.3">
      <c r="A165" s="1"/>
    </row>
    <row r="166" spans="1:7" ht="15.75" thickBot="1" x14ac:dyDescent="0.3">
      <c r="A166" s="1"/>
    </row>
    <row r="167" spans="1:7" ht="15.75" thickBot="1" x14ac:dyDescent="0.3">
      <c r="A167" s="1"/>
    </row>
    <row r="168" spans="1:7" ht="15.75" thickBot="1" x14ac:dyDescent="0.3">
      <c r="A168" s="1"/>
    </row>
    <row r="169" spans="1:7" ht="15.75" thickBot="1" x14ac:dyDescent="0.3">
      <c r="A169" s="1"/>
    </row>
    <row r="170" spans="1:7" ht="15.75" thickBot="1" x14ac:dyDescent="0.3">
      <c r="A170" s="1"/>
    </row>
    <row r="171" spans="1:7" ht="15.75" thickBot="1" x14ac:dyDescent="0.3">
      <c r="A171" s="1"/>
    </row>
    <row r="172" spans="1:7" ht="15.75" thickBot="1" x14ac:dyDescent="0.3">
      <c r="A172" s="1"/>
    </row>
    <row r="173" spans="1:7" ht="15.75" thickBot="1" x14ac:dyDescent="0.3">
      <c r="A173" s="1"/>
    </row>
    <row r="174" spans="1:7" ht="15.75" thickBot="1" x14ac:dyDescent="0.3">
      <c r="A174" s="1"/>
    </row>
    <row r="175" spans="1:7" ht="15.75" thickBot="1" x14ac:dyDescent="0.3">
      <c r="A175" s="1"/>
    </row>
    <row r="176" spans="1:7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</sheetData>
  <sortState ref="A2:G1000">
    <sortCondition ref="B2:B100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sqref="A1:XFD1048576"/>
    </sheetView>
  </sheetViews>
  <sheetFormatPr defaultRowHeight="15" x14ac:dyDescent="0.25"/>
  <cols>
    <col min="1" max="1" width="8.7109375" style="166" bestFit="1" customWidth="1"/>
    <col min="2" max="2" width="10.85546875" style="166" bestFit="1" customWidth="1"/>
    <col min="3" max="3" width="10.85546875" style="166" customWidth="1"/>
    <col min="4" max="4" width="6" style="166" bestFit="1" customWidth="1"/>
    <col min="5" max="5" width="12" style="166" bestFit="1" customWidth="1"/>
    <col min="6" max="6" width="14.42578125" style="166" bestFit="1" customWidth="1"/>
    <col min="7" max="7" width="10.85546875" style="166" bestFit="1" customWidth="1"/>
    <col min="8" max="16384" width="9.140625" style="166"/>
  </cols>
  <sheetData>
    <row r="1" spans="1:7" x14ac:dyDescent="0.25">
      <c r="A1" s="165" t="s">
        <v>163</v>
      </c>
      <c r="B1" s="166" t="s">
        <v>0</v>
      </c>
      <c r="C1" s="166" t="s">
        <v>758</v>
      </c>
      <c r="D1" s="166" t="s">
        <v>756</v>
      </c>
      <c r="E1" s="166" t="s">
        <v>757</v>
      </c>
      <c r="F1" s="166" t="s">
        <v>754</v>
      </c>
      <c r="G1" s="166" t="s">
        <v>164</v>
      </c>
    </row>
    <row r="2" spans="1:7" x14ac:dyDescent="0.25">
      <c r="A2" s="165" t="s">
        <v>15</v>
      </c>
      <c r="B2" s="166" t="s">
        <v>190</v>
      </c>
      <c r="C2" s="166" t="s">
        <v>183</v>
      </c>
      <c r="D2" s="166">
        <v>1</v>
      </c>
      <c r="E2" s="166">
        <v>75</v>
      </c>
      <c r="F2" s="166" t="s">
        <v>677</v>
      </c>
      <c r="G2" s="166" t="s">
        <v>755</v>
      </c>
    </row>
    <row r="3" spans="1:7" x14ac:dyDescent="0.25">
      <c r="A3" s="165" t="s">
        <v>66</v>
      </c>
      <c r="B3" s="166" t="s">
        <v>190</v>
      </c>
      <c r="C3" s="166" t="s">
        <v>183</v>
      </c>
      <c r="D3" s="166">
        <v>2</v>
      </c>
      <c r="E3" s="166">
        <v>77.186301369863017</v>
      </c>
      <c r="F3" s="166" t="s">
        <v>678</v>
      </c>
      <c r="G3" s="166" t="s">
        <v>755</v>
      </c>
    </row>
    <row r="4" spans="1:7" x14ac:dyDescent="0.25">
      <c r="A4" s="165" t="s">
        <v>16</v>
      </c>
      <c r="B4" s="166" t="s">
        <v>201</v>
      </c>
      <c r="C4" s="166" t="s">
        <v>188</v>
      </c>
      <c r="D4" s="166">
        <v>1</v>
      </c>
      <c r="E4" s="166">
        <v>75</v>
      </c>
      <c r="F4" s="166" t="s">
        <v>677</v>
      </c>
      <c r="G4" s="166" t="s">
        <v>755</v>
      </c>
    </row>
    <row r="5" spans="1:7" x14ac:dyDescent="0.25">
      <c r="A5" s="165" t="s">
        <v>67</v>
      </c>
      <c r="B5" s="166" t="s">
        <v>201</v>
      </c>
      <c r="C5" s="166" t="s">
        <v>188</v>
      </c>
      <c r="D5" s="166">
        <v>2</v>
      </c>
      <c r="E5" s="166">
        <v>77.282191780821918</v>
      </c>
      <c r="F5" s="166" t="s">
        <v>677</v>
      </c>
      <c r="G5" s="166" t="s">
        <v>755</v>
      </c>
    </row>
    <row r="6" spans="1:7" x14ac:dyDescent="0.25">
      <c r="A6" s="165" t="s">
        <v>17</v>
      </c>
      <c r="B6" s="166" t="s">
        <v>207</v>
      </c>
      <c r="C6" s="166" t="s">
        <v>188</v>
      </c>
      <c r="D6" s="166">
        <v>1</v>
      </c>
      <c r="E6" s="166">
        <v>68</v>
      </c>
      <c r="F6" s="166" t="s">
        <v>681</v>
      </c>
      <c r="G6" s="166" t="s">
        <v>755</v>
      </c>
    </row>
    <row r="7" spans="1:7" x14ac:dyDescent="0.25">
      <c r="A7" s="165" t="s">
        <v>68</v>
      </c>
      <c r="B7" s="166" t="s">
        <v>207</v>
      </c>
      <c r="C7" s="166" t="s">
        <v>188</v>
      </c>
      <c r="D7" s="166">
        <v>2</v>
      </c>
      <c r="E7" s="166">
        <v>70.473972602739721</v>
      </c>
      <c r="F7" s="166" t="s">
        <v>682</v>
      </c>
      <c r="G7" s="166" t="s">
        <v>755</v>
      </c>
    </row>
    <row r="8" spans="1:7" x14ac:dyDescent="0.25">
      <c r="A8" s="165" t="s">
        <v>18</v>
      </c>
      <c r="B8" s="166" t="s">
        <v>220</v>
      </c>
      <c r="C8" s="166" t="s">
        <v>188</v>
      </c>
      <c r="D8" s="166">
        <v>1</v>
      </c>
      <c r="E8" s="166">
        <v>68</v>
      </c>
      <c r="F8" s="166" t="s">
        <v>673</v>
      </c>
      <c r="G8" s="166" t="s">
        <v>673</v>
      </c>
    </row>
    <row r="9" spans="1:7" x14ac:dyDescent="0.25">
      <c r="A9" s="165" t="s">
        <v>69</v>
      </c>
      <c r="B9" s="166" t="s">
        <v>220</v>
      </c>
      <c r="C9" s="166" t="s">
        <v>188</v>
      </c>
      <c r="D9" s="166">
        <v>2</v>
      </c>
      <c r="E9" s="166">
        <v>70.109589041095887</v>
      </c>
      <c r="F9" s="166" t="s">
        <v>673</v>
      </c>
      <c r="G9" s="166" t="s">
        <v>673</v>
      </c>
    </row>
    <row r="10" spans="1:7" x14ac:dyDescent="0.25">
      <c r="A10" s="165" t="s">
        <v>1</v>
      </c>
      <c r="B10" s="166" t="s">
        <v>223</v>
      </c>
      <c r="C10" s="166" t="s">
        <v>188</v>
      </c>
      <c r="D10" s="166">
        <v>1</v>
      </c>
      <c r="E10" s="166">
        <v>79</v>
      </c>
      <c r="F10" s="166" t="s">
        <v>690</v>
      </c>
      <c r="G10" s="166" t="s">
        <v>690</v>
      </c>
    </row>
    <row r="11" spans="1:7" x14ac:dyDescent="0.25">
      <c r="A11" s="165" t="s">
        <v>19</v>
      </c>
      <c r="B11" s="166" t="s">
        <v>243</v>
      </c>
      <c r="C11" s="166" t="s">
        <v>188</v>
      </c>
      <c r="D11" s="166">
        <v>1</v>
      </c>
      <c r="E11" s="166">
        <v>75</v>
      </c>
      <c r="F11" s="166" t="s">
        <v>678</v>
      </c>
      <c r="G11" s="166" t="s">
        <v>755</v>
      </c>
    </row>
    <row r="12" spans="1:7" x14ac:dyDescent="0.25">
      <c r="A12" s="165" t="s">
        <v>70</v>
      </c>
      <c r="B12" s="166" t="s">
        <v>243</v>
      </c>
      <c r="C12" s="166" t="s">
        <v>188</v>
      </c>
      <c r="D12" s="166">
        <v>2</v>
      </c>
      <c r="E12" s="166">
        <v>77.605479452054794</v>
      </c>
      <c r="F12" s="166" t="s">
        <v>678</v>
      </c>
      <c r="G12" s="166" t="s">
        <v>755</v>
      </c>
    </row>
    <row r="13" spans="1:7" x14ac:dyDescent="0.25">
      <c r="A13" s="165" t="s">
        <v>2</v>
      </c>
      <c r="B13" s="166" t="s">
        <v>245</v>
      </c>
      <c r="C13" s="166" t="s">
        <v>188</v>
      </c>
      <c r="D13" s="166">
        <v>1</v>
      </c>
      <c r="E13" s="166">
        <v>68</v>
      </c>
      <c r="F13" s="166" t="s">
        <v>690</v>
      </c>
      <c r="G13" s="166" t="s">
        <v>690</v>
      </c>
    </row>
    <row r="14" spans="1:7" x14ac:dyDescent="0.25">
      <c r="A14" s="165" t="s">
        <v>3</v>
      </c>
      <c r="B14" s="166" t="s">
        <v>257</v>
      </c>
      <c r="C14" s="166" t="s">
        <v>183</v>
      </c>
      <c r="D14" s="166">
        <v>1</v>
      </c>
      <c r="E14" s="166">
        <v>85</v>
      </c>
      <c r="F14" s="166" t="s">
        <v>690</v>
      </c>
      <c r="G14" s="166" t="s">
        <v>690</v>
      </c>
    </row>
    <row r="15" spans="1:7" x14ac:dyDescent="0.25">
      <c r="A15" s="165" t="s">
        <v>4</v>
      </c>
      <c r="B15" s="166" t="s">
        <v>259</v>
      </c>
      <c r="C15" s="166" t="s">
        <v>188</v>
      </c>
      <c r="D15" s="166">
        <v>1</v>
      </c>
      <c r="E15" s="166">
        <v>63</v>
      </c>
      <c r="F15" s="166" t="s">
        <v>690</v>
      </c>
      <c r="G15" s="166" t="s">
        <v>690</v>
      </c>
    </row>
    <row r="16" spans="1:7" x14ac:dyDescent="0.25">
      <c r="A16" s="165" t="s">
        <v>20</v>
      </c>
      <c r="B16" s="166" t="s">
        <v>263</v>
      </c>
      <c r="C16" s="166" t="s">
        <v>188</v>
      </c>
      <c r="D16" s="166">
        <v>1</v>
      </c>
      <c r="E16" s="166">
        <v>67</v>
      </c>
      <c r="F16" s="166" t="s">
        <v>541</v>
      </c>
      <c r="G16" s="166" t="s">
        <v>755</v>
      </c>
    </row>
    <row r="17" spans="1:7" x14ac:dyDescent="0.25">
      <c r="A17" s="165" t="s">
        <v>71</v>
      </c>
      <c r="B17" s="166" t="s">
        <v>263</v>
      </c>
      <c r="C17" s="166" t="s">
        <v>188</v>
      </c>
      <c r="D17" s="166">
        <v>2</v>
      </c>
      <c r="E17" s="166">
        <v>69.358904109589048</v>
      </c>
      <c r="F17" s="166" t="s">
        <v>541</v>
      </c>
      <c r="G17" s="166" t="s">
        <v>755</v>
      </c>
    </row>
    <row r="18" spans="1:7" x14ac:dyDescent="0.25">
      <c r="A18" s="165" t="s">
        <v>5</v>
      </c>
      <c r="B18" s="166" t="s">
        <v>269</v>
      </c>
      <c r="C18" s="166" t="s">
        <v>188</v>
      </c>
      <c r="D18" s="166">
        <v>1</v>
      </c>
      <c r="E18" s="166">
        <v>80</v>
      </c>
      <c r="F18" s="166" t="s">
        <v>690</v>
      </c>
      <c r="G18" s="166" t="s">
        <v>690</v>
      </c>
    </row>
    <row r="19" spans="1:7" x14ac:dyDescent="0.25">
      <c r="A19" s="165" t="s">
        <v>6</v>
      </c>
      <c r="B19" s="166" t="s">
        <v>279</v>
      </c>
      <c r="C19" s="166" t="s">
        <v>183</v>
      </c>
      <c r="D19" s="166">
        <v>1</v>
      </c>
      <c r="E19" s="166">
        <v>81</v>
      </c>
      <c r="F19" s="166" t="s">
        <v>690</v>
      </c>
      <c r="G19" s="166" t="s">
        <v>690</v>
      </c>
    </row>
    <row r="20" spans="1:7" x14ac:dyDescent="0.25">
      <c r="A20" s="165" t="s">
        <v>7</v>
      </c>
      <c r="B20" s="166" t="s">
        <v>288</v>
      </c>
      <c r="C20" s="166" t="s">
        <v>188</v>
      </c>
      <c r="D20" s="166">
        <v>1</v>
      </c>
      <c r="E20" s="166">
        <v>70</v>
      </c>
      <c r="F20" s="166" t="s">
        <v>690</v>
      </c>
      <c r="G20" s="166" t="s">
        <v>690</v>
      </c>
    </row>
    <row r="21" spans="1:7" x14ac:dyDescent="0.25">
      <c r="A21" s="165" t="s">
        <v>21</v>
      </c>
      <c r="B21" s="166" t="s">
        <v>306</v>
      </c>
      <c r="C21" s="166" t="s">
        <v>183</v>
      </c>
      <c r="D21" s="166">
        <v>1</v>
      </c>
      <c r="E21" s="166">
        <v>69</v>
      </c>
      <c r="F21" s="166" t="s">
        <v>677</v>
      </c>
      <c r="G21" s="166" t="s">
        <v>755</v>
      </c>
    </row>
    <row r="22" spans="1:7" x14ac:dyDescent="0.25">
      <c r="A22" s="165" t="s">
        <v>72</v>
      </c>
      <c r="B22" s="166" t="s">
        <v>306</v>
      </c>
      <c r="C22" s="166" t="s">
        <v>183</v>
      </c>
      <c r="D22" s="166">
        <v>2</v>
      </c>
      <c r="E22" s="166">
        <v>70.93424657534247</v>
      </c>
      <c r="F22" s="166" t="s">
        <v>673</v>
      </c>
      <c r="G22" s="166" t="s">
        <v>673</v>
      </c>
    </row>
    <row r="23" spans="1:7" x14ac:dyDescent="0.25">
      <c r="A23" s="165" t="s">
        <v>8</v>
      </c>
      <c r="B23" s="166" t="s">
        <v>308</v>
      </c>
      <c r="C23" s="166" t="s">
        <v>188</v>
      </c>
      <c r="D23" s="166">
        <v>1</v>
      </c>
      <c r="E23" s="166">
        <v>67</v>
      </c>
      <c r="F23" s="166" t="s">
        <v>690</v>
      </c>
      <c r="G23" s="166" t="s">
        <v>690</v>
      </c>
    </row>
    <row r="24" spans="1:7" x14ac:dyDescent="0.25">
      <c r="A24" s="165" t="s">
        <v>22</v>
      </c>
      <c r="B24" s="166" t="s">
        <v>312</v>
      </c>
      <c r="C24" s="166" t="s">
        <v>188</v>
      </c>
      <c r="D24" s="166">
        <v>1</v>
      </c>
      <c r="E24" s="166">
        <v>65</v>
      </c>
      <c r="F24" s="166" t="s">
        <v>673</v>
      </c>
      <c r="G24" s="166" t="s">
        <v>673</v>
      </c>
    </row>
    <row r="25" spans="1:7" x14ac:dyDescent="0.25">
      <c r="A25" s="165" t="s">
        <v>73</v>
      </c>
      <c r="B25" s="166" t="s">
        <v>312</v>
      </c>
      <c r="C25" s="166" t="s">
        <v>188</v>
      </c>
      <c r="D25" s="166">
        <v>2</v>
      </c>
      <c r="E25" s="166">
        <v>66.860273972602741</v>
      </c>
      <c r="F25" s="166" t="s">
        <v>673</v>
      </c>
      <c r="G25" s="166" t="s">
        <v>673</v>
      </c>
    </row>
    <row r="26" spans="1:7" x14ac:dyDescent="0.25">
      <c r="A26" s="165" t="s">
        <v>23</v>
      </c>
      <c r="B26" s="166" t="s">
        <v>316</v>
      </c>
      <c r="C26" s="166" t="s">
        <v>183</v>
      </c>
      <c r="D26" s="166">
        <v>1</v>
      </c>
      <c r="E26" s="166">
        <v>63</v>
      </c>
      <c r="F26" s="166" t="s">
        <v>673</v>
      </c>
      <c r="G26" s="166" t="s">
        <v>673</v>
      </c>
    </row>
    <row r="27" spans="1:7" x14ac:dyDescent="0.25">
      <c r="A27" s="165" t="s">
        <v>74</v>
      </c>
      <c r="B27" s="166" t="s">
        <v>316</v>
      </c>
      <c r="C27" s="166" t="s">
        <v>183</v>
      </c>
      <c r="D27" s="166">
        <v>2</v>
      </c>
      <c r="E27" s="166">
        <v>65.358904109589048</v>
      </c>
      <c r="F27" s="166" t="s">
        <v>673</v>
      </c>
      <c r="G27" s="166" t="s">
        <v>673</v>
      </c>
    </row>
    <row r="28" spans="1:7" x14ac:dyDescent="0.25">
      <c r="A28" s="165" t="s">
        <v>24</v>
      </c>
      <c r="B28" s="166" t="s">
        <v>340</v>
      </c>
      <c r="C28" s="166" t="s">
        <v>188</v>
      </c>
      <c r="D28" s="166">
        <v>1</v>
      </c>
      <c r="E28" s="166">
        <v>80</v>
      </c>
      <c r="F28" s="166" t="s">
        <v>678</v>
      </c>
      <c r="G28" s="166" t="s">
        <v>755</v>
      </c>
    </row>
    <row r="29" spans="1:7" x14ac:dyDescent="0.25">
      <c r="A29" s="165" t="s">
        <v>75</v>
      </c>
      <c r="B29" s="166" t="s">
        <v>340</v>
      </c>
      <c r="C29" s="166" t="s">
        <v>188</v>
      </c>
      <c r="D29" s="166">
        <v>2</v>
      </c>
      <c r="E29" s="166">
        <v>82.550684931506851</v>
      </c>
      <c r="F29" s="166" t="s">
        <v>690</v>
      </c>
      <c r="G29" s="166" t="s">
        <v>690</v>
      </c>
    </row>
    <row r="30" spans="1:7" x14ac:dyDescent="0.25">
      <c r="A30" s="165" t="s">
        <v>25</v>
      </c>
      <c r="B30" s="166" t="s">
        <v>344</v>
      </c>
      <c r="C30" s="166" t="s">
        <v>188</v>
      </c>
      <c r="D30" s="166">
        <v>1</v>
      </c>
      <c r="E30" s="166">
        <v>76</v>
      </c>
      <c r="F30" s="166" t="s">
        <v>673</v>
      </c>
      <c r="G30" s="166" t="s">
        <v>673</v>
      </c>
    </row>
    <row r="31" spans="1:7" x14ac:dyDescent="0.25">
      <c r="A31" s="165" t="s">
        <v>76</v>
      </c>
      <c r="B31" s="166" t="s">
        <v>344</v>
      </c>
      <c r="C31" s="166" t="s">
        <v>188</v>
      </c>
      <c r="D31" s="166">
        <v>2</v>
      </c>
      <c r="E31" s="166">
        <v>77.93424657534247</v>
      </c>
      <c r="F31" s="166" t="s">
        <v>673</v>
      </c>
      <c r="G31" s="166" t="s">
        <v>673</v>
      </c>
    </row>
    <row r="32" spans="1:7" x14ac:dyDescent="0.25">
      <c r="A32" s="165" t="s">
        <v>9</v>
      </c>
      <c r="B32" s="166" t="s">
        <v>350</v>
      </c>
      <c r="C32" s="166" t="s">
        <v>188</v>
      </c>
      <c r="D32" s="166">
        <v>1</v>
      </c>
      <c r="E32" s="166">
        <v>82</v>
      </c>
      <c r="F32" s="166" t="s">
        <v>690</v>
      </c>
      <c r="G32" s="166" t="s">
        <v>690</v>
      </c>
    </row>
    <row r="33" spans="1:7" x14ac:dyDescent="0.25">
      <c r="A33" s="165" t="s">
        <v>26</v>
      </c>
      <c r="B33" s="166" t="s">
        <v>356</v>
      </c>
      <c r="C33" s="166" t="s">
        <v>188</v>
      </c>
      <c r="D33" s="166">
        <v>1</v>
      </c>
      <c r="E33" s="166">
        <v>47</v>
      </c>
      <c r="F33" s="166" t="s">
        <v>673</v>
      </c>
      <c r="G33" s="166" t="s">
        <v>673</v>
      </c>
    </row>
    <row r="34" spans="1:7" x14ac:dyDescent="0.25">
      <c r="A34" s="165" t="s">
        <v>77</v>
      </c>
      <c r="B34" s="166" t="s">
        <v>356</v>
      </c>
      <c r="C34" s="166" t="s">
        <v>188</v>
      </c>
      <c r="D34" s="166">
        <v>2</v>
      </c>
      <c r="E34" s="166">
        <v>49.032876712328765</v>
      </c>
      <c r="F34" s="166" t="s">
        <v>673</v>
      </c>
      <c r="G34" s="166" t="s">
        <v>673</v>
      </c>
    </row>
    <row r="35" spans="1:7" x14ac:dyDescent="0.25">
      <c r="A35" s="165" t="s">
        <v>27</v>
      </c>
      <c r="B35" s="166" t="s">
        <v>358</v>
      </c>
      <c r="C35" s="166" t="s">
        <v>183</v>
      </c>
      <c r="D35" s="166">
        <v>1</v>
      </c>
      <c r="E35" s="166">
        <v>76</v>
      </c>
      <c r="F35" s="166" t="s">
        <v>673</v>
      </c>
      <c r="G35" s="166" t="s">
        <v>673</v>
      </c>
    </row>
    <row r="36" spans="1:7" x14ac:dyDescent="0.25">
      <c r="A36" s="165" t="s">
        <v>10</v>
      </c>
      <c r="B36" s="166" t="s">
        <v>362</v>
      </c>
      <c r="C36" s="166" t="s">
        <v>183</v>
      </c>
      <c r="D36" s="166">
        <v>1</v>
      </c>
      <c r="E36" s="166">
        <v>79</v>
      </c>
      <c r="F36" s="166" t="s">
        <v>690</v>
      </c>
      <c r="G36" s="166" t="s">
        <v>690</v>
      </c>
    </row>
    <row r="37" spans="1:7" x14ac:dyDescent="0.25">
      <c r="A37" s="165" t="s">
        <v>28</v>
      </c>
      <c r="B37" s="166" t="s">
        <v>368</v>
      </c>
      <c r="C37" s="166" t="s">
        <v>188</v>
      </c>
      <c r="D37" s="166">
        <v>1</v>
      </c>
      <c r="E37" s="166">
        <v>63</v>
      </c>
      <c r="F37" s="166" t="s">
        <v>673</v>
      </c>
      <c r="G37" s="166" t="s">
        <v>673</v>
      </c>
    </row>
    <row r="38" spans="1:7" x14ac:dyDescent="0.25">
      <c r="A38" s="165" t="s">
        <v>78</v>
      </c>
      <c r="B38" s="166" t="s">
        <v>368</v>
      </c>
      <c r="C38" s="166" t="s">
        <v>188</v>
      </c>
      <c r="D38" s="166">
        <v>2</v>
      </c>
      <c r="E38" s="166">
        <v>65.326027397260276</v>
      </c>
      <c r="F38" s="166" t="s">
        <v>673</v>
      </c>
      <c r="G38" s="166" t="s">
        <v>673</v>
      </c>
    </row>
    <row r="39" spans="1:7" x14ac:dyDescent="0.25">
      <c r="A39" s="165" t="s">
        <v>29</v>
      </c>
      <c r="B39" s="166" t="s">
        <v>370</v>
      </c>
      <c r="C39" s="166" t="s">
        <v>188</v>
      </c>
      <c r="D39" s="166">
        <v>1</v>
      </c>
      <c r="E39" s="166">
        <v>68</v>
      </c>
      <c r="F39" s="166" t="s">
        <v>673</v>
      </c>
      <c r="G39" s="166" t="s">
        <v>673</v>
      </c>
    </row>
    <row r="40" spans="1:7" x14ac:dyDescent="0.25">
      <c r="A40" s="165" t="s">
        <v>79</v>
      </c>
      <c r="B40" s="166" t="s">
        <v>370</v>
      </c>
      <c r="C40" s="166" t="s">
        <v>188</v>
      </c>
      <c r="D40" s="166">
        <v>2</v>
      </c>
      <c r="E40" s="166">
        <v>69.917808219178085</v>
      </c>
      <c r="F40" s="166" t="s">
        <v>673</v>
      </c>
      <c r="G40" s="166" t="s">
        <v>673</v>
      </c>
    </row>
    <row r="41" spans="1:7" x14ac:dyDescent="0.25">
      <c r="A41" s="165" t="s">
        <v>132</v>
      </c>
      <c r="B41" s="166" t="s">
        <v>370</v>
      </c>
      <c r="C41" s="166" t="s">
        <v>188</v>
      </c>
      <c r="D41" s="166">
        <v>3</v>
      </c>
      <c r="E41" s="166">
        <v>72.756164383561639</v>
      </c>
      <c r="F41" s="166" t="s">
        <v>673</v>
      </c>
      <c r="G41" s="166" t="s">
        <v>673</v>
      </c>
    </row>
    <row r="42" spans="1:7" x14ac:dyDescent="0.25">
      <c r="A42" s="165" t="s">
        <v>30</v>
      </c>
      <c r="B42" s="166" t="s">
        <v>372</v>
      </c>
      <c r="C42" s="166" t="s">
        <v>188</v>
      </c>
      <c r="D42" s="166">
        <v>1</v>
      </c>
      <c r="E42" s="166">
        <v>70</v>
      </c>
      <c r="F42" s="166" t="s">
        <v>673</v>
      </c>
      <c r="G42" s="166" t="s">
        <v>673</v>
      </c>
    </row>
    <row r="43" spans="1:7" x14ac:dyDescent="0.25">
      <c r="A43" s="165" t="s">
        <v>80</v>
      </c>
      <c r="B43" s="166" t="s">
        <v>372</v>
      </c>
      <c r="C43" s="166" t="s">
        <v>188</v>
      </c>
      <c r="D43" s="166">
        <v>2</v>
      </c>
      <c r="E43" s="166">
        <v>72.052054794520544</v>
      </c>
      <c r="F43" s="166" t="s">
        <v>673</v>
      </c>
      <c r="G43" s="166" t="s">
        <v>673</v>
      </c>
    </row>
    <row r="44" spans="1:7" x14ac:dyDescent="0.25">
      <c r="A44" s="165" t="s">
        <v>31</v>
      </c>
      <c r="B44" s="166" t="s">
        <v>374</v>
      </c>
      <c r="C44" s="166" t="s">
        <v>183</v>
      </c>
      <c r="D44" s="166">
        <v>1</v>
      </c>
      <c r="E44" s="166">
        <v>49</v>
      </c>
      <c r="F44" s="166" t="s">
        <v>673</v>
      </c>
      <c r="G44" s="166" t="s">
        <v>673</v>
      </c>
    </row>
    <row r="45" spans="1:7" x14ac:dyDescent="0.25">
      <c r="A45" s="165" t="s">
        <v>81</v>
      </c>
      <c r="B45" s="166" t="s">
        <v>374</v>
      </c>
      <c r="C45" s="166" t="s">
        <v>183</v>
      </c>
      <c r="D45" s="166">
        <v>2</v>
      </c>
      <c r="E45" s="166">
        <v>51.013698630136986</v>
      </c>
      <c r="F45" s="166" t="s">
        <v>673</v>
      </c>
      <c r="G45" s="166" t="s">
        <v>673</v>
      </c>
    </row>
    <row r="46" spans="1:7" x14ac:dyDescent="0.25">
      <c r="A46" s="165" t="s">
        <v>32</v>
      </c>
      <c r="B46" s="166" t="s">
        <v>376</v>
      </c>
      <c r="C46" s="166" t="s">
        <v>188</v>
      </c>
      <c r="D46" s="166">
        <v>1</v>
      </c>
      <c r="E46" s="166">
        <v>52</v>
      </c>
      <c r="F46" s="166" t="s">
        <v>673</v>
      </c>
      <c r="G46" s="166" t="s">
        <v>673</v>
      </c>
    </row>
    <row r="47" spans="1:7" x14ac:dyDescent="0.25">
      <c r="A47" s="165" t="s">
        <v>82</v>
      </c>
      <c r="B47" s="166" t="s">
        <v>376</v>
      </c>
      <c r="C47" s="166" t="s">
        <v>188</v>
      </c>
      <c r="D47" s="166">
        <v>2</v>
      </c>
      <c r="E47" s="166">
        <v>54.301369863013697</v>
      </c>
      <c r="F47" s="166" t="s">
        <v>673</v>
      </c>
      <c r="G47" s="166" t="s">
        <v>673</v>
      </c>
    </row>
    <row r="48" spans="1:7" x14ac:dyDescent="0.25">
      <c r="A48" s="165" t="s">
        <v>133</v>
      </c>
      <c r="B48" s="166" t="s">
        <v>376</v>
      </c>
      <c r="C48" s="166" t="s">
        <v>188</v>
      </c>
      <c r="D48" s="166">
        <v>3</v>
      </c>
      <c r="E48" s="166">
        <v>56.698630136986303</v>
      </c>
      <c r="F48" s="166" t="s">
        <v>700</v>
      </c>
      <c r="G48" s="166" t="s">
        <v>700</v>
      </c>
    </row>
    <row r="49" spans="1:7" x14ac:dyDescent="0.25">
      <c r="A49" s="165" t="s">
        <v>33</v>
      </c>
      <c r="B49" s="166" t="s">
        <v>382</v>
      </c>
      <c r="C49" s="166" t="s">
        <v>188</v>
      </c>
      <c r="D49" s="166">
        <v>1</v>
      </c>
      <c r="E49" s="166">
        <v>50</v>
      </c>
      <c r="F49" s="166" t="s">
        <v>673</v>
      </c>
      <c r="G49" s="166" t="s">
        <v>673</v>
      </c>
    </row>
    <row r="50" spans="1:7" x14ac:dyDescent="0.25">
      <c r="A50" s="165" t="s">
        <v>83</v>
      </c>
      <c r="B50" s="166" t="s">
        <v>382</v>
      </c>
      <c r="C50" s="166" t="s">
        <v>188</v>
      </c>
      <c r="D50" s="166">
        <v>2</v>
      </c>
      <c r="E50" s="166">
        <v>52.282191780821918</v>
      </c>
      <c r="F50" s="166" t="s">
        <v>673</v>
      </c>
      <c r="G50" s="166" t="s">
        <v>673</v>
      </c>
    </row>
    <row r="51" spans="1:7" x14ac:dyDescent="0.25">
      <c r="A51" s="165" t="s">
        <v>34</v>
      </c>
      <c r="B51" s="166" t="s">
        <v>390</v>
      </c>
      <c r="C51" s="166" t="s">
        <v>188</v>
      </c>
      <c r="D51" s="166">
        <v>1</v>
      </c>
      <c r="E51" s="166">
        <v>75</v>
      </c>
      <c r="F51" s="166" t="s">
        <v>673</v>
      </c>
      <c r="G51" s="166" t="s">
        <v>673</v>
      </c>
    </row>
    <row r="52" spans="1:7" x14ac:dyDescent="0.25">
      <c r="A52" s="165" t="s">
        <v>84</v>
      </c>
      <c r="B52" s="166" t="s">
        <v>390</v>
      </c>
      <c r="C52" s="166" t="s">
        <v>188</v>
      </c>
      <c r="D52" s="166">
        <v>2</v>
      </c>
      <c r="E52" s="166">
        <v>77.131506849315073</v>
      </c>
      <c r="F52" s="166" t="s">
        <v>673</v>
      </c>
      <c r="G52" s="166" t="s">
        <v>673</v>
      </c>
    </row>
    <row r="53" spans="1:7" x14ac:dyDescent="0.25">
      <c r="A53" s="165" t="s">
        <v>134</v>
      </c>
      <c r="B53" s="166" t="s">
        <v>390</v>
      </c>
      <c r="C53" s="166" t="s">
        <v>188</v>
      </c>
      <c r="D53" s="166">
        <v>3</v>
      </c>
      <c r="E53" s="166">
        <v>79.778082191780825</v>
      </c>
      <c r="F53" s="166" t="s">
        <v>673</v>
      </c>
      <c r="G53" s="166" t="s">
        <v>673</v>
      </c>
    </row>
    <row r="54" spans="1:7" x14ac:dyDescent="0.25">
      <c r="A54" s="165" t="s">
        <v>35</v>
      </c>
      <c r="B54" s="166" t="s">
        <v>392</v>
      </c>
      <c r="C54" s="166" t="s">
        <v>188</v>
      </c>
      <c r="D54" s="166">
        <v>1</v>
      </c>
      <c r="E54" s="166">
        <v>70</v>
      </c>
      <c r="F54" s="166" t="s">
        <v>673</v>
      </c>
      <c r="G54" s="166" t="s">
        <v>673</v>
      </c>
    </row>
    <row r="55" spans="1:7" x14ac:dyDescent="0.25">
      <c r="A55" s="165" t="s">
        <v>85</v>
      </c>
      <c r="B55" s="166" t="s">
        <v>392</v>
      </c>
      <c r="C55" s="166" t="s">
        <v>188</v>
      </c>
      <c r="D55" s="166">
        <v>2</v>
      </c>
      <c r="E55" s="166">
        <v>72.131506849315073</v>
      </c>
      <c r="F55" s="166" t="s">
        <v>673</v>
      </c>
      <c r="G55" s="166" t="s">
        <v>673</v>
      </c>
    </row>
    <row r="56" spans="1:7" x14ac:dyDescent="0.25">
      <c r="A56" s="165" t="s">
        <v>36</v>
      </c>
      <c r="B56" s="166" t="s">
        <v>394</v>
      </c>
      <c r="C56" s="166" t="s">
        <v>183</v>
      </c>
      <c r="D56" s="166">
        <v>1</v>
      </c>
      <c r="E56" s="166">
        <v>73</v>
      </c>
      <c r="F56" s="166" t="s">
        <v>678</v>
      </c>
      <c r="G56" s="166" t="s">
        <v>755</v>
      </c>
    </row>
    <row r="57" spans="1:7" x14ac:dyDescent="0.25">
      <c r="A57" s="165" t="s">
        <v>86</v>
      </c>
      <c r="B57" s="166" t="s">
        <v>394</v>
      </c>
      <c r="C57" s="166" t="s">
        <v>183</v>
      </c>
      <c r="D57" s="166">
        <v>2</v>
      </c>
      <c r="E57" s="166">
        <v>75.342465753424662</v>
      </c>
      <c r="F57" s="166" t="s">
        <v>682</v>
      </c>
      <c r="G57" s="166" t="s">
        <v>755</v>
      </c>
    </row>
    <row r="58" spans="1:7" x14ac:dyDescent="0.25">
      <c r="A58" s="165" t="s">
        <v>135</v>
      </c>
      <c r="B58" s="166" t="s">
        <v>394</v>
      </c>
      <c r="C58" s="166" t="s">
        <v>183</v>
      </c>
      <c r="D58" s="166">
        <v>3</v>
      </c>
      <c r="E58" s="166">
        <v>77.70136986301371</v>
      </c>
      <c r="F58" s="166" t="s">
        <v>682</v>
      </c>
      <c r="G58" s="166" t="s">
        <v>755</v>
      </c>
    </row>
    <row r="59" spans="1:7" x14ac:dyDescent="0.25">
      <c r="A59" s="165" t="s">
        <v>37</v>
      </c>
      <c r="B59" s="166" t="s">
        <v>396</v>
      </c>
      <c r="C59" s="166" t="s">
        <v>183</v>
      </c>
      <c r="D59" s="166">
        <v>1</v>
      </c>
      <c r="E59" s="166">
        <v>76</v>
      </c>
      <c r="F59" s="166" t="s">
        <v>677</v>
      </c>
      <c r="G59" s="166" t="s">
        <v>755</v>
      </c>
    </row>
    <row r="60" spans="1:7" x14ac:dyDescent="0.25">
      <c r="A60" s="165" t="s">
        <v>87</v>
      </c>
      <c r="B60" s="166" t="s">
        <v>396</v>
      </c>
      <c r="C60" s="166" t="s">
        <v>183</v>
      </c>
      <c r="D60" s="166">
        <v>2</v>
      </c>
      <c r="E60" s="166">
        <v>77.978082191780828</v>
      </c>
      <c r="F60" s="166" t="s">
        <v>673</v>
      </c>
      <c r="G60" s="166" t="s">
        <v>673</v>
      </c>
    </row>
    <row r="61" spans="1:7" x14ac:dyDescent="0.25">
      <c r="A61" s="165" t="s">
        <v>88</v>
      </c>
      <c r="B61" s="166" t="s">
        <v>398</v>
      </c>
      <c r="C61" s="166" t="s">
        <v>188</v>
      </c>
      <c r="D61" s="166">
        <v>2</v>
      </c>
      <c r="E61" s="166">
        <v>73.016438356164386</v>
      </c>
      <c r="F61" s="166" t="s">
        <v>678</v>
      </c>
      <c r="G61" s="166" t="s">
        <v>755</v>
      </c>
    </row>
    <row r="62" spans="1:7" x14ac:dyDescent="0.25">
      <c r="A62" s="165" t="s">
        <v>11</v>
      </c>
      <c r="B62" s="166" t="s">
        <v>400</v>
      </c>
      <c r="C62" s="166" t="s">
        <v>188</v>
      </c>
      <c r="D62" s="166">
        <v>1</v>
      </c>
      <c r="E62" s="166">
        <v>70</v>
      </c>
      <c r="F62" s="166" t="s">
        <v>690</v>
      </c>
      <c r="G62" s="166" t="s">
        <v>690</v>
      </c>
    </row>
    <row r="63" spans="1:7" x14ac:dyDescent="0.25">
      <c r="A63" s="165" t="s">
        <v>38</v>
      </c>
      <c r="B63" s="166" t="s">
        <v>403</v>
      </c>
      <c r="C63" s="166" t="s">
        <v>188</v>
      </c>
      <c r="D63" s="166">
        <v>1</v>
      </c>
      <c r="E63" s="166">
        <v>42</v>
      </c>
      <c r="F63" s="166" t="s">
        <v>673</v>
      </c>
      <c r="G63" s="166" t="s">
        <v>673</v>
      </c>
    </row>
    <row r="64" spans="1:7" x14ac:dyDescent="0.25">
      <c r="A64" s="165" t="s">
        <v>89</v>
      </c>
      <c r="B64" s="166" t="s">
        <v>403</v>
      </c>
      <c r="C64" s="166" t="s">
        <v>188</v>
      </c>
      <c r="D64" s="166">
        <v>2</v>
      </c>
      <c r="E64" s="166">
        <v>43.958904109589042</v>
      </c>
      <c r="F64" s="166" t="s">
        <v>673</v>
      </c>
      <c r="G64" s="166" t="s">
        <v>673</v>
      </c>
    </row>
    <row r="65" spans="1:7" x14ac:dyDescent="0.25">
      <c r="A65" s="165" t="s">
        <v>39</v>
      </c>
      <c r="B65" s="166" t="s">
        <v>405</v>
      </c>
      <c r="C65" s="166" t="s">
        <v>188</v>
      </c>
      <c r="D65" s="166">
        <v>1</v>
      </c>
      <c r="E65" s="166">
        <v>69</v>
      </c>
      <c r="F65" s="166" t="s">
        <v>681</v>
      </c>
      <c r="G65" s="166" t="s">
        <v>755</v>
      </c>
    </row>
    <row r="66" spans="1:7" x14ac:dyDescent="0.25">
      <c r="A66" s="165" t="s">
        <v>90</v>
      </c>
      <c r="B66" s="166" t="s">
        <v>405</v>
      </c>
      <c r="C66" s="166" t="s">
        <v>188</v>
      </c>
      <c r="D66" s="166">
        <v>2</v>
      </c>
      <c r="E66" s="166">
        <v>70.9972602739726</v>
      </c>
      <c r="F66" s="166" t="s">
        <v>681</v>
      </c>
      <c r="G66" s="166" t="s">
        <v>755</v>
      </c>
    </row>
    <row r="67" spans="1:7" x14ac:dyDescent="0.25">
      <c r="A67" s="165" t="s">
        <v>40</v>
      </c>
      <c r="B67" s="166" t="s">
        <v>409</v>
      </c>
      <c r="C67" s="166" t="s">
        <v>188</v>
      </c>
      <c r="D67" s="166">
        <v>1</v>
      </c>
      <c r="E67" s="166">
        <v>58</v>
      </c>
      <c r="F67" s="166" t="s">
        <v>673</v>
      </c>
      <c r="G67" s="166" t="s">
        <v>673</v>
      </c>
    </row>
    <row r="68" spans="1:7" x14ac:dyDescent="0.25">
      <c r="A68" s="165" t="s">
        <v>91</v>
      </c>
      <c r="B68" s="166" t="s">
        <v>409</v>
      </c>
      <c r="C68" s="166" t="s">
        <v>188</v>
      </c>
      <c r="D68" s="166">
        <v>2</v>
      </c>
      <c r="E68" s="166">
        <v>59.88219178082192</v>
      </c>
      <c r="F68" s="166" t="s">
        <v>673</v>
      </c>
      <c r="G68" s="166" t="s">
        <v>673</v>
      </c>
    </row>
    <row r="69" spans="1:7" x14ac:dyDescent="0.25">
      <c r="A69" s="165" t="s">
        <v>136</v>
      </c>
      <c r="B69" s="166" t="s">
        <v>409</v>
      </c>
      <c r="C69" s="166" t="s">
        <v>188</v>
      </c>
      <c r="D69" s="166">
        <v>3</v>
      </c>
      <c r="E69" s="166">
        <v>62.605479452054794</v>
      </c>
      <c r="F69" s="166" t="s">
        <v>673</v>
      </c>
      <c r="G69" s="166" t="s">
        <v>673</v>
      </c>
    </row>
    <row r="70" spans="1:7" x14ac:dyDescent="0.25">
      <c r="A70" s="165" t="s">
        <v>41</v>
      </c>
      <c r="B70" s="166" t="s">
        <v>411</v>
      </c>
      <c r="C70" s="166" t="s">
        <v>188</v>
      </c>
      <c r="D70" s="166">
        <v>1</v>
      </c>
      <c r="E70" s="166">
        <v>75</v>
      </c>
      <c r="F70" s="166" t="s">
        <v>673</v>
      </c>
      <c r="G70" s="166" t="s">
        <v>673</v>
      </c>
    </row>
    <row r="71" spans="1:7" x14ac:dyDescent="0.25">
      <c r="A71" s="165" t="s">
        <v>92</v>
      </c>
      <c r="B71" s="166" t="s">
        <v>411</v>
      </c>
      <c r="C71" s="166" t="s">
        <v>188</v>
      </c>
      <c r="D71" s="166">
        <v>2</v>
      </c>
      <c r="E71" s="166">
        <v>77.093150684931501</v>
      </c>
      <c r="F71" s="166" t="s">
        <v>673</v>
      </c>
      <c r="G71" s="166" t="s">
        <v>673</v>
      </c>
    </row>
    <row r="72" spans="1:7" x14ac:dyDescent="0.25">
      <c r="A72" s="165" t="s">
        <v>42</v>
      </c>
      <c r="B72" s="166" t="s">
        <v>413</v>
      </c>
      <c r="C72" s="166" t="s">
        <v>188</v>
      </c>
      <c r="D72" s="166">
        <v>1</v>
      </c>
      <c r="E72" s="166">
        <v>56</v>
      </c>
      <c r="F72" s="166" t="s">
        <v>673</v>
      </c>
      <c r="G72" s="166" t="s">
        <v>673</v>
      </c>
    </row>
    <row r="73" spans="1:7" x14ac:dyDescent="0.25">
      <c r="A73" s="165" t="s">
        <v>93</v>
      </c>
      <c r="B73" s="166" t="s">
        <v>413</v>
      </c>
      <c r="C73" s="166" t="s">
        <v>188</v>
      </c>
      <c r="D73" s="166">
        <v>2</v>
      </c>
      <c r="E73" s="166">
        <v>58.553424657534244</v>
      </c>
      <c r="F73" s="166" t="s">
        <v>673</v>
      </c>
      <c r="G73" s="166" t="s">
        <v>673</v>
      </c>
    </row>
    <row r="74" spans="1:7" x14ac:dyDescent="0.25">
      <c r="A74" s="165" t="s">
        <v>137</v>
      </c>
      <c r="B74" s="166" t="s">
        <v>413</v>
      </c>
      <c r="C74" s="166" t="s">
        <v>188</v>
      </c>
      <c r="D74" s="166">
        <v>3</v>
      </c>
      <c r="E74" s="166">
        <v>60.452054794520542</v>
      </c>
      <c r="F74" s="166" t="s">
        <v>700</v>
      </c>
      <c r="G74" s="166" t="s">
        <v>700</v>
      </c>
    </row>
    <row r="75" spans="1:7" x14ac:dyDescent="0.25">
      <c r="A75" s="165" t="s">
        <v>43</v>
      </c>
      <c r="B75" s="166" t="s">
        <v>417</v>
      </c>
      <c r="C75" s="166" t="s">
        <v>188</v>
      </c>
      <c r="D75" s="166">
        <v>1</v>
      </c>
      <c r="E75" s="166">
        <v>60</v>
      </c>
      <c r="F75" s="166" t="s">
        <v>673</v>
      </c>
      <c r="G75" s="166" t="s">
        <v>673</v>
      </c>
    </row>
    <row r="76" spans="1:7" x14ac:dyDescent="0.25">
      <c r="A76" s="165" t="s">
        <v>94</v>
      </c>
      <c r="B76" s="166" t="s">
        <v>417</v>
      </c>
      <c r="C76" s="166" t="s">
        <v>188</v>
      </c>
      <c r="D76" s="166">
        <v>2</v>
      </c>
      <c r="E76" s="166">
        <v>62.265753424657532</v>
      </c>
      <c r="F76" s="166" t="s">
        <v>673</v>
      </c>
      <c r="G76" s="166" t="s">
        <v>673</v>
      </c>
    </row>
    <row r="77" spans="1:7" x14ac:dyDescent="0.25">
      <c r="A77" s="165" t="s">
        <v>138</v>
      </c>
      <c r="B77" s="166" t="s">
        <v>417</v>
      </c>
      <c r="C77" s="166" t="s">
        <v>188</v>
      </c>
      <c r="D77" s="166">
        <v>3</v>
      </c>
      <c r="E77" s="166">
        <v>64.183561643835617</v>
      </c>
      <c r="F77" s="166" t="s">
        <v>673</v>
      </c>
      <c r="G77" s="166" t="s">
        <v>673</v>
      </c>
    </row>
    <row r="78" spans="1:7" x14ac:dyDescent="0.25">
      <c r="A78" s="165" t="s">
        <v>12</v>
      </c>
      <c r="B78" s="166" t="s">
        <v>419</v>
      </c>
      <c r="C78" s="166" t="s">
        <v>188</v>
      </c>
      <c r="D78" s="166">
        <v>1</v>
      </c>
      <c r="E78" s="166">
        <v>79</v>
      </c>
      <c r="F78" s="166" t="s">
        <v>690</v>
      </c>
      <c r="G78" s="166" t="s">
        <v>690</v>
      </c>
    </row>
    <row r="79" spans="1:7" x14ac:dyDescent="0.25">
      <c r="A79" s="165" t="s">
        <v>44</v>
      </c>
      <c r="B79" s="166" t="s">
        <v>421</v>
      </c>
      <c r="C79" s="166" t="s">
        <v>188</v>
      </c>
      <c r="D79" s="166">
        <v>1</v>
      </c>
      <c r="E79" s="166">
        <v>61</v>
      </c>
      <c r="F79" s="166" t="s">
        <v>673</v>
      </c>
      <c r="G79" s="166" t="s">
        <v>673</v>
      </c>
    </row>
    <row r="80" spans="1:7" x14ac:dyDescent="0.25">
      <c r="A80" s="165" t="s">
        <v>95</v>
      </c>
      <c r="B80" s="166" t="s">
        <v>421</v>
      </c>
      <c r="C80" s="166" t="s">
        <v>188</v>
      </c>
      <c r="D80" s="166">
        <v>2</v>
      </c>
      <c r="E80" s="166">
        <v>63.284931506849318</v>
      </c>
      <c r="F80" s="166" t="s">
        <v>673</v>
      </c>
      <c r="G80" s="166" t="s">
        <v>673</v>
      </c>
    </row>
    <row r="81" spans="1:7" x14ac:dyDescent="0.25">
      <c r="A81" s="165" t="s">
        <v>139</v>
      </c>
      <c r="B81" s="166" t="s">
        <v>421</v>
      </c>
      <c r="C81" s="166" t="s">
        <v>188</v>
      </c>
      <c r="D81" s="166">
        <v>3</v>
      </c>
      <c r="E81" s="166">
        <v>65.241095890410961</v>
      </c>
      <c r="F81" s="166" t="s">
        <v>673</v>
      </c>
      <c r="G81" s="166" t="s">
        <v>673</v>
      </c>
    </row>
    <row r="82" spans="1:7" x14ac:dyDescent="0.25">
      <c r="A82" s="165" t="s">
        <v>45</v>
      </c>
      <c r="B82" s="166" t="s">
        <v>423</v>
      </c>
      <c r="C82" s="166" t="s">
        <v>188</v>
      </c>
      <c r="D82" s="166">
        <v>1</v>
      </c>
      <c r="E82" s="166">
        <v>69</v>
      </c>
      <c r="F82" s="166" t="s">
        <v>678</v>
      </c>
      <c r="G82" s="166" t="s">
        <v>755</v>
      </c>
    </row>
    <row r="83" spans="1:7" x14ac:dyDescent="0.25">
      <c r="A83" s="165" t="s">
        <v>96</v>
      </c>
      <c r="B83" s="166" t="s">
        <v>423</v>
      </c>
      <c r="C83" s="166" t="s">
        <v>188</v>
      </c>
      <c r="D83" s="166">
        <v>2</v>
      </c>
      <c r="E83" s="166">
        <v>71.090410958904116</v>
      </c>
      <c r="F83" s="166" t="s">
        <v>690</v>
      </c>
      <c r="G83" s="166" t="s">
        <v>690</v>
      </c>
    </row>
    <row r="84" spans="1:7" x14ac:dyDescent="0.25">
      <c r="A84" s="165" t="s">
        <v>46</v>
      </c>
      <c r="B84" s="166" t="s">
        <v>427</v>
      </c>
      <c r="C84" s="166" t="s">
        <v>183</v>
      </c>
      <c r="D84" s="166">
        <v>1</v>
      </c>
      <c r="E84" s="166">
        <v>47</v>
      </c>
      <c r="F84" s="166" t="s">
        <v>673</v>
      </c>
      <c r="G84" s="166" t="s">
        <v>673</v>
      </c>
    </row>
    <row r="85" spans="1:7" x14ac:dyDescent="0.25">
      <c r="A85" s="165" t="s">
        <v>97</v>
      </c>
      <c r="B85" s="166" t="s">
        <v>427</v>
      </c>
      <c r="C85" s="166" t="s">
        <v>183</v>
      </c>
      <c r="D85" s="166">
        <v>2</v>
      </c>
      <c r="E85" s="166">
        <v>49.150684931506852</v>
      </c>
      <c r="F85" s="166" t="s">
        <v>673</v>
      </c>
      <c r="G85" s="166" t="s">
        <v>673</v>
      </c>
    </row>
    <row r="86" spans="1:7" x14ac:dyDescent="0.25">
      <c r="A86" s="165" t="s">
        <v>140</v>
      </c>
      <c r="B86" s="166" t="s">
        <v>427</v>
      </c>
      <c r="C86" s="166" t="s">
        <v>183</v>
      </c>
      <c r="D86" s="166">
        <v>3</v>
      </c>
      <c r="E86" s="166">
        <v>51.260273972602739</v>
      </c>
      <c r="F86" s="166" t="s">
        <v>673</v>
      </c>
      <c r="G86" s="166" t="s">
        <v>673</v>
      </c>
    </row>
    <row r="87" spans="1:7" x14ac:dyDescent="0.25">
      <c r="A87" s="165" t="s">
        <v>47</v>
      </c>
      <c r="B87" s="166" t="s">
        <v>429</v>
      </c>
      <c r="C87" s="166" t="s">
        <v>188</v>
      </c>
      <c r="D87" s="166">
        <v>1</v>
      </c>
      <c r="E87" s="166">
        <v>69</v>
      </c>
      <c r="F87" s="166" t="s">
        <v>678</v>
      </c>
      <c r="G87" s="166" t="s">
        <v>755</v>
      </c>
    </row>
    <row r="88" spans="1:7" x14ac:dyDescent="0.25">
      <c r="A88" s="165" t="s">
        <v>98</v>
      </c>
      <c r="B88" s="166" t="s">
        <v>429</v>
      </c>
      <c r="C88" s="166" t="s">
        <v>188</v>
      </c>
      <c r="D88" s="166">
        <v>2</v>
      </c>
      <c r="E88" s="166">
        <v>70.9972602739726</v>
      </c>
      <c r="F88" s="166" t="s">
        <v>678</v>
      </c>
      <c r="G88" s="166" t="s">
        <v>755</v>
      </c>
    </row>
    <row r="89" spans="1:7" x14ac:dyDescent="0.25">
      <c r="A89" s="165" t="s">
        <v>141</v>
      </c>
      <c r="B89" s="166" t="s">
        <v>429</v>
      </c>
      <c r="C89" s="166" t="s">
        <v>188</v>
      </c>
      <c r="D89" s="166">
        <v>3</v>
      </c>
      <c r="E89" s="166">
        <v>73.164383561643831</v>
      </c>
      <c r="F89" s="166" t="s">
        <v>712</v>
      </c>
      <c r="G89" s="166" t="s">
        <v>755</v>
      </c>
    </row>
    <row r="90" spans="1:7" x14ac:dyDescent="0.25">
      <c r="A90" s="165" t="s">
        <v>13</v>
      </c>
      <c r="B90" s="166" t="s">
        <v>433</v>
      </c>
      <c r="C90" s="166" t="s">
        <v>183</v>
      </c>
      <c r="D90" s="166">
        <v>1</v>
      </c>
      <c r="E90" s="166">
        <v>80</v>
      </c>
      <c r="F90" s="166" t="s">
        <v>690</v>
      </c>
      <c r="G90" s="166" t="s">
        <v>690</v>
      </c>
    </row>
    <row r="91" spans="1:7" x14ac:dyDescent="0.25">
      <c r="A91" s="165" t="s">
        <v>48</v>
      </c>
      <c r="B91" s="166" t="s">
        <v>435</v>
      </c>
      <c r="C91" s="166" t="s">
        <v>188</v>
      </c>
      <c r="D91" s="166">
        <v>1</v>
      </c>
      <c r="E91" s="166">
        <v>70</v>
      </c>
      <c r="F91" s="166" t="s">
        <v>673</v>
      </c>
      <c r="G91" s="166" t="s">
        <v>673</v>
      </c>
    </row>
    <row r="92" spans="1:7" x14ac:dyDescent="0.25">
      <c r="A92" s="165" t="s">
        <v>99</v>
      </c>
      <c r="B92" s="166" t="s">
        <v>435</v>
      </c>
      <c r="C92" s="166" t="s">
        <v>188</v>
      </c>
      <c r="D92" s="166">
        <v>2</v>
      </c>
      <c r="E92" s="166">
        <v>72.128767123287673</v>
      </c>
      <c r="F92" s="166" t="s">
        <v>673</v>
      </c>
      <c r="G92" s="166" t="s">
        <v>673</v>
      </c>
    </row>
    <row r="93" spans="1:7" x14ac:dyDescent="0.25">
      <c r="A93" s="165" t="s">
        <v>142</v>
      </c>
      <c r="B93" s="166" t="s">
        <v>435</v>
      </c>
      <c r="C93" s="166" t="s">
        <v>188</v>
      </c>
      <c r="D93" s="166">
        <v>3</v>
      </c>
      <c r="E93" s="166">
        <v>74.334246575342462</v>
      </c>
      <c r="F93" s="166" t="s">
        <v>673</v>
      </c>
      <c r="G93" s="166" t="s">
        <v>673</v>
      </c>
    </row>
    <row r="94" spans="1:7" x14ac:dyDescent="0.25">
      <c r="A94" s="165" t="s">
        <v>49</v>
      </c>
      <c r="B94" s="166" t="s">
        <v>444</v>
      </c>
      <c r="C94" s="166" t="s">
        <v>183</v>
      </c>
      <c r="D94" s="166">
        <v>1</v>
      </c>
      <c r="E94" s="166">
        <v>79</v>
      </c>
      <c r="F94" s="166" t="s">
        <v>673</v>
      </c>
      <c r="G94" s="166" t="s">
        <v>673</v>
      </c>
    </row>
    <row r="95" spans="1:7" x14ac:dyDescent="0.25">
      <c r="A95" s="165" t="s">
        <v>100</v>
      </c>
      <c r="B95" s="166" t="s">
        <v>444</v>
      </c>
      <c r="C95" s="166" t="s">
        <v>183</v>
      </c>
      <c r="D95" s="166">
        <v>2</v>
      </c>
      <c r="E95" s="166">
        <v>81.0054794520548</v>
      </c>
      <c r="F95" s="166" t="s">
        <v>673</v>
      </c>
      <c r="G95" s="166" t="s">
        <v>673</v>
      </c>
    </row>
    <row r="96" spans="1:7" x14ac:dyDescent="0.25">
      <c r="A96" s="165" t="s">
        <v>143</v>
      </c>
      <c r="B96" s="166" t="s">
        <v>444</v>
      </c>
      <c r="C96" s="166" t="s">
        <v>183</v>
      </c>
      <c r="D96" s="166">
        <v>3</v>
      </c>
      <c r="E96" s="166">
        <v>83.268493150684932</v>
      </c>
      <c r="F96" s="166" t="s">
        <v>673</v>
      </c>
      <c r="G96" s="166" t="s">
        <v>673</v>
      </c>
    </row>
    <row r="97" spans="1:7" x14ac:dyDescent="0.25">
      <c r="A97" s="165" t="s">
        <v>50</v>
      </c>
      <c r="B97" s="166" t="s">
        <v>448</v>
      </c>
      <c r="C97" s="166" t="s">
        <v>183</v>
      </c>
      <c r="D97" s="166">
        <v>1</v>
      </c>
      <c r="E97" s="166">
        <v>56</v>
      </c>
      <c r="F97" s="166" t="s">
        <v>673</v>
      </c>
      <c r="G97" s="166" t="s">
        <v>673</v>
      </c>
    </row>
    <row r="98" spans="1:7" x14ac:dyDescent="0.25">
      <c r="A98" s="165" t="s">
        <v>101</v>
      </c>
      <c r="B98" s="166" t="s">
        <v>448</v>
      </c>
      <c r="C98" s="166" t="s">
        <v>183</v>
      </c>
      <c r="D98" s="166">
        <v>2</v>
      </c>
      <c r="E98" s="166">
        <v>58.139726027397259</v>
      </c>
      <c r="F98" s="166" t="s">
        <v>673</v>
      </c>
      <c r="G98" s="166" t="s">
        <v>673</v>
      </c>
    </row>
    <row r="99" spans="1:7" x14ac:dyDescent="0.25">
      <c r="A99" s="165" t="s">
        <v>144</v>
      </c>
      <c r="B99" s="166" t="s">
        <v>448</v>
      </c>
      <c r="C99" s="166" t="s">
        <v>183</v>
      </c>
      <c r="D99" s="166">
        <v>3</v>
      </c>
      <c r="E99" s="166">
        <v>60.391780821917806</v>
      </c>
      <c r="F99" s="166" t="s">
        <v>673</v>
      </c>
      <c r="G99" s="166" t="s">
        <v>673</v>
      </c>
    </row>
    <row r="100" spans="1:7" x14ac:dyDescent="0.25">
      <c r="A100" s="165" t="s">
        <v>51</v>
      </c>
      <c r="B100" s="166" t="s">
        <v>450</v>
      </c>
      <c r="C100" s="166" t="s">
        <v>183</v>
      </c>
      <c r="D100" s="166">
        <v>1</v>
      </c>
      <c r="E100" s="166">
        <v>48</v>
      </c>
      <c r="F100" s="166" t="s">
        <v>673</v>
      </c>
      <c r="G100" s="166" t="s">
        <v>673</v>
      </c>
    </row>
    <row r="101" spans="1:7" x14ac:dyDescent="0.25">
      <c r="A101" s="165" t="s">
        <v>102</v>
      </c>
      <c r="B101" s="166" t="s">
        <v>450</v>
      </c>
      <c r="C101" s="166" t="s">
        <v>183</v>
      </c>
      <c r="D101" s="166">
        <v>2</v>
      </c>
      <c r="E101" s="166">
        <v>50.052054794520551</v>
      </c>
      <c r="F101" s="166" t="s">
        <v>673</v>
      </c>
      <c r="G101" s="166" t="s">
        <v>673</v>
      </c>
    </row>
    <row r="102" spans="1:7" x14ac:dyDescent="0.25">
      <c r="A102" s="165" t="s">
        <v>145</v>
      </c>
      <c r="B102" s="166" t="s">
        <v>450</v>
      </c>
      <c r="C102" s="166" t="s">
        <v>183</v>
      </c>
      <c r="D102" s="166">
        <v>3</v>
      </c>
      <c r="E102" s="166">
        <v>51.989041095890414</v>
      </c>
      <c r="F102" s="166" t="s">
        <v>673</v>
      </c>
      <c r="G102" s="166" t="s">
        <v>673</v>
      </c>
    </row>
    <row r="103" spans="1:7" x14ac:dyDescent="0.25">
      <c r="A103" s="165" t="s">
        <v>128</v>
      </c>
      <c r="B103" s="166" t="s">
        <v>128</v>
      </c>
      <c r="C103" s="166" t="s">
        <v>183</v>
      </c>
      <c r="D103" s="166">
        <v>1</v>
      </c>
      <c r="E103" s="166">
        <v>64</v>
      </c>
      <c r="F103" s="166" t="s">
        <v>673</v>
      </c>
      <c r="G103" s="166" t="s">
        <v>673</v>
      </c>
    </row>
    <row r="104" spans="1:7" x14ac:dyDescent="0.25">
      <c r="A104" s="165" t="s">
        <v>52</v>
      </c>
      <c r="B104" s="166" t="s">
        <v>455</v>
      </c>
      <c r="C104" s="166" t="s">
        <v>183</v>
      </c>
      <c r="D104" s="166">
        <v>1</v>
      </c>
      <c r="E104" s="166">
        <v>73</v>
      </c>
      <c r="F104" s="166" t="s">
        <v>677</v>
      </c>
      <c r="G104" s="166" t="s">
        <v>755</v>
      </c>
    </row>
    <row r="105" spans="1:7" x14ac:dyDescent="0.25">
      <c r="A105" s="165" t="s">
        <v>103</v>
      </c>
      <c r="B105" s="166" t="s">
        <v>455</v>
      </c>
      <c r="C105" s="166" t="s">
        <v>183</v>
      </c>
      <c r="D105" s="166">
        <v>2</v>
      </c>
      <c r="E105" s="166">
        <v>75.090410958904116</v>
      </c>
      <c r="F105" s="166" t="s">
        <v>690</v>
      </c>
      <c r="G105" s="166" t="s">
        <v>690</v>
      </c>
    </row>
    <row r="106" spans="1:7" x14ac:dyDescent="0.25">
      <c r="A106" s="165" t="s">
        <v>53</v>
      </c>
      <c r="B106" s="166" t="s">
        <v>457</v>
      </c>
      <c r="C106" s="166" t="s">
        <v>188</v>
      </c>
      <c r="D106" s="166">
        <v>1</v>
      </c>
      <c r="E106" s="166">
        <v>69</v>
      </c>
      <c r="F106" s="166" t="s">
        <v>541</v>
      </c>
      <c r="G106" s="166" t="s">
        <v>755</v>
      </c>
    </row>
    <row r="107" spans="1:7" x14ac:dyDescent="0.25">
      <c r="A107" s="165" t="s">
        <v>104</v>
      </c>
      <c r="B107" s="166" t="s">
        <v>457</v>
      </c>
      <c r="C107" s="166" t="s">
        <v>188</v>
      </c>
      <c r="D107" s="166">
        <v>2</v>
      </c>
      <c r="E107" s="166">
        <v>71.342465753424662</v>
      </c>
      <c r="F107" s="166" t="s">
        <v>718</v>
      </c>
      <c r="G107" s="166" t="s">
        <v>755</v>
      </c>
    </row>
    <row r="108" spans="1:7" x14ac:dyDescent="0.25">
      <c r="A108" s="165" t="s">
        <v>146</v>
      </c>
      <c r="B108" s="166" t="s">
        <v>457</v>
      </c>
      <c r="C108" s="166" t="s">
        <v>188</v>
      </c>
      <c r="D108" s="166">
        <v>3</v>
      </c>
      <c r="E108" s="166">
        <v>72.857534246575341</v>
      </c>
      <c r="F108" s="166" t="s">
        <v>673</v>
      </c>
      <c r="G108" s="166" t="s">
        <v>673</v>
      </c>
    </row>
    <row r="109" spans="1:7" x14ac:dyDescent="0.25">
      <c r="A109" s="165" t="s">
        <v>105</v>
      </c>
      <c r="B109" s="166" t="s">
        <v>459</v>
      </c>
      <c r="C109" s="166" t="s">
        <v>183</v>
      </c>
      <c r="D109" s="166">
        <v>2</v>
      </c>
      <c r="E109" s="166">
        <v>74.975342465753428</v>
      </c>
      <c r="F109" s="166" t="s">
        <v>673</v>
      </c>
      <c r="G109" s="166" t="s">
        <v>673</v>
      </c>
    </row>
    <row r="110" spans="1:7" x14ac:dyDescent="0.25">
      <c r="A110" s="165" t="s">
        <v>147</v>
      </c>
      <c r="B110" s="166" t="s">
        <v>459</v>
      </c>
      <c r="C110" s="166" t="s">
        <v>183</v>
      </c>
      <c r="D110" s="166">
        <v>3</v>
      </c>
      <c r="E110" s="166">
        <v>76.835616438356169</v>
      </c>
      <c r="F110" s="166" t="s">
        <v>673</v>
      </c>
      <c r="G110" s="166" t="s">
        <v>673</v>
      </c>
    </row>
    <row r="111" spans="1:7" x14ac:dyDescent="0.25">
      <c r="A111" s="165" t="s">
        <v>106</v>
      </c>
      <c r="B111" s="166" t="s">
        <v>465</v>
      </c>
      <c r="C111" s="166" t="s">
        <v>188</v>
      </c>
      <c r="D111" s="166">
        <v>2</v>
      </c>
      <c r="E111" s="166">
        <v>69.032876712328772</v>
      </c>
      <c r="F111" s="166" t="s">
        <v>673</v>
      </c>
      <c r="G111" s="166" t="s">
        <v>673</v>
      </c>
    </row>
    <row r="112" spans="1:7" x14ac:dyDescent="0.25">
      <c r="A112" s="165" t="s">
        <v>148</v>
      </c>
      <c r="B112" s="166" t="s">
        <v>465</v>
      </c>
      <c r="C112" s="166" t="s">
        <v>188</v>
      </c>
      <c r="D112" s="166">
        <v>3</v>
      </c>
      <c r="E112" s="166">
        <v>70.854794520547955</v>
      </c>
      <c r="F112" s="166" t="s">
        <v>700</v>
      </c>
      <c r="G112" s="166" t="s">
        <v>700</v>
      </c>
    </row>
    <row r="113" spans="1:7" x14ac:dyDescent="0.25">
      <c r="A113" s="165" t="s">
        <v>54</v>
      </c>
      <c r="B113" s="166" t="s">
        <v>467</v>
      </c>
      <c r="C113" s="166" t="s">
        <v>183</v>
      </c>
      <c r="D113" s="166">
        <v>1</v>
      </c>
      <c r="E113" s="166">
        <v>65</v>
      </c>
      <c r="F113" s="166" t="s">
        <v>673</v>
      </c>
      <c r="G113" s="166" t="s">
        <v>673</v>
      </c>
    </row>
    <row r="114" spans="1:7" x14ac:dyDescent="0.25">
      <c r="A114" s="165" t="s">
        <v>107</v>
      </c>
      <c r="B114" s="166" t="s">
        <v>467</v>
      </c>
      <c r="C114" s="166" t="s">
        <v>183</v>
      </c>
      <c r="D114" s="166">
        <v>2</v>
      </c>
      <c r="E114" s="166">
        <v>66.975342465753428</v>
      </c>
      <c r="F114" s="166" t="s">
        <v>673</v>
      </c>
      <c r="G114" s="166" t="s">
        <v>673</v>
      </c>
    </row>
    <row r="115" spans="1:7" x14ac:dyDescent="0.25">
      <c r="A115" s="165" t="s">
        <v>149</v>
      </c>
      <c r="B115" s="166" t="s">
        <v>467</v>
      </c>
      <c r="C115" s="166" t="s">
        <v>183</v>
      </c>
      <c r="D115" s="166">
        <v>3</v>
      </c>
      <c r="E115" s="166">
        <v>68.835616438356169</v>
      </c>
      <c r="F115" s="166" t="s">
        <v>682</v>
      </c>
      <c r="G115" s="166" t="s">
        <v>755</v>
      </c>
    </row>
    <row r="116" spans="1:7" x14ac:dyDescent="0.25">
      <c r="A116" s="165" t="s">
        <v>108</v>
      </c>
      <c r="B116" s="166" t="s">
        <v>469</v>
      </c>
      <c r="C116" s="166" t="s">
        <v>183</v>
      </c>
      <c r="D116" s="166">
        <v>2</v>
      </c>
      <c r="E116" s="166">
        <v>76.167123287671231</v>
      </c>
      <c r="F116" s="166" t="s">
        <v>673</v>
      </c>
      <c r="G116" s="166" t="s">
        <v>673</v>
      </c>
    </row>
    <row r="117" spans="1:7" x14ac:dyDescent="0.25">
      <c r="A117" s="165" t="s">
        <v>150</v>
      </c>
      <c r="B117" s="166" t="s">
        <v>469</v>
      </c>
      <c r="C117" s="166" t="s">
        <v>183</v>
      </c>
      <c r="D117" s="166">
        <v>3</v>
      </c>
      <c r="E117" s="166">
        <v>77.936986301369856</v>
      </c>
      <c r="F117" s="166" t="s">
        <v>673</v>
      </c>
      <c r="G117" s="166" t="s">
        <v>673</v>
      </c>
    </row>
    <row r="118" spans="1:7" x14ac:dyDescent="0.25">
      <c r="A118" s="165" t="s">
        <v>109</v>
      </c>
      <c r="B118" s="166" t="s">
        <v>473</v>
      </c>
      <c r="C118" s="166" t="s">
        <v>183</v>
      </c>
      <c r="D118" s="166">
        <v>2</v>
      </c>
      <c r="E118" s="166">
        <v>76.035616438356158</v>
      </c>
      <c r="F118" s="166" t="s">
        <v>673</v>
      </c>
      <c r="G118" s="166" t="s">
        <v>673</v>
      </c>
    </row>
    <row r="119" spans="1:7" x14ac:dyDescent="0.25">
      <c r="A119" s="165" t="s">
        <v>151</v>
      </c>
      <c r="B119" s="166" t="s">
        <v>473</v>
      </c>
      <c r="C119" s="166" t="s">
        <v>183</v>
      </c>
      <c r="D119" s="166">
        <v>3</v>
      </c>
      <c r="E119" s="166">
        <v>78.241095890410946</v>
      </c>
      <c r="F119" s="166" t="s">
        <v>673</v>
      </c>
      <c r="G119" s="166" t="s">
        <v>673</v>
      </c>
    </row>
    <row r="120" spans="1:7" x14ac:dyDescent="0.25">
      <c r="A120" s="165" t="s">
        <v>110</v>
      </c>
      <c r="B120" s="166" t="s">
        <v>475</v>
      </c>
      <c r="C120" s="166" t="s">
        <v>183</v>
      </c>
      <c r="D120" s="166">
        <v>2</v>
      </c>
      <c r="E120" s="166">
        <v>77.358904109589048</v>
      </c>
      <c r="F120" s="166" t="s">
        <v>682</v>
      </c>
      <c r="G120" s="166" t="s">
        <v>755</v>
      </c>
    </row>
    <row r="121" spans="1:7" x14ac:dyDescent="0.25">
      <c r="A121" s="165" t="s">
        <v>152</v>
      </c>
      <c r="B121" s="166" t="s">
        <v>475</v>
      </c>
      <c r="C121" s="166" t="s">
        <v>183</v>
      </c>
      <c r="D121" s="166">
        <v>3</v>
      </c>
      <c r="E121" s="166">
        <v>79.120547945205487</v>
      </c>
      <c r="F121" s="166" t="s">
        <v>690</v>
      </c>
      <c r="G121" s="166" t="s">
        <v>690</v>
      </c>
    </row>
    <row r="122" spans="1:7" x14ac:dyDescent="0.25">
      <c r="A122" s="165" t="s">
        <v>55</v>
      </c>
      <c r="B122" s="166" t="s">
        <v>477</v>
      </c>
      <c r="C122" s="166" t="s">
        <v>188</v>
      </c>
      <c r="D122" s="166">
        <v>1</v>
      </c>
      <c r="E122" s="166">
        <v>50</v>
      </c>
      <c r="F122" s="166" t="s">
        <v>673</v>
      </c>
      <c r="G122" s="166" t="s">
        <v>673</v>
      </c>
    </row>
    <row r="123" spans="1:7" x14ac:dyDescent="0.25">
      <c r="A123" s="165" t="s">
        <v>111</v>
      </c>
      <c r="B123" s="166" t="s">
        <v>477</v>
      </c>
      <c r="C123" s="166" t="s">
        <v>188</v>
      </c>
      <c r="D123" s="166">
        <v>2</v>
      </c>
      <c r="E123" s="166">
        <v>52.128767123287673</v>
      </c>
      <c r="F123" s="166" t="s">
        <v>673</v>
      </c>
      <c r="G123" s="166" t="s">
        <v>673</v>
      </c>
    </row>
    <row r="124" spans="1:7" x14ac:dyDescent="0.25">
      <c r="A124" s="165" t="s">
        <v>153</v>
      </c>
      <c r="B124" s="166" t="s">
        <v>477</v>
      </c>
      <c r="C124" s="166" t="s">
        <v>188</v>
      </c>
      <c r="D124" s="166">
        <v>3</v>
      </c>
      <c r="E124" s="166">
        <v>53.950684931506849</v>
      </c>
      <c r="F124" s="166" t="s">
        <v>673</v>
      </c>
      <c r="G124" s="166" t="s">
        <v>673</v>
      </c>
    </row>
    <row r="125" spans="1:7" x14ac:dyDescent="0.25">
      <c r="A125" s="165" t="s">
        <v>112</v>
      </c>
      <c r="B125" s="166" t="s">
        <v>479</v>
      </c>
      <c r="C125" s="166" t="s">
        <v>183</v>
      </c>
      <c r="D125" s="166">
        <v>2</v>
      </c>
      <c r="E125" s="166">
        <v>71.090410958904116</v>
      </c>
      <c r="F125" s="166" t="s">
        <v>673</v>
      </c>
      <c r="G125" s="166" t="s">
        <v>673</v>
      </c>
    </row>
    <row r="126" spans="1:7" x14ac:dyDescent="0.25">
      <c r="A126" s="165" t="s">
        <v>154</v>
      </c>
      <c r="B126" s="166" t="s">
        <v>479</v>
      </c>
      <c r="C126" s="166" t="s">
        <v>183</v>
      </c>
      <c r="D126" s="166">
        <v>3</v>
      </c>
      <c r="E126" s="166">
        <v>72.860273972602741</v>
      </c>
      <c r="F126" s="166" t="s">
        <v>724</v>
      </c>
      <c r="G126" s="166" t="s">
        <v>755</v>
      </c>
    </row>
    <row r="127" spans="1:7" x14ac:dyDescent="0.25">
      <c r="A127" s="165" t="s">
        <v>56</v>
      </c>
      <c r="B127" s="166" t="s">
        <v>481</v>
      </c>
      <c r="C127" s="166" t="s">
        <v>188</v>
      </c>
      <c r="D127" s="166">
        <v>1</v>
      </c>
      <c r="E127" s="166">
        <v>70</v>
      </c>
      <c r="F127" s="166" t="s">
        <v>677</v>
      </c>
      <c r="G127" s="166" t="s">
        <v>755</v>
      </c>
    </row>
    <row r="128" spans="1:7" x14ac:dyDescent="0.25">
      <c r="A128" s="165" t="s">
        <v>113</v>
      </c>
      <c r="B128" s="166" t="s">
        <v>481</v>
      </c>
      <c r="C128" s="166" t="s">
        <v>188</v>
      </c>
      <c r="D128" s="166">
        <v>2</v>
      </c>
      <c r="E128" s="166">
        <v>72.07123287671233</v>
      </c>
      <c r="F128" s="166" t="s">
        <v>673</v>
      </c>
      <c r="G128" s="166" t="s">
        <v>673</v>
      </c>
    </row>
    <row r="129" spans="1:7" x14ac:dyDescent="0.25">
      <c r="A129" s="165" t="s">
        <v>57</v>
      </c>
      <c r="B129" s="166" t="s">
        <v>483</v>
      </c>
      <c r="C129" s="166" t="s">
        <v>183</v>
      </c>
      <c r="D129" s="166">
        <v>1</v>
      </c>
      <c r="E129" s="166">
        <v>69</v>
      </c>
      <c r="F129" s="166" t="s">
        <v>673</v>
      </c>
      <c r="G129" s="166" t="s">
        <v>673</v>
      </c>
    </row>
    <row r="130" spans="1:7" x14ac:dyDescent="0.25">
      <c r="A130" s="165" t="s">
        <v>114</v>
      </c>
      <c r="B130" s="166" t="s">
        <v>483</v>
      </c>
      <c r="C130" s="166" t="s">
        <v>183</v>
      </c>
      <c r="D130" s="166">
        <v>2</v>
      </c>
      <c r="E130" s="166">
        <v>70.898630136986299</v>
      </c>
      <c r="F130" s="166" t="s">
        <v>673</v>
      </c>
      <c r="G130" s="166" t="s">
        <v>673</v>
      </c>
    </row>
    <row r="131" spans="1:7" x14ac:dyDescent="0.25">
      <c r="A131" s="165" t="s">
        <v>155</v>
      </c>
      <c r="B131" s="166" t="s">
        <v>483</v>
      </c>
      <c r="C131" s="166" t="s">
        <v>183</v>
      </c>
      <c r="D131" s="166">
        <v>3</v>
      </c>
      <c r="E131" s="166">
        <v>72.841095890410955</v>
      </c>
      <c r="F131" s="166" t="s">
        <v>673</v>
      </c>
      <c r="G131" s="166" t="s">
        <v>673</v>
      </c>
    </row>
    <row r="132" spans="1:7" x14ac:dyDescent="0.25">
      <c r="A132" s="165" t="s">
        <v>58</v>
      </c>
      <c r="B132" s="166" t="s">
        <v>485</v>
      </c>
      <c r="C132" s="166" t="s">
        <v>188</v>
      </c>
      <c r="D132" s="166">
        <v>1</v>
      </c>
      <c r="E132" s="166">
        <v>58</v>
      </c>
      <c r="F132" s="166" t="s">
        <v>673</v>
      </c>
      <c r="G132" s="166" t="s">
        <v>673</v>
      </c>
    </row>
    <row r="133" spans="1:7" x14ac:dyDescent="0.25">
      <c r="A133" s="165" t="s">
        <v>115</v>
      </c>
      <c r="B133" s="166" t="s">
        <v>485</v>
      </c>
      <c r="C133" s="166" t="s">
        <v>188</v>
      </c>
      <c r="D133" s="166">
        <v>2</v>
      </c>
      <c r="E133" s="166">
        <v>60.147945205479452</v>
      </c>
      <c r="F133" s="166" t="s">
        <v>673</v>
      </c>
      <c r="G133" s="166" t="s">
        <v>673</v>
      </c>
    </row>
    <row r="134" spans="1:7" x14ac:dyDescent="0.25">
      <c r="A134" s="165" t="s">
        <v>116</v>
      </c>
      <c r="B134" s="166" t="s">
        <v>487</v>
      </c>
      <c r="C134" s="166" t="s">
        <v>188</v>
      </c>
      <c r="D134" s="166">
        <v>2</v>
      </c>
      <c r="E134" s="166">
        <v>68.052054794520544</v>
      </c>
      <c r="F134" s="166" t="s">
        <v>673</v>
      </c>
      <c r="G134" s="166" t="s">
        <v>673</v>
      </c>
    </row>
    <row r="135" spans="1:7" x14ac:dyDescent="0.25">
      <c r="A135" s="165" t="s">
        <v>156</v>
      </c>
      <c r="B135" s="166" t="s">
        <v>487</v>
      </c>
      <c r="C135" s="166" t="s">
        <v>188</v>
      </c>
      <c r="D135" s="166">
        <v>3</v>
      </c>
      <c r="E135" s="166">
        <v>70.008219178082186</v>
      </c>
      <c r="F135" s="166" t="s">
        <v>673</v>
      </c>
      <c r="G135" s="166" t="s">
        <v>673</v>
      </c>
    </row>
    <row r="136" spans="1:7" x14ac:dyDescent="0.25">
      <c r="A136" s="165" t="s">
        <v>59</v>
      </c>
      <c r="B136" s="166" t="s">
        <v>489</v>
      </c>
      <c r="C136" s="166" t="s">
        <v>183</v>
      </c>
      <c r="D136" s="166">
        <v>1</v>
      </c>
      <c r="E136" s="166">
        <v>55</v>
      </c>
      <c r="F136" s="166" t="s">
        <v>673</v>
      </c>
      <c r="G136" s="166" t="s">
        <v>673</v>
      </c>
    </row>
    <row r="137" spans="1:7" x14ac:dyDescent="0.25">
      <c r="A137" s="165" t="s">
        <v>117</v>
      </c>
      <c r="B137" s="166" t="s">
        <v>489</v>
      </c>
      <c r="C137" s="166" t="s">
        <v>183</v>
      </c>
      <c r="D137" s="166">
        <v>2</v>
      </c>
      <c r="E137" s="166">
        <v>56.994520547945207</v>
      </c>
      <c r="F137" s="166" t="s">
        <v>673</v>
      </c>
      <c r="G137" s="166" t="s">
        <v>673</v>
      </c>
    </row>
    <row r="138" spans="1:7" x14ac:dyDescent="0.25">
      <c r="A138" s="165" t="s">
        <v>157</v>
      </c>
      <c r="B138" s="166" t="s">
        <v>489</v>
      </c>
      <c r="C138" s="166" t="s">
        <v>183</v>
      </c>
      <c r="D138" s="166">
        <v>3</v>
      </c>
      <c r="E138" s="166">
        <v>59.065753424657537</v>
      </c>
      <c r="F138" s="166" t="s">
        <v>673</v>
      </c>
      <c r="G138" s="166" t="s">
        <v>673</v>
      </c>
    </row>
    <row r="139" spans="1:7" x14ac:dyDescent="0.25">
      <c r="A139" s="165" t="s">
        <v>118</v>
      </c>
      <c r="B139" s="166" t="s">
        <v>493</v>
      </c>
      <c r="C139" s="166" t="s">
        <v>183</v>
      </c>
      <c r="D139" s="166">
        <v>2</v>
      </c>
      <c r="E139" s="166">
        <v>73.032876712328772</v>
      </c>
      <c r="F139" s="166" t="s">
        <v>678</v>
      </c>
      <c r="G139" s="166" t="s">
        <v>755</v>
      </c>
    </row>
    <row r="140" spans="1:7" x14ac:dyDescent="0.25">
      <c r="A140" s="165" t="s">
        <v>158</v>
      </c>
      <c r="B140" s="166" t="s">
        <v>493</v>
      </c>
      <c r="C140" s="166" t="s">
        <v>183</v>
      </c>
      <c r="D140" s="166">
        <v>3</v>
      </c>
      <c r="E140" s="166">
        <v>74.969863013698628</v>
      </c>
      <c r="F140" s="166" t="s">
        <v>690</v>
      </c>
      <c r="G140" s="166" t="s">
        <v>690</v>
      </c>
    </row>
    <row r="141" spans="1:7" x14ac:dyDescent="0.25">
      <c r="A141" s="165" t="s">
        <v>60</v>
      </c>
      <c r="B141" s="166" t="s">
        <v>495</v>
      </c>
      <c r="C141" s="166" t="s">
        <v>183</v>
      </c>
      <c r="D141" s="166">
        <v>1</v>
      </c>
      <c r="E141" s="166">
        <v>61</v>
      </c>
      <c r="F141" s="166" t="s">
        <v>673</v>
      </c>
      <c r="G141" s="166" t="s">
        <v>673</v>
      </c>
    </row>
    <row r="142" spans="1:7" x14ac:dyDescent="0.25">
      <c r="A142" s="165" t="s">
        <v>119</v>
      </c>
      <c r="B142" s="166" t="s">
        <v>495</v>
      </c>
      <c r="C142" s="166" t="s">
        <v>183</v>
      </c>
      <c r="D142" s="166">
        <v>2</v>
      </c>
      <c r="E142" s="166">
        <v>63.07123287671233</v>
      </c>
      <c r="F142" s="166" t="s">
        <v>673</v>
      </c>
      <c r="G142" s="166" t="s">
        <v>673</v>
      </c>
    </row>
    <row r="143" spans="1:7" x14ac:dyDescent="0.25">
      <c r="A143" s="165" t="s">
        <v>159</v>
      </c>
      <c r="B143" s="166" t="s">
        <v>495</v>
      </c>
      <c r="C143" s="166" t="s">
        <v>183</v>
      </c>
      <c r="D143" s="166">
        <v>3</v>
      </c>
      <c r="E143" s="166">
        <v>64.758904109589039</v>
      </c>
      <c r="F143" s="166" t="s">
        <v>728</v>
      </c>
      <c r="G143" s="166" t="s">
        <v>755</v>
      </c>
    </row>
    <row r="144" spans="1:7" x14ac:dyDescent="0.25">
      <c r="A144" s="165" t="s">
        <v>120</v>
      </c>
      <c r="B144" s="166" t="s">
        <v>497</v>
      </c>
      <c r="C144" s="166" t="s">
        <v>183</v>
      </c>
      <c r="D144" s="166">
        <v>2</v>
      </c>
      <c r="E144" s="166">
        <v>72.052054794520544</v>
      </c>
      <c r="F144" s="166" t="s">
        <v>673</v>
      </c>
      <c r="G144" s="166" t="s">
        <v>673</v>
      </c>
    </row>
    <row r="145" spans="1:7" x14ac:dyDescent="0.25">
      <c r="A145" s="165" t="s">
        <v>160</v>
      </c>
      <c r="B145" s="166" t="s">
        <v>497</v>
      </c>
      <c r="C145" s="166" t="s">
        <v>183</v>
      </c>
      <c r="D145" s="166">
        <v>3</v>
      </c>
      <c r="E145" s="166">
        <v>73.739726027397253</v>
      </c>
      <c r="F145" s="166" t="s">
        <v>724</v>
      </c>
      <c r="G145" s="166" t="s">
        <v>755</v>
      </c>
    </row>
    <row r="146" spans="1:7" x14ac:dyDescent="0.25">
      <c r="A146" s="165" t="s">
        <v>121</v>
      </c>
      <c r="B146" s="166" t="s">
        <v>505</v>
      </c>
      <c r="C146" s="166" t="s">
        <v>188</v>
      </c>
      <c r="D146" s="166">
        <v>2</v>
      </c>
      <c r="E146" s="166">
        <v>70.879452054794527</v>
      </c>
      <c r="F146" s="166" t="s">
        <v>673</v>
      </c>
      <c r="G146" s="166" t="s">
        <v>673</v>
      </c>
    </row>
    <row r="147" spans="1:7" x14ac:dyDescent="0.25">
      <c r="A147" s="165" t="s">
        <v>161</v>
      </c>
      <c r="B147" s="166" t="s">
        <v>505</v>
      </c>
      <c r="C147" s="166" t="s">
        <v>188</v>
      </c>
      <c r="D147" s="166">
        <v>3</v>
      </c>
      <c r="E147" s="166">
        <v>72.816438356164383</v>
      </c>
      <c r="F147" s="166" t="s">
        <v>673</v>
      </c>
      <c r="G147" s="166" t="s">
        <v>673</v>
      </c>
    </row>
    <row r="148" spans="1:7" x14ac:dyDescent="0.25">
      <c r="A148" s="165" t="s">
        <v>61</v>
      </c>
      <c r="B148" s="166" t="s">
        <v>512</v>
      </c>
      <c r="C148" s="166" t="s">
        <v>188</v>
      </c>
      <c r="D148" s="166">
        <v>1</v>
      </c>
      <c r="E148" s="166">
        <v>67</v>
      </c>
      <c r="F148" s="166" t="s">
        <v>673</v>
      </c>
      <c r="G148" s="166" t="s">
        <v>673</v>
      </c>
    </row>
    <row r="149" spans="1:7" x14ac:dyDescent="0.25">
      <c r="A149" s="165" t="s">
        <v>129</v>
      </c>
      <c r="B149" s="166" t="s">
        <v>129</v>
      </c>
      <c r="C149" s="166" t="s">
        <v>188</v>
      </c>
      <c r="D149" s="166">
        <v>1</v>
      </c>
      <c r="E149" s="166">
        <v>63</v>
      </c>
      <c r="F149" s="166" t="s">
        <v>673</v>
      </c>
      <c r="G149" s="166" t="s">
        <v>673</v>
      </c>
    </row>
    <row r="150" spans="1:7" x14ac:dyDescent="0.25">
      <c r="A150" s="165" t="s">
        <v>62</v>
      </c>
      <c r="B150" s="166" t="s">
        <v>517</v>
      </c>
      <c r="C150" s="166" t="s">
        <v>188</v>
      </c>
      <c r="D150" s="166">
        <v>1</v>
      </c>
      <c r="E150" s="166">
        <v>59</v>
      </c>
      <c r="F150" s="166" t="s">
        <v>673</v>
      </c>
      <c r="G150" s="166" t="s">
        <v>673</v>
      </c>
    </row>
    <row r="151" spans="1:7" x14ac:dyDescent="0.25">
      <c r="A151" s="165" t="s">
        <v>122</v>
      </c>
      <c r="B151" s="166" t="s">
        <v>517</v>
      </c>
      <c r="C151" s="166" t="s">
        <v>188</v>
      </c>
      <c r="D151" s="166">
        <v>2</v>
      </c>
      <c r="E151" s="166">
        <v>61.56986301369863</v>
      </c>
      <c r="F151" s="166" t="s">
        <v>673</v>
      </c>
      <c r="G151" s="166" t="s">
        <v>673</v>
      </c>
    </row>
    <row r="152" spans="1:7" x14ac:dyDescent="0.25">
      <c r="A152" s="165" t="s">
        <v>123</v>
      </c>
      <c r="B152" s="166" t="s">
        <v>521</v>
      </c>
      <c r="C152" s="166" t="s">
        <v>188</v>
      </c>
      <c r="D152" s="166">
        <v>2</v>
      </c>
      <c r="E152" s="166">
        <v>75.936986301369856</v>
      </c>
      <c r="F152" s="166" t="s">
        <v>736</v>
      </c>
      <c r="G152" s="166" t="s">
        <v>755</v>
      </c>
    </row>
    <row r="153" spans="1:7" x14ac:dyDescent="0.25">
      <c r="A153" s="165" t="s">
        <v>124</v>
      </c>
      <c r="B153" s="166" t="s">
        <v>529</v>
      </c>
      <c r="C153" s="166" t="s">
        <v>188</v>
      </c>
      <c r="D153" s="166">
        <v>2</v>
      </c>
      <c r="E153" s="166">
        <v>73.090410958904116</v>
      </c>
      <c r="F153" s="166" t="s">
        <v>673</v>
      </c>
      <c r="G153" s="166" t="s">
        <v>673</v>
      </c>
    </row>
    <row r="154" spans="1:7" x14ac:dyDescent="0.25">
      <c r="A154" s="165" t="s">
        <v>162</v>
      </c>
      <c r="B154" s="166" t="s">
        <v>529</v>
      </c>
      <c r="C154" s="166" t="s">
        <v>188</v>
      </c>
      <c r="D154" s="166">
        <v>3</v>
      </c>
      <c r="E154" s="166">
        <v>75.2</v>
      </c>
      <c r="F154" s="166" t="s">
        <v>673</v>
      </c>
      <c r="G154" s="166" t="s">
        <v>673</v>
      </c>
    </row>
    <row r="155" spans="1:7" x14ac:dyDescent="0.25">
      <c r="A155" s="165" t="s">
        <v>63</v>
      </c>
      <c r="B155" s="166" t="s">
        <v>539</v>
      </c>
      <c r="C155" s="166" t="s">
        <v>188</v>
      </c>
      <c r="D155" s="166">
        <v>1</v>
      </c>
      <c r="E155" s="166">
        <v>71</v>
      </c>
      <c r="F155" s="166" t="s">
        <v>673</v>
      </c>
      <c r="G155" s="166" t="s">
        <v>673</v>
      </c>
    </row>
    <row r="156" spans="1:7" x14ac:dyDescent="0.25">
      <c r="A156" s="165" t="s">
        <v>125</v>
      </c>
      <c r="B156" s="166" t="s">
        <v>539</v>
      </c>
      <c r="C156" s="166" t="s">
        <v>188</v>
      </c>
      <c r="D156" s="166">
        <v>2</v>
      </c>
      <c r="E156" s="166">
        <v>73.435616438356163</v>
      </c>
      <c r="F156" s="166" t="s">
        <v>541</v>
      </c>
      <c r="G156" s="166" t="s">
        <v>755</v>
      </c>
    </row>
    <row r="157" spans="1:7" x14ac:dyDescent="0.25">
      <c r="A157" s="165" t="s">
        <v>130</v>
      </c>
      <c r="B157" s="166" t="s">
        <v>130</v>
      </c>
      <c r="C157" s="166" t="s">
        <v>183</v>
      </c>
      <c r="D157" s="166">
        <v>1</v>
      </c>
      <c r="E157" s="166">
        <v>69</v>
      </c>
      <c r="F157" s="166" t="s">
        <v>673</v>
      </c>
      <c r="G157" s="166" t="s">
        <v>673</v>
      </c>
    </row>
    <row r="158" spans="1:7" x14ac:dyDescent="0.25">
      <c r="A158" s="165" t="s">
        <v>64</v>
      </c>
      <c r="B158" s="166" t="s">
        <v>574</v>
      </c>
      <c r="C158" s="166" t="s">
        <v>188</v>
      </c>
      <c r="D158" s="166">
        <v>1</v>
      </c>
      <c r="E158" s="166">
        <v>63</v>
      </c>
      <c r="F158" s="166" t="s">
        <v>673</v>
      </c>
      <c r="G158" s="166" t="s">
        <v>673</v>
      </c>
    </row>
    <row r="159" spans="1:7" x14ac:dyDescent="0.25">
      <c r="A159" s="165" t="s">
        <v>126</v>
      </c>
      <c r="B159" s="166" t="s">
        <v>574</v>
      </c>
      <c r="C159" s="166" t="s">
        <v>188</v>
      </c>
      <c r="D159" s="166">
        <v>2</v>
      </c>
      <c r="E159" s="166">
        <v>65.205479452054789</v>
      </c>
      <c r="F159" s="166" t="s">
        <v>673</v>
      </c>
      <c r="G159" s="166" t="s">
        <v>673</v>
      </c>
    </row>
    <row r="160" spans="1:7" x14ac:dyDescent="0.25">
      <c r="A160" s="165" t="s">
        <v>65</v>
      </c>
      <c r="B160" s="166" t="s">
        <v>581</v>
      </c>
      <c r="C160" s="166" t="s">
        <v>183</v>
      </c>
      <c r="D160" s="166">
        <v>1</v>
      </c>
      <c r="E160" s="166">
        <v>68</v>
      </c>
      <c r="F160" s="166" t="s">
        <v>682</v>
      </c>
      <c r="G160" s="166" t="s">
        <v>755</v>
      </c>
    </row>
    <row r="161" spans="1:7" x14ac:dyDescent="0.25">
      <c r="A161" s="165" t="s">
        <v>127</v>
      </c>
      <c r="B161" s="166" t="s">
        <v>581</v>
      </c>
      <c r="C161" s="166" t="s">
        <v>183</v>
      </c>
      <c r="D161" s="166">
        <v>2</v>
      </c>
      <c r="E161" s="166">
        <v>70.090410958904116</v>
      </c>
      <c r="F161" s="166" t="s">
        <v>194</v>
      </c>
      <c r="G161" s="166" t="s">
        <v>755</v>
      </c>
    </row>
    <row r="162" spans="1:7" x14ac:dyDescent="0.25">
      <c r="A162" s="165" t="s">
        <v>14</v>
      </c>
      <c r="B162" s="166" t="s">
        <v>641</v>
      </c>
      <c r="C162" s="166" t="s">
        <v>183</v>
      </c>
      <c r="D162" s="166">
        <v>1</v>
      </c>
      <c r="E162" s="166">
        <v>70</v>
      </c>
      <c r="F162" s="166" t="s">
        <v>690</v>
      </c>
      <c r="G162" s="166" t="s">
        <v>690</v>
      </c>
    </row>
    <row r="163" spans="1:7" x14ac:dyDescent="0.25">
      <c r="A163" s="165" t="s">
        <v>131</v>
      </c>
      <c r="B163" s="166" t="s">
        <v>131</v>
      </c>
      <c r="C163" s="166" t="s">
        <v>183</v>
      </c>
      <c r="D163" s="166">
        <v>1</v>
      </c>
      <c r="E163" s="166">
        <v>67</v>
      </c>
      <c r="F163" s="166" t="s">
        <v>673</v>
      </c>
      <c r="G163" s="166" t="s">
        <v>673</v>
      </c>
    </row>
    <row r="164" spans="1:7" x14ac:dyDescent="0.25">
      <c r="A164" s="165"/>
    </row>
    <row r="165" spans="1:7" x14ac:dyDescent="0.25">
      <c r="A165" s="165"/>
    </row>
    <row r="166" spans="1:7" x14ac:dyDescent="0.25">
      <c r="A166" s="165"/>
    </row>
    <row r="167" spans="1:7" x14ac:dyDescent="0.25">
      <c r="A167" s="165"/>
    </row>
    <row r="168" spans="1:7" x14ac:dyDescent="0.25">
      <c r="A168" s="165"/>
    </row>
    <row r="169" spans="1:7" x14ac:dyDescent="0.25">
      <c r="A169" s="165"/>
    </row>
    <row r="170" spans="1:7" x14ac:dyDescent="0.25">
      <c r="A170" s="165"/>
    </row>
    <row r="171" spans="1:7" x14ac:dyDescent="0.25">
      <c r="A171" s="165"/>
    </row>
    <row r="172" spans="1:7" x14ac:dyDescent="0.25">
      <c r="A172" s="165"/>
    </row>
    <row r="173" spans="1:7" x14ac:dyDescent="0.25">
      <c r="A173" s="165"/>
    </row>
    <row r="174" spans="1:7" x14ac:dyDescent="0.25">
      <c r="A174" s="165"/>
    </row>
    <row r="175" spans="1:7" x14ac:dyDescent="0.25">
      <c r="A175" s="165"/>
    </row>
    <row r="176" spans="1:7" x14ac:dyDescent="0.25">
      <c r="A176" s="165"/>
    </row>
    <row r="177" spans="1:1" x14ac:dyDescent="0.25">
      <c r="A177" s="165"/>
    </row>
    <row r="178" spans="1:1" x14ac:dyDescent="0.25">
      <c r="A178" s="165"/>
    </row>
    <row r="179" spans="1:1" x14ac:dyDescent="0.25">
      <c r="A179" s="165"/>
    </row>
    <row r="180" spans="1:1" x14ac:dyDescent="0.25">
      <c r="A180" s="165"/>
    </row>
    <row r="181" spans="1:1" x14ac:dyDescent="0.25">
      <c r="A181" s="165"/>
    </row>
    <row r="182" spans="1:1" x14ac:dyDescent="0.25">
      <c r="A182" s="165"/>
    </row>
    <row r="183" spans="1:1" x14ac:dyDescent="0.25">
      <c r="A183" s="165"/>
    </row>
    <row r="184" spans="1:1" x14ac:dyDescent="0.25">
      <c r="A184" s="165"/>
    </row>
    <row r="185" spans="1:1" x14ac:dyDescent="0.25">
      <c r="A185" s="165"/>
    </row>
    <row r="186" spans="1:1" x14ac:dyDescent="0.25">
      <c r="A186" s="165"/>
    </row>
    <row r="187" spans="1:1" x14ac:dyDescent="0.25">
      <c r="A187" s="165"/>
    </row>
    <row r="188" spans="1:1" x14ac:dyDescent="0.25">
      <c r="A188" s="165"/>
    </row>
    <row r="189" spans="1:1" x14ac:dyDescent="0.25">
      <c r="A189" s="165"/>
    </row>
    <row r="190" spans="1:1" x14ac:dyDescent="0.25">
      <c r="A190" s="165"/>
    </row>
    <row r="191" spans="1:1" x14ac:dyDescent="0.25">
      <c r="A191" s="165"/>
    </row>
    <row r="192" spans="1:1" x14ac:dyDescent="0.25">
      <c r="A192" s="165"/>
    </row>
    <row r="193" spans="1:1" x14ac:dyDescent="0.25">
      <c r="A193" s="165"/>
    </row>
    <row r="194" spans="1:1" x14ac:dyDescent="0.25">
      <c r="A194" s="165"/>
    </row>
    <row r="195" spans="1:1" x14ac:dyDescent="0.25">
      <c r="A195" s="165"/>
    </row>
    <row r="196" spans="1:1" x14ac:dyDescent="0.25">
      <c r="A196" s="165"/>
    </row>
    <row r="197" spans="1:1" x14ac:dyDescent="0.25">
      <c r="A197" s="165"/>
    </row>
    <row r="198" spans="1:1" x14ac:dyDescent="0.25">
      <c r="A198" s="165"/>
    </row>
    <row r="199" spans="1:1" x14ac:dyDescent="0.25">
      <c r="A199" s="165"/>
    </row>
    <row r="200" spans="1:1" x14ac:dyDescent="0.25">
      <c r="A200" s="165"/>
    </row>
    <row r="201" spans="1:1" x14ac:dyDescent="0.25">
      <c r="A201" s="165"/>
    </row>
    <row r="202" spans="1:1" x14ac:dyDescent="0.25">
      <c r="A202" s="165"/>
    </row>
    <row r="203" spans="1:1" x14ac:dyDescent="0.25">
      <c r="A203" s="165"/>
    </row>
    <row r="204" spans="1:1" x14ac:dyDescent="0.25">
      <c r="A204" s="165"/>
    </row>
    <row r="205" spans="1:1" x14ac:dyDescent="0.25">
      <c r="A205" s="165"/>
    </row>
    <row r="206" spans="1:1" x14ac:dyDescent="0.25">
      <c r="A206" s="165"/>
    </row>
    <row r="207" spans="1:1" x14ac:dyDescent="0.25">
      <c r="A207" s="165"/>
    </row>
    <row r="208" spans="1:1" x14ac:dyDescent="0.25">
      <c r="A208" s="165"/>
    </row>
    <row r="209" spans="1:1" x14ac:dyDescent="0.25">
      <c r="A209" s="165"/>
    </row>
    <row r="210" spans="1:1" x14ac:dyDescent="0.25">
      <c r="A210" s="165"/>
    </row>
    <row r="211" spans="1:1" x14ac:dyDescent="0.25">
      <c r="A211" s="165"/>
    </row>
    <row r="212" spans="1:1" x14ac:dyDescent="0.25">
      <c r="A212" s="165"/>
    </row>
    <row r="213" spans="1:1" x14ac:dyDescent="0.25">
      <c r="A213" s="165"/>
    </row>
    <row r="214" spans="1:1" x14ac:dyDescent="0.25">
      <c r="A214" s="165"/>
    </row>
    <row r="215" spans="1:1" x14ac:dyDescent="0.25">
      <c r="A215" s="165"/>
    </row>
    <row r="216" spans="1:1" x14ac:dyDescent="0.25">
      <c r="A216" s="165"/>
    </row>
    <row r="217" spans="1:1" x14ac:dyDescent="0.25">
      <c r="A217" s="165"/>
    </row>
    <row r="218" spans="1:1" x14ac:dyDescent="0.25">
      <c r="A218" s="165"/>
    </row>
    <row r="219" spans="1:1" x14ac:dyDescent="0.25">
      <c r="A219" s="165"/>
    </row>
    <row r="220" spans="1:1" x14ac:dyDescent="0.25">
      <c r="A220" s="165"/>
    </row>
    <row r="221" spans="1:1" x14ac:dyDescent="0.25">
      <c r="A221" s="165"/>
    </row>
    <row r="222" spans="1:1" x14ac:dyDescent="0.25">
      <c r="A222" s="165"/>
    </row>
    <row r="223" spans="1:1" x14ac:dyDescent="0.25">
      <c r="A223" s="165"/>
    </row>
    <row r="224" spans="1:1" x14ac:dyDescent="0.25">
      <c r="A224" s="165"/>
    </row>
    <row r="225" spans="1:1" x14ac:dyDescent="0.25">
      <c r="A225" s="165"/>
    </row>
    <row r="226" spans="1:1" x14ac:dyDescent="0.25">
      <c r="A226" s="165"/>
    </row>
    <row r="227" spans="1:1" x14ac:dyDescent="0.25">
      <c r="A227" s="165"/>
    </row>
    <row r="228" spans="1:1" x14ac:dyDescent="0.25">
      <c r="A228" s="165"/>
    </row>
    <row r="229" spans="1:1" x14ac:dyDescent="0.25">
      <c r="A229" s="165"/>
    </row>
    <row r="230" spans="1:1" x14ac:dyDescent="0.25">
      <c r="A230" s="165"/>
    </row>
    <row r="231" spans="1:1" x14ac:dyDescent="0.25">
      <c r="A231" s="165"/>
    </row>
    <row r="232" spans="1:1" x14ac:dyDescent="0.25">
      <c r="A232" s="165"/>
    </row>
    <row r="233" spans="1:1" x14ac:dyDescent="0.25">
      <c r="A233" s="165"/>
    </row>
    <row r="234" spans="1:1" x14ac:dyDescent="0.25">
      <c r="A234" s="165"/>
    </row>
    <row r="235" spans="1:1" x14ac:dyDescent="0.25">
      <c r="A235" s="165"/>
    </row>
    <row r="236" spans="1:1" x14ac:dyDescent="0.25">
      <c r="A236" s="165"/>
    </row>
    <row r="237" spans="1:1" x14ac:dyDescent="0.25">
      <c r="A237" s="165"/>
    </row>
    <row r="238" spans="1:1" x14ac:dyDescent="0.25">
      <c r="A238" s="165"/>
    </row>
    <row r="239" spans="1:1" x14ac:dyDescent="0.25">
      <c r="A239" s="165"/>
    </row>
    <row r="240" spans="1:1" x14ac:dyDescent="0.25">
      <c r="A240" s="165"/>
    </row>
    <row r="241" spans="1:1" x14ac:dyDescent="0.25">
      <c r="A241" s="165"/>
    </row>
    <row r="242" spans="1:1" x14ac:dyDescent="0.25">
      <c r="A242" s="165"/>
    </row>
    <row r="243" spans="1:1" x14ac:dyDescent="0.25">
      <c r="A243" s="165"/>
    </row>
    <row r="244" spans="1:1" x14ac:dyDescent="0.25">
      <c r="A244" s="165"/>
    </row>
    <row r="245" spans="1:1" x14ac:dyDescent="0.25">
      <c r="A245" s="165"/>
    </row>
    <row r="246" spans="1:1" x14ac:dyDescent="0.25">
      <c r="A246" s="165"/>
    </row>
    <row r="247" spans="1:1" x14ac:dyDescent="0.25">
      <c r="A247" s="165"/>
    </row>
    <row r="248" spans="1:1" x14ac:dyDescent="0.25">
      <c r="A248" s="165"/>
    </row>
    <row r="249" spans="1:1" x14ac:dyDescent="0.25">
      <c r="A249" s="165"/>
    </row>
    <row r="250" spans="1:1" x14ac:dyDescent="0.25">
      <c r="A250" s="165"/>
    </row>
    <row r="251" spans="1:1" x14ac:dyDescent="0.25">
      <c r="A251" s="165"/>
    </row>
    <row r="252" spans="1:1" x14ac:dyDescent="0.25">
      <c r="A252" s="165"/>
    </row>
    <row r="253" spans="1:1" x14ac:dyDescent="0.25">
      <c r="A253" s="165"/>
    </row>
    <row r="254" spans="1:1" x14ac:dyDescent="0.25">
      <c r="A254" s="165"/>
    </row>
    <row r="255" spans="1:1" x14ac:dyDescent="0.25">
      <c r="A255" s="165"/>
    </row>
    <row r="256" spans="1:1" x14ac:dyDescent="0.25">
      <c r="A256" s="165"/>
    </row>
    <row r="257" spans="1:1" x14ac:dyDescent="0.25">
      <c r="A257" s="165"/>
    </row>
    <row r="258" spans="1:1" x14ac:dyDescent="0.25">
      <c r="A258" s="165"/>
    </row>
    <row r="259" spans="1:1" x14ac:dyDescent="0.25">
      <c r="A259" s="165"/>
    </row>
    <row r="260" spans="1:1" x14ac:dyDescent="0.25">
      <c r="A260" s="165"/>
    </row>
    <row r="261" spans="1:1" x14ac:dyDescent="0.25">
      <c r="A261" s="165"/>
    </row>
    <row r="262" spans="1:1" x14ac:dyDescent="0.25">
      <c r="A262" s="165"/>
    </row>
    <row r="263" spans="1:1" x14ac:dyDescent="0.25">
      <c r="A263" s="165"/>
    </row>
    <row r="264" spans="1:1" x14ac:dyDescent="0.25">
      <c r="A264" s="165"/>
    </row>
    <row r="265" spans="1:1" x14ac:dyDescent="0.25">
      <c r="A265" s="165"/>
    </row>
    <row r="266" spans="1:1" x14ac:dyDescent="0.25">
      <c r="A266" s="165"/>
    </row>
    <row r="267" spans="1:1" x14ac:dyDescent="0.25">
      <c r="A267" s="165"/>
    </row>
    <row r="268" spans="1:1" x14ac:dyDescent="0.25">
      <c r="A268" s="165"/>
    </row>
    <row r="269" spans="1:1" x14ac:dyDescent="0.25">
      <c r="A269" s="165"/>
    </row>
    <row r="270" spans="1:1" x14ac:dyDescent="0.25">
      <c r="A270" s="165"/>
    </row>
    <row r="271" spans="1:1" x14ac:dyDescent="0.25">
      <c r="A271" s="165"/>
    </row>
    <row r="272" spans="1:1" x14ac:dyDescent="0.25">
      <c r="A272" s="165"/>
    </row>
    <row r="273" spans="1:1" x14ac:dyDescent="0.25">
      <c r="A273" s="165"/>
    </row>
    <row r="274" spans="1:1" x14ac:dyDescent="0.25">
      <c r="A274" s="165"/>
    </row>
    <row r="275" spans="1:1" x14ac:dyDescent="0.25">
      <c r="A275" s="165"/>
    </row>
    <row r="276" spans="1:1" x14ac:dyDescent="0.25">
      <c r="A276" s="165"/>
    </row>
    <row r="277" spans="1:1" x14ac:dyDescent="0.25">
      <c r="A277" s="165"/>
    </row>
    <row r="278" spans="1:1" x14ac:dyDescent="0.25">
      <c r="A278" s="165"/>
    </row>
    <row r="279" spans="1:1" x14ac:dyDescent="0.25">
      <c r="A279" s="165"/>
    </row>
    <row r="280" spans="1:1" x14ac:dyDescent="0.25">
      <c r="A280" s="165"/>
    </row>
    <row r="281" spans="1:1" x14ac:dyDescent="0.25">
      <c r="A281" s="165"/>
    </row>
    <row r="282" spans="1:1" x14ac:dyDescent="0.25">
      <c r="A282" s="165"/>
    </row>
    <row r="283" spans="1:1" x14ac:dyDescent="0.25">
      <c r="A283" s="165"/>
    </row>
    <row r="284" spans="1:1" x14ac:dyDescent="0.25">
      <c r="A284" s="165"/>
    </row>
    <row r="285" spans="1:1" x14ac:dyDescent="0.25">
      <c r="A285" s="165"/>
    </row>
    <row r="286" spans="1:1" x14ac:dyDescent="0.25">
      <c r="A286" s="165"/>
    </row>
    <row r="287" spans="1:1" x14ac:dyDescent="0.25">
      <c r="A287" s="165"/>
    </row>
    <row r="288" spans="1:1" x14ac:dyDescent="0.25">
      <c r="A288" s="165"/>
    </row>
    <row r="289" spans="1:1" x14ac:dyDescent="0.25">
      <c r="A289" s="165"/>
    </row>
    <row r="290" spans="1:1" x14ac:dyDescent="0.25">
      <c r="A290" s="165"/>
    </row>
    <row r="291" spans="1:1" x14ac:dyDescent="0.25">
      <c r="A291" s="165"/>
    </row>
    <row r="292" spans="1:1" x14ac:dyDescent="0.25">
      <c r="A292" s="165"/>
    </row>
    <row r="293" spans="1:1" x14ac:dyDescent="0.25">
      <c r="A293" s="165"/>
    </row>
    <row r="294" spans="1:1" x14ac:dyDescent="0.25">
      <c r="A294" s="165"/>
    </row>
    <row r="295" spans="1:1" x14ac:dyDescent="0.25">
      <c r="A295" s="165"/>
    </row>
    <row r="296" spans="1:1" x14ac:dyDescent="0.25">
      <c r="A296" s="165"/>
    </row>
    <row r="297" spans="1:1" x14ac:dyDescent="0.25">
      <c r="A297" s="165"/>
    </row>
    <row r="298" spans="1:1" x14ac:dyDescent="0.25">
      <c r="A298" s="165"/>
    </row>
    <row r="299" spans="1:1" x14ac:dyDescent="0.25">
      <c r="A299" s="165"/>
    </row>
    <row r="300" spans="1:1" x14ac:dyDescent="0.25">
      <c r="A300" s="165"/>
    </row>
    <row r="301" spans="1:1" x14ac:dyDescent="0.25">
      <c r="A301" s="165"/>
    </row>
    <row r="302" spans="1:1" x14ac:dyDescent="0.25">
      <c r="A302" s="165"/>
    </row>
    <row r="303" spans="1:1" x14ac:dyDescent="0.25">
      <c r="A303" s="165"/>
    </row>
    <row r="304" spans="1:1" x14ac:dyDescent="0.25">
      <c r="A304" s="165"/>
    </row>
    <row r="305" spans="1:1" x14ac:dyDescent="0.25">
      <c r="A305" s="165"/>
    </row>
    <row r="306" spans="1:1" x14ac:dyDescent="0.25">
      <c r="A306" s="165"/>
    </row>
    <row r="307" spans="1:1" x14ac:dyDescent="0.25">
      <c r="A307" s="165"/>
    </row>
    <row r="308" spans="1:1" x14ac:dyDescent="0.25">
      <c r="A308" s="165"/>
    </row>
    <row r="309" spans="1:1" x14ac:dyDescent="0.25">
      <c r="A309" s="165"/>
    </row>
    <row r="310" spans="1:1" x14ac:dyDescent="0.25">
      <c r="A310" s="165"/>
    </row>
    <row r="311" spans="1:1" x14ac:dyDescent="0.25">
      <c r="A311" s="165"/>
    </row>
    <row r="312" spans="1:1" x14ac:dyDescent="0.25">
      <c r="A312" s="165"/>
    </row>
    <row r="313" spans="1:1" x14ac:dyDescent="0.25">
      <c r="A313" s="165"/>
    </row>
    <row r="314" spans="1:1" x14ac:dyDescent="0.25">
      <c r="A314" s="165"/>
    </row>
    <row r="315" spans="1:1" x14ac:dyDescent="0.25">
      <c r="A315" s="165"/>
    </row>
    <row r="316" spans="1:1" x14ac:dyDescent="0.25">
      <c r="A316" s="165"/>
    </row>
    <row r="317" spans="1:1" x14ac:dyDescent="0.25">
      <c r="A317" s="165"/>
    </row>
    <row r="318" spans="1:1" x14ac:dyDescent="0.25">
      <c r="A318" s="165"/>
    </row>
    <row r="319" spans="1:1" x14ac:dyDescent="0.25">
      <c r="A319" s="165"/>
    </row>
    <row r="320" spans="1:1" x14ac:dyDescent="0.25">
      <c r="A320" s="165"/>
    </row>
    <row r="321" spans="1:1" x14ac:dyDescent="0.25">
      <c r="A321" s="165"/>
    </row>
    <row r="322" spans="1:1" x14ac:dyDescent="0.25">
      <c r="A322" s="165"/>
    </row>
    <row r="323" spans="1:1" x14ac:dyDescent="0.25">
      <c r="A323" s="165"/>
    </row>
    <row r="324" spans="1:1" x14ac:dyDescent="0.25">
      <c r="A324" s="165"/>
    </row>
    <row r="325" spans="1:1" x14ac:dyDescent="0.25">
      <c r="A325" s="165"/>
    </row>
    <row r="326" spans="1:1" x14ac:dyDescent="0.25">
      <c r="A326" s="165"/>
    </row>
    <row r="327" spans="1:1" x14ac:dyDescent="0.25">
      <c r="A327" s="165"/>
    </row>
    <row r="328" spans="1:1" x14ac:dyDescent="0.25">
      <c r="A328" s="165"/>
    </row>
    <row r="329" spans="1:1" x14ac:dyDescent="0.25">
      <c r="A329" s="165"/>
    </row>
    <row r="330" spans="1:1" x14ac:dyDescent="0.25">
      <c r="A330" s="165"/>
    </row>
    <row r="331" spans="1:1" x14ac:dyDescent="0.25">
      <c r="A331" s="165"/>
    </row>
    <row r="332" spans="1:1" x14ac:dyDescent="0.25">
      <c r="A332" s="165"/>
    </row>
    <row r="333" spans="1:1" x14ac:dyDescent="0.25">
      <c r="A333" s="165"/>
    </row>
    <row r="334" spans="1:1" x14ac:dyDescent="0.25">
      <c r="A334" s="165"/>
    </row>
    <row r="335" spans="1:1" x14ac:dyDescent="0.25">
      <c r="A335" s="165"/>
    </row>
    <row r="336" spans="1:1" x14ac:dyDescent="0.25">
      <c r="A336" s="165"/>
    </row>
    <row r="337" spans="1:1" x14ac:dyDescent="0.25">
      <c r="A337" s="165"/>
    </row>
    <row r="338" spans="1:1" x14ac:dyDescent="0.25">
      <c r="A338" s="165"/>
    </row>
    <row r="339" spans="1:1" x14ac:dyDescent="0.25">
      <c r="A339" s="165"/>
    </row>
    <row r="340" spans="1:1" x14ac:dyDescent="0.25">
      <c r="A340" s="165"/>
    </row>
    <row r="341" spans="1:1" x14ac:dyDescent="0.25">
      <c r="A341" s="165"/>
    </row>
    <row r="342" spans="1:1" x14ac:dyDescent="0.25">
      <c r="A342" s="165"/>
    </row>
    <row r="343" spans="1:1" x14ac:dyDescent="0.25">
      <c r="A343" s="165"/>
    </row>
    <row r="344" spans="1:1" x14ac:dyDescent="0.25">
      <c r="A344" s="165"/>
    </row>
    <row r="345" spans="1:1" x14ac:dyDescent="0.25">
      <c r="A345" s="165"/>
    </row>
    <row r="346" spans="1:1" x14ac:dyDescent="0.25">
      <c r="A346" s="165"/>
    </row>
    <row r="347" spans="1:1" x14ac:dyDescent="0.25">
      <c r="A347" s="165"/>
    </row>
    <row r="348" spans="1:1" x14ac:dyDescent="0.25">
      <c r="A348" s="165"/>
    </row>
    <row r="349" spans="1:1" x14ac:dyDescent="0.25">
      <c r="A349" s="165"/>
    </row>
    <row r="350" spans="1:1" x14ac:dyDescent="0.25">
      <c r="A350" s="165"/>
    </row>
    <row r="351" spans="1:1" x14ac:dyDescent="0.25">
      <c r="A351" s="165"/>
    </row>
    <row r="352" spans="1:1" x14ac:dyDescent="0.25">
      <c r="A352" s="165"/>
    </row>
    <row r="353" spans="1:1" x14ac:dyDescent="0.25">
      <c r="A353" s="165"/>
    </row>
    <row r="354" spans="1:1" x14ac:dyDescent="0.25">
      <c r="A354" s="165"/>
    </row>
    <row r="355" spans="1:1" x14ac:dyDescent="0.25">
      <c r="A355" s="165"/>
    </row>
    <row r="356" spans="1:1" x14ac:dyDescent="0.25">
      <c r="A356" s="165"/>
    </row>
    <row r="357" spans="1:1" x14ac:dyDescent="0.25">
      <c r="A357" s="165"/>
    </row>
    <row r="358" spans="1:1" x14ac:dyDescent="0.25">
      <c r="A358" s="165"/>
    </row>
    <row r="359" spans="1:1" x14ac:dyDescent="0.25">
      <c r="A359" s="165"/>
    </row>
    <row r="360" spans="1:1" x14ac:dyDescent="0.25">
      <c r="A360" s="165"/>
    </row>
    <row r="361" spans="1:1" x14ac:dyDescent="0.25">
      <c r="A361" s="165"/>
    </row>
    <row r="362" spans="1:1" x14ac:dyDescent="0.25">
      <c r="A362" s="165"/>
    </row>
    <row r="363" spans="1:1" x14ac:dyDescent="0.25">
      <c r="A363" s="165"/>
    </row>
    <row r="364" spans="1:1" x14ac:dyDescent="0.25">
      <c r="A364" s="165"/>
    </row>
    <row r="365" spans="1:1" x14ac:dyDescent="0.25">
      <c r="A365" s="165"/>
    </row>
    <row r="366" spans="1:1" x14ac:dyDescent="0.25">
      <c r="A366" s="165"/>
    </row>
    <row r="367" spans="1:1" x14ac:dyDescent="0.25">
      <c r="A367" s="165"/>
    </row>
    <row r="368" spans="1:1" x14ac:dyDescent="0.25">
      <c r="A368" s="165"/>
    </row>
    <row r="369" spans="1:1" x14ac:dyDescent="0.25">
      <c r="A369" s="165"/>
    </row>
    <row r="370" spans="1:1" x14ac:dyDescent="0.25">
      <c r="A370" s="165"/>
    </row>
    <row r="371" spans="1:1" x14ac:dyDescent="0.25">
      <c r="A371" s="165"/>
    </row>
    <row r="372" spans="1:1" x14ac:dyDescent="0.25">
      <c r="A372" s="165"/>
    </row>
    <row r="373" spans="1:1" x14ac:dyDescent="0.25">
      <c r="A373" s="165"/>
    </row>
    <row r="374" spans="1:1" x14ac:dyDescent="0.25">
      <c r="A374" s="165"/>
    </row>
    <row r="375" spans="1:1" x14ac:dyDescent="0.25">
      <c r="A375" s="165"/>
    </row>
    <row r="376" spans="1:1" x14ac:dyDescent="0.25">
      <c r="A376" s="165"/>
    </row>
    <row r="377" spans="1:1" x14ac:dyDescent="0.25">
      <c r="A377" s="165"/>
    </row>
    <row r="378" spans="1:1" x14ac:dyDescent="0.25">
      <c r="A378" s="165"/>
    </row>
    <row r="379" spans="1:1" x14ac:dyDescent="0.25">
      <c r="A379" s="165"/>
    </row>
    <row r="380" spans="1:1" x14ac:dyDescent="0.25">
      <c r="A380" s="165"/>
    </row>
    <row r="381" spans="1:1" x14ac:dyDescent="0.25">
      <c r="A381" s="165"/>
    </row>
    <row r="382" spans="1:1" x14ac:dyDescent="0.25">
      <c r="A382" s="165"/>
    </row>
    <row r="383" spans="1:1" x14ac:dyDescent="0.25">
      <c r="A383" s="165"/>
    </row>
    <row r="384" spans="1:1" x14ac:dyDescent="0.25">
      <c r="A384" s="165"/>
    </row>
    <row r="385" spans="1:1" x14ac:dyDescent="0.25">
      <c r="A385" s="165"/>
    </row>
    <row r="386" spans="1:1" x14ac:dyDescent="0.25">
      <c r="A386" s="165"/>
    </row>
    <row r="387" spans="1:1" x14ac:dyDescent="0.25">
      <c r="A387" s="165"/>
    </row>
    <row r="388" spans="1:1" x14ac:dyDescent="0.25">
      <c r="A388" s="165"/>
    </row>
    <row r="389" spans="1:1" x14ac:dyDescent="0.25">
      <c r="A389" s="165"/>
    </row>
    <row r="390" spans="1:1" x14ac:dyDescent="0.25">
      <c r="A390" s="165"/>
    </row>
    <row r="391" spans="1:1" x14ac:dyDescent="0.25">
      <c r="A391" s="165"/>
    </row>
    <row r="392" spans="1:1" x14ac:dyDescent="0.25">
      <c r="A392" s="165"/>
    </row>
    <row r="393" spans="1:1" x14ac:dyDescent="0.25">
      <c r="A393" s="165"/>
    </row>
    <row r="394" spans="1:1" x14ac:dyDescent="0.25">
      <c r="A394" s="165"/>
    </row>
    <row r="395" spans="1:1" x14ac:dyDescent="0.25">
      <c r="A395" s="165"/>
    </row>
    <row r="396" spans="1:1" x14ac:dyDescent="0.25">
      <c r="A396" s="165"/>
    </row>
    <row r="397" spans="1:1" x14ac:dyDescent="0.25">
      <c r="A397" s="165"/>
    </row>
    <row r="398" spans="1:1" x14ac:dyDescent="0.25">
      <c r="A398" s="165"/>
    </row>
    <row r="399" spans="1:1" x14ac:dyDescent="0.25">
      <c r="A399" s="165"/>
    </row>
    <row r="400" spans="1:1" x14ac:dyDescent="0.25">
      <c r="A400" s="165"/>
    </row>
    <row r="401" spans="1:1" x14ac:dyDescent="0.25">
      <c r="A401" s="165"/>
    </row>
    <row r="402" spans="1:1" x14ac:dyDescent="0.25">
      <c r="A402" s="165"/>
    </row>
    <row r="403" spans="1:1" x14ac:dyDescent="0.25">
      <c r="A403" s="165"/>
    </row>
    <row r="404" spans="1:1" x14ac:dyDescent="0.25">
      <c r="A404" s="165"/>
    </row>
    <row r="405" spans="1:1" x14ac:dyDescent="0.25">
      <c r="A405" s="165"/>
    </row>
    <row r="406" spans="1:1" x14ac:dyDescent="0.25">
      <c r="A406" s="165"/>
    </row>
    <row r="407" spans="1:1" x14ac:dyDescent="0.25">
      <c r="A407" s="165"/>
    </row>
    <row r="408" spans="1:1" x14ac:dyDescent="0.25">
      <c r="A408" s="165"/>
    </row>
    <row r="409" spans="1:1" x14ac:dyDescent="0.25">
      <c r="A409" s="165"/>
    </row>
    <row r="410" spans="1:1" x14ac:dyDescent="0.25">
      <c r="A410" s="165"/>
    </row>
    <row r="411" spans="1:1" x14ac:dyDescent="0.25">
      <c r="A411" s="165"/>
    </row>
    <row r="412" spans="1:1" x14ac:dyDescent="0.25">
      <c r="A412" s="165"/>
    </row>
    <row r="413" spans="1:1" x14ac:dyDescent="0.25">
      <c r="A413" s="165"/>
    </row>
    <row r="414" spans="1:1" x14ac:dyDescent="0.25">
      <c r="A414" s="165"/>
    </row>
    <row r="415" spans="1:1" x14ac:dyDescent="0.25">
      <c r="A415" s="165"/>
    </row>
    <row r="416" spans="1:1" x14ac:dyDescent="0.25">
      <c r="A416" s="165"/>
    </row>
    <row r="417" spans="1:1" x14ac:dyDescent="0.25">
      <c r="A417" s="165"/>
    </row>
    <row r="418" spans="1:1" x14ac:dyDescent="0.25">
      <c r="A418" s="165"/>
    </row>
    <row r="419" spans="1:1" x14ac:dyDescent="0.25">
      <c r="A419" s="165"/>
    </row>
    <row r="420" spans="1:1" x14ac:dyDescent="0.25">
      <c r="A420" s="165"/>
    </row>
    <row r="421" spans="1:1" x14ac:dyDescent="0.25">
      <c r="A421" s="165"/>
    </row>
    <row r="422" spans="1:1" x14ac:dyDescent="0.25">
      <c r="A422" s="165"/>
    </row>
    <row r="423" spans="1:1" x14ac:dyDescent="0.25">
      <c r="A423" s="165"/>
    </row>
    <row r="424" spans="1:1" x14ac:dyDescent="0.25">
      <c r="A424" s="165"/>
    </row>
    <row r="425" spans="1:1" x14ac:dyDescent="0.25">
      <c r="A425" s="165"/>
    </row>
    <row r="426" spans="1:1" x14ac:dyDescent="0.25">
      <c r="A426" s="165"/>
    </row>
    <row r="427" spans="1:1" x14ac:dyDescent="0.25">
      <c r="A427" s="165"/>
    </row>
    <row r="428" spans="1:1" x14ac:dyDescent="0.25">
      <c r="A428" s="165"/>
    </row>
    <row r="429" spans="1:1" x14ac:dyDescent="0.25">
      <c r="A429" s="165"/>
    </row>
    <row r="430" spans="1:1" x14ac:dyDescent="0.25">
      <c r="A430" s="165"/>
    </row>
    <row r="431" spans="1:1" x14ac:dyDescent="0.25">
      <c r="A431" s="165"/>
    </row>
    <row r="432" spans="1:1" x14ac:dyDescent="0.25">
      <c r="A432" s="165"/>
    </row>
    <row r="433" spans="1:1" x14ac:dyDescent="0.25">
      <c r="A433" s="165"/>
    </row>
    <row r="434" spans="1:1" x14ac:dyDescent="0.25">
      <c r="A434" s="165"/>
    </row>
    <row r="435" spans="1:1" x14ac:dyDescent="0.25">
      <c r="A435" s="165"/>
    </row>
    <row r="436" spans="1:1" x14ac:dyDescent="0.25">
      <c r="A436" s="165"/>
    </row>
    <row r="437" spans="1:1" x14ac:dyDescent="0.25">
      <c r="A437" s="165"/>
    </row>
    <row r="438" spans="1:1" x14ac:dyDescent="0.25">
      <c r="A438" s="165"/>
    </row>
    <row r="439" spans="1:1" x14ac:dyDescent="0.25">
      <c r="A439" s="165"/>
    </row>
    <row r="440" spans="1:1" x14ac:dyDescent="0.25">
      <c r="A440" s="165"/>
    </row>
    <row r="441" spans="1:1" x14ac:dyDescent="0.25">
      <c r="A441" s="165"/>
    </row>
    <row r="442" spans="1:1" x14ac:dyDescent="0.25">
      <c r="A442" s="165"/>
    </row>
    <row r="443" spans="1:1" x14ac:dyDescent="0.25">
      <c r="A443" s="165"/>
    </row>
    <row r="444" spans="1:1" x14ac:dyDescent="0.25">
      <c r="A444" s="165"/>
    </row>
    <row r="445" spans="1:1" x14ac:dyDescent="0.25">
      <c r="A445" s="165"/>
    </row>
    <row r="446" spans="1:1" x14ac:dyDescent="0.25">
      <c r="A446" s="165"/>
    </row>
    <row r="447" spans="1:1" x14ac:dyDescent="0.25">
      <c r="A447" s="165"/>
    </row>
    <row r="448" spans="1:1" x14ac:dyDescent="0.25">
      <c r="A448" s="165"/>
    </row>
    <row r="449" spans="1:1" x14ac:dyDescent="0.25">
      <c r="A449" s="165"/>
    </row>
    <row r="450" spans="1:1" x14ac:dyDescent="0.25">
      <c r="A450" s="165"/>
    </row>
    <row r="451" spans="1:1" x14ac:dyDescent="0.25">
      <c r="A451" s="165"/>
    </row>
    <row r="452" spans="1:1" x14ac:dyDescent="0.25">
      <c r="A452" s="165"/>
    </row>
    <row r="453" spans="1:1" x14ac:dyDescent="0.25">
      <c r="A453" s="165"/>
    </row>
    <row r="454" spans="1:1" x14ac:dyDescent="0.25">
      <c r="A454" s="165"/>
    </row>
    <row r="455" spans="1:1" x14ac:dyDescent="0.25">
      <c r="A455" s="165"/>
    </row>
    <row r="456" spans="1:1" x14ac:dyDescent="0.25">
      <c r="A456" s="165"/>
    </row>
    <row r="457" spans="1:1" x14ac:dyDescent="0.25">
      <c r="A457" s="165"/>
    </row>
    <row r="458" spans="1:1" x14ac:dyDescent="0.25">
      <c r="A458" s="165"/>
    </row>
    <row r="459" spans="1:1" x14ac:dyDescent="0.25">
      <c r="A459" s="165"/>
    </row>
    <row r="460" spans="1:1" x14ac:dyDescent="0.25">
      <c r="A460" s="165"/>
    </row>
    <row r="461" spans="1:1" x14ac:dyDescent="0.25">
      <c r="A461" s="165"/>
    </row>
    <row r="462" spans="1:1" x14ac:dyDescent="0.25">
      <c r="A462" s="165"/>
    </row>
    <row r="463" spans="1:1" x14ac:dyDescent="0.25">
      <c r="A463" s="165"/>
    </row>
    <row r="464" spans="1:1" x14ac:dyDescent="0.25">
      <c r="A464" s="165"/>
    </row>
    <row r="465" spans="1:1" x14ac:dyDescent="0.25">
      <c r="A465" s="165"/>
    </row>
    <row r="466" spans="1:1" x14ac:dyDescent="0.25">
      <c r="A466" s="165"/>
    </row>
    <row r="467" spans="1:1" x14ac:dyDescent="0.25">
      <c r="A467" s="165"/>
    </row>
    <row r="468" spans="1:1" x14ac:dyDescent="0.25">
      <c r="A468" s="165"/>
    </row>
    <row r="469" spans="1:1" x14ac:dyDescent="0.25">
      <c r="A469" s="165"/>
    </row>
    <row r="470" spans="1:1" x14ac:dyDescent="0.25">
      <c r="A470" s="165"/>
    </row>
    <row r="471" spans="1:1" x14ac:dyDescent="0.25">
      <c r="A471" s="165"/>
    </row>
    <row r="472" spans="1:1" x14ac:dyDescent="0.25">
      <c r="A472" s="165"/>
    </row>
    <row r="473" spans="1:1" x14ac:dyDescent="0.25">
      <c r="A473" s="165"/>
    </row>
    <row r="474" spans="1:1" x14ac:dyDescent="0.25">
      <c r="A474" s="165"/>
    </row>
    <row r="475" spans="1:1" x14ac:dyDescent="0.25">
      <c r="A475" s="165"/>
    </row>
    <row r="476" spans="1:1" x14ac:dyDescent="0.25">
      <c r="A476" s="165"/>
    </row>
    <row r="477" spans="1:1" x14ac:dyDescent="0.25">
      <c r="A477" s="165"/>
    </row>
    <row r="478" spans="1:1" x14ac:dyDescent="0.25">
      <c r="A478" s="165"/>
    </row>
    <row r="479" spans="1:1" x14ac:dyDescent="0.25">
      <c r="A479" s="165"/>
    </row>
    <row r="480" spans="1:1" x14ac:dyDescent="0.25">
      <c r="A480" s="165"/>
    </row>
    <row r="481" spans="1:1" x14ac:dyDescent="0.25">
      <c r="A481" s="165"/>
    </row>
    <row r="482" spans="1:1" x14ac:dyDescent="0.25">
      <c r="A482" s="165"/>
    </row>
    <row r="483" spans="1:1" x14ac:dyDescent="0.25">
      <c r="A483" s="165"/>
    </row>
    <row r="484" spans="1:1" x14ac:dyDescent="0.25">
      <c r="A484" s="165"/>
    </row>
    <row r="485" spans="1:1" x14ac:dyDescent="0.25">
      <c r="A485" s="165"/>
    </row>
    <row r="486" spans="1:1" x14ac:dyDescent="0.25">
      <c r="A486" s="165"/>
    </row>
    <row r="487" spans="1:1" x14ac:dyDescent="0.25">
      <c r="A487" s="165"/>
    </row>
    <row r="488" spans="1:1" x14ac:dyDescent="0.25">
      <c r="A488" s="165"/>
    </row>
    <row r="489" spans="1:1" x14ac:dyDescent="0.25">
      <c r="A489" s="165"/>
    </row>
    <row r="490" spans="1:1" x14ac:dyDescent="0.25">
      <c r="A490" s="165"/>
    </row>
    <row r="491" spans="1:1" x14ac:dyDescent="0.25">
      <c r="A491" s="165"/>
    </row>
    <row r="492" spans="1:1" x14ac:dyDescent="0.25">
      <c r="A492" s="165"/>
    </row>
    <row r="493" spans="1:1" x14ac:dyDescent="0.25">
      <c r="A493" s="165"/>
    </row>
    <row r="494" spans="1:1" x14ac:dyDescent="0.25">
      <c r="A494" s="165"/>
    </row>
    <row r="495" spans="1:1" x14ac:dyDescent="0.25">
      <c r="A495" s="165"/>
    </row>
    <row r="496" spans="1:1" x14ac:dyDescent="0.25">
      <c r="A496" s="165"/>
    </row>
    <row r="497" spans="1:1" x14ac:dyDescent="0.25">
      <c r="A497" s="165"/>
    </row>
    <row r="498" spans="1:1" x14ac:dyDescent="0.25">
      <c r="A498" s="165"/>
    </row>
    <row r="499" spans="1:1" x14ac:dyDescent="0.25">
      <c r="A499" s="165"/>
    </row>
    <row r="500" spans="1:1" x14ac:dyDescent="0.25">
      <c r="A500" s="165"/>
    </row>
    <row r="501" spans="1:1" x14ac:dyDescent="0.25">
      <c r="A501" s="165"/>
    </row>
    <row r="502" spans="1:1" x14ac:dyDescent="0.25">
      <c r="A502" s="165"/>
    </row>
    <row r="503" spans="1:1" x14ac:dyDescent="0.25">
      <c r="A503" s="165"/>
    </row>
    <row r="504" spans="1:1" x14ac:dyDescent="0.25">
      <c r="A504" s="165"/>
    </row>
    <row r="505" spans="1:1" x14ac:dyDescent="0.25">
      <c r="A505" s="165"/>
    </row>
    <row r="506" spans="1:1" x14ac:dyDescent="0.25">
      <c r="A506" s="165"/>
    </row>
    <row r="507" spans="1:1" x14ac:dyDescent="0.25">
      <c r="A507" s="165"/>
    </row>
    <row r="508" spans="1:1" x14ac:dyDescent="0.25">
      <c r="A508" s="165"/>
    </row>
    <row r="509" spans="1:1" x14ac:dyDescent="0.25">
      <c r="A509" s="165"/>
    </row>
    <row r="510" spans="1:1" x14ac:dyDescent="0.25">
      <c r="A510" s="165"/>
    </row>
    <row r="511" spans="1:1" x14ac:dyDescent="0.25">
      <c r="A511" s="165"/>
    </row>
    <row r="512" spans="1:1" x14ac:dyDescent="0.25">
      <c r="A512" s="165"/>
    </row>
    <row r="513" spans="1:1" x14ac:dyDescent="0.25">
      <c r="A513" s="165"/>
    </row>
    <row r="514" spans="1:1" x14ac:dyDescent="0.25">
      <c r="A514" s="165"/>
    </row>
    <row r="515" spans="1:1" x14ac:dyDescent="0.25">
      <c r="A515" s="165"/>
    </row>
    <row r="516" spans="1:1" x14ac:dyDescent="0.25">
      <c r="A516" s="165"/>
    </row>
    <row r="517" spans="1:1" x14ac:dyDescent="0.25">
      <c r="A517" s="165"/>
    </row>
    <row r="518" spans="1:1" x14ac:dyDescent="0.25">
      <c r="A518" s="165"/>
    </row>
    <row r="519" spans="1:1" x14ac:dyDescent="0.25">
      <c r="A519" s="165"/>
    </row>
    <row r="520" spans="1:1" x14ac:dyDescent="0.25">
      <c r="A520" s="165"/>
    </row>
    <row r="521" spans="1:1" x14ac:dyDescent="0.25">
      <c r="A521" s="165"/>
    </row>
    <row r="522" spans="1:1" x14ac:dyDescent="0.25">
      <c r="A522" s="165"/>
    </row>
    <row r="523" spans="1:1" x14ac:dyDescent="0.25">
      <c r="A523" s="165"/>
    </row>
    <row r="524" spans="1:1" x14ac:dyDescent="0.25">
      <c r="A524" s="165"/>
    </row>
    <row r="525" spans="1:1" x14ac:dyDescent="0.25">
      <c r="A525" s="165"/>
    </row>
    <row r="526" spans="1:1" x14ac:dyDescent="0.25">
      <c r="A526" s="165"/>
    </row>
    <row r="527" spans="1:1" x14ac:dyDescent="0.25">
      <c r="A527" s="165"/>
    </row>
    <row r="528" spans="1:1" x14ac:dyDescent="0.25">
      <c r="A528" s="165"/>
    </row>
    <row r="529" spans="1:1" x14ac:dyDescent="0.25">
      <c r="A529" s="165"/>
    </row>
    <row r="530" spans="1:1" x14ac:dyDescent="0.25">
      <c r="A530" s="165"/>
    </row>
    <row r="531" spans="1:1" x14ac:dyDescent="0.25">
      <c r="A531" s="165"/>
    </row>
    <row r="532" spans="1:1" x14ac:dyDescent="0.25">
      <c r="A532" s="165"/>
    </row>
    <row r="533" spans="1:1" x14ac:dyDescent="0.25">
      <c r="A533" s="165"/>
    </row>
    <row r="534" spans="1:1" x14ac:dyDescent="0.25">
      <c r="A534" s="165"/>
    </row>
    <row r="535" spans="1:1" x14ac:dyDescent="0.25">
      <c r="A535" s="165"/>
    </row>
    <row r="536" spans="1:1" x14ac:dyDescent="0.25">
      <c r="A536" s="165"/>
    </row>
    <row r="537" spans="1:1" x14ac:dyDescent="0.25">
      <c r="A537" s="165"/>
    </row>
    <row r="538" spans="1:1" x14ac:dyDescent="0.25">
      <c r="A538" s="165"/>
    </row>
    <row r="539" spans="1:1" x14ac:dyDescent="0.25">
      <c r="A539" s="165"/>
    </row>
    <row r="540" spans="1:1" x14ac:dyDescent="0.25">
      <c r="A540" s="165"/>
    </row>
    <row r="541" spans="1:1" x14ac:dyDescent="0.25">
      <c r="A541" s="165"/>
    </row>
    <row r="542" spans="1:1" x14ac:dyDescent="0.25">
      <c r="A542" s="165"/>
    </row>
    <row r="543" spans="1:1" x14ac:dyDescent="0.25">
      <c r="A543" s="165"/>
    </row>
    <row r="544" spans="1:1" x14ac:dyDescent="0.25">
      <c r="A544" s="165"/>
    </row>
    <row r="545" spans="1:1" x14ac:dyDescent="0.25">
      <c r="A545" s="165"/>
    </row>
    <row r="546" spans="1:1" x14ac:dyDescent="0.25">
      <c r="A546" s="165"/>
    </row>
    <row r="547" spans="1:1" x14ac:dyDescent="0.25">
      <c r="A547" s="165"/>
    </row>
    <row r="548" spans="1:1" x14ac:dyDescent="0.25">
      <c r="A548" s="165"/>
    </row>
    <row r="549" spans="1:1" x14ac:dyDescent="0.25">
      <c r="A549" s="165"/>
    </row>
    <row r="550" spans="1:1" x14ac:dyDescent="0.25">
      <c r="A550" s="165"/>
    </row>
    <row r="551" spans="1:1" x14ac:dyDescent="0.25">
      <c r="A551" s="165"/>
    </row>
    <row r="552" spans="1:1" x14ac:dyDescent="0.25">
      <c r="A552" s="165"/>
    </row>
    <row r="553" spans="1:1" x14ac:dyDescent="0.25">
      <c r="A553" s="165"/>
    </row>
    <row r="554" spans="1:1" x14ac:dyDescent="0.25">
      <c r="A554" s="165"/>
    </row>
    <row r="555" spans="1:1" x14ac:dyDescent="0.25">
      <c r="A555" s="165"/>
    </row>
    <row r="556" spans="1:1" x14ac:dyDescent="0.25">
      <c r="A556" s="165"/>
    </row>
    <row r="557" spans="1:1" x14ac:dyDescent="0.25">
      <c r="A557" s="165"/>
    </row>
    <row r="558" spans="1:1" x14ac:dyDescent="0.25">
      <c r="A558" s="165"/>
    </row>
    <row r="559" spans="1:1" x14ac:dyDescent="0.25">
      <c r="A559" s="165"/>
    </row>
    <row r="560" spans="1:1" x14ac:dyDescent="0.25">
      <c r="A560" s="165"/>
    </row>
    <row r="561" spans="1:1" x14ac:dyDescent="0.25">
      <c r="A561" s="165"/>
    </row>
    <row r="562" spans="1:1" x14ac:dyDescent="0.25">
      <c r="A562" s="165"/>
    </row>
    <row r="563" spans="1:1" x14ac:dyDescent="0.25">
      <c r="A563" s="165"/>
    </row>
    <row r="564" spans="1:1" x14ac:dyDescent="0.25">
      <c r="A564" s="165"/>
    </row>
    <row r="565" spans="1:1" x14ac:dyDescent="0.25">
      <c r="A565" s="165"/>
    </row>
    <row r="566" spans="1:1" x14ac:dyDescent="0.25">
      <c r="A566" s="165"/>
    </row>
    <row r="567" spans="1:1" x14ac:dyDescent="0.25">
      <c r="A567" s="165"/>
    </row>
    <row r="568" spans="1:1" x14ac:dyDescent="0.25">
      <c r="A568" s="165"/>
    </row>
    <row r="569" spans="1:1" x14ac:dyDescent="0.25">
      <c r="A569" s="165"/>
    </row>
    <row r="570" spans="1:1" x14ac:dyDescent="0.25">
      <c r="A570" s="165"/>
    </row>
    <row r="571" spans="1:1" x14ac:dyDescent="0.25">
      <c r="A571" s="165"/>
    </row>
    <row r="572" spans="1:1" x14ac:dyDescent="0.25">
      <c r="A572" s="165"/>
    </row>
    <row r="573" spans="1:1" x14ac:dyDescent="0.25">
      <c r="A573" s="165"/>
    </row>
    <row r="574" spans="1:1" x14ac:dyDescent="0.25">
      <c r="A574" s="165"/>
    </row>
    <row r="575" spans="1:1" x14ac:dyDescent="0.25">
      <c r="A575" s="165"/>
    </row>
    <row r="576" spans="1:1" x14ac:dyDescent="0.25">
      <c r="A576" s="165"/>
    </row>
    <row r="577" spans="1:1" x14ac:dyDescent="0.25">
      <c r="A577" s="165"/>
    </row>
    <row r="578" spans="1:1" x14ac:dyDescent="0.25">
      <c r="A578" s="165"/>
    </row>
    <row r="579" spans="1:1" x14ac:dyDescent="0.25">
      <c r="A579" s="165"/>
    </row>
    <row r="580" spans="1:1" x14ac:dyDescent="0.25">
      <c r="A580" s="165"/>
    </row>
    <row r="581" spans="1:1" x14ac:dyDescent="0.25">
      <c r="A581" s="165"/>
    </row>
    <row r="582" spans="1:1" x14ac:dyDescent="0.25">
      <c r="A582" s="165"/>
    </row>
    <row r="583" spans="1:1" x14ac:dyDescent="0.25">
      <c r="A583" s="165"/>
    </row>
    <row r="584" spans="1:1" x14ac:dyDescent="0.25">
      <c r="A584" s="165"/>
    </row>
    <row r="585" spans="1:1" x14ac:dyDescent="0.25">
      <c r="A585" s="165"/>
    </row>
    <row r="586" spans="1:1" x14ac:dyDescent="0.25">
      <c r="A586" s="165"/>
    </row>
    <row r="587" spans="1:1" x14ac:dyDescent="0.25">
      <c r="A587" s="165"/>
    </row>
    <row r="588" spans="1:1" x14ac:dyDescent="0.25">
      <c r="A588" s="165"/>
    </row>
    <row r="589" spans="1:1" x14ac:dyDescent="0.25">
      <c r="A589" s="165"/>
    </row>
    <row r="590" spans="1:1" x14ac:dyDescent="0.25">
      <c r="A590" s="165"/>
    </row>
    <row r="591" spans="1:1" x14ac:dyDescent="0.25">
      <c r="A591" s="165"/>
    </row>
    <row r="592" spans="1:1" x14ac:dyDescent="0.25">
      <c r="A592" s="165"/>
    </row>
    <row r="593" spans="1:1" x14ac:dyDescent="0.25">
      <c r="A593" s="165"/>
    </row>
    <row r="594" spans="1:1" x14ac:dyDescent="0.25">
      <c r="A594" s="165"/>
    </row>
    <row r="595" spans="1:1" x14ac:dyDescent="0.25">
      <c r="A595" s="165"/>
    </row>
    <row r="596" spans="1:1" x14ac:dyDescent="0.25">
      <c r="A596" s="165"/>
    </row>
    <row r="597" spans="1:1" x14ac:dyDescent="0.25">
      <c r="A597" s="165"/>
    </row>
    <row r="598" spans="1:1" x14ac:dyDescent="0.25">
      <c r="A598" s="165"/>
    </row>
    <row r="599" spans="1:1" x14ac:dyDescent="0.25">
      <c r="A599" s="165"/>
    </row>
    <row r="600" spans="1:1" x14ac:dyDescent="0.25">
      <c r="A600" s="165"/>
    </row>
    <row r="601" spans="1:1" x14ac:dyDescent="0.25">
      <c r="A601" s="165"/>
    </row>
    <row r="602" spans="1:1" x14ac:dyDescent="0.25">
      <c r="A602" s="165"/>
    </row>
    <row r="603" spans="1:1" x14ac:dyDescent="0.25">
      <c r="A603" s="165"/>
    </row>
    <row r="604" spans="1:1" x14ac:dyDescent="0.25">
      <c r="A604" s="165"/>
    </row>
    <row r="605" spans="1:1" x14ac:dyDescent="0.25">
      <c r="A605" s="165"/>
    </row>
    <row r="606" spans="1:1" x14ac:dyDescent="0.25">
      <c r="A606" s="165"/>
    </row>
    <row r="607" spans="1:1" x14ac:dyDescent="0.25">
      <c r="A607" s="165"/>
    </row>
    <row r="608" spans="1:1" x14ac:dyDescent="0.25">
      <c r="A608" s="165"/>
    </row>
    <row r="609" spans="1:1" x14ac:dyDescent="0.25">
      <c r="A609" s="165"/>
    </row>
    <row r="610" spans="1:1" x14ac:dyDescent="0.25">
      <c r="A610" s="165"/>
    </row>
    <row r="611" spans="1:1" x14ac:dyDescent="0.25">
      <c r="A611" s="165"/>
    </row>
    <row r="612" spans="1:1" x14ac:dyDescent="0.25">
      <c r="A612" s="165"/>
    </row>
    <row r="613" spans="1:1" x14ac:dyDescent="0.25">
      <c r="A613" s="165"/>
    </row>
    <row r="614" spans="1:1" x14ac:dyDescent="0.25">
      <c r="A614" s="165"/>
    </row>
    <row r="615" spans="1:1" x14ac:dyDescent="0.25">
      <c r="A615" s="165"/>
    </row>
    <row r="616" spans="1:1" x14ac:dyDescent="0.25">
      <c r="A616" s="165"/>
    </row>
    <row r="617" spans="1:1" x14ac:dyDescent="0.25">
      <c r="A617" s="165"/>
    </row>
    <row r="618" spans="1:1" x14ac:dyDescent="0.25">
      <c r="A618" s="165"/>
    </row>
    <row r="619" spans="1:1" x14ac:dyDescent="0.25">
      <c r="A619" s="165"/>
    </row>
    <row r="620" spans="1:1" x14ac:dyDescent="0.25">
      <c r="A620" s="165"/>
    </row>
    <row r="621" spans="1:1" x14ac:dyDescent="0.25">
      <c r="A621" s="165"/>
    </row>
    <row r="622" spans="1:1" x14ac:dyDescent="0.25">
      <c r="A622" s="165"/>
    </row>
    <row r="623" spans="1:1" x14ac:dyDescent="0.25">
      <c r="A623" s="165"/>
    </row>
    <row r="624" spans="1:1" x14ac:dyDescent="0.25">
      <c r="A624" s="165"/>
    </row>
    <row r="625" spans="1:1" x14ac:dyDescent="0.25">
      <c r="A625" s="165"/>
    </row>
    <row r="626" spans="1:1" x14ac:dyDescent="0.25">
      <c r="A626" s="165"/>
    </row>
    <row r="627" spans="1:1" x14ac:dyDescent="0.25">
      <c r="A627" s="165"/>
    </row>
    <row r="628" spans="1:1" x14ac:dyDescent="0.25">
      <c r="A628" s="165"/>
    </row>
    <row r="629" spans="1:1" x14ac:dyDescent="0.25">
      <c r="A629" s="165"/>
    </row>
    <row r="630" spans="1:1" x14ac:dyDescent="0.25">
      <c r="A630" s="165"/>
    </row>
    <row r="631" spans="1:1" x14ac:dyDescent="0.25">
      <c r="A631" s="165"/>
    </row>
    <row r="632" spans="1:1" x14ac:dyDescent="0.25">
      <c r="A632" s="165"/>
    </row>
    <row r="633" spans="1:1" x14ac:dyDescent="0.25">
      <c r="A633" s="165"/>
    </row>
    <row r="634" spans="1:1" x14ac:dyDescent="0.25">
      <c r="A634" s="165"/>
    </row>
    <row r="635" spans="1:1" x14ac:dyDescent="0.25">
      <c r="A635" s="165"/>
    </row>
    <row r="636" spans="1:1" x14ac:dyDescent="0.25">
      <c r="A636" s="165"/>
    </row>
    <row r="637" spans="1:1" x14ac:dyDescent="0.25">
      <c r="A637" s="165"/>
    </row>
    <row r="638" spans="1:1" x14ac:dyDescent="0.25">
      <c r="A638" s="165"/>
    </row>
    <row r="639" spans="1:1" x14ac:dyDescent="0.25">
      <c r="A639" s="165"/>
    </row>
    <row r="640" spans="1:1" x14ac:dyDescent="0.25">
      <c r="A640" s="165"/>
    </row>
    <row r="641" spans="1:1" x14ac:dyDescent="0.25">
      <c r="A641" s="165"/>
    </row>
    <row r="642" spans="1:1" x14ac:dyDescent="0.25">
      <c r="A642" s="165"/>
    </row>
    <row r="643" spans="1:1" x14ac:dyDescent="0.25">
      <c r="A643" s="165"/>
    </row>
    <row r="644" spans="1:1" x14ac:dyDescent="0.25">
      <c r="A644" s="165"/>
    </row>
    <row r="645" spans="1:1" x14ac:dyDescent="0.25">
      <c r="A645" s="165"/>
    </row>
    <row r="646" spans="1:1" x14ac:dyDescent="0.25">
      <c r="A646" s="165"/>
    </row>
    <row r="647" spans="1:1" x14ac:dyDescent="0.25">
      <c r="A647" s="165"/>
    </row>
    <row r="648" spans="1:1" x14ac:dyDescent="0.25">
      <c r="A648" s="165"/>
    </row>
    <row r="649" spans="1:1" x14ac:dyDescent="0.25">
      <c r="A649" s="165"/>
    </row>
    <row r="650" spans="1:1" x14ac:dyDescent="0.25">
      <c r="A650" s="165"/>
    </row>
    <row r="651" spans="1:1" x14ac:dyDescent="0.25">
      <c r="A651" s="165"/>
    </row>
    <row r="652" spans="1:1" x14ac:dyDescent="0.25">
      <c r="A652" s="165"/>
    </row>
    <row r="653" spans="1:1" x14ac:dyDescent="0.25">
      <c r="A653" s="165"/>
    </row>
    <row r="654" spans="1:1" x14ac:dyDescent="0.25">
      <c r="A654" s="165"/>
    </row>
    <row r="655" spans="1:1" x14ac:dyDescent="0.25">
      <c r="A655" s="165"/>
    </row>
    <row r="656" spans="1:1" x14ac:dyDescent="0.25">
      <c r="A656" s="165"/>
    </row>
    <row r="657" spans="1:1" x14ac:dyDescent="0.25">
      <c r="A657" s="165"/>
    </row>
    <row r="658" spans="1:1" x14ac:dyDescent="0.25">
      <c r="A658" s="165"/>
    </row>
    <row r="659" spans="1:1" x14ac:dyDescent="0.25">
      <c r="A659" s="165"/>
    </row>
    <row r="660" spans="1:1" x14ac:dyDescent="0.25">
      <c r="A660" s="165"/>
    </row>
    <row r="661" spans="1:1" x14ac:dyDescent="0.25">
      <c r="A661" s="165"/>
    </row>
    <row r="662" spans="1:1" x14ac:dyDescent="0.25">
      <c r="A662" s="165"/>
    </row>
    <row r="663" spans="1:1" x14ac:dyDescent="0.25">
      <c r="A663" s="165"/>
    </row>
    <row r="664" spans="1:1" x14ac:dyDescent="0.25">
      <c r="A664" s="165"/>
    </row>
    <row r="665" spans="1:1" x14ac:dyDescent="0.25">
      <c r="A665" s="165"/>
    </row>
    <row r="666" spans="1:1" x14ac:dyDescent="0.25">
      <c r="A666" s="165"/>
    </row>
    <row r="667" spans="1:1" x14ac:dyDescent="0.25">
      <c r="A667" s="165"/>
    </row>
    <row r="668" spans="1:1" x14ac:dyDescent="0.25">
      <c r="A668" s="165"/>
    </row>
    <row r="669" spans="1:1" x14ac:dyDescent="0.25">
      <c r="A669" s="165"/>
    </row>
    <row r="670" spans="1:1" x14ac:dyDescent="0.25">
      <c r="A670" s="165"/>
    </row>
    <row r="671" spans="1:1" x14ac:dyDescent="0.25">
      <c r="A671" s="165"/>
    </row>
    <row r="672" spans="1:1" x14ac:dyDescent="0.25">
      <c r="A672" s="165"/>
    </row>
    <row r="673" spans="1:1" x14ac:dyDescent="0.25">
      <c r="A673" s="165"/>
    </row>
    <row r="674" spans="1:1" x14ac:dyDescent="0.25">
      <c r="A674" s="165"/>
    </row>
    <row r="675" spans="1:1" x14ac:dyDescent="0.25">
      <c r="A675" s="165"/>
    </row>
    <row r="676" spans="1:1" x14ac:dyDescent="0.25">
      <c r="A676" s="165"/>
    </row>
    <row r="677" spans="1:1" x14ac:dyDescent="0.25">
      <c r="A677" s="165"/>
    </row>
    <row r="678" spans="1:1" x14ac:dyDescent="0.25">
      <c r="A678" s="165"/>
    </row>
    <row r="679" spans="1:1" x14ac:dyDescent="0.25">
      <c r="A679" s="165"/>
    </row>
    <row r="680" spans="1:1" x14ac:dyDescent="0.25">
      <c r="A680" s="165"/>
    </row>
    <row r="681" spans="1:1" x14ac:dyDescent="0.25">
      <c r="A681" s="165"/>
    </row>
    <row r="682" spans="1:1" x14ac:dyDescent="0.25">
      <c r="A682" s="165"/>
    </row>
    <row r="683" spans="1:1" x14ac:dyDescent="0.25">
      <c r="A683" s="165"/>
    </row>
    <row r="684" spans="1:1" x14ac:dyDescent="0.25">
      <c r="A684" s="165"/>
    </row>
    <row r="685" spans="1:1" x14ac:dyDescent="0.25">
      <c r="A685" s="165"/>
    </row>
    <row r="686" spans="1:1" x14ac:dyDescent="0.25">
      <c r="A686" s="165"/>
    </row>
    <row r="687" spans="1:1" x14ac:dyDescent="0.25">
      <c r="A687" s="165"/>
    </row>
    <row r="688" spans="1:1" x14ac:dyDescent="0.25">
      <c r="A688" s="165"/>
    </row>
    <row r="689" spans="1:1" x14ac:dyDescent="0.25">
      <c r="A689" s="165"/>
    </row>
    <row r="690" spans="1:1" x14ac:dyDescent="0.25">
      <c r="A690" s="165"/>
    </row>
    <row r="691" spans="1:1" x14ac:dyDescent="0.25">
      <c r="A691" s="165"/>
    </row>
    <row r="692" spans="1:1" x14ac:dyDescent="0.25">
      <c r="A692" s="165"/>
    </row>
    <row r="693" spans="1:1" x14ac:dyDescent="0.25">
      <c r="A693" s="165"/>
    </row>
    <row r="694" spans="1:1" x14ac:dyDescent="0.25">
      <c r="A694" s="165"/>
    </row>
    <row r="695" spans="1:1" x14ac:dyDescent="0.25">
      <c r="A695" s="165"/>
    </row>
    <row r="696" spans="1:1" x14ac:dyDescent="0.25">
      <c r="A696" s="165"/>
    </row>
    <row r="697" spans="1:1" x14ac:dyDescent="0.25">
      <c r="A697" s="165"/>
    </row>
    <row r="698" spans="1:1" x14ac:dyDescent="0.25">
      <c r="A698" s="165"/>
    </row>
    <row r="699" spans="1:1" x14ac:dyDescent="0.25">
      <c r="A699" s="165"/>
    </row>
    <row r="700" spans="1:1" x14ac:dyDescent="0.25">
      <c r="A700" s="165"/>
    </row>
    <row r="701" spans="1:1" x14ac:dyDescent="0.25">
      <c r="A701" s="165"/>
    </row>
    <row r="702" spans="1:1" x14ac:dyDescent="0.25">
      <c r="A702" s="165"/>
    </row>
    <row r="703" spans="1:1" x14ac:dyDescent="0.25">
      <c r="A703" s="165"/>
    </row>
    <row r="704" spans="1:1" x14ac:dyDescent="0.25">
      <c r="A704" s="165"/>
    </row>
    <row r="705" spans="1:1" x14ac:dyDescent="0.25">
      <c r="A705" s="165"/>
    </row>
    <row r="706" spans="1:1" x14ac:dyDescent="0.25">
      <c r="A706" s="165"/>
    </row>
    <row r="707" spans="1:1" x14ac:dyDescent="0.25">
      <c r="A707" s="165"/>
    </row>
    <row r="708" spans="1:1" x14ac:dyDescent="0.25">
      <c r="A708" s="165"/>
    </row>
    <row r="709" spans="1:1" x14ac:dyDescent="0.25">
      <c r="A709" s="165"/>
    </row>
    <row r="710" spans="1:1" x14ac:dyDescent="0.25">
      <c r="A710" s="165"/>
    </row>
    <row r="711" spans="1:1" x14ac:dyDescent="0.25">
      <c r="A711" s="165"/>
    </row>
    <row r="712" spans="1:1" x14ac:dyDescent="0.25">
      <c r="A712" s="165"/>
    </row>
    <row r="713" spans="1:1" x14ac:dyDescent="0.25">
      <c r="A713" s="165"/>
    </row>
    <row r="714" spans="1:1" x14ac:dyDescent="0.25">
      <c r="A714" s="165"/>
    </row>
    <row r="715" spans="1:1" x14ac:dyDescent="0.25">
      <c r="A715" s="165"/>
    </row>
    <row r="716" spans="1:1" x14ac:dyDescent="0.25">
      <c r="A716" s="165"/>
    </row>
    <row r="717" spans="1:1" x14ac:dyDescent="0.25">
      <c r="A717" s="165"/>
    </row>
    <row r="718" spans="1:1" x14ac:dyDescent="0.25">
      <c r="A718" s="165"/>
    </row>
    <row r="719" spans="1:1" x14ac:dyDescent="0.25">
      <c r="A719" s="165"/>
    </row>
    <row r="720" spans="1:1" x14ac:dyDescent="0.25">
      <c r="A720" s="165"/>
    </row>
    <row r="721" spans="1:1" x14ac:dyDescent="0.25">
      <c r="A721" s="165"/>
    </row>
    <row r="722" spans="1:1" x14ac:dyDescent="0.25">
      <c r="A722" s="165"/>
    </row>
    <row r="723" spans="1:1" x14ac:dyDescent="0.25">
      <c r="A723" s="165"/>
    </row>
    <row r="724" spans="1:1" x14ac:dyDescent="0.25">
      <c r="A724" s="165"/>
    </row>
    <row r="725" spans="1:1" x14ac:dyDescent="0.25">
      <c r="A725" s="165"/>
    </row>
    <row r="726" spans="1:1" x14ac:dyDescent="0.25">
      <c r="A726" s="165"/>
    </row>
    <row r="727" spans="1:1" x14ac:dyDescent="0.25">
      <c r="A727" s="165"/>
    </row>
    <row r="728" spans="1:1" x14ac:dyDescent="0.25">
      <c r="A728" s="165"/>
    </row>
    <row r="729" spans="1:1" x14ac:dyDescent="0.25">
      <c r="A729" s="165"/>
    </row>
    <row r="730" spans="1:1" x14ac:dyDescent="0.25">
      <c r="A730" s="165"/>
    </row>
    <row r="731" spans="1:1" x14ac:dyDescent="0.25">
      <c r="A731" s="165"/>
    </row>
    <row r="732" spans="1:1" x14ac:dyDescent="0.25">
      <c r="A732" s="165"/>
    </row>
    <row r="733" spans="1:1" x14ac:dyDescent="0.25">
      <c r="A733" s="165"/>
    </row>
    <row r="734" spans="1:1" x14ac:dyDescent="0.25">
      <c r="A734" s="165"/>
    </row>
    <row r="735" spans="1:1" x14ac:dyDescent="0.25">
      <c r="A735" s="165"/>
    </row>
    <row r="736" spans="1:1" x14ac:dyDescent="0.25">
      <c r="A736" s="165"/>
    </row>
    <row r="737" spans="1:1" x14ac:dyDescent="0.25">
      <c r="A737" s="165"/>
    </row>
    <row r="738" spans="1:1" x14ac:dyDescent="0.25">
      <c r="A738" s="165"/>
    </row>
    <row r="739" spans="1:1" x14ac:dyDescent="0.25">
      <c r="A739" s="165"/>
    </row>
    <row r="740" spans="1:1" x14ac:dyDescent="0.25">
      <c r="A740" s="165"/>
    </row>
    <row r="741" spans="1:1" x14ac:dyDescent="0.25">
      <c r="A741" s="165"/>
    </row>
    <row r="742" spans="1:1" x14ac:dyDescent="0.25">
      <c r="A742" s="165"/>
    </row>
    <row r="743" spans="1:1" x14ac:dyDescent="0.25">
      <c r="A743" s="165"/>
    </row>
    <row r="744" spans="1:1" x14ac:dyDescent="0.25">
      <c r="A744" s="165"/>
    </row>
    <row r="745" spans="1:1" x14ac:dyDescent="0.25">
      <c r="A745" s="165"/>
    </row>
    <row r="746" spans="1:1" x14ac:dyDescent="0.25">
      <c r="A746" s="165"/>
    </row>
    <row r="747" spans="1:1" x14ac:dyDescent="0.25">
      <c r="A747" s="165"/>
    </row>
    <row r="748" spans="1:1" x14ac:dyDescent="0.25">
      <c r="A748" s="165"/>
    </row>
    <row r="749" spans="1:1" x14ac:dyDescent="0.25">
      <c r="A749" s="165"/>
    </row>
    <row r="750" spans="1:1" x14ac:dyDescent="0.25">
      <c r="A750" s="165"/>
    </row>
    <row r="751" spans="1:1" x14ac:dyDescent="0.25">
      <c r="A751" s="165"/>
    </row>
    <row r="752" spans="1:1" x14ac:dyDescent="0.25">
      <c r="A752" s="165"/>
    </row>
    <row r="753" spans="1:1" x14ac:dyDescent="0.25">
      <c r="A753" s="165"/>
    </row>
    <row r="754" spans="1:1" x14ac:dyDescent="0.25">
      <c r="A754" s="165"/>
    </row>
    <row r="755" spans="1:1" x14ac:dyDescent="0.25">
      <c r="A755" s="165"/>
    </row>
    <row r="756" spans="1:1" x14ac:dyDescent="0.25">
      <c r="A756" s="165"/>
    </row>
    <row r="757" spans="1:1" x14ac:dyDescent="0.25">
      <c r="A757" s="165"/>
    </row>
    <row r="758" spans="1:1" x14ac:dyDescent="0.25">
      <c r="A758" s="165"/>
    </row>
    <row r="759" spans="1:1" x14ac:dyDescent="0.25">
      <c r="A759" s="165"/>
    </row>
    <row r="760" spans="1:1" x14ac:dyDescent="0.25">
      <c r="A760" s="165"/>
    </row>
    <row r="761" spans="1:1" x14ac:dyDescent="0.25">
      <c r="A761" s="165"/>
    </row>
    <row r="762" spans="1:1" x14ac:dyDescent="0.25">
      <c r="A762" s="165"/>
    </row>
    <row r="763" spans="1:1" x14ac:dyDescent="0.25">
      <c r="A763" s="165"/>
    </row>
    <row r="764" spans="1:1" x14ac:dyDescent="0.25">
      <c r="A764" s="165"/>
    </row>
    <row r="765" spans="1:1" x14ac:dyDescent="0.25">
      <c r="A765" s="165"/>
    </row>
    <row r="766" spans="1:1" x14ac:dyDescent="0.25">
      <c r="A766" s="165"/>
    </row>
    <row r="767" spans="1:1" x14ac:dyDescent="0.25">
      <c r="A767" s="165"/>
    </row>
    <row r="768" spans="1:1" x14ac:dyDescent="0.25">
      <c r="A768" s="165"/>
    </row>
    <row r="769" spans="1:1" x14ac:dyDescent="0.25">
      <c r="A769" s="165"/>
    </row>
    <row r="770" spans="1:1" x14ac:dyDescent="0.25">
      <c r="A770" s="165"/>
    </row>
    <row r="771" spans="1:1" x14ac:dyDescent="0.25">
      <c r="A771" s="165"/>
    </row>
    <row r="772" spans="1:1" x14ac:dyDescent="0.25">
      <c r="A772" s="165"/>
    </row>
    <row r="773" spans="1:1" x14ac:dyDescent="0.25">
      <c r="A773" s="165"/>
    </row>
    <row r="774" spans="1:1" x14ac:dyDescent="0.25">
      <c r="A774" s="165"/>
    </row>
    <row r="775" spans="1:1" x14ac:dyDescent="0.25">
      <c r="A775" s="165"/>
    </row>
    <row r="776" spans="1:1" x14ac:dyDescent="0.25">
      <c r="A776" s="165"/>
    </row>
    <row r="777" spans="1:1" x14ac:dyDescent="0.25">
      <c r="A777" s="165"/>
    </row>
    <row r="778" spans="1:1" x14ac:dyDescent="0.25">
      <c r="A778" s="165"/>
    </row>
    <row r="779" spans="1:1" x14ac:dyDescent="0.25">
      <c r="A779" s="165"/>
    </row>
    <row r="780" spans="1:1" x14ac:dyDescent="0.25">
      <c r="A780" s="165"/>
    </row>
    <row r="781" spans="1:1" x14ac:dyDescent="0.25">
      <c r="A781" s="165"/>
    </row>
    <row r="782" spans="1:1" x14ac:dyDescent="0.25">
      <c r="A782" s="165"/>
    </row>
    <row r="783" spans="1:1" x14ac:dyDescent="0.25">
      <c r="A783" s="165"/>
    </row>
    <row r="784" spans="1:1" x14ac:dyDescent="0.25">
      <c r="A784" s="165"/>
    </row>
    <row r="785" spans="1:1" x14ac:dyDescent="0.25">
      <c r="A785" s="165"/>
    </row>
    <row r="786" spans="1:1" x14ac:dyDescent="0.25">
      <c r="A786" s="165"/>
    </row>
    <row r="787" spans="1:1" x14ac:dyDescent="0.25">
      <c r="A787" s="165"/>
    </row>
    <row r="788" spans="1:1" x14ac:dyDescent="0.25">
      <c r="A788" s="165"/>
    </row>
    <row r="789" spans="1:1" x14ac:dyDescent="0.25">
      <c r="A789" s="165"/>
    </row>
    <row r="790" spans="1:1" x14ac:dyDescent="0.25">
      <c r="A790" s="165"/>
    </row>
    <row r="791" spans="1:1" x14ac:dyDescent="0.25">
      <c r="A791" s="165"/>
    </row>
    <row r="792" spans="1:1" x14ac:dyDescent="0.25">
      <c r="A792" s="165"/>
    </row>
    <row r="793" spans="1:1" x14ac:dyDescent="0.25">
      <c r="A793" s="165"/>
    </row>
    <row r="794" spans="1:1" x14ac:dyDescent="0.25">
      <c r="A794" s="165"/>
    </row>
    <row r="795" spans="1:1" x14ac:dyDescent="0.25">
      <c r="A795" s="165"/>
    </row>
    <row r="796" spans="1:1" x14ac:dyDescent="0.25">
      <c r="A796" s="165"/>
    </row>
    <row r="797" spans="1:1" x14ac:dyDescent="0.25">
      <c r="A797" s="165"/>
    </row>
    <row r="798" spans="1:1" x14ac:dyDescent="0.25">
      <c r="A798" s="165"/>
    </row>
    <row r="799" spans="1:1" x14ac:dyDescent="0.25">
      <c r="A799" s="165"/>
    </row>
    <row r="800" spans="1:1" x14ac:dyDescent="0.25">
      <c r="A800" s="165"/>
    </row>
    <row r="801" spans="1:1" x14ac:dyDescent="0.25">
      <c r="A801" s="165"/>
    </row>
    <row r="802" spans="1:1" x14ac:dyDescent="0.25">
      <c r="A802" s="165"/>
    </row>
    <row r="803" spans="1:1" x14ac:dyDescent="0.25">
      <c r="A803" s="165"/>
    </row>
    <row r="804" spans="1:1" x14ac:dyDescent="0.25">
      <c r="A804" s="165"/>
    </row>
    <row r="805" spans="1:1" x14ac:dyDescent="0.25">
      <c r="A805" s="165"/>
    </row>
    <row r="806" spans="1:1" x14ac:dyDescent="0.25">
      <c r="A806" s="165"/>
    </row>
    <row r="807" spans="1:1" x14ac:dyDescent="0.25">
      <c r="A807" s="165"/>
    </row>
    <row r="808" spans="1:1" x14ac:dyDescent="0.25">
      <c r="A808" s="165"/>
    </row>
    <row r="809" spans="1:1" x14ac:dyDescent="0.25">
      <c r="A809" s="165"/>
    </row>
    <row r="810" spans="1:1" x14ac:dyDescent="0.25">
      <c r="A810" s="165"/>
    </row>
    <row r="811" spans="1:1" x14ac:dyDescent="0.25">
      <c r="A811" s="165"/>
    </row>
    <row r="812" spans="1:1" x14ac:dyDescent="0.25">
      <c r="A812" s="165"/>
    </row>
    <row r="813" spans="1:1" x14ac:dyDescent="0.25">
      <c r="A813" s="165"/>
    </row>
    <row r="814" spans="1:1" x14ac:dyDescent="0.25">
      <c r="A814" s="165"/>
    </row>
    <row r="815" spans="1:1" x14ac:dyDescent="0.25">
      <c r="A815" s="165"/>
    </row>
    <row r="816" spans="1:1" x14ac:dyDescent="0.25">
      <c r="A816" s="165"/>
    </row>
    <row r="817" spans="1:1" x14ac:dyDescent="0.25">
      <c r="A817" s="165"/>
    </row>
    <row r="818" spans="1:1" x14ac:dyDescent="0.25">
      <c r="A818" s="165"/>
    </row>
    <row r="819" spans="1:1" x14ac:dyDescent="0.25">
      <c r="A819" s="165"/>
    </row>
    <row r="820" spans="1:1" x14ac:dyDescent="0.25">
      <c r="A820" s="165"/>
    </row>
    <row r="821" spans="1:1" x14ac:dyDescent="0.25">
      <c r="A821" s="165"/>
    </row>
    <row r="822" spans="1:1" x14ac:dyDescent="0.25">
      <c r="A822" s="165"/>
    </row>
    <row r="823" spans="1:1" x14ac:dyDescent="0.25">
      <c r="A823" s="165"/>
    </row>
    <row r="824" spans="1:1" x14ac:dyDescent="0.25">
      <c r="A824" s="165"/>
    </row>
    <row r="825" spans="1:1" x14ac:dyDescent="0.25">
      <c r="A825" s="165"/>
    </row>
    <row r="826" spans="1:1" x14ac:dyDescent="0.25">
      <c r="A826" s="165"/>
    </row>
    <row r="827" spans="1:1" x14ac:dyDescent="0.25">
      <c r="A827" s="165"/>
    </row>
    <row r="828" spans="1:1" x14ac:dyDescent="0.25">
      <c r="A828" s="165"/>
    </row>
    <row r="829" spans="1:1" x14ac:dyDescent="0.25">
      <c r="A829" s="165"/>
    </row>
    <row r="830" spans="1:1" x14ac:dyDescent="0.25">
      <c r="A830" s="165"/>
    </row>
    <row r="831" spans="1:1" x14ac:dyDescent="0.25">
      <c r="A831" s="165"/>
    </row>
    <row r="832" spans="1:1" x14ac:dyDescent="0.25">
      <c r="A832" s="165"/>
    </row>
    <row r="833" spans="1:1" x14ac:dyDescent="0.25">
      <c r="A833" s="165"/>
    </row>
    <row r="834" spans="1:1" x14ac:dyDescent="0.25">
      <c r="A834" s="165"/>
    </row>
    <row r="835" spans="1:1" x14ac:dyDescent="0.25">
      <c r="A835" s="165"/>
    </row>
    <row r="836" spans="1:1" x14ac:dyDescent="0.25">
      <c r="A836" s="165"/>
    </row>
    <row r="837" spans="1:1" x14ac:dyDescent="0.25">
      <c r="A837" s="165"/>
    </row>
    <row r="838" spans="1:1" x14ac:dyDescent="0.25">
      <c r="A838" s="165"/>
    </row>
    <row r="839" spans="1:1" x14ac:dyDescent="0.25">
      <c r="A839" s="165"/>
    </row>
    <row r="840" spans="1:1" x14ac:dyDescent="0.25">
      <c r="A840" s="165"/>
    </row>
    <row r="841" spans="1:1" x14ac:dyDescent="0.25">
      <c r="A841" s="165"/>
    </row>
    <row r="842" spans="1:1" x14ac:dyDescent="0.25">
      <c r="A842" s="165"/>
    </row>
    <row r="843" spans="1:1" x14ac:dyDescent="0.25">
      <c r="A843" s="165"/>
    </row>
    <row r="844" spans="1:1" x14ac:dyDescent="0.25">
      <c r="A844" s="165"/>
    </row>
    <row r="845" spans="1:1" x14ac:dyDescent="0.25">
      <c r="A845" s="165"/>
    </row>
    <row r="846" spans="1:1" x14ac:dyDescent="0.25">
      <c r="A846" s="165"/>
    </row>
    <row r="847" spans="1:1" x14ac:dyDescent="0.25">
      <c r="A847" s="165"/>
    </row>
    <row r="848" spans="1:1" x14ac:dyDescent="0.25">
      <c r="A848" s="165"/>
    </row>
    <row r="849" spans="1:1" x14ac:dyDescent="0.25">
      <c r="A849" s="165"/>
    </row>
    <row r="850" spans="1:1" x14ac:dyDescent="0.25">
      <c r="A850" s="165"/>
    </row>
    <row r="851" spans="1:1" x14ac:dyDescent="0.25">
      <c r="A851" s="165"/>
    </row>
    <row r="852" spans="1:1" x14ac:dyDescent="0.25">
      <c r="A852" s="165"/>
    </row>
    <row r="853" spans="1:1" x14ac:dyDescent="0.25">
      <c r="A853" s="165"/>
    </row>
    <row r="854" spans="1:1" x14ac:dyDescent="0.25">
      <c r="A854" s="165"/>
    </row>
    <row r="855" spans="1:1" x14ac:dyDescent="0.25">
      <c r="A855" s="165"/>
    </row>
    <row r="856" spans="1:1" x14ac:dyDescent="0.25">
      <c r="A856" s="165"/>
    </row>
    <row r="857" spans="1:1" x14ac:dyDescent="0.25">
      <c r="A857" s="165"/>
    </row>
    <row r="858" spans="1:1" x14ac:dyDescent="0.25">
      <c r="A858" s="165"/>
    </row>
    <row r="859" spans="1:1" x14ac:dyDescent="0.25">
      <c r="A859" s="165"/>
    </row>
    <row r="860" spans="1:1" x14ac:dyDescent="0.25">
      <c r="A860" s="165"/>
    </row>
    <row r="861" spans="1:1" x14ac:dyDescent="0.25">
      <c r="A861" s="165"/>
    </row>
    <row r="862" spans="1:1" x14ac:dyDescent="0.25">
      <c r="A862" s="165"/>
    </row>
    <row r="863" spans="1:1" x14ac:dyDescent="0.25">
      <c r="A863" s="165"/>
    </row>
    <row r="864" spans="1:1" x14ac:dyDescent="0.25">
      <c r="A864" s="165"/>
    </row>
    <row r="865" spans="1:1" x14ac:dyDescent="0.25">
      <c r="A865" s="165"/>
    </row>
    <row r="866" spans="1:1" x14ac:dyDescent="0.25">
      <c r="A866" s="165"/>
    </row>
    <row r="867" spans="1:1" x14ac:dyDescent="0.25">
      <c r="A867" s="165"/>
    </row>
    <row r="868" spans="1:1" x14ac:dyDescent="0.25">
      <c r="A868" s="165"/>
    </row>
    <row r="869" spans="1:1" x14ac:dyDescent="0.25">
      <c r="A869" s="165"/>
    </row>
    <row r="870" spans="1:1" x14ac:dyDescent="0.25">
      <c r="A870" s="165"/>
    </row>
    <row r="871" spans="1:1" x14ac:dyDescent="0.25">
      <c r="A871" s="165"/>
    </row>
    <row r="872" spans="1:1" x14ac:dyDescent="0.25">
      <c r="A872" s="165"/>
    </row>
    <row r="873" spans="1:1" x14ac:dyDescent="0.25">
      <c r="A873" s="165"/>
    </row>
    <row r="874" spans="1:1" x14ac:dyDescent="0.25">
      <c r="A874" s="165"/>
    </row>
    <row r="875" spans="1:1" x14ac:dyDescent="0.25">
      <c r="A875" s="165"/>
    </row>
    <row r="876" spans="1:1" x14ac:dyDescent="0.25">
      <c r="A876" s="165"/>
    </row>
    <row r="877" spans="1:1" x14ac:dyDescent="0.25">
      <c r="A877" s="165"/>
    </row>
    <row r="878" spans="1:1" x14ac:dyDescent="0.25">
      <c r="A878" s="165"/>
    </row>
    <row r="879" spans="1:1" x14ac:dyDescent="0.25">
      <c r="A879" s="165"/>
    </row>
    <row r="880" spans="1:1" x14ac:dyDescent="0.25">
      <c r="A880" s="165"/>
    </row>
    <row r="881" spans="1:1" x14ac:dyDescent="0.25">
      <c r="A881" s="165"/>
    </row>
    <row r="882" spans="1:1" x14ac:dyDescent="0.25">
      <c r="A882" s="165"/>
    </row>
    <row r="883" spans="1:1" x14ac:dyDescent="0.25">
      <c r="A883" s="165"/>
    </row>
    <row r="884" spans="1:1" x14ac:dyDescent="0.25">
      <c r="A884" s="165"/>
    </row>
    <row r="885" spans="1:1" x14ac:dyDescent="0.25">
      <c r="A885" s="165"/>
    </row>
    <row r="886" spans="1:1" x14ac:dyDescent="0.25">
      <c r="A886" s="165"/>
    </row>
    <row r="887" spans="1:1" x14ac:dyDescent="0.25">
      <c r="A887" s="165"/>
    </row>
    <row r="888" spans="1:1" x14ac:dyDescent="0.25">
      <c r="A888" s="165"/>
    </row>
    <row r="889" spans="1:1" x14ac:dyDescent="0.25">
      <c r="A889" s="165"/>
    </row>
    <row r="890" spans="1:1" x14ac:dyDescent="0.25">
      <c r="A890" s="165"/>
    </row>
    <row r="891" spans="1:1" x14ac:dyDescent="0.25">
      <c r="A891" s="165"/>
    </row>
    <row r="892" spans="1:1" x14ac:dyDescent="0.25">
      <c r="A892" s="165"/>
    </row>
    <row r="893" spans="1:1" x14ac:dyDescent="0.25">
      <c r="A893" s="165"/>
    </row>
    <row r="894" spans="1:1" x14ac:dyDescent="0.25">
      <c r="A894" s="165"/>
    </row>
    <row r="895" spans="1:1" x14ac:dyDescent="0.25">
      <c r="A895" s="165"/>
    </row>
    <row r="896" spans="1:1" x14ac:dyDescent="0.25">
      <c r="A896" s="165"/>
    </row>
    <row r="897" spans="1:1" x14ac:dyDescent="0.25">
      <c r="A897" s="165"/>
    </row>
    <row r="898" spans="1:1" x14ac:dyDescent="0.25">
      <c r="A898" s="165"/>
    </row>
    <row r="899" spans="1:1" x14ac:dyDescent="0.25">
      <c r="A899" s="165"/>
    </row>
    <row r="900" spans="1:1" x14ac:dyDescent="0.25">
      <c r="A900" s="165"/>
    </row>
    <row r="901" spans="1:1" x14ac:dyDescent="0.25">
      <c r="A901" s="165"/>
    </row>
    <row r="902" spans="1:1" x14ac:dyDescent="0.25">
      <c r="A902" s="165"/>
    </row>
    <row r="903" spans="1:1" x14ac:dyDescent="0.25">
      <c r="A903" s="165"/>
    </row>
    <row r="904" spans="1:1" x14ac:dyDescent="0.25">
      <c r="A904" s="165"/>
    </row>
    <row r="905" spans="1:1" x14ac:dyDescent="0.25">
      <c r="A905" s="165"/>
    </row>
    <row r="906" spans="1:1" x14ac:dyDescent="0.25">
      <c r="A906" s="165"/>
    </row>
    <row r="907" spans="1:1" x14ac:dyDescent="0.25">
      <c r="A907" s="165"/>
    </row>
    <row r="908" spans="1:1" x14ac:dyDescent="0.25">
      <c r="A908" s="165"/>
    </row>
    <row r="909" spans="1:1" x14ac:dyDescent="0.25">
      <c r="A909" s="165"/>
    </row>
    <row r="910" spans="1:1" x14ac:dyDescent="0.25">
      <c r="A910" s="165"/>
    </row>
    <row r="911" spans="1:1" x14ac:dyDescent="0.25">
      <c r="A911" s="165"/>
    </row>
    <row r="912" spans="1:1" x14ac:dyDescent="0.25">
      <c r="A912" s="165"/>
    </row>
    <row r="913" spans="1:1" x14ac:dyDescent="0.25">
      <c r="A913" s="165"/>
    </row>
    <row r="914" spans="1:1" x14ac:dyDescent="0.25">
      <c r="A914" s="165"/>
    </row>
    <row r="915" spans="1:1" x14ac:dyDescent="0.25">
      <c r="A915" s="165"/>
    </row>
    <row r="916" spans="1:1" x14ac:dyDescent="0.25">
      <c r="A916" s="165"/>
    </row>
    <row r="917" spans="1:1" x14ac:dyDescent="0.25">
      <c r="A917" s="165"/>
    </row>
    <row r="918" spans="1:1" x14ac:dyDescent="0.25">
      <c r="A918" s="165"/>
    </row>
    <row r="919" spans="1:1" x14ac:dyDescent="0.25">
      <c r="A919" s="165"/>
    </row>
    <row r="920" spans="1:1" x14ac:dyDescent="0.25">
      <c r="A920" s="165"/>
    </row>
    <row r="921" spans="1:1" x14ac:dyDescent="0.25">
      <c r="A921" s="165"/>
    </row>
    <row r="922" spans="1:1" x14ac:dyDescent="0.25">
      <c r="A922" s="165"/>
    </row>
    <row r="923" spans="1:1" x14ac:dyDescent="0.25">
      <c r="A923" s="165"/>
    </row>
    <row r="924" spans="1:1" x14ac:dyDescent="0.25">
      <c r="A924" s="165"/>
    </row>
    <row r="925" spans="1:1" x14ac:dyDescent="0.25">
      <c r="A925" s="165"/>
    </row>
    <row r="926" spans="1:1" x14ac:dyDescent="0.25">
      <c r="A926" s="165"/>
    </row>
    <row r="927" spans="1:1" x14ac:dyDescent="0.25">
      <c r="A927" s="165"/>
    </row>
    <row r="928" spans="1:1" x14ac:dyDescent="0.25">
      <c r="A928" s="165"/>
    </row>
    <row r="929" spans="1:1" x14ac:dyDescent="0.25">
      <c r="A929" s="165"/>
    </row>
    <row r="930" spans="1:1" x14ac:dyDescent="0.25">
      <c r="A930" s="165"/>
    </row>
    <row r="931" spans="1:1" x14ac:dyDescent="0.25">
      <c r="A931" s="165"/>
    </row>
    <row r="932" spans="1:1" x14ac:dyDescent="0.25">
      <c r="A932" s="165"/>
    </row>
    <row r="933" spans="1:1" x14ac:dyDescent="0.25">
      <c r="A933" s="165"/>
    </row>
    <row r="934" spans="1:1" x14ac:dyDescent="0.25">
      <c r="A934" s="165"/>
    </row>
    <row r="935" spans="1:1" x14ac:dyDescent="0.25">
      <c r="A935" s="165"/>
    </row>
    <row r="936" spans="1:1" x14ac:dyDescent="0.25">
      <c r="A936" s="165"/>
    </row>
    <row r="937" spans="1:1" x14ac:dyDescent="0.25">
      <c r="A937" s="165"/>
    </row>
    <row r="938" spans="1:1" x14ac:dyDescent="0.25">
      <c r="A938" s="165"/>
    </row>
    <row r="939" spans="1:1" x14ac:dyDescent="0.25">
      <c r="A939" s="165"/>
    </row>
    <row r="940" spans="1:1" x14ac:dyDescent="0.25">
      <c r="A940" s="165"/>
    </row>
    <row r="941" spans="1:1" x14ac:dyDescent="0.25">
      <c r="A941" s="165"/>
    </row>
    <row r="942" spans="1:1" x14ac:dyDescent="0.25">
      <c r="A942" s="165"/>
    </row>
    <row r="943" spans="1:1" x14ac:dyDescent="0.25">
      <c r="A943" s="165"/>
    </row>
    <row r="944" spans="1:1" x14ac:dyDescent="0.25">
      <c r="A944" s="165"/>
    </row>
    <row r="945" spans="1:1" x14ac:dyDescent="0.25">
      <c r="A945" s="165"/>
    </row>
    <row r="946" spans="1:1" x14ac:dyDescent="0.25">
      <c r="A946" s="165"/>
    </row>
    <row r="947" spans="1:1" x14ac:dyDescent="0.25">
      <c r="A947" s="165"/>
    </row>
    <row r="948" spans="1:1" x14ac:dyDescent="0.25">
      <c r="A948" s="165"/>
    </row>
    <row r="949" spans="1:1" x14ac:dyDescent="0.25">
      <c r="A949" s="165"/>
    </row>
    <row r="950" spans="1:1" x14ac:dyDescent="0.25">
      <c r="A950" s="165"/>
    </row>
    <row r="951" spans="1:1" x14ac:dyDescent="0.25">
      <c r="A951" s="165"/>
    </row>
    <row r="952" spans="1:1" x14ac:dyDescent="0.25">
      <c r="A952" s="165"/>
    </row>
    <row r="953" spans="1:1" x14ac:dyDescent="0.25">
      <c r="A953" s="165"/>
    </row>
    <row r="954" spans="1:1" x14ac:dyDescent="0.25">
      <c r="A954" s="165"/>
    </row>
    <row r="955" spans="1:1" x14ac:dyDescent="0.25">
      <c r="A955" s="165"/>
    </row>
    <row r="956" spans="1:1" x14ac:dyDescent="0.25">
      <c r="A956" s="165"/>
    </row>
    <row r="957" spans="1:1" x14ac:dyDescent="0.25">
      <c r="A957" s="165"/>
    </row>
    <row r="958" spans="1:1" x14ac:dyDescent="0.25">
      <c r="A958" s="165"/>
    </row>
    <row r="959" spans="1:1" x14ac:dyDescent="0.25">
      <c r="A959" s="165"/>
    </row>
    <row r="960" spans="1:1" x14ac:dyDescent="0.25">
      <c r="A960" s="165"/>
    </row>
    <row r="961" spans="1:1" x14ac:dyDescent="0.25">
      <c r="A961" s="165"/>
    </row>
    <row r="962" spans="1:1" x14ac:dyDescent="0.25">
      <c r="A962" s="165"/>
    </row>
    <row r="963" spans="1:1" x14ac:dyDescent="0.25">
      <c r="A963" s="165"/>
    </row>
    <row r="964" spans="1:1" x14ac:dyDescent="0.25">
      <c r="A964" s="165"/>
    </row>
    <row r="965" spans="1:1" x14ac:dyDescent="0.25">
      <c r="A965" s="165"/>
    </row>
    <row r="966" spans="1:1" x14ac:dyDescent="0.25">
      <c r="A966" s="165"/>
    </row>
    <row r="967" spans="1:1" x14ac:dyDescent="0.25">
      <c r="A967" s="165"/>
    </row>
    <row r="968" spans="1:1" x14ac:dyDescent="0.25">
      <c r="A968" s="165"/>
    </row>
    <row r="969" spans="1:1" x14ac:dyDescent="0.25">
      <c r="A969" s="165"/>
    </row>
    <row r="970" spans="1:1" x14ac:dyDescent="0.25">
      <c r="A970" s="165"/>
    </row>
    <row r="971" spans="1:1" x14ac:dyDescent="0.25">
      <c r="A971" s="165"/>
    </row>
    <row r="972" spans="1:1" x14ac:dyDescent="0.25">
      <c r="A972" s="165"/>
    </row>
    <row r="973" spans="1:1" x14ac:dyDescent="0.25">
      <c r="A973" s="165"/>
    </row>
    <row r="974" spans="1:1" x14ac:dyDescent="0.25">
      <c r="A974" s="165"/>
    </row>
    <row r="975" spans="1:1" x14ac:dyDescent="0.25">
      <c r="A975" s="165"/>
    </row>
    <row r="976" spans="1:1" x14ac:dyDescent="0.25">
      <c r="A976" s="165"/>
    </row>
    <row r="977" spans="1:1" x14ac:dyDescent="0.25">
      <c r="A977" s="165"/>
    </row>
    <row r="978" spans="1:1" x14ac:dyDescent="0.25">
      <c r="A978" s="165"/>
    </row>
    <row r="979" spans="1:1" x14ac:dyDescent="0.25">
      <c r="A979" s="165"/>
    </row>
    <row r="980" spans="1:1" x14ac:dyDescent="0.25">
      <c r="A980" s="165"/>
    </row>
    <row r="981" spans="1:1" x14ac:dyDescent="0.25">
      <c r="A981" s="165"/>
    </row>
    <row r="982" spans="1:1" x14ac:dyDescent="0.25">
      <c r="A982" s="165"/>
    </row>
    <row r="983" spans="1:1" x14ac:dyDescent="0.25">
      <c r="A983" s="165"/>
    </row>
    <row r="984" spans="1:1" x14ac:dyDescent="0.25">
      <c r="A984" s="165"/>
    </row>
    <row r="985" spans="1:1" x14ac:dyDescent="0.25">
      <c r="A985" s="165"/>
    </row>
    <row r="986" spans="1:1" x14ac:dyDescent="0.25">
      <c r="A986" s="165"/>
    </row>
    <row r="987" spans="1:1" x14ac:dyDescent="0.25">
      <c r="A987" s="165"/>
    </row>
    <row r="988" spans="1:1" x14ac:dyDescent="0.25">
      <c r="A988" s="165"/>
    </row>
    <row r="989" spans="1:1" x14ac:dyDescent="0.25">
      <c r="A989" s="165"/>
    </row>
    <row r="990" spans="1:1" x14ac:dyDescent="0.25">
      <c r="A990" s="165"/>
    </row>
    <row r="991" spans="1:1" x14ac:dyDescent="0.25">
      <c r="A991" s="165"/>
    </row>
    <row r="992" spans="1:1" x14ac:dyDescent="0.25">
      <c r="A992" s="165"/>
    </row>
    <row r="993" spans="1:1" x14ac:dyDescent="0.25">
      <c r="A993" s="165"/>
    </row>
    <row r="994" spans="1:1" x14ac:dyDescent="0.25">
      <c r="A994" s="165"/>
    </row>
    <row r="995" spans="1:1" x14ac:dyDescent="0.25">
      <c r="A995" s="165"/>
    </row>
    <row r="996" spans="1:1" x14ac:dyDescent="0.25">
      <c r="A996" s="165"/>
    </row>
    <row r="997" spans="1:1" x14ac:dyDescent="0.25">
      <c r="A997" s="165"/>
    </row>
    <row r="998" spans="1:1" x14ac:dyDescent="0.25">
      <c r="A998" s="165"/>
    </row>
    <row r="999" spans="1:1" x14ac:dyDescent="0.25">
      <c r="A999" s="165"/>
    </row>
    <row r="1000" spans="1:1" x14ac:dyDescent="0.25">
      <c r="A1000" s="16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4"/>
  <sheetViews>
    <sheetView topLeftCell="A121" workbookViewId="0">
      <selection activeCell="A125" sqref="A125"/>
    </sheetView>
  </sheetViews>
  <sheetFormatPr defaultRowHeight="15" x14ac:dyDescent="0.25"/>
  <cols>
    <col min="1" max="1" width="12.140625" style="8" bestFit="1" customWidth="1"/>
    <col min="2" max="2" width="15" style="8" bestFit="1" customWidth="1"/>
    <col min="3" max="3" width="16.140625" style="8" bestFit="1" customWidth="1"/>
    <col min="4" max="4" width="18.85546875" style="8" bestFit="1" customWidth="1"/>
    <col min="5" max="5" width="12.28515625" style="8" bestFit="1" customWidth="1"/>
    <col min="6" max="6" width="48.140625" style="8" bestFit="1" customWidth="1"/>
    <col min="7" max="7" width="20.28515625" style="8" bestFit="1" customWidth="1"/>
    <col min="8" max="8" width="23.85546875" style="8" bestFit="1" customWidth="1"/>
    <col min="9" max="9" width="7.85546875" style="8" bestFit="1" customWidth="1"/>
    <col min="10" max="10" width="48.140625" style="8" bestFit="1" customWidth="1"/>
    <col min="11" max="11" width="21.140625" style="8" bestFit="1" customWidth="1"/>
    <col min="12" max="12" width="20.5703125" style="8" bestFit="1" customWidth="1"/>
    <col min="13" max="13" width="27.7109375" style="8" bestFit="1" customWidth="1"/>
    <col min="14" max="14" width="19.42578125" style="8" bestFit="1" customWidth="1"/>
    <col min="15" max="15" width="9.140625" style="8"/>
    <col min="16" max="16" width="83" style="8" bestFit="1" customWidth="1"/>
    <col min="17" max="17" width="66.7109375" style="8" bestFit="1" customWidth="1"/>
    <col min="18" max="16384" width="9.140625" style="8"/>
  </cols>
  <sheetData>
    <row r="1" spans="1:17" x14ac:dyDescent="0.25">
      <c r="A1" s="4" t="s">
        <v>165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5" t="s">
        <v>174</v>
      </c>
      <c r="K1" s="5" t="s">
        <v>175</v>
      </c>
      <c r="L1" s="5" t="s">
        <v>176</v>
      </c>
      <c r="M1" s="6" t="s">
        <v>177</v>
      </c>
      <c r="N1" s="6" t="s">
        <v>178</v>
      </c>
      <c r="O1" s="7"/>
    </row>
    <row r="2" spans="1:17" ht="15.75" thickBot="1" x14ac:dyDescent="0.3">
      <c r="A2" s="9" t="s">
        <v>179</v>
      </c>
      <c r="B2" s="10" t="s">
        <v>180</v>
      </c>
      <c r="C2" s="11">
        <v>40812</v>
      </c>
      <c r="D2" s="10" t="s">
        <v>181</v>
      </c>
      <c r="E2" s="12" t="s">
        <v>182</v>
      </c>
      <c r="F2" s="12"/>
      <c r="G2" s="12">
        <v>79</v>
      </c>
      <c r="H2" s="12">
        <v>4</v>
      </c>
      <c r="I2" s="12" t="s">
        <v>183</v>
      </c>
      <c r="J2" s="13"/>
      <c r="K2" s="13"/>
      <c r="L2" s="14"/>
      <c r="M2" s="15" t="s">
        <v>184</v>
      </c>
      <c r="N2" s="15" t="s">
        <v>184</v>
      </c>
      <c r="O2" s="16"/>
    </row>
    <row r="3" spans="1:17" ht="15.75" thickBot="1" x14ac:dyDescent="0.3">
      <c r="A3" s="17" t="s">
        <v>185</v>
      </c>
      <c r="B3" s="18" t="s">
        <v>186</v>
      </c>
      <c r="C3" s="19">
        <v>40819</v>
      </c>
      <c r="D3" s="18" t="s">
        <v>187</v>
      </c>
      <c r="E3" s="20" t="s">
        <v>182</v>
      </c>
      <c r="F3" s="20"/>
      <c r="G3" s="20">
        <v>72</v>
      </c>
      <c r="H3" s="20">
        <v>16</v>
      </c>
      <c r="I3" s="20" t="s">
        <v>188</v>
      </c>
      <c r="J3" s="21"/>
      <c r="K3" s="21">
        <v>41593</v>
      </c>
      <c r="L3" s="22" t="s">
        <v>187</v>
      </c>
      <c r="M3" s="15">
        <v>2.0944444444444446</v>
      </c>
      <c r="N3" s="15">
        <v>74.094444444444449</v>
      </c>
      <c r="O3" s="23"/>
      <c r="P3" s="3" t="s">
        <v>189</v>
      </c>
    </row>
    <row r="4" spans="1:17" ht="15.75" thickBot="1" x14ac:dyDescent="0.3">
      <c r="A4" s="17" t="s">
        <v>190</v>
      </c>
      <c r="B4" s="18" t="s">
        <v>191</v>
      </c>
      <c r="C4" s="19">
        <v>40827</v>
      </c>
      <c r="D4" s="18" t="s">
        <v>192</v>
      </c>
      <c r="E4" s="20" t="s">
        <v>182</v>
      </c>
      <c r="F4" s="20" t="s">
        <v>193</v>
      </c>
      <c r="G4" s="20">
        <v>75</v>
      </c>
      <c r="H4" s="20">
        <v>16</v>
      </c>
      <c r="I4" s="20" t="s">
        <v>183</v>
      </c>
      <c r="J4" s="21" t="s">
        <v>193</v>
      </c>
      <c r="K4" s="21">
        <v>41625</v>
      </c>
      <c r="L4" s="22" t="s">
        <v>194</v>
      </c>
      <c r="M4" s="15">
        <v>2.1638888888888888</v>
      </c>
      <c r="N4" s="15">
        <v>77.163888888888891</v>
      </c>
      <c r="O4" s="23"/>
      <c r="P4" s="24" t="s">
        <v>195</v>
      </c>
    </row>
    <row r="5" spans="1:17" ht="15.75" thickBot="1" x14ac:dyDescent="0.3">
      <c r="A5" s="25" t="s">
        <v>196</v>
      </c>
      <c r="B5" s="26" t="s">
        <v>197</v>
      </c>
      <c r="C5" s="27">
        <v>40834</v>
      </c>
      <c r="D5" s="26" t="s">
        <v>198</v>
      </c>
      <c r="E5" s="26" t="s">
        <v>199</v>
      </c>
      <c r="F5" s="26"/>
      <c r="G5" s="26">
        <v>74</v>
      </c>
      <c r="H5" s="26">
        <v>16</v>
      </c>
      <c r="I5" s="26" t="s">
        <v>183</v>
      </c>
      <c r="J5" s="28"/>
      <c r="K5" s="28"/>
      <c r="L5" s="25"/>
      <c r="M5" s="15" t="s">
        <v>184</v>
      </c>
      <c r="N5" s="15" t="s">
        <v>184</v>
      </c>
      <c r="O5" s="29"/>
      <c r="P5" s="30" t="s">
        <v>200</v>
      </c>
      <c r="Q5" s="31"/>
    </row>
    <row r="6" spans="1:17" ht="15.75" thickBot="1" x14ac:dyDescent="0.3">
      <c r="A6" s="32" t="s">
        <v>201</v>
      </c>
      <c r="B6" s="18" t="s">
        <v>202</v>
      </c>
      <c r="C6" s="19">
        <v>40841</v>
      </c>
      <c r="D6" s="18" t="s">
        <v>192</v>
      </c>
      <c r="E6" s="20" t="s">
        <v>182</v>
      </c>
      <c r="F6" s="20" t="s">
        <v>193</v>
      </c>
      <c r="G6" s="20">
        <v>75</v>
      </c>
      <c r="H6" s="20">
        <v>12</v>
      </c>
      <c r="I6" s="20" t="s">
        <v>188</v>
      </c>
      <c r="J6" s="21" t="s">
        <v>193</v>
      </c>
      <c r="K6" s="21">
        <v>41674</v>
      </c>
      <c r="L6" s="22" t="s">
        <v>192</v>
      </c>
      <c r="M6" s="15">
        <v>2.2749999999999999</v>
      </c>
      <c r="N6" s="15">
        <v>77.275000000000006</v>
      </c>
      <c r="O6" s="23"/>
      <c r="P6" s="24" t="s">
        <v>203</v>
      </c>
    </row>
    <row r="7" spans="1:17" ht="15.75" thickBot="1" x14ac:dyDescent="0.3">
      <c r="A7" s="32" t="s">
        <v>204</v>
      </c>
      <c r="B7" s="18" t="s">
        <v>205</v>
      </c>
      <c r="C7" s="19">
        <v>40841</v>
      </c>
      <c r="D7" s="18" t="s">
        <v>187</v>
      </c>
      <c r="E7" s="20" t="s">
        <v>182</v>
      </c>
      <c r="F7" s="20"/>
      <c r="G7" s="20">
        <v>77</v>
      </c>
      <c r="H7" s="20">
        <v>12</v>
      </c>
      <c r="I7" s="20" t="s">
        <v>188</v>
      </c>
      <c r="J7" s="33"/>
      <c r="K7" s="33"/>
      <c r="L7" s="22"/>
      <c r="M7" s="15" t="s">
        <v>184</v>
      </c>
      <c r="N7" s="15" t="s">
        <v>184</v>
      </c>
      <c r="O7" s="23"/>
      <c r="P7" s="24" t="s">
        <v>206</v>
      </c>
    </row>
    <row r="8" spans="1:17" ht="15.75" thickBot="1" x14ac:dyDescent="0.3">
      <c r="A8" s="17" t="s">
        <v>207</v>
      </c>
      <c r="B8" s="18" t="s">
        <v>208</v>
      </c>
      <c r="C8" s="19">
        <v>40855</v>
      </c>
      <c r="D8" s="18" t="s">
        <v>209</v>
      </c>
      <c r="E8" s="20" t="s">
        <v>182</v>
      </c>
      <c r="F8" s="20" t="s">
        <v>193</v>
      </c>
      <c r="G8" s="20">
        <v>68</v>
      </c>
      <c r="H8" s="20">
        <v>16</v>
      </c>
      <c r="I8" s="20" t="s">
        <v>188</v>
      </c>
      <c r="J8" s="21" t="s">
        <v>193</v>
      </c>
      <c r="K8" s="21">
        <v>41758</v>
      </c>
      <c r="L8" s="22" t="s">
        <v>194</v>
      </c>
      <c r="M8" s="15">
        <v>2.4944444444444445</v>
      </c>
      <c r="N8" s="15">
        <v>70.49444444444444</v>
      </c>
      <c r="O8" s="23"/>
      <c r="P8" s="24" t="s">
        <v>210</v>
      </c>
    </row>
    <row r="9" spans="1:17" ht="15.75" thickBot="1" x14ac:dyDescent="0.3">
      <c r="A9" s="34" t="s">
        <v>211</v>
      </c>
      <c r="B9" s="35" t="s">
        <v>212</v>
      </c>
      <c r="C9" s="19">
        <v>40848</v>
      </c>
      <c r="D9" s="18" t="s">
        <v>213</v>
      </c>
      <c r="E9" s="20" t="s">
        <v>182</v>
      </c>
      <c r="F9" s="20"/>
      <c r="G9" s="36">
        <v>61</v>
      </c>
      <c r="H9" s="36">
        <v>16</v>
      </c>
      <c r="I9" s="20" t="s">
        <v>188</v>
      </c>
      <c r="J9" s="33"/>
      <c r="K9" s="33"/>
      <c r="L9" s="22"/>
      <c r="M9" s="15" t="s">
        <v>184</v>
      </c>
      <c r="N9" s="15" t="s">
        <v>184</v>
      </c>
      <c r="O9" s="23"/>
      <c r="P9" s="24" t="s">
        <v>214</v>
      </c>
      <c r="Q9" s="8" t="s">
        <v>215</v>
      </c>
    </row>
    <row r="10" spans="1:17" ht="15.75" thickBot="1" x14ac:dyDescent="0.3">
      <c r="A10" s="32" t="s">
        <v>216</v>
      </c>
      <c r="B10" s="18" t="s">
        <v>217</v>
      </c>
      <c r="C10" s="19">
        <v>40869</v>
      </c>
      <c r="D10" s="18" t="s">
        <v>218</v>
      </c>
      <c r="E10" s="20" t="s">
        <v>182</v>
      </c>
      <c r="F10" s="20"/>
      <c r="G10" s="20">
        <v>70</v>
      </c>
      <c r="H10" s="20">
        <v>4</v>
      </c>
      <c r="I10" s="20" t="s">
        <v>188</v>
      </c>
      <c r="J10" s="33"/>
      <c r="K10" s="33"/>
      <c r="L10" s="22"/>
      <c r="M10" s="15" t="s">
        <v>184</v>
      </c>
      <c r="N10" s="15" t="s">
        <v>184</v>
      </c>
      <c r="O10" s="23"/>
      <c r="P10" s="24" t="s">
        <v>219</v>
      </c>
    </row>
    <row r="11" spans="1:17" ht="15.75" thickBot="1" x14ac:dyDescent="0.3">
      <c r="A11" s="32" t="s">
        <v>220</v>
      </c>
      <c r="B11" s="18" t="s">
        <v>221</v>
      </c>
      <c r="C11" s="19">
        <v>40876</v>
      </c>
      <c r="D11" s="18" t="s">
        <v>187</v>
      </c>
      <c r="E11" s="20" t="s">
        <v>182</v>
      </c>
      <c r="F11" s="20" t="s">
        <v>193</v>
      </c>
      <c r="G11" s="20">
        <v>68</v>
      </c>
      <c r="H11" s="20">
        <v>16</v>
      </c>
      <c r="I11" s="20" t="s">
        <v>188</v>
      </c>
      <c r="J11" s="21" t="s">
        <v>193</v>
      </c>
      <c r="K11" s="21">
        <v>41646</v>
      </c>
      <c r="L11" s="22" t="s">
        <v>187</v>
      </c>
      <c r="M11" s="15">
        <v>2.0861111111111112</v>
      </c>
      <c r="N11" s="15">
        <v>70.086111111111109</v>
      </c>
      <c r="O11" s="23"/>
      <c r="P11" s="24" t="s">
        <v>222</v>
      </c>
    </row>
    <row r="12" spans="1:17" ht="15.75" thickBot="1" x14ac:dyDescent="0.3">
      <c r="A12" s="17" t="s">
        <v>223</v>
      </c>
      <c r="B12" s="18" t="s">
        <v>224</v>
      </c>
      <c r="C12" s="19">
        <v>40883</v>
      </c>
      <c r="D12" s="18" t="s">
        <v>181</v>
      </c>
      <c r="E12" s="20" t="s">
        <v>182</v>
      </c>
      <c r="F12" s="20" t="s">
        <v>193</v>
      </c>
      <c r="G12" s="20">
        <v>79</v>
      </c>
      <c r="H12" s="20">
        <v>9</v>
      </c>
      <c r="I12" s="20" t="s">
        <v>188</v>
      </c>
      <c r="J12" s="33"/>
      <c r="K12" s="33"/>
      <c r="L12" s="22"/>
      <c r="M12" s="15" t="s">
        <v>184</v>
      </c>
      <c r="N12" s="15" t="s">
        <v>184</v>
      </c>
      <c r="O12" s="23"/>
      <c r="P12" s="24" t="s">
        <v>225</v>
      </c>
    </row>
    <row r="13" spans="1:17" ht="15.75" thickBot="1" x14ac:dyDescent="0.3">
      <c r="A13" s="17" t="s">
        <v>226</v>
      </c>
      <c r="B13" s="18" t="s">
        <v>227</v>
      </c>
      <c r="C13" s="19">
        <v>40883</v>
      </c>
      <c r="D13" s="18" t="s">
        <v>187</v>
      </c>
      <c r="E13" s="20" t="s">
        <v>182</v>
      </c>
      <c r="F13" s="20"/>
      <c r="G13" s="20">
        <v>85</v>
      </c>
      <c r="H13" s="20">
        <v>16</v>
      </c>
      <c r="I13" s="20" t="s">
        <v>183</v>
      </c>
      <c r="J13" s="33"/>
      <c r="K13" s="33"/>
      <c r="L13" s="22"/>
      <c r="M13" s="15" t="s">
        <v>184</v>
      </c>
      <c r="N13" s="15" t="s">
        <v>184</v>
      </c>
      <c r="O13" s="23"/>
      <c r="P13" s="24" t="s">
        <v>228</v>
      </c>
    </row>
    <row r="14" spans="1:17" ht="15.75" thickBot="1" x14ac:dyDescent="0.3">
      <c r="A14" s="17" t="s">
        <v>229</v>
      </c>
      <c r="B14" s="18" t="s">
        <v>230</v>
      </c>
      <c r="C14" s="19">
        <v>40890</v>
      </c>
      <c r="D14" s="18" t="s">
        <v>231</v>
      </c>
      <c r="E14" s="20" t="s">
        <v>182</v>
      </c>
      <c r="F14" s="20"/>
      <c r="G14" s="20">
        <v>73</v>
      </c>
      <c r="H14" s="20">
        <v>12</v>
      </c>
      <c r="I14" s="20" t="s">
        <v>183</v>
      </c>
      <c r="J14" s="33"/>
      <c r="K14" s="33"/>
      <c r="L14" s="22"/>
      <c r="M14" s="15" t="s">
        <v>184</v>
      </c>
      <c r="N14" s="15" t="s">
        <v>184</v>
      </c>
      <c r="O14" s="23"/>
      <c r="P14" s="24" t="s">
        <v>232</v>
      </c>
    </row>
    <row r="15" spans="1:17" ht="15.75" thickBot="1" x14ac:dyDescent="0.3">
      <c r="A15" s="32" t="s">
        <v>233</v>
      </c>
      <c r="B15" s="18" t="s">
        <v>234</v>
      </c>
      <c r="C15" s="19">
        <v>40890</v>
      </c>
      <c r="D15" s="18" t="s">
        <v>194</v>
      </c>
      <c r="E15" s="20" t="s">
        <v>182</v>
      </c>
      <c r="F15" s="20"/>
      <c r="G15" s="20">
        <v>83</v>
      </c>
      <c r="H15" s="20">
        <v>4</v>
      </c>
      <c r="I15" s="20" t="s">
        <v>183</v>
      </c>
      <c r="J15" s="33"/>
      <c r="K15" s="33"/>
      <c r="L15" s="22"/>
      <c r="M15" s="15" t="s">
        <v>184</v>
      </c>
      <c r="N15" s="15" t="s">
        <v>184</v>
      </c>
      <c r="O15" s="23"/>
      <c r="P15" s="24"/>
    </row>
    <row r="16" spans="1:17" ht="15.75" thickBot="1" x14ac:dyDescent="0.3">
      <c r="A16" s="17" t="s">
        <v>235</v>
      </c>
      <c r="B16" s="18" t="s">
        <v>236</v>
      </c>
      <c r="C16" s="19">
        <v>40897</v>
      </c>
      <c r="D16" s="18" t="s">
        <v>218</v>
      </c>
      <c r="E16" s="20" t="s">
        <v>182</v>
      </c>
      <c r="F16" s="20"/>
      <c r="G16" s="20">
        <v>81</v>
      </c>
      <c r="H16" s="20">
        <v>16</v>
      </c>
      <c r="I16" s="20" t="s">
        <v>188</v>
      </c>
      <c r="J16" s="33"/>
      <c r="K16" s="33"/>
      <c r="L16" s="22"/>
      <c r="M16" s="15" t="s">
        <v>184</v>
      </c>
      <c r="N16" s="15" t="s">
        <v>184</v>
      </c>
      <c r="O16" s="23"/>
      <c r="P16" s="3" t="s">
        <v>237</v>
      </c>
    </row>
    <row r="17" spans="1:16" ht="15.75" thickBot="1" x14ac:dyDescent="0.3">
      <c r="A17" s="37" t="s">
        <v>238</v>
      </c>
      <c r="B17" s="38" t="s">
        <v>239</v>
      </c>
      <c r="C17" s="39"/>
      <c r="D17" s="26" t="s">
        <v>198</v>
      </c>
      <c r="E17" s="26" t="s">
        <v>199</v>
      </c>
      <c r="F17" s="26"/>
      <c r="G17" s="26">
        <v>106</v>
      </c>
      <c r="H17" s="26">
        <v>12</v>
      </c>
      <c r="I17" s="26" t="s">
        <v>188</v>
      </c>
      <c r="J17" s="28"/>
      <c r="K17" s="28"/>
      <c r="L17" s="25"/>
      <c r="M17" s="15" t="s">
        <v>184</v>
      </c>
      <c r="N17" s="15" t="s">
        <v>184</v>
      </c>
      <c r="O17" s="29"/>
      <c r="P17" s="30"/>
    </row>
    <row r="18" spans="1:16" ht="15.75" thickBot="1" x14ac:dyDescent="0.3">
      <c r="A18" s="17" t="s">
        <v>240</v>
      </c>
      <c r="B18" s="18" t="s">
        <v>241</v>
      </c>
      <c r="C18" s="19">
        <v>40911</v>
      </c>
      <c r="D18" s="18" t="s">
        <v>181</v>
      </c>
      <c r="E18" s="20" t="s">
        <v>182</v>
      </c>
      <c r="F18" s="20"/>
      <c r="G18" s="20">
        <v>82</v>
      </c>
      <c r="H18" s="20">
        <v>12</v>
      </c>
      <c r="I18" s="20" t="s">
        <v>183</v>
      </c>
      <c r="J18" s="33"/>
      <c r="K18" s="33"/>
      <c r="L18" s="22"/>
      <c r="M18" s="15" t="s">
        <v>184</v>
      </c>
      <c r="N18" s="15" t="s">
        <v>184</v>
      </c>
      <c r="O18" s="23"/>
      <c r="P18" s="3" t="s">
        <v>242</v>
      </c>
    </row>
    <row r="19" spans="1:16" ht="15.75" thickBot="1" x14ac:dyDescent="0.3">
      <c r="A19" s="17" t="s">
        <v>243</v>
      </c>
      <c r="B19" s="18" t="s">
        <v>244</v>
      </c>
      <c r="C19" s="19">
        <v>40918</v>
      </c>
      <c r="D19" s="18" t="s">
        <v>194</v>
      </c>
      <c r="E19" s="20" t="s">
        <v>182</v>
      </c>
      <c r="F19" s="20" t="s">
        <v>193</v>
      </c>
      <c r="G19" s="20">
        <v>75</v>
      </c>
      <c r="H19" s="20">
        <v>10</v>
      </c>
      <c r="I19" s="20" t="s">
        <v>188</v>
      </c>
      <c r="J19" s="21" t="s">
        <v>193</v>
      </c>
      <c r="K19" s="21">
        <v>41869</v>
      </c>
      <c r="L19" s="22" t="s">
        <v>194</v>
      </c>
      <c r="M19" s="15">
        <v>1.6888888888888889</v>
      </c>
      <c r="N19" s="15">
        <v>76.688888888888883</v>
      </c>
      <c r="O19" s="23"/>
      <c r="P19" s="24"/>
    </row>
    <row r="20" spans="1:16" ht="15.75" thickBot="1" x14ac:dyDescent="0.3">
      <c r="A20" s="32" t="s">
        <v>245</v>
      </c>
      <c r="B20" s="18" t="s">
        <v>246</v>
      </c>
      <c r="C20" s="19">
        <v>41253</v>
      </c>
      <c r="D20" s="18" t="s">
        <v>181</v>
      </c>
      <c r="E20" s="20" t="s">
        <v>182</v>
      </c>
      <c r="F20" s="20" t="s">
        <v>193</v>
      </c>
      <c r="G20" s="20">
        <v>68</v>
      </c>
      <c r="H20" s="20">
        <v>16</v>
      </c>
      <c r="I20" s="20" t="s">
        <v>188</v>
      </c>
      <c r="J20" s="33"/>
      <c r="K20" s="33"/>
      <c r="L20" s="22"/>
      <c r="M20" s="15" t="s">
        <v>184</v>
      </c>
      <c r="N20" s="15" t="s">
        <v>184</v>
      </c>
      <c r="O20" s="23"/>
      <c r="P20" s="24"/>
    </row>
    <row r="21" spans="1:16" ht="15.75" thickBot="1" x14ac:dyDescent="0.3">
      <c r="A21" s="37" t="s">
        <v>247</v>
      </c>
      <c r="B21" s="38" t="s">
        <v>248</v>
      </c>
      <c r="C21" s="27">
        <v>40934</v>
      </c>
      <c r="D21" s="26" t="s">
        <v>249</v>
      </c>
      <c r="E21" s="26" t="s">
        <v>199</v>
      </c>
      <c r="F21" s="26"/>
      <c r="G21" s="26">
        <v>74</v>
      </c>
      <c r="H21" s="26">
        <v>16</v>
      </c>
      <c r="I21" s="26" t="s">
        <v>188</v>
      </c>
      <c r="J21" s="28"/>
      <c r="K21" s="28"/>
      <c r="L21" s="25"/>
      <c r="M21" s="15" t="s">
        <v>184</v>
      </c>
      <c r="N21" s="15" t="s">
        <v>184</v>
      </c>
      <c r="O21" s="29"/>
      <c r="P21" s="30"/>
    </row>
    <row r="22" spans="1:16" ht="15.75" thickBot="1" x14ac:dyDescent="0.3">
      <c r="A22" s="17" t="s">
        <v>250</v>
      </c>
      <c r="B22" s="18" t="s">
        <v>251</v>
      </c>
      <c r="C22" s="19">
        <v>40932</v>
      </c>
      <c r="D22" s="18" t="s">
        <v>213</v>
      </c>
      <c r="E22" s="20" t="s">
        <v>182</v>
      </c>
      <c r="F22" s="20"/>
      <c r="G22" s="20">
        <v>59</v>
      </c>
      <c r="H22" s="20">
        <v>9</v>
      </c>
      <c r="I22" s="20" t="s">
        <v>188</v>
      </c>
      <c r="J22" s="33"/>
      <c r="K22" s="33"/>
      <c r="L22" s="22"/>
      <c r="M22" s="15" t="s">
        <v>184</v>
      </c>
      <c r="N22" s="15" t="s">
        <v>184</v>
      </c>
      <c r="O22" s="23"/>
      <c r="P22" s="24"/>
    </row>
    <row r="23" spans="1:16" ht="15.75" thickBot="1" x14ac:dyDescent="0.3">
      <c r="A23" s="32" t="s">
        <v>252</v>
      </c>
      <c r="B23" s="18" t="s">
        <v>253</v>
      </c>
      <c r="C23" s="19">
        <v>40946</v>
      </c>
      <c r="D23" s="18" t="s">
        <v>218</v>
      </c>
      <c r="E23" s="20" t="s">
        <v>182</v>
      </c>
      <c r="F23" s="20"/>
      <c r="G23" s="20">
        <v>80</v>
      </c>
      <c r="H23" s="20">
        <v>12</v>
      </c>
      <c r="I23" s="20" t="s">
        <v>183</v>
      </c>
      <c r="J23" s="33"/>
      <c r="K23" s="33"/>
      <c r="L23" s="22"/>
      <c r="M23" s="15" t="s">
        <v>184</v>
      </c>
      <c r="N23" s="15" t="s">
        <v>184</v>
      </c>
      <c r="O23" s="23"/>
      <c r="P23" s="24"/>
    </row>
    <row r="24" spans="1:16" ht="15.75" thickBot="1" x14ac:dyDescent="0.3">
      <c r="A24" s="37" t="s">
        <v>254</v>
      </c>
      <c r="B24" s="38" t="s">
        <v>255</v>
      </c>
      <c r="C24" s="39"/>
      <c r="D24" s="26" t="s">
        <v>249</v>
      </c>
      <c r="E24" s="26" t="s">
        <v>199</v>
      </c>
      <c r="F24" s="26"/>
      <c r="G24" s="26">
        <v>55</v>
      </c>
      <c r="H24" s="26" t="s">
        <v>256</v>
      </c>
      <c r="I24" s="26" t="s">
        <v>183</v>
      </c>
      <c r="J24" s="28"/>
      <c r="K24" s="28"/>
      <c r="L24" s="25"/>
      <c r="M24" s="15" t="s">
        <v>184</v>
      </c>
      <c r="N24" s="15" t="s">
        <v>184</v>
      </c>
      <c r="O24" s="29"/>
      <c r="P24" s="30"/>
    </row>
    <row r="25" spans="1:16" ht="15.75" thickBot="1" x14ac:dyDescent="0.3">
      <c r="A25" s="32" t="s">
        <v>257</v>
      </c>
      <c r="B25" s="18" t="s">
        <v>258</v>
      </c>
      <c r="C25" s="19">
        <v>40953</v>
      </c>
      <c r="D25" s="18" t="s">
        <v>181</v>
      </c>
      <c r="E25" s="20" t="s">
        <v>182</v>
      </c>
      <c r="F25" s="20" t="s">
        <v>193</v>
      </c>
      <c r="G25" s="20">
        <v>85</v>
      </c>
      <c r="H25" s="20">
        <v>16</v>
      </c>
      <c r="I25" s="20" t="s">
        <v>183</v>
      </c>
      <c r="J25" s="33"/>
      <c r="K25" s="33"/>
      <c r="L25" s="22"/>
      <c r="M25" s="15" t="s">
        <v>184</v>
      </c>
      <c r="N25" s="15" t="s">
        <v>184</v>
      </c>
      <c r="O25" s="23"/>
      <c r="P25" s="24"/>
    </row>
    <row r="26" spans="1:16" ht="15.75" thickBot="1" x14ac:dyDescent="0.3">
      <c r="A26" s="17" t="s">
        <v>259</v>
      </c>
      <c r="B26" s="18" t="s">
        <v>260</v>
      </c>
      <c r="C26" s="19">
        <v>40953</v>
      </c>
      <c r="D26" s="18" t="s">
        <v>181</v>
      </c>
      <c r="E26" s="20" t="s">
        <v>182</v>
      </c>
      <c r="F26" s="20" t="s">
        <v>193</v>
      </c>
      <c r="G26" s="20">
        <v>63</v>
      </c>
      <c r="H26" s="20">
        <v>16</v>
      </c>
      <c r="I26" s="20" t="s">
        <v>188</v>
      </c>
      <c r="J26" s="33"/>
      <c r="K26" s="33"/>
      <c r="L26" s="22"/>
      <c r="M26" s="15" t="s">
        <v>184</v>
      </c>
      <c r="N26" s="15" t="s">
        <v>184</v>
      </c>
      <c r="O26" s="23"/>
      <c r="P26" s="24"/>
    </row>
    <row r="27" spans="1:16" ht="15.75" thickBot="1" x14ac:dyDescent="0.3">
      <c r="A27" s="40" t="s">
        <v>261</v>
      </c>
      <c r="B27" s="35" t="s">
        <v>262</v>
      </c>
      <c r="C27" s="41"/>
      <c r="D27" s="18" t="s">
        <v>249</v>
      </c>
      <c r="E27" s="20" t="s">
        <v>182</v>
      </c>
      <c r="F27" s="20"/>
      <c r="G27" s="20">
        <v>83</v>
      </c>
      <c r="H27" s="20" t="s">
        <v>256</v>
      </c>
      <c r="I27" s="20" t="s">
        <v>183</v>
      </c>
      <c r="J27" s="33"/>
      <c r="K27" s="33"/>
      <c r="L27" s="22"/>
      <c r="M27" s="15" t="s">
        <v>184</v>
      </c>
      <c r="N27" s="15" t="s">
        <v>184</v>
      </c>
      <c r="O27" s="23"/>
      <c r="P27" s="24"/>
    </row>
    <row r="28" spans="1:16" ht="15.75" thickBot="1" x14ac:dyDescent="0.3">
      <c r="A28" s="32" t="s">
        <v>263</v>
      </c>
      <c r="B28" s="18" t="s">
        <v>264</v>
      </c>
      <c r="C28" s="19">
        <v>40967</v>
      </c>
      <c r="D28" s="18" t="s">
        <v>209</v>
      </c>
      <c r="E28" s="20" t="s">
        <v>182</v>
      </c>
      <c r="F28" s="20" t="s">
        <v>193</v>
      </c>
      <c r="G28" s="20">
        <v>67</v>
      </c>
      <c r="H28" s="20">
        <v>12</v>
      </c>
      <c r="I28" s="20" t="s">
        <v>188</v>
      </c>
      <c r="J28" s="21" t="s">
        <v>193</v>
      </c>
      <c r="K28" s="21">
        <v>41828</v>
      </c>
      <c r="L28" s="22" t="s">
        <v>209</v>
      </c>
      <c r="M28" s="15">
        <v>2.3611111111111112</v>
      </c>
      <c r="N28" s="15">
        <v>69.361111111111114</v>
      </c>
      <c r="O28" s="23"/>
      <c r="P28" s="24"/>
    </row>
    <row r="29" spans="1:16" ht="15.75" thickBot="1" x14ac:dyDescent="0.3">
      <c r="A29" s="32" t="s">
        <v>265</v>
      </c>
      <c r="B29" s="18" t="s">
        <v>266</v>
      </c>
      <c r="C29" s="19">
        <v>40967</v>
      </c>
      <c r="D29" s="18" t="s">
        <v>181</v>
      </c>
      <c r="E29" s="20" t="s">
        <v>182</v>
      </c>
      <c r="F29" s="20"/>
      <c r="G29" s="20">
        <v>60</v>
      </c>
      <c r="H29" s="20">
        <v>9</v>
      </c>
      <c r="I29" s="20" t="s">
        <v>188</v>
      </c>
      <c r="J29" s="33"/>
      <c r="K29" s="33"/>
      <c r="L29" s="22"/>
      <c r="M29" s="15" t="s">
        <v>184</v>
      </c>
      <c r="N29" s="15" t="s">
        <v>184</v>
      </c>
      <c r="O29" s="23"/>
      <c r="P29" s="24"/>
    </row>
    <row r="30" spans="1:16" ht="15.75" thickBot="1" x14ac:dyDescent="0.3">
      <c r="A30" s="25" t="s">
        <v>267</v>
      </c>
      <c r="B30" s="26" t="s">
        <v>268</v>
      </c>
      <c r="C30" s="27">
        <v>40974</v>
      </c>
      <c r="D30" s="26" t="s">
        <v>198</v>
      </c>
      <c r="E30" s="26" t="s">
        <v>199</v>
      </c>
      <c r="F30" s="26"/>
      <c r="G30" s="26">
        <v>71</v>
      </c>
      <c r="H30" s="26">
        <v>3</v>
      </c>
      <c r="I30" s="26" t="s">
        <v>188</v>
      </c>
      <c r="J30" s="28"/>
      <c r="K30" s="28"/>
      <c r="L30" s="25"/>
      <c r="M30" s="15" t="s">
        <v>184</v>
      </c>
      <c r="N30" s="15" t="s">
        <v>184</v>
      </c>
      <c r="O30" s="29"/>
      <c r="P30" s="30"/>
    </row>
    <row r="31" spans="1:16" ht="15.75" thickBot="1" x14ac:dyDescent="0.3">
      <c r="A31" s="17" t="s">
        <v>269</v>
      </c>
      <c r="B31" s="18" t="s">
        <v>270</v>
      </c>
      <c r="C31" s="19">
        <v>40974</v>
      </c>
      <c r="D31" s="18" t="s">
        <v>181</v>
      </c>
      <c r="E31" s="20" t="s">
        <v>182</v>
      </c>
      <c r="F31" s="20" t="s">
        <v>193</v>
      </c>
      <c r="G31" s="20">
        <v>80</v>
      </c>
      <c r="H31" s="20">
        <v>9</v>
      </c>
      <c r="I31" s="20" t="s">
        <v>188</v>
      </c>
      <c r="J31" s="33"/>
      <c r="K31" s="33"/>
      <c r="L31" s="22"/>
      <c r="M31" s="15" t="s">
        <v>184</v>
      </c>
      <c r="N31" s="15" t="s">
        <v>184</v>
      </c>
      <c r="O31" s="23"/>
      <c r="P31" s="24"/>
    </row>
    <row r="32" spans="1:16" ht="15.75" thickBot="1" x14ac:dyDescent="0.3">
      <c r="A32" s="40" t="s">
        <v>271</v>
      </c>
      <c r="B32" s="35" t="s">
        <v>272</v>
      </c>
      <c r="C32" s="19">
        <v>40981</v>
      </c>
      <c r="D32" s="18" t="s">
        <v>213</v>
      </c>
      <c r="E32" s="20" t="s">
        <v>182</v>
      </c>
      <c r="F32" s="20"/>
      <c r="G32" s="20">
        <v>64</v>
      </c>
      <c r="H32" s="20">
        <v>16</v>
      </c>
      <c r="I32" s="20" t="s">
        <v>188</v>
      </c>
      <c r="J32" s="33"/>
      <c r="K32" s="33"/>
      <c r="L32" s="22"/>
      <c r="M32" s="15" t="s">
        <v>184</v>
      </c>
      <c r="N32" s="15" t="s">
        <v>184</v>
      </c>
      <c r="O32" s="23"/>
      <c r="P32" s="24"/>
    </row>
    <row r="33" spans="1:16" ht="15.75" thickBot="1" x14ac:dyDescent="0.3">
      <c r="A33" s="34" t="s">
        <v>273</v>
      </c>
      <c r="B33" s="35" t="s">
        <v>274</v>
      </c>
      <c r="C33" s="19">
        <v>40988</v>
      </c>
      <c r="D33" s="18" t="s">
        <v>218</v>
      </c>
      <c r="E33" s="20" t="s">
        <v>182</v>
      </c>
      <c r="F33" s="20"/>
      <c r="G33" s="20">
        <v>79</v>
      </c>
      <c r="H33" s="20">
        <v>4</v>
      </c>
      <c r="I33" s="20" t="s">
        <v>188</v>
      </c>
      <c r="J33" s="33"/>
      <c r="K33" s="33"/>
      <c r="L33" s="22"/>
      <c r="M33" s="15" t="s">
        <v>184</v>
      </c>
      <c r="N33" s="15" t="s">
        <v>184</v>
      </c>
      <c r="O33" s="23"/>
      <c r="P33" s="24"/>
    </row>
    <row r="34" spans="1:16" ht="15.75" thickBot="1" x14ac:dyDescent="0.3">
      <c r="A34" s="25" t="s">
        <v>275</v>
      </c>
      <c r="B34" s="26" t="s">
        <v>276</v>
      </c>
      <c r="C34" s="27">
        <v>41002</v>
      </c>
      <c r="D34" s="26" t="s">
        <v>181</v>
      </c>
      <c r="E34" s="26" t="s">
        <v>199</v>
      </c>
      <c r="F34" s="26"/>
      <c r="G34" s="26">
        <v>87</v>
      </c>
      <c r="H34" s="26">
        <v>16</v>
      </c>
      <c r="I34" s="26" t="s">
        <v>183</v>
      </c>
      <c r="J34" s="28"/>
      <c r="K34" s="28"/>
      <c r="L34" s="25"/>
      <c r="M34" s="15" t="s">
        <v>184</v>
      </c>
      <c r="N34" s="15" t="s">
        <v>184</v>
      </c>
      <c r="O34" s="29"/>
      <c r="P34" s="30"/>
    </row>
    <row r="35" spans="1:16" ht="15.75" thickBot="1" x14ac:dyDescent="0.3">
      <c r="A35" s="34" t="s">
        <v>277</v>
      </c>
      <c r="B35" s="35" t="s">
        <v>278</v>
      </c>
      <c r="C35" s="19">
        <v>41009</v>
      </c>
      <c r="D35" s="18" t="s">
        <v>198</v>
      </c>
      <c r="E35" s="20" t="s">
        <v>182</v>
      </c>
      <c r="F35" s="20"/>
      <c r="G35" s="20">
        <v>88</v>
      </c>
      <c r="H35" s="20">
        <v>12</v>
      </c>
      <c r="I35" s="20" t="s">
        <v>183</v>
      </c>
      <c r="J35" s="33"/>
      <c r="K35" s="33"/>
      <c r="L35" s="22"/>
      <c r="M35" s="15" t="s">
        <v>184</v>
      </c>
      <c r="N35" s="15" t="s">
        <v>184</v>
      </c>
      <c r="O35" s="23"/>
      <c r="P35" s="24"/>
    </row>
    <row r="36" spans="1:16" ht="15.75" thickBot="1" x14ac:dyDescent="0.3">
      <c r="A36" s="32" t="s">
        <v>279</v>
      </c>
      <c r="B36" s="18" t="s">
        <v>280</v>
      </c>
      <c r="C36" s="19">
        <v>41016</v>
      </c>
      <c r="D36" s="18" t="s">
        <v>181</v>
      </c>
      <c r="E36" s="20" t="s">
        <v>182</v>
      </c>
      <c r="F36" s="20" t="s">
        <v>193</v>
      </c>
      <c r="G36" s="20">
        <v>81</v>
      </c>
      <c r="H36" s="20">
        <v>16</v>
      </c>
      <c r="I36" s="20" t="s">
        <v>183</v>
      </c>
      <c r="J36" s="33"/>
      <c r="K36" s="33"/>
      <c r="L36" s="22"/>
      <c r="M36" s="15" t="s">
        <v>184</v>
      </c>
      <c r="N36" s="15" t="s">
        <v>184</v>
      </c>
      <c r="O36" s="23"/>
      <c r="P36" s="24"/>
    </row>
    <row r="37" spans="1:16" ht="15.75" thickBot="1" x14ac:dyDescent="0.3">
      <c r="A37" s="17" t="s">
        <v>281</v>
      </c>
      <c r="B37" s="18" t="s">
        <v>282</v>
      </c>
      <c r="C37" s="19">
        <v>41016</v>
      </c>
      <c r="D37" s="18" t="s">
        <v>181</v>
      </c>
      <c r="E37" s="20" t="s">
        <v>182</v>
      </c>
      <c r="F37" s="20"/>
      <c r="G37" s="20">
        <v>88</v>
      </c>
      <c r="H37" s="20">
        <v>16</v>
      </c>
      <c r="I37" s="20" t="s">
        <v>183</v>
      </c>
      <c r="J37" s="33"/>
      <c r="K37" s="33"/>
      <c r="L37" s="22"/>
      <c r="M37" s="15" t="s">
        <v>184</v>
      </c>
      <c r="N37" s="15" t="s">
        <v>184</v>
      </c>
      <c r="O37" s="23"/>
      <c r="P37" s="24"/>
    </row>
    <row r="38" spans="1:16" ht="15.75" thickBot="1" x14ac:dyDescent="0.3">
      <c r="A38" s="34" t="s">
        <v>283</v>
      </c>
      <c r="B38" s="35" t="s">
        <v>284</v>
      </c>
      <c r="C38" s="19">
        <v>41023</v>
      </c>
      <c r="D38" s="18" t="s">
        <v>218</v>
      </c>
      <c r="E38" s="20" t="s">
        <v>182</v>
      </c>
      <c r="F38" s="20"/>
      <c r="G38" s="20">
        <v>75</v>
      </c>
      <c r="H38" s="20">
        <v>4</v>
      </c>
      <c r="I38" s="20" t="s">
        <v>188</v>
      </c>
      <c r="J38" s="33"/>
      <c r="K38" s="33"/>
      <c r="L38" s="22"/>
      <c r="M38" s="15" t="s">
        <v>184</v>
      </c>
      <c r="N38" s="15" t="s">
        <v>184</v>
      </c>
      <c r="O38" s="23"/>
      <c r="P38" s="24"/>
    </row>
    <row r="39" spans="1:16" ht="15.75" thickBot="1" x14ac:dyDescent="0.3">
      <c r="A39" s="32" t="s">
        <v>285</v>
      </c>
      <c r="B39" s="18" t="s">
        <v>286</v>
      </c>
      <c r="C39" s="19">
        <v>41023</v>
      </c>
      <c r="D39" s="18" t="s">
        <v>287</v>
      </c>
      <c r="E39" s="20" t="s">
        <v>182</v>
      </c>
      <c r="F39" s="20"/>
      <c r="G39" s="20">
        <v>77</v>
      </c>
      <c r="H39" s="20">
        <v>2</v>
      </c>
      <c r="I39" s="20" t="s">
        <v>183</v>
      </c>
      <c r="J39" s="33"/>
      <c r="K39" s="33"/>
      <c r="L39" s="22"/>
      <c r="M39" s="15" t="s">
        <v>184</v>
      </c>
      <c r="N39" s="15" t="s">
        <v>184</v>
      </c>
      <c r="O39" s="23"/>
      <c r="P39" s="24"/>
    </row>
    <row r="40" spans="1:16" ht="15.75" thickBot="1" x14ac:dyDescent="0.3">
      <c r="A40" s="34" t="s">
        <v>288</v>
      </c>
      <c r="B40" s="35" t="s">
        <v>289</v>
      </c>
      <c r="C40" s="19">
        <v>41023</v>
      </c>
      <c r="D40" s="18" t="s">
        <v>181</v>
      </c>
      <c r="E40" s="20" t="s">
        <v>182</v>
      </c>
      <c r="F40" s="20" t="s">
        <v>193</v>
      </c>
      <c r="G40" s="20">
        <v>70</v>
      </c>
      <c r="H40" s="20">
        <v>9</v>
      </c>
      <c r="I40" s="20" t="s">
        <v>188</v>
      </c>
      <c r="J40" s="33"/>
      <c r="K40" s="33"/>
      <c r="L40" s="22"/>
      <c r="M40" s="15" t="s">
        <v>184</v>
      </c>
      <c r="N40" s="15" t="s">
        <v>184</v>
      </c>
      <c r="O40" s="23"/>
      <c r="P40" s="24"/>
    </row>
    <row r="41" spans="1:16" ht="15.75" thickBot="1" x14ac:dyDescent="0.3">
      <c r="A41" s="34" t="s">
        <v>290</v>
      </c>
      <c r="B41" s="35" t="s">
        <v>291</v>
      </c>
      <c r="C41" s="19">
        <v>41037</v>
      </c>
      <c r="D41" s="18" t="s">
        <v>213</v>
      </c>
      <c r="E41" s="20" t="s">
        <v>182</v>
      </c>
      <c r="F41" s="20"/>
      <c r="G41" s="20">
        <v>91</v>
      </c>
      <c r="H41" s="20">
        <v>16</v>
      </c>
      <c r="I41" s="20" t="s">
        <v>188</v>
      </c>
      <c r="J41" s="33"/>
      <c r="K41" s="33"/>
      <c r="L41" s="22"/>
      <c r="M41" s="15" t="s">
        <v>184</v>
      </c>
      <c r="N41" s="15" t="s">
        <v>184</v>
      </c>
      <c r="O41" s="23"/>
      <c r="P41" s="24"/>
    </row>
    <row r="42" spans="1:16" ht="15.75" thickBot="1" x14ac:dyDescent="0.3">
      <c r="A42" s="40" t="s">
        <v>292</v>
      </c>
      <c r="B42" s="35" t="s">
        <v>293</v>
      </c>
      <c r="C42" s="19">
        <v>41051</v>
      </c>
      <c r="D42" s="18" t="s">
        <v>181</v>
      </c>
      <c r="E42" s="20" t="s">
        <v>182</v>
      </c>
      <c r="F42" s="20"/>
      <c r="G42" s="20">
        <v>57</v>
      </c>
      <c r="H42" s="20">
        <v>16</v>
      </c>
      <c r="I42" s="20" t="s">
        <v>183</v>
      </c>
      <c r="J42" s="33"/>
      <c r="K42" s="33"/>
      <c r="L42" s="22"/>
      <c r="M42" s="15" t="s">
        <v>184</v>
      </c>
      <c r="N42" s="15" t="s">
        <v>184</v>
      </c>
      <c r="O42" s="23"/>
      <c r="P42" s="24"/>
    </row>
    <row r="43" spans="1:16" ht="15.75" thickBot="1" x14ac:dyDescent="0.3">
      <c r="A43" s="40" t="s">
        <v>294</v>
      </c>
      <c r="B43" s="35" t="s">
        <v>295</v>
      </c>
      <c r="C43" s="19">
        <v>41051</v>
      </c>
      <c r="D43" s="18" t="s">
        <v>287</v>
      </c>
      <c r="E43" s="20" t="s">
        <v>182</v>
      </c>
      <c r="F43" s="20"/>
      <c r="G43" s="20">
        <v>90</v>
      </c>
      <c r="H43" s="20">
        <v>4</v>
      </c>
      <c r="I43" s="20" t="s">
        <v>188</v>
      </c>
      <c r="J43" s="33"/>
      <c r="K43" s="33"/>
      <c r="L43" s="22"/>
      <c r="M43" s="15" t="s">
        <v>184</v>
      </c>
      <c r="N43" s="15" t="s">
        <v>184</v>
      </c>
      <c r="O43" s="23"/>
      <c r="P43" s="24"/>
    </row>
    <row r="44" spans="1:16" ht="15.75" thickBot="1" x14ac:dyDescent="0.3">
      <c r="A44" s="34" t="s">
        <v>296</v>
      </c>
      <c r="B44" s="35" t="s">
        <v>297</v>
      </c>
      <c r="C44" s="19">
        <v>41051</v>
      </c>
      <c r="D44" s="18" t="s">
        <v>287</v>
      </c>
      <c r="E44" s="20" t="s">
        <v>182</v>
      </c>
      <c r="F44" s="20"/>
      <c r="G44" s="20">
        <v>52</v>
      </c>
      <c r="H44" s="20">
        <v>16</v>
      </c>
      <c r="I44" s="20" t="s">
        <v>183</v>
      </c>
      <c r="J44" s="33"/>
      <c r="K44" s="33"/>
      <c r="L44" s="22"/>
      <c r="M44" s="15" t="s">
        <v>184</v>
      </c>
      <c r="N44" s="15" t="s">
        <v>184</v>
      </c>
      <c r="O44" s="23"/>
      <c r="P44" s="24"/>
    </row>
    <row r="45" spans="1:16" ht="15.75" thickBot="1" x14ac:dyDescent="0.3">
      <c r="A45" s="34" t="s">
        <v>298</v>
      </c>
      <c r="B45" s="35" t="s">
        <v>299</v>
      </c>
      <c r="C45" s="19">
        <v>41272</v>
      </c>
      <c r="D45" s="18" t="s">
        <v>218</v>
      </c>
      <c r="E45" s="20" t="s">
        <v>182</v>
      </c>
      <c r="F45" s="20"/>
      <c r="G45" s="20">
        <v>65</v>
      </c>
      <c r="H45" s="20">
        <v>16</v>
      </c>
      <c r="I45" s="20" t="s">
        <v>188</v>
      </c>
      <c r="J45" s="33"/>
      <c r="K45" s="33"/>
      <c r="L45" s="22"/>
      <c r="M45" s="15" t="s">
        <v>184</v>
      </c>
      <c r="N45" s="15" t="s">
        <v>184</v>
      </c>
      <c r="O45" s="23"/>
      <c r="P45" s="24"/>
    </row>
    <row r="46" spans="1:16" ht="15.75" thickBot="1" x14ac:dyDescent="0.3">
      <c r="A46" s="40" t="s">
        <v>300</v>
      </c>
      <c r="B46" s="35" t="s">
        <v>301</v>
      </c>
      <c r="C46" s="19">
        <v>41272</v>
      </c>
      <c r="D46" s="18" t="s">
        <v>181</v>
      </c>
      <c r="E46" s="20" t="s">
        <v>182</v>
      </c>
      <c r="F46" s="20"/>
      <c r="G46" s="20">
        <v>84</v>
      </c>
      <c r="H46" s="20">
        <v>9</v>
      </c>
      <c r="I46" s="20" t="s">
        <v>188</v>
      </c>
      <c r="J46" s="33"/>
      <c r="K46" s="33"/>
      <c r="L46" s="22"/>
      <c r="M46" s="15" t="s">
        <v>184</v>
      </c>
      <c r="N46" s="15" t="s">
        <v>184</v>
      </c>
      <c r="O46" s="23"/>
      <c r="P46" s="24"/>
    </row>
    <row r="47" spans="1:16" ht="15.75" thickBot="1" x14ac:dyDescent="0.3">
      <c r="A47" s="40" t="s">
        <v>302</v>
      </c>
      <c r="B47" s="35" t="s">
        <v>303</v>
      </c>
      <c r="C47" s="19">
        <v>41058</v>
      </c>
      <c r="D47" s="18" t="s">
        <v>187</v>
      </c>
      <c r="E47" s="20" t="s">
        <v>182</v>
      </c>
      <c r="F47" s="20"/>
      <c r="G47" s="20">
        <v>74</v>
      </c>
      <c r="H47" s="20">
        <v>9</v>
      </c>
      <c r="I47" s="20" t="s">
        <v>188</v>
      </c>
      <c r="J47" s="33"/>
      <c r="K47" s="33"/>
      <c r="L47" s="22"/>
      <c r="M47" s="15" t="s">
        <v>184</v>
      </c>
      <c r="N47" s="15" t="s">
        <v>184</v>
      </c>
      <c r="O47" s="23"/>
      <c r="P47" s="24"/>
    </row>
    <row r="48" spans="1:16" ht="15.75" thickBot="1" x14ac:dyDescent="0.3">
      <c r="A48" s="40" t="s">
        <v>304</v>
      </c>
      <c r="B48" s="35" t="s">
        <v>305</v>
      </c>
      <c r="C48" s="19">
        <v>41072</v>
      </c>
      <c r="D48" s="18" t="s">
        <v>181</v>
      </c>
      <c r="E48" s="20" t="s">
        <v>182</v>
      </c>
      <c r="F48" s="20"/>
      <c r="G48" s="20">
        <v>87</v>
      </c>
      <c r="H48" s="20">
        <v>16</v>
      </c>
      <c r="I48" s="20" t="s">
        <v>188</v>
      </c>
      <c r="J48" s="33"/>
      <c r="K48" s="33"/>
      <c r="L48" s="22"/>
      <c r="M48" s="15" t="s">
        <v>184</v>
      </c>
      <c r="N48" s="15" t="s">
        <v>184</v>
      </c>
      <c r="O48" s="23"/>
      <c r="P48" s="24"/>
    </row>
    <row r="49" spans="1:16" ht="15.75" thickBot="1" x14ac:dyDescent="0.3">
      <c r="A49" s="34" t="s">
        <v>306</v>
      </c>
      <c r="B49" s="35" t="s">
        <v>307</v>
      </c>
      <c r="C49" s="19">
        <v>41079</v>
      </c>
      <c r="D49" s="18" t="s">
        <v>192</v>
      </c>
      <c r="E49" s="20" t="s">
        <v>182</v>
      </c>
      <c r="F49" s="20" t="s">
        <v>193</v>
      </c>
      <c r="G49" s="20">
        <v>69</v>
      </c>
      <c r="H49" s="20">
        <v>16</v>
      </c>
      <c r="I49" s="20" t="s">
        <v>183</v>
      </c>
      <c r="J49" s="42" t="s">
        <v>193</v>
      </c>
      <c r="K49" s="42">
        <v>41785</v>
      </c>
      <c r="L49" s="22" t="s">
        <v>187</v>
      </c>
      <c r="M49" s="15">
        <v>1.8916666666666666</v>
      </c>
      <c r="N49" s="15">
        <v>70.891666666666666</v>
      </c>
      <c r="O49" s="23"/>
      <c r="P49" s="24"/>
    </row>
    <row r="50" spans="1:16" ht="15.75" thickBot="1" x14ac:dyDescent="0.3">
      <c r="A50" s="34" t="s">
        <v>308</v>
      </c>
      <c r="B50" s="35" t="s">
        <v>309</v>
      </c>
      <c r="C50" s="19">
        <v>41095</v>
      </c>
      <c r="D50" s="18" t="s">
        <v>181</v>
      </c>
      <c r="E50" s="20" t="s">
        <v>182</v>
      </c>
      <c r="F50" s="20" t="s">
        <v>193</v>
      </c>
      <c r="G50" s="20">
        <v>67</v>
      </c>
      <c r="H50" s="20">
        <v>12</v>
      </c>
      <c r="I50" s="20" t="s">
        <v>188</v>
      </c>
      <c r="J50" s="33"/>
      <c r="K50" s="33"/>
      <c r="L50" s="22"/>
      <c r="M50" s="15" t="s">
        <v>184</v>
      </c>
      <c r="N50" s="15" t="s">
        <v>184</v>
      </c>
      <c r="O50" s="23"/>
      <c r="P50" s="24"/>
    </row>
    <row r="51" spans="1:16" ht="15.75" thickBot="1" x14ac:dyDescent="0.3">
      <c r="A51" s="34" t="s">
        <v>310</v>
      </c>
      <c r="B51" s="35" t="s">
        <v>311</v>
      </c>
      <c r="C51" s="19">
        <v>41088</v>
      </c>
      <c r="D51" s="18" t="s">
        <v>181</v>
      </c>
      <c r="E51" s="20" t="s">
        <v>182</v>
      </c>
      <c r="F51" s="20"/>
      <c r="G51" s="36">
        <v>77</v>
      </c>
      <c r="H51" s="36">
        <v>9</v>
      </c>
      <c r="I51" s="20" t="s">
        <v>188</v>
      </c>
      <c r="J51" s="33"/>
      <c r="K51" s="33"/>
      <c r="L51" s="22"/>
      <c r="M51" s="15" t="s">
        <v>184</v>
      </c>
      <c r="N51" s="15" t="s">
        <v>184</v>
      </c>
      <c r="O51" s="23"/>
      <c r="P51" s="24"/>
    </row>
    <row r="52" spans="1:16" ht="15.75" thickBot="1" x14ac:dyDescent="0.3">
      <c r="A52" s="17" t="s">
        <v>312</v>
      </c>
      <c r="B52" s="18" t="s">
        <v>313</v>
      </c>
      <c r="C52" s="19">
        <v>41093</v>
      </c>
      <c r="D52" s="18" t="s">
        <v>187</v>
      </c>
      <c r="E52" s="20" t="s">
        <v>182</v>
      </c>
      <c r="F52" s="20" t="s">
        <v>193</v>
      </c>
      <c r="G52" s="20">
        <v>65</v>
      </c>
      <c r="H52" s="20">
        <v>18</v>
      </c>
      <c r="I52" s="20" t="s">
        <v>188</v>
      </c>
      <c r="J52" s="21" t="s">
        <v>193</v>
      </c>
      <c r="K52" s="21">
        <v>41772</v>
      </c>
      <c r="L52" s="22" t="s">
        <v>187</v>
      </c>
      <c r="M52" s="15">
        <v>1.8611111111111112</v>
      </c>
      <c r="N52" s="15">
        <v>66.861111111111114</v>
      </c>
      <c r="O52" s="23"/>
      <c r="P52" s="24"/>
    </row>
    <row r="53" spans="1:16" ht="15.75" thickBot="1" x14ac:dyDescent="0.3">
      <c r="A53" s="40" t="s">
        <v>314</v>
      </c>
      <c r="B53" s="35" t="s">
        <v>315</v>
      </c>
      <c r="C53" s="19">
        <v>41093</v>
      </c>
      <c r="D53" s="18" t="s">
        <v>181</v>
      </c>
      <c r="E53" s="20" t="s">
        <v>182</v>
      </c>
      <c r="F53" s="20"/>
      <c r="G53" s="20">
        <v>68</v>
      </c>
      <c r="H53" s="20">
        <v>2</v>
      </c>
      <c r="I53" s="20" t="s">
        <v>188</v>
      </c>
      <c r="J53" s="33"/>
      <c r="K53" s="33"/>
      <c r="L53" s="22"/>
      <c r="M53" s="15" t="s">
        <v>184</v>
      </c>
      <c r="N53" s="15" t="s">
        <v>184</v>
      </c>
      <c r="O53" s="23"/>
      <c r="P53" s="24"/>
    </row>
    <row r="54" spans="1:16" ht="15.75" thickBot="1" x14ac:dyDescent="0.3">
      <c r="A54" s="32" t="s">
        <v>316</v>
      </c>
      <c r="B54" s="18" t="s">
        <v>317</v>
      </c>
      <c r="C54" s="19">
        <v>41100</v>
      </c>
      <c r="D54" s="18" t="s">
        <v>187</v>
      </c>
      <c r="E54" s="20" t="s">
        <v>182</v>
      </c>
      <c r="F54" s="20" t="s">
        <v>193</v>
      </c>
      <c r="G54" s="20">
        <v>63</v>
      </c>
      <c r="H54" s="20">
        <v>18</v>
      </c>
      <c r="I54" s="20" t="s">
        <v>183</v>
      </c>
      <c r="J54" s="21" t="s">
        <v>193</v>
      </c>
      <c r="K54" s="21">
        <v>41961</v>
      </c>
      <c r="L54" s="22" t="s">
        <v>187</v>
      </c>
      <c r="M54" s="15">
        <v>2.3555555555555556</v>
      </c>
      <c r="N54" s="15">
        <v>65.355555555555554</v>
      </c>
      <c r="O54" s="23"/>
      <c r="P54" s="24"/>
    </row>
    <row r="55" spans="1:16" ht="15.75" thickBot="1" x14ac:dyDescent="0.3">
      <c r="A55" s="25" t="s">
        <v>318</v>
      </c>
      <c r="B55" s="26" t="s">
        <v>319</v>
      </c>
      <c r="C55" s="27">
        <v>41100</v>
      </c>
      <c r="D55" s="26" t="s">
        <v>192</v>
      </c>
      <c r="E55" s="26" t="s">
        <v>199</v>
      </c>
      <c r="F55" s="26"/>
      <c r="G55" s="26">
        <v>59</v>
      </c>
      <c r="H55" s="26">
        <v>9</v>
      </c>
      <c r="I55" s="26" t="s">
        <v>188</v>
      </c>
      <c r="J55" s="28"/>
      <c r="K55" s="28"/>
      <c r="L55" s="25"/>
      <c r="M55" s="15" t="s">
        <v>184</v>
      </c>
      <c r="N55" s="15" t="s">
        <v>184</v>
      </c>
      <c r="O55" s="29"/>
      <c r="P55" s="30"/>
    </row>
    <row r="56" spans="1:16" ht="15.75" thickBot="1" x14ac:dyDescent="0.3">
      <c r="A56" s="17" t="s">
        <v>320</v>
      </c>
      <c r="B56" s="18" t="s">
        <v>321</v>
      </c>
      <c r="C56" s="19">
        <v>41100</v>
      </c>
      <c r="D56" s="18" t="s">
        <v>194</v>
      </c>
      <c r="E56" s="20" t="s">
        <v>182</v>
      </c>
      <c r="F56" s="20"/>
      <c r="G56" s="20">
        <v>65</v>
      </c>
      <c r="H56" s="20">
        <v>16</v>
      </c>
      <c r="I56" s="20" t="s">
        <v>188</v>
      </c>
      <c r="J56" s="33"/>
      <c r="K56" s="33"/>
      <c r="L56" s="22"/>
      <c r="M56" s="15" t="s">
        <v>184</v>
      </c>
      <c r="N56" s="15" t="s">
        <v>184</v>
      </c>
      <c r="O56" s="23"/>
      <c r="P56" s="24"/>
    </row>
    <row r="57" spans="1:16" ht="15.75" thickBot="1" x14ac:dyDescent="0.3">
      <c r="A57" s="25" t="s">
        <v>322</v>
      </c>
      <c r="B57" s="26" t="s">
        <v>323</v>
      </c>
      <c r="C57" s="27">
        <v>41107</v>
      </c>
      <c r="D57" s="26" t="s">
        <v>181</v>
      </c>
      <c r="E57" s="26" t="s">
        <v>199</v>
      </c>
      <c r="F57" s="26"/>
      <c r="G57" s="26">
        <v>74</v>
      </c>
      <c r="H57" s="26">
        <v>18</v>
      </c>
      <c r="I57" s="26" t="s">
        <v>188</v>
      </c>
      <c r="J57" s="28"/>
      <c r="K57" s="28"/>
      <c r="L57" s="25"/>
      <c r="M57" s="15" t="s">
        <v>184</v>
      </c>
      <c r="N57" s="15" t="s">
        <v>184</v>
      </c>
      <c r="O57" s="29"/>
      <c r="P57" s="30"/>
    </row>
    <row r="58" spans="1:16" ht="15.75" thickBot="1" x14ac:dyDescent="0.3">
      <c r="A58" s="17" t="s">
        <v>324</v>
      </c>
      <c r="B58" s="18" t="s">
        <v>325</v>
      </c>
      <c r="C58" s="19">
        <v>41107</v>
      </c>
      <c r="D58" s="18" t="s">
        <v>192</v>
      </c>
      <c r="E58" s="20" t="s">
        <v>182</v>
      </c>
      <c r="F58" s="20"/>
      <c r="G58" s="36">
        <v>67</v>
      </c>
      <c r="H58" s="36">
        <v>16</v>
      </c>
      <c r="I58" s="20" t="s">
        <v>188</v>
      </c>
      <c r="J58" s="33"/>
      <c r="K58" s="33"/>
      <c r="L58" s="22"/>
      <c r="M58" s="15" t="s">
        <v>184</v>
      </c>
      <c r="N58" s="15" t="s">
        <v>184</v>
      </c>
      <c r="O58" s="23"/>
      <c r="P58" s="24"/>
    </row>
    <row r="59" spans="1:16" ht="15.75" thickBot="1" x14ac:dyDescent="0.3">
      <c r="A59" s="32" t="s">
        <v>326</v>
      </c>
      <c r="B59" s="18" t="s">
        <v>327</v>
      </c>
      <c r="C59" s="19">
        <v>41114</v>
      </c>
      <c r="D59" s="18" t="s">
        <v>218</v>
      </c>
      <c r="E59" s="20" t="s">
        <v>182</v>
      </c>
      <c r="F59" s="20"/>
      <c r="G59" s="20">
        <v>65</v>
      </c>
      <c r="H59" s="20">
        <v>16</v>
      </c>
      <c r="I59" s="20" t="s">
        <v>188</v>
      </c>
      <c r="J59" s="33"/>
      <c r="K59" s="33"/>
      <c r="L59" s="22"/>
      <c r="M59" s="15" t="s">
        <v>184</v>
      </c>
      <c r="N59" s="15" t="s">
        <v>184</v>
      </c>
      <c r="O59" s="23"/>
      <c r="P59" s="24"/>
    </row>
    <row r="60" spans="1:16" ht="15.75" thickBot="1" x14ac:dyDescent="0.3">
      <c r="A60" s="25" t="s">
        <v>328</v>
      </c>
      <c r="B60" s="26" t="s">
        <v>329</v>
      </c>
      <c r="C60" s="27">
        <v>41114</v>
      </c>
      <c r="D60" s="26" t="s">
        <v>198</v>
      </c>
      <c r="E60" s="26" t="s">
        <v>199</v>
      </c>
      <c r="F60" s="26"/>
      <c r="G60" s="26">
        <v>87</v>
      </c>
      <c r="H60" s="26">
        <v>4</v>
      </c>
      <c r="I60" s="26" t="s">
        <v>188</v>
      </c>
      <c r="J60" s="28"/>
      <c r="K60" s="28"/>
      <c r="L60" s="25"/>
      <c r="M60" s="15" t="s">
        <v>184</v>
      </c>
      <c r="N60" s="15" t="s">
        <v>184</v>
      </c>
      <c r="O60" s="29"/>
      <c r="P60" s="30"/>
    </row>
    <row r="61" spans="1:16" ht="15.75" thickBot="1" x14ac:dyDescent="0.3">
      <c r="A61" s="43" t="s">
        <v>330</v>
      </c>
      <c r="B61" s="44" t="s">
        <v>331</v>
      </c>
      <c r="C61" s="19">
        <v>41114</v>
      </c>
      <c r="D61" s="18" t="s">
        <v>181</v>
      </c>
      <c r="E61" s="20" t="s">
        <v>182</v>
      </c>
      <c r="F61" s="20"/>
      <c r="G61" s="20">
        <v>73</v>
      </c>
      <c r="H61" s="20">
        <v>16</v>
      </c>
      <c r="I61" s="20" t="s">
        <v>183</v>
      </c>
      <c r="J61" s="33"/>
      <c r="K61" s="33"/>
      <c r="L61" s="22"/>
      <c r="M61" s="15" t="s">
        <v>184</v>
      </c>
      <c r="N61" s="15" t="s">
        <v>184</v>
      </c>
      <c r="O61" s="23"/>
      <c r="P61" s="24"/>
    </row>
    <row r="62" spans="1:16" ht="15.75" thickBot="1" x14ac:dyDescent="0.3">
      <c r="A62" s="32" t="s">
        <v>332</v>
      </c>
      <c r="B62" s="18" t="s">
        <v>333</v>
      </c>
      <c r="C62" s="19">
        <v>41121</v>
      </c>
      <c r="D62" s="18" t="s">
        <v>287</v>
      </c>
      <c r="E62" s="20" t="s">
        <v>182</v>
      </c>
      <c r="F62" s="20"/>
      <c r="G62" s="20">
        <v>82</v>
      </c>
      <c r="H62" s="20">
        <v>6</v>
      </c>
      <c r="I62" s="20" t="s">
        <v>183</v>
      </c>
      <c r="J62" s="33"/>
      <c r="K62" s="33"/>
      <c r="L62" s="22"/>
      <c r="M62" s="15" t="s">
        <v>184</v>
      </c>
      <c r="N62" s="15" t="s">
        <v>184</v>
      </c>
      <c r="O62" s="23"/>
      <c r="P62" s="24"/>
    </row>
    <row r="63" spans="1:16" ht="15.75" thickBot="1" x14ac:dyDescent="0.3">
      <c r="A63" s="34" t="s">
        <v>334</v>
      </c>
      <c r="B63" s="35" t="s">
        <v>335</v>
      </c>
      <c r="C63" s="19">
        <v>41128</v>
      </c>
      <c r="D63" s="18" t="s">
        <v>287</v>
      </c>
      <c r="E63" s="20" t="s">
        <v>182</v>
      </c>
      <c r="F63" s="20"/>
      <c r="G63" s="20">
        <v>71</v>
      </c>
      <c r="H63" s="20">
        <v>12</v>
      </c>
      <c r="I63" s="20" t="s">
        <v>183</v>
      </c>
      <c r="J63" s="33"/>
      <c r="K63" s="33"/>
      <c r="L63" s="22"/>
      <c r="M63" s="15" t="s">
        <v>184</v>
      </c>
      <c r="N63" s="15" t="s">
        <v>184</v>
      </c>
      <c r="O63" s="23"/>
      <c r="P63" s="24"/>
    </row>
    <row r="64" spans="1:16" ht="15.75" thickBot="1" x14ac:dyDescent="0.3">
      <c r="A64" s="32" t="s">
        <v>336</v>
      </c>
      <c r="B64" s="18" t="s">
        <v>337</v>
      </c>
      <c r="C64" s="19">
        <v>41135</v>
      </c>
      <c r="D64" s="18" t="s">
        <v>218</v>
      </c>
      <c r="E64" s="20" t="s">
        <v>182</v>
      </c>
      <c r="F64" s="20"/>
      <c r="G64" s="20">
        <v>81</v>
      </c>
      <c r="H64" s="20">
        <v>4</v>
      </c>
      <c r="I64" s="20" t="s">
        <v>188</v>
      </c>
      <c r="J64" s="33"/>
      <c r="K64" s="33"/>
      <c r="L64" s="22"/>
      <c r="M64" s="15" t="s">
        <v>184</v>
      </c>
      <c r="N64" s="15" t="s">
        <v>184</v>
      </c>
      <c r="O64" s="23"/>
      <c r="P64" s="24"/>
    </row>
    <row r="65" spans="1:16" ht="15.75" thickBot="1" x14ac:dyDescent="0.3">
      <c r="A65" s="32" t="s">
        <v>338</v>
      </c>
      <c r="B65" s="18" t="s">
        <v>339</v>
      </c>
      <c r="C65" s="19">
        <v>41135</v>
      </c>
      <c r="D65" s="18" t="s">
        <v>287</v>
      </c>
      <c r="E65" s="20" t="s">
        <v>182</v>
      </c>
      <c r="F65" s="20"/>
      <c r="G65" s="20">
        <v>82</v>
      </c>
      <c r="H65" s="20">
        <v>12</v>
      </c>
      <c r="I65" s="20" t="s">
        <v>188</v>
      </c>
      <c r="J65" s="33"/>
      <c r="K65" s="33"/>
      <c r="L65" s="22"/>
      <c r="M65" s="15" t="s">
        <v>184</v>
      </c>
      <c r="N65" s="15" t="s">
        <v>184</v>
      </c>
      <c r="O65" s="23"/>
      <c r="P65" s="24"/>
    </row>
    <row r="66" spans="1:16" ht="15.75" thickBot="1" x14ac:dyDescent="0.3">
      <c r="A66" s="17" t="s">
        <v>340</v>
      </c>
      <c r="B66" s="18" t="s">
        <v>341</v>
      </c>
      <c r="C66" s="19">
        <v>41149</v>
      </c>
      <c r="D66" s="18" t="s">
        <v>194</v>
      </c>
      <c r="E66" s="20" t="s">
        <v>182</v>
      </c>
      <c r="F66" s="20" t="s">
        <v>193</v>
      </c>
      <c r="G66" s="20">
        <v>80</v>
      </c>
      <c r="H66" s="20">
        <v>16</v>
      </c>
      <c r="I66" s="20" t="s">
        <v>188</v>
      </c>
      <c r="J66" s="21" t="s">
        <v>193</v>
      </c>
      <c r="K66" s="21">
        <v>42080</v>
      </c>
      <c r="L66" s="22" t="s">
        <v>181</v>
      </c>
      <c r="M66" s="15">
        <v>2.536111111111111</v>
      </c>
      <c r="N66" s="15">
        <v>82.536111111111111</v>
      </c>
      <c r="O66" s="23"/>
      <c r="P66" s="24"/>
    </row>
    <row r="67" spans="1:16" ht="15.75" thickBot="1" x14ac:dyDescent="0.3">
      <c r="A67" s="32" t="s">
        <v>342</v>
      </c>
      <c r="B67" s="18" t="s">
        <v>343</v>
      </c>
      <c r="C67" s="19">
        <v>41156</v>
      </c>
      <c r="D67" s="18" t="s">
        <v>181</v>
      </c>
      <c r="E67" s="20" t="s">
        <v>182</v>
      </c>
      <c r="F67" s="20"/>
      <c r="G67" s="20">
        <v>74</v>
      </c>
      <c r="H67" s="20">
        <v>4</v>
      </c>
      <c r="I67" s="20" t="s">
        <v>183</v>
      </c>
      <c r="J67" s="33"/>
      <c r="K67" s="33"/>
      <c r="L67" s="22"/>
      <c r="M67" s="15" t="s">
        <v>184</v>
      </c>
      <c r="N67" s="15" t="s">
        <v>184</v>
      </c>
      <c r="O67" s="23"/>
      <c r="P67" s="24"/>
    </row>
    <row r="68" spans="1:16" ht="15.75" thickBot="1" x14ac:dyDescent="0.3">
      <c r="A68" s="17" t="s">
        <v>344</v>
      </c>
      <c r="B68" s="18" t="s">
        <v>345</v>
      </c>
      <c r="C68" s="19">
        <v>41177</v>
      </c>
      <c r="D68" s="18" t="s">
        <v>187</v>
      </c>
      <c r="E68" s="20" t="s">
        <v>182</v>
      </c>
      <c r="F68" s="20" t="s">
        <v>193</v>
      </c>
      <c r="G68" s="20">
        <v>76</v>
      </c>
      <c r="H68" s="20">
        <v>9</v>
      </c>
      <c r="I68" s="20" t="s">
        <v>188</v>
      </c>
      <c r="J68" s="21" t="s">
        <v>193</v>
      </c>
      <c r="K68" s="21">
        <v>41883</v>
      </c>
      <c r="L68" s="22" t="s">
        <v>187</v>
      </c>
      <c r="M68" s="15">
        <v>1.9916666666666667</v>
      </c>
      <c r="N68" s="15">
        <v>77.99166666666666</v>
      </c>
      <c r="O68" s="23"/>
      <c r="P68" s="24"/>
    </row>
    <row r="69" spans="1:16" ht="15.75" thickBot="1" x14ac:dyDescent="0.3">
      <c r="A69" s="34" t="s">
        <v>346</v>
      </c>
      <c r="B69" s="35" t="s">
        <v>347</v>
      </c>
      <c r="C69" s="19">
        <v>41156</v>
      </c>
      <c r="D69" s="18" t="s">
        <v>218</v>
      </c>
      <c r="E69" s="20" t="s">
        <v>182</v>
      </c>
      <c r="F69" s="20"/>
      <c r="G69" s="20">
        <v>57</v>
      </c>
      <c r="H69" s="20">
        <v>12</v>
      </c>
      <c r="I69" s="20" t="s">
        <v>188</v>
      </c>
      <c r="J69" s="33"/>
      <c r="K69" s="33"/>
      <c r="L69" s="22"/>
      <c r="M69" s="15" t="s">
        <v>184</v>
      </c>
      <c r="N69" s="15" t="s">
        <v>184</v>
      </c>
      <c r="O69" s="23"/>
      <c r="P69" s="24"/>
    </row>
    <row r="70" spans="1:16" ht="15.75" thickBot="1" x14ac:dyDescent="0.3">
      <c r="A70" s="32" t="s">
        <v>348</v>
      </c>
      <c r="B70" s="18" t="s">
        <v>349</v>
      </c>
      <c r="C70" s="19">
        <v>41170</v>
      </c>
      <c r="D70" s="18" t="s">
        <v>181</v>
      </c>
      <c r="E70" s="20" t="s">
        <v>182</v>
      </c>
      <c r="F70" s="20"/>
      <c r="G70" s="20">
        <v>81</v>
      </c>
      <c r="H70" s="20">
        <v>4</v>
      </c>
      <c r="I70" s="20" t="s">
        <v>188</v>
      </c>
      <c r="J70" s="33"/>
      <c r="K70" s="33"/>
      <c r="L70" s="22"/>
      <c r="M70" s="15" t="s">
        <v>184</v>
      </c>
      <c r="N70" s="15" t="s">
        <v>184</v>
      </c>
      <c r="O70" s="23"/>
      <c r="P70" s="24"/>
    </row>
    <row r="71" spans="1:16" ht="15.75" thickBot="1" x14ac:dyDescent="0.3">
      <c r="A71" s="40" t="s">
        <v>350</v>
      </c>
      <c r="B71" s="35" t="s">
        <v>351</v>
      </c>
      <c r="C71" s="19">
        <v>41177</v>
      </c>
      <c r="D71" s="18" t="s">
        <v>181</v>
      </c>
      <c r="E71" s="20" t="s">
        <v>182</v>
      </c>
      <c r="F71" s="20" t="s">
        <v>193</v>
      </c>
      <c r="G71" s="20">
        <v>82</v>
      </c>
      <c r="H71" s="20">
        <v>9</v>
      </c>
      <c r="I71" s="20" t="s">
        <v>188</v>
      </c>
      <c r="J71" s="33"/>
      <c r="K71" s="33"/>
      <c r="L71" s="22"/>
      <c r="M71" s="15" t="s">
        <v>184</v>
      </c>
      <c r="N71" s="15" t="s">
        <v>184</v>
      </c>
      <c r="O71" s="23"/>
      <c r="P71" s="24"/>
    </row>
    <row r="72" spans="1:16" ht="15.75" thickBot="1" x14ac:dyDescent="0.3">
      <c r="A72" s="17" t="s">
        <v>352</v>
      </c>
      <c r="B72" s="18" t="s">
        <v>353</v>
      </c>
      <c r="C72" s="19">
        <v>41170</v>
      </c>
      <c r="D72" s="18" t="s">
        <v>192</v>
      </c>
      <c r="E72" s="20" t="s">
        <v>182</v>
      </c>
      <c r="F72" s="20"/>
      <c r="G72" s="20">
        <v>82</v>
      </c>
      <c r="H72" s="20">
        <v>12</v>
      </c>
      <c r="I72" s="20" t="s">
        <v>188</v>
      </c>
      <c r="J72" s="21"/>
      <c r="K72" s="21">
        <v>41426</v>
      </c>
      <c r="L72" s="22" t="s">
        <v>181</v>
      </c>
      <c r="M72" s="15">
        <v>0.68333333333333335</v>
      </c>
      <c r="N72" s="15">
        <v>82.683333333333337</v>
      </c>
      <c r="O72" s="23"/>
      <c r="P72" s="24"/>
    </row>
    <row r="73" spans="1:16" ht="15.75" thickBot="1" x14ac:dyDescent="0.3">
      <c r="A73" s="17" t="s">
        <v>354</v>
      </c>
      <c r="B73" s="18" t="s">
        <v>355</v>
      </c>
      <c r="C73" s="19">
        <v>41177</v>
      </c>
      <c r="D73" s="18" t="s">
        <v>213</v>
      </c>
      <c r="E73" s="20" t="s">
        <v>182</v>
      </c>
      <c r="F73" s="20"/>
      <c r="G73" s="45">
        <v>79</v>
      </c>
      <c r="H73" s="45">
        <v>16</v>
      </c>
      <c r="I73" s="45" t="s">
        <v>183</v>
      </c>
      <c r="J73" s="33"/>
      <c r="K73" s="33"/>
      <c r="L73" s="22"/>
      <c r="M73" s="15" t="s">
        <v>184</v>
      </c>
      <c r="N73" s="15" t="s">
        <v>184</v>
      </c>
      <c r="O73" s="23"/>
      <c r="P73" s="24"/>
    </row>
    <row r="74" spans="1:16" ht="15.75" thickBot="1" x14ac:dyDescent="0.3">
      <c r="A74" s="17" t="s">
        <v>356</v>
      </c>
      <c r="B74" s="18" t="s">
        <v>357</v>
      </c>
      <c r="C74" s="19">
        <v>41191</v>
      </c>
      <c r="D74" s="18" t="s">
        <v>187</v>
      </c>
      <c r="E74" s="20" t="s">
        <v>182</v>
      </c>
      <c r="F74" s="20" t="s">
        <v>193</v>
      </c>
      <c r="G74" s="45">
        <v>47</v>
      </c>
      <c r="H74" s="45">
        <v>12</v>
      </c>
      <c r="I74" s="45" t="s">
        <v>188</v>
      </c>
      <c r="J74" s="21" t="s">
        <v>193</v>
      </c>
      <c r="K74" s="21">
        <v>41933</v>
      </c>
      <c r="L74" s="22" t="s">
        <v>187</v>
      </c>
      <c r="M74" s="15">
        <v>2.0333333333333332</v>
      </c>
      <c r="N74" s="15">
        <v>49.033333333333331</v>
      </c>
      <c r="O74" s="23"/>
      <c r="P74" s="24"/>
    </row>
    <row r="75" spans="1:16" ht="15.75" thickBot="1" x14ac:dyDescent="0.3">
      <c r="A75" s="17" t="s">
        <v>358</v>
      </c>
      <c r="B75" s="18" t="s">
        <v>359</v>
      </c>
      <c r="C75" s="19">
        <v>41191</v>
      </c>
      <c r="D75" s="18" t="s">
        <v>187</v>
      </c>
      <c r="E75" s="20" t="s">
        <v>182</v>
      </c>
      <c r="F75" s="20" t="s">
        <v>193</v>
      </c>
      <c r="G75" s="45">
        <v>76</v>
      </c>
      <c r="H75" s="45">
        <v>12</v>
      </c>
      <c r="I75" s="45" t="s">
        <v>183</v>
      </c>
      <c r="J75" s="33"/>
      <c r="K75" s="33"/>
      <c r="L75" s="22"/>
      <c r="M75" s="15" t="s">
        <v>184</v>
      </c>
      <c r="N75" s="15" t="s">
        <v>184</v>
      </c>
      <c r="O75" s="23"/>
      <c r="P75" s="24"/>
    </row>
    <row r="76" spans="1:16" ht="15.75" thickBot="1" x14ac:dyDescent="0.3">
      <c r="A76" s="17" t="s">
        <v>360</v>
      </c>
      <c r="B76" s="18" t="s">
        <v>361</v>
      </c>
      <c r="C76" s="19">
        <v>41205</v>
      </c>
      <c r="D76" s="18" t="s">
        <v>187</v>
      </c>
      <c r="E76" s="20" t="s">
        <v>182</v>
      </c>
      <c r="F76" s="20"/>
      <c r="G76" s="45">
        <v>80</v>
      </c>
      <c r="H76" s="45">
        <v>12</v>
      </c>
      <c r="I76" s="45" t="s">
        <v>188</v>
      </c>
      <c r="J76" s="33"/>
      <c r="K76" s="33"/>
      <c r="L76" s="22"/>
      <c r="M76" s="15" t="s">
        <v>184</v>
      </c>
      <c r="N76" s="15" t="s">
        <v>184</v>
      </c>
      <c r="O76" s="23"/>
      <c r="P76" s="24"/>
    </row>
    <row r="77" spans="1:16" ht="15.75" thickBot="1" x14ac:dyDescent="0.3">
      <c r="A77" s="32" t="s">
        <v>362</v>
      </c>
      <c r="B77" s="18" t="s">
        <v>363</v>
      </c>
      <c r="C77" s="19">
        <v>41212</v>
      </c>
      <c r="D77" s="18" t="s">
        <v>181</v>
      </c>
      <c r="E77" s="20" t="s">
        <v>182</v>
      </c>
      <c r="F77" s="20" t="s">
        <v>193</v>
      </c>
      <c r="G77" s="45">
        <v>79</v>
      </c>
      <c r="H77" s="45">
        <v>16</v>
      </c>
      <c r="I77" s="45" t="s">
        <v>183</v>
      </c>
      <c r="J77" s="33"/>
      <c r="K77" s="33"/>
      <c r="L77" s="22"/>
      <c r="M77" s="15" t="s">
        <v>184</v>
      </c>
      <c r="N77" s="15" t="s">
        <v>184</v>
      </c>
      <c r="O77" s="23"/>
      <c r="P77" s="24"/>
    </row>
    <row r="78" spans="1:16" ht="15.75" thickBot="1" x14ac:dyDescent="0.3">
      <c r="A78" s="25" t="s">
        <v>364</v>
      </c>
      <c r="B78" s="26" t="s">
        <v>365</v>
      </c>
      <c r="C78" s="39"/>
      <c r="D78" s="26" t="s">
        <v>198</v>
      </c>
      <c r="E78" s="26" t="s">
        <v>199</v>
      </c>
      <c r="F78" s="26"/>
      <c r="G78" s="26">
        <v>69</v>
      </c>
      <c r="H78" s="26">
        <v>16</v>
      </c>
      <c r="I78" s="26" t="s">
        <v>183</v>
      </c>
      <c r="J78" s="28"/>
      <c r="K78" s="28"/>
      <c r="L78" s="25"/>
      <c r="M78" s="15" t="s">
        <v>184</v>
      </c>
      <c r="N78" s="15" t="s">
        <v>184</v>
      </c>
      <c r="O78" s="29"/>
      <c r="P78" s="30"/>
    </row>
    <row r="79" spans="1:16" ht="15.75" thickBot="1" x14ac:dyDescent="0.3">
      <c r="A79" s="32" t="s">
        <v>366</v>
      </c>
      <c r="B79" s="18" t="s">
        <v>367</v>
      </c>
      <c r="C79" s="19">
        <v>41219</v>
      </c>
      <c r="D79" s="18" t="s">
        <v>287</v>
      </c>
      <c r="E79" s="20" t="s">
        <v>182</v>
      </c>
      <c r="F79" s="20"/>
      <c r="G79" s="45">
        <v>72</v>
      </c>
      <c r="H79" s="45">
        <v>9</v>
      </c>
      <c r="I79" s="45" t="s">
        <v>188</v>
      </c>
      <c r="J79" s="33"/>
      <c r="K79" s="33"/>
      <c r="L79" s="22"/>
      <c r="M79" s="15" t="s">
        <v>184</v>
      </c>
      <c r="N79" s="15" t="s">
        <v>184</v>
      </c>
      <c r="O79" s="23"/>
      <c r="P79" s="24"/>
    </row>
    <row r="80" spans="1:16" ht="15.75" thickBot="1" x14ac:dyDescent="0.3">
      <c r="A80" s="32" t="s">
        <v>368</v>
      </c>
      <c r="B80" s="18" t="s">
        <v>369</v>
      </c>
      <c r="C80" s="19">
        <v>41224</v>
      </c>
      <c r="D80" s="18" t="s">
        <v>187</v>
      </c>
      <c r="E80" s="20" t="s">
        <v>182</v>
      </c>
      <c r="F80" s="20" t="s">
        <v>193</v>
      </c>
      <c r="G80" s="45">
        <v>63</v>
      </c>
      <c r="H80" s="45">
        <v>16</v>
      </c>
      <c r="I80" s="45" t="s">
        <v>188</v>
      </c>
      <c r="J80" s="21" t="s">
        <v>193</v>
      </c>
      <c r="K80" s="21">
        <v>42073</v>
      </c>
      <c r="L80" s="22" t="s">
        <v>187</v>
      </c>
      <c r="M80" s="15">
        <v>2.3250000000000002</v>
      </c>
      <c r="N80" s="15">
        <v>65.325000000000003</v>
      </c>
      <c r="O80" s="23"/>
      <c r="P80" s="24"/>
    </row>
    <row r="81" spans="1:16" ht="15.75" thickBot="1" x14ac:dyDescent="0.3">
      <c r="A81" s="32" t="s">
        <v>370</v>
      </c>
      <c r="B81" s="18" t="s">
        <v>371</v>
      </c>
      <c r="C81" s="19">
        <v>41226</v>
      </c>
      <c r="D81" s="18" t="s">
        <v>187</v>
      </c>
      <c r="E81" s="20" t="s">
        <v>182</v>
      </c>
      <c r="F81" s="20" t="s">
        <v>193</v>
      </c>
      <c r="G81" s="45">
        <v>68</v>
      </c>
      <c r="H81" s="45">
        <v>12</v>
      </c>
      <c r="I81" s="45" t="s">
        <v>188</v>
      </c>
      <c r="J81" s="21" t="s">
        <v>193</v>
      </c>
      <c r="K81" s="21">
        <v>41926</v>
      </c>
      <c r="L81" s="22" t="s">
        <v>187</v>
      </c>
      <c r="M81" s="15">
        <v>1.9194444444444445</v>
      </c>
      <c r="N81" s="15">
        <v>69.919444444444451</v>
      </c>
      <c r="O81" s="23"/>
      <c r="P81" s="24"/>
    </row>
    <row r="82" spans="1:16" ht="15.75" thickBot="1" x14ac:dyDescent="0.3">
      <c r="A82" s="17" t="s">
        <v>372</v>
      </c>
      <c r="B82" s="18" t="s">
        <v>373</v>
      </c>
      <c r="C82" s="19">
        <v>41226</v>
      </c>
      <c r="D82" s="18" t="s">
        <v>187</v>
      </c>
      <c r="E82" s="20" t="s">
        <v>182</v>
      </c>
      <c r="F82" s="20" t="s">
        <v>193</v>
      </c>
      <c r="G82" s="45">
        <v>70</v>
      </c>
      <c r="H82" s="45">
        <v>3</v>
      </c>
      <c r="I82" s="45" t="s">
        <v>188</v>
      </c>
      <c r="J82" s="21" t="s">
        <v>193</v>
      </c>
      <c r="K82" s="21">
        <v>41975</v>
      </c>
      <c r="L82" s="22" t="s">
        <v>187</v>
      </c>
      <c r="M82" s="15">
        <v>2.0138888888888888</v>
      </c>
      <c r="N82" s="15">
        <v>72.013888888888886</v>
      </c>
      <c r="O82" s="23"/>
      <c r="P82" s="24"/>
    </row>
    <row r="83" spans="1:16" ht="15.75" thickBot="1" x14ac:dyDescent="0.3">
      <c r="A83" s="17" t="s">
        <v>374</v>
      </c>
      <c r="B83" s="18" t="s">
        <v>375</v>
      </c>
      <c r="C83" s="19">
        <v>41240</v>
      </c>
      <c r="D83" s="18" t="s">
        <v>187</v>
      </c>
      <c r="E83" s="20" t="s">
        <v>182</v>
      </c>
      <c r="F83" s="20" t="s">
        <v>193</v>
      </c>
      <c r="G83" s="45">
        <v>49</v>
      </c>
      <c r="H83" s="45">
        <v>16</v>
      </c>
      <c r="I83" s="45" t="s">
        <v>183</v>
      </c>
      <c r="J83" s="21" t="s">
        <v>193</v>
      </c>
      <c r="K83" s="21">
        <v>41975</v>
      </c>
      <c r="L83" s="22" t="s">
        <v>187</v>
      </c>
      <c r="M83" s="15">
        <v>1.9944444444444445</v>
      </c>
      <c r="N83" s="15">
        <v>50.994444444444447</v>
      </c>
      <c r="O83" s="23"/>
      <c r="P83" s="24"/>
    </row>
    <row r="84" spans="1:16" ht="15.75" thickBot="1" x14ac:dyDescent="0.3">
      <c r="A84" s="32" t="s">
        <v>376</v>
      </c>
      <c r="B84" s="18" t="s">
        <v>377</v>
      </c>
      <c r="C84" s="19">
        <v>41247</v>
      </c>
      <c r="D84" s="18" t="s">
        <v>187</v>
      </c>
      <c r="E84" s="20" t="s">
        <v>182</v>
      </c>
      <c r="F84" s="20" t="s">
        <v>193</v>
      </c>
      <c r="G84" s="45">
        <v>52</v>
      </c>
      <c r="H84" s="45">
        <v>9</v>
      </c>
      <c r="I84" s="45" t="s">
        <v>188</v>
      </c>
      <c r="J84" s="21" t="s">
        <v>193</v>
      </c>
      <c r="K84" s="21">
        <v>42087</v>
      </c>
      <c r="L84" s="22" t="s">
        <v>187</v>
      </c>
      <c r="M84" s="15">
        <v>2.3055555555555554</v>
      </c>
      <c r="N84" s="15">
        <v>54.305555555555557</v>
      </c>
      <c r="O84" s="23"/>
      <c r="P84" s="24"/>
    </row>
    <row r="85" spans="1:16" ht="15.75" thickBot="1" x14ac:dyDescent="0.3">
      <c r="A85" s="32" t="s">
        <v>378</v>
      </c>
      <c r="B85" s="18" t="s">
        <v>379</v>
      </c>
      <c r="C85" s="19">
        <v>41247</v>
      </c>
      <c r="D85" s="18" t="s">
        <v>213</v>
      </c>
      <c r="E85" s="20" t="s">
        <v>182</v>
      </c>
      <c r="F85" s="20"/>
      <c r="G85" s="45">
        <v>58</v>
      </c>
      <c r="H85" s="45">
        <v>12</v>
      </c>
      <c r="I85" s="45" t="s">
        <v>188</v>
      </c>
      <c r="J85" s="33"/>
      <c r="K85" s="33"/>
      <c r="L85" s="22"/>
      <c r="M85" s="15" t="s">
        <v>184</v>
      </c>
      <c r="N85" s="15" t="s">
        <v>184</v>
      </c>
      <c r="O85" s="23"/>
      <c r="P85" s="24"/>
    </row>
    <row r="86" spans="1:16" ht="15.75" thickBot="1" x14ac:dyDescent="0.3">
      <c r="A86" s="25" t="s">
        <v>380</v>
      </c>
      <c r="B86" s="26" t="s">
        <v>230</v>
      </c>
      <c r="C86" s="39"/>
      <c r="D86" s="26" t="s">
        <v>198</v>
      </c>
      <c r="E86" s="26" t="s">
        <v>199</v>
      </c>
      <c r="F86" s="26"/>
      <c r="G86" s="26" t="s">
        <v>381</v>
      </c>
      <c r="H86" s="26" t="s">
        <v>381</v>
      </c>
      <c r="I86" s="26" t="s">
        <v>183</v>
      </c>
      <c r="J86" s="28"/>
      <c r="K86" s="28"/>
      <c r="L86" s="25"/>
      <c r="M86" s="15" t="s">
        <v>184</v>
      </c>
      <c r="N86" s="15" t="s">
        <v>184</v>
      </c>
      <c r="O86" s="29"/>
      <c r="P86" s="30"/>
    </row>
    <row r="87" spans="1:16" ht="15.75" thickBot="1" x14ac:dyDescent="0.3">
      <c r="A87" s="17" t="s">
        <v>382</v>
      </c>
      <c r="B87" s="18" t="s">
        <v>383</v>
      </c>
      <c r="C87" s="19">
        <v>41254</v>
      </c>
      <c r="D87" s="18" t="s">
        <v>187</v>
      </c>
      <c r="E87" s="20" t="s">
        <v>182</v>
      </c>
      <c r="F87" s="20" t="s">
        <v>193</v>
      </c>
      <c r="G87" s="45">
        <v>50</v>
      </c>
      <c r="H87" s="45">
        <v>12</v>
      </c>
      <c r="I87" s="45" t="s">
        <v>188</v>
      </c>
      <c r="J87" s="21" t="s">
        <v>193</v>
      </c>
      <c r="K87" s="21">
        <v>42087</v>
      </c>
      <c r="L87" s="22" t="s">
        <v>187</v>
      </c>
      <c r="M87" s="15">
        <v>2.2666666666666666</v>
      </c>
      <c r="N87" s="15">
        <v>52.266666666666666</v>
      </c>
      <c r="O87" s="23"/>
      <c r="P87" s="24"/>
    </row>
    <row r="88" spans="1:16" ht="15.75" thickBot="1" x14ac:dyDescent="0.3">
      <c r="A88" s="32" t="s">
        <v>384</v>
      </c>
      <c r="B88" s="18" t="s">
        <v>385</v>
      </c>
      <c r="C88" s="19">
        <v>41261</v>
      </c>
      <c r="D88" s="18" t="s">
        <v>218</v>
      </c>
      <c r="E88" s="20" t="s">
        <v>182</v>
      </c>
      <c r="F88" s="20"/>
      <c r="G88" s="20">
        <v>80</v>
      </c>
      <c r="H88" s="20">
        <v>12</v>
      </c>
      <c r="I88" s="20" t="s">
        <v>183</v>
      </c>
      <c r="J88" s="33"/>
      <c r="K88" s="33"/>
      <c r="L88" s="22"/>
      <c r="M88" s="15" t="s">
        <v>184</v>
      </c>
      <c r="N88" s="15" t="s">
        <v>184</v>
      </c>
      <c r="O88" s="23"/>
      <c r="P88" s="24"/>
    </row>
    <row r="89" spans="1:16" ht="15.75" thickBot="1" x14ac:dyDescent="0.3">
      <c r="A89" s="17" t="s">
        <v>386</v>
      </c>
      <c r="B89" s="18" t="s">
        <v>387</v>
      </c>
      <c r="C89" s="19">
        <v>41281</v>
      </c>
      <c r="D89" s="18" t="s">
        <v>181</v>
      </c>
      <c r="E89" s="20" t="s">
        <v>182</v>
      </c>
      <c r="F89" s="20"/>
      <c r="G89" s="20">
        <v>78</v>
      </c>
      <c r="H89" s="20">
        <v>4</v>
      </c>
      <c r="I89" s="20" t="s">
        <v>183</v>
      </c>
      <c r="J89" s="33"/>
      <c r="K89" s="33"/>
      <c r="L89" s="22"/>
      <c r="M89" s="15" t="s">
        <v>184</v>
      </c>
      <c r="N89" s="15" t="s">
        <v>184</v>
      </c>
      <c r="O89" s="23"/>
      <c r="P89" s="24"/>
    </row>
    <row r="90" spans="1:16" ht="15.75" thickBot="1" x14ac:dyDescent="0.3">
      <c r="A90" s="32" t="s">
        <v>388</v>
      </c>
      <c r="B90" s="18" t="s">
        <v>389</v>
      </c>
      <c r="C90" s="19">
        <v>41281</v>
      </c>
      <c r="D90" s="18" t="s">
        <v>218</v>
      </c>
      <c r="E90" s="20" t="s">
        <v>182</v>
      </c>
      <c r="F90" s="20"/>
      <c r="G90" s="20">
        <v>68</v>
      </c>
      <c r="H90" s="20">
        <v>12</v>
      </c>
      <c r="I90" s="20" t="s">
        <v>183</v>
      </c>
      <c r="J90" s="33"/>
      <c r="K90" s="33"/>
      <c r="L90" s="22"/>
      <c r="M90" s="15" t="s">
        <v>184</v>
      </c>
      <c r="N90" s="15" t="s">
        <v>184</v>
      </c>
      <c r="O90" s="23"/>
      <c r="P90" s="24"/>
    </row>
    <row r="91" spans="1:16" ht="15.75" thickBot="1" x14ac:dyDescent="0.3">
      <c r="A91" s="17" t="s">
        <v>390</v>
      </c>
      <c r="B91" s="18" t="s">
        <v>391</v>
      </c>
      <c r="C91" s="19">
        <v>41288</v>
      </c>
      <c r="D91" s="18" t="s">
        <v>187</v>
      </c>
      <c r="E91" s="20" t="s">
        <v>182</v>
      </c>
      <c r="F91" s="20" t="s">
        <v>193</v>
      </c>
      <c r="G91" s="20">
        <v>75</v>
      </c>
      <c r="H91" s="20">
        <v>12</v>
      </c>
      <c r="I91" s="20" t="s">
        <v>188</v>
      </c>
      <c r="J91" s="21" t="s">
        <v>193</v>
      </c>
      <c r="K91" s="21">
        <v>42059</v>
      </c>
      <c r="L91" s="22" t="s">
        <v>187</v>
      </c>
      <c r="M91" s="15">
        <v>2.1111111111111112</v>
      </c>
      <c r="N91" s="15">
        <v>77.111111111111114</v>
      </c>
      <c r="O91" s="23"/>
      <c r="P91" s="24"/>
    </row>
    <row r="92" spans="1:16" ht="15.75" thickBot="1" x14ac:dyDescent="0.3">
      <c r="A92" s="17" t="s">
        <v>392</v>
      </c>
      <c r="B92" s="18" t="s">
        <v>393</v>
      </c>
      <c r="C92" s="19">
        <v>41288</v>
      </c>
      <c r="D92" s="18" t="s">
        <v>187</v>
      </c>
      <c r="E92" s="20" t="s">
        <v>182</v>
      </c>
      <c r="F92" s="20" t="s">
        <v>193</v>
      </c>
      <c r="G92" s="20">
        <v>70</v>
      </c>
      <c r="H92" s="20">
        <v>16</v>
      </c>
      <c r="I92" s="20" t="s">
        <v>188</v>
      </c>
      <c r="J92" s="21" t="s">
        <v>193</v>
      </c>
      <c r="K92" s="21">
        <v>42066</v>
      </c>
      <c r="L92" s="22" t="s">
        <v>187</v>
      </c>
      <c r="M92" s="15">
        <v>2.1361111111111111</v>
      </c>
      <c r="N92" s="15">
        <v>72.136111111111106</v>
      </c>
      <c r="O92" s="23"/>
      <c r="P92" s="24"/>
    </row>
    <row r="93" spans="1:16" ht="15.75" thickBot="1" x14ac:dyDescent="0.3">
      <c r="A93" s="17" t="s">
        <v>394</v>
      </c>
      <c r="B93" s="18" t="s">
        <v>395</v>
      </c>
      <c r="C93" s="19">
        <v>41288</v>
      </c>
      <c r="D93" s="18" t="s">
        <v>194</v>
      </c>
      <c r="E93" s="20" t="s">
        <v>182</v>
      </c>
      <c r="F93" s="20" t="s">
        <v>193</v>
      </c>
      <c r="G93" s="20">
        <v>73</v>
      </c>
      <c r="H93" s="20">
        <v>16</v>
      </c>
      <c r="I93" s="20" t="s">
        <v>183</v>
      </c>
      <c r="J93" s="21" t="s">
        <v>193</v>
      </c>
      <c r="K93" s="21">
        <v>42143</v>
      </c>
      <c r="L93" s="22" t="s">
        <v>194</v>
      </c>
      <c r="M93" s="15">
        <v>2.3277777777777779</v>
      </c>
      <c r="N93" s="15">
        <v>75.327777777777783</v>
      </c>
      <c r="O93" s="23"/>
      <c r="P93" s="24"/>
    </row>
    <row r="94" spans="1:16" ht="15.75" thickBot="1" x14ac:dyDescent="0.3">
      <c r="A94" s="32" t="s">
        <v>396</v>
      </c>
      <c r="B94" s="18" t="s">
        <v>397</v>
      </c>
      <c r="C94" s="19">
        <v>41295</v>
      </c>
      <c r="D94" s="18" t="s">
        <v>192</v>
      </c>
      <c r="E94" s="20" t="s">
        <v>182</v>
      </c>
      <c r="F94" s="20" t="s">
        <v>193</v>
      </c>
      <c r="G94" s="20">
        <v>76</v>
      </c>
      <c r="H94" s="20">
        <v>16</v>
      </c>
      <c r="I94" s="20" t="s">
        <v>183</v>
      </c>
      <c r="J94" s="21" t="s">
        <v>193</v>
      </c>
      <c r="K94" s="21">
        <v>42031</v>
      </c>
      <c r="L94" s="22" t="s">
        <v>187</v>
      </c>
      <c r="M94" s="15">
        <v>2.0166666666666666</v>
      </c>
      <c r="N94" s="15">
        <v>78.016666666666666</v>
      </c>
      <c r="O94" s="23"/>
      <c r="P94" s="24"/>
    </row>
    <row r="95" spans="1:16" ht="15.75" thickBot="1" x14ac:dyDescent="0.3">
      <c r="A95" s="17" t="s">
        <v>398</v>
      </c>
      <c r="B95" s="18" t="s">
        <v>399</v>
      </c>
      <c r="C95" s="19">
        <v>41295</v>
      </c>
      <c r="D95" s="18" t="s">
        <v>194</v>
      </c>
      <c r="E95" s="20" t="s">
        <v>182</v>
      </c>
      <c r="F95" s="20"/>
      <c r="G95" s="20">
        <v>71</v>
      </c>
      <c r="H95" s="20">
        <v>16</v>
      </c>
      <c r="I95" s="20" t="s">
        <v>188</v>
      </c>
      <c r="J95" s="21" t="s">
        <v>193</v>
      </c>
      <c r="K95" s="21">
        <v>42031</v>
      </c>
      <c r="L95" s="22" t="s">
        <v>194</v>
      </c>
      <c r="M95" s="15">
        <v>1.9972222222222222</v>
      </c>
      <c r="N95" s="15">
        <v>72.99722222222222</v>
      </c>
      <c r="O95" s="23"/>
      <c r="P95" s="24"/>
    </row>
    <row r="96" spans="1:16" ht="15.75" thickBot="1" x14ac:dyDescent="0.3">
      <c r="A96" s="32" t="s">
        <v>400</v>
      </c>
      <c r="B96" s="18" t="s">
        <v>401</v>
      </c>
      <c r="C96" s="19">
        <v>41302</v>
      </c>
      <c r="D96" s="18" t="s">
        <v>181</v>
      </c>
      <c r="E96" s="20" t="s">
        <v>182</v>
      </c>
      <c r="F96" s="20" t="s">
        <v>193</v>
      </c>
      <c r="G96" s="20">
        <v>70</v>
      </c>
      <c r="H96" s="20">
        <v>12</v>
      </c>
      <c r="I96" s="20" t="s">
        <v>188</v>
      </c>
      <c r="J96" s="22"/>
      <c r="K96" s="22" t="s">
        <v>402</v>
      </c>
      <c r="L96" s="22"/>
      <c r="M96" s="15" t="s">
        <v>184</v>
      </c>
      <c r="N96" s="15" t="s">
        <v>184</v>
      </c>
      <c r="O96" s="23"/>
      <c r="P96" s="24"/>
    </row>
    <row r="97" spans="1:16" ht="15.75" thickBot="1" x14ac:dyDescent="0.3">
      <c r="A97" s="32" t="s">
        <v>403</v>
      </c>
      <c r="B97" s="18" t="s">
        <v>404</v>
      </c>
      <c r="C97" s="19">
        <v>41302</v>
      </c>
      <c r="D97" s="18" t="s">
        <v>187</v>
      </c>
      <c r="E97" s="20" t="s">
        <v>182</v>
      </c>
      <c r="F97" s="20" t="s">
        <v>193</v>
      </c>
      <c r="G97" s="20">
        <v>42</v>
      </c>
      <c r="H97" s="20">
        <v>18</v>
      </c>
      <c r="I97" s="20" t="s">
        <v>188</v>
      </c>
      <c r="J97" s="21" t="s">
        <v>193</v>
      </c>
      <c r="K97" s="21">
        <v>42017</v>
      </c>
      <c r="L97" s="22" t="s">
        <v>187</v>
      </c>
      <c r="M97" s="15">
        <v>1.9416666666666667</v>
      </c>
      <c r="N97" s="15">
        <v>43.94166666666667</v>
      </c>
      <c r="O97" s="23"/>
      <c r="P97" s="24"/>
    </row>
    <row r="98" spans="1:16" ht="15.75" thickBot="1" x14ac:dyDescent="0.3">
      <c r="A98" s="32" t="s">
        <v>405</v>
      </c>
      <c r="B98" s="18" t="s">
        <v>406</v>
      </c>
      <c r="C98" s="19">
        <v>41309</v>
      </c>
      <c r="D98" s="18" t="s">
        <v>209</v>
      </c>
      <c r="E98" s="20" t="s">
        <v>182</v>
      </c>
      <c r="F98" s="20" t="s">
        <v>193</v>
      </c>
      <c r="G98" s="20">
        <v>69</v>
      </c>
      <c r="H98" s="20">
        <v>12</v>
      </c>
      <c r="I98" s="20" t="s">
        <v>188</v>
      </c>
      <c r="J98" s="21" t="s">
        <v>193</v>
      </c>
      <c r="K98" s="21">
        <v>42038</v>
      </c>
      <c r="L98" s="22" t="s">
        <v>209</v>
      </c>
      <c r="M98" s="15">
        <v>1.9972222222222222</v>
      </c>
      <c r="N98" s="15">
        <v>70.99722222222222</v>
      </c>
      <c r="O98" s="23"/>
      <c r="P98" s="24"/>
    </row>
    <row r="99" spans="1:16" ht="15.75" thickBot="1" x14ac:dyDescent="0.3">
      <c r="A99" s="32" t="s">
        <v>407</v>
      </c>
      <c r="B99" s="18" t="s">
        <v>408</v>
      </c>
      <c r="C99" s="19">
        <v>41309</v>
      </c>
      <c r="D99" s="18" t="s">
        <v>181</v>
      </c>
      <c r="E99" s="20" t="s">
        <v>182</v>
      </c>
      <c r="F99" s="20"/>
      <c r="G99" s="20">
        <v>83</v>
      </c>
      <c r="H99" s="20">
        <v>9</v>
      </c>
      <c r="I99" s="20" t="s">
        <v>188</v>
      </c>
      <c r="J99" s="22"/>
      <c r="K99" s="22" t="s">
        <v>402</v>
      </c>
      <c r="L99" s="22"/>
      <c r="M99" s="15" t="s">
        <v>184</v>
      </c>
      <c r="N99" s="15" t="s">
        <v>184</v>
      </c>
      <c r="O99" s="23"/>
      <c r="P99" s="24"/>
    </row>
    <row r="100" spans="1:16" ht="15.75" thickBot="1" x14ac:dyDescent="0.3">
      <c r="A100" s="17" t="s">
        <v>409</v>
      </c>
      <c r="B100" s="18" t="s">
        <v>410</v>
      </c>
      <c r="C100" s="19">
        <v>41323</v>
      </c>
      <c r="D100" s="18" t="s">
        <v>187</v>
      </c>
      <c r="E100" s="20" t="s">
        <v>182</v>
      </c>
      <c r="F100" s="20" t="s">
        <v>193</v>
      </c>
      <c r="G100" s="20">
        <v>58</v>
      </c>
      <c r="H100" s="20">
        <v>16</v>
      </c>
      <c r="I100" s="20" t="s">
        <v>188</v>
      </c>
      <c r="J100" s="21" t="s">
        <v>193</v>
      </c>
      <c r="K100" s="21">
        <v>42010</v>
      </c>
      <c r="L100" s="22" t="s">
        <v>187</v>
      </c>
      <c r="M100" s="15">
        <v>1.8638888888888889</v>
      </c>
      <c r="N100" s="15">
        <v>59.863888888888887</v>
      </c>
      <c r="O100" s="23"/>
      <c r="P100" s="24"/>
    </row>
    <row r="101" spans="1:16" ht="15.75" thickBot="1" x14ac:dyDescent="0.3">
      <c r="A101" s="17" t="s">
        <v>411</v>
      </c>
      <c r="B101" s="18" t="s">
        <v>412</v>
      </c>
      <c r="C101" s="19">
        <v>41330</v>
      </c>
      <c r="D101" s="18" t="s">
        <v>187</v>
      </c>
      <c r="E101" s="20" t="s">
        <v>182</v>
      </c>
      <c r="F101" s="20" t="s">
        <v>193</v>
      </c>
      <c r="G101" s="20">
        <v>75</v>
      </c>
      <c r="H101" s="20">
        <v>16</v>
      </c>
      <c r="I101" s="20" t="s">
        <v>188</v>
      </c>
      <c r="J101" s="21" t="s">
        <v>193</v>
      </c>
      <c r="K101" s="21">
        <v>42094</v>
      </c>
      <c r="L101" s="22" t="s">
        <v>187</v>
      </c>
      <c r="M101" s="15">
        <v>2.1</v>
      </c>
      <c r="N101" s="15">
        <v>77.099999999999994</v>
      </c>
      <c r="O101" s="23"/>
      <c r="P101" s="24"/>
    </row>
    <row r="102" spans="1:16" ht="15.75" thickBot="1" x14ac:dyDescent="0.3">
      <c r="A102" s="17" t="s">
        <v>413</v>
      </c>
      <c r="B102" s="18" t="s">
        <v>414</v>
      </c>
      <c r="C102" s="19">
        <v>41330</v>
      </c>
      <c r="D102" s="18" t="s">
        <v>187</v>
      </c>
      <c r="E102" s="20" t="s">
        <v>182</v>
      </c>
      <c r="F102" s="20" t="s">
        <v>193</v>
      </c>
      <c r="G102" s="20">
        <v>56</v>
      </c>
      <c r="H102" s="20">
        <v>16</v>
      </c>
      <c r="I102" s="20" t="s">
        <v>188</v>
      </c>
      <c r="J102" s="21" t="s">
        <v>193</v>
      </c>
      <c r="K102" s="21">
        <v>42262</v>
      </c>
      <c r="L102" s="22" t="s">
        <v>187</v>
      </c>
      <c r="M102" s="15">
        <v>2.5555555555555554</v>
      </c>
      <c r="N102" s="15">
        <v>58.555555555555557</v>
      </c>
      <c r="O102" s="23"/>
      <c r="P102" s="24"/>
    </row>
    <row r="103" spans="1:16" ht="15.75" thickBot="1" x14ac:dyDescent="0.3">
      <c r="A103" s="32" t="s">
        <v>415</v>
      </c>
      <c r="B103" s="18" t="s">
        <v>416</v>
      </c>
      <c r="C103" s="19">
        <v>41330</v>
      </c>
      <c r="D103" s="18" t="s">
        <v>181</v>
      </c>
      <c r="E103" s="20" t="s">
        <v>182</v>
      </c>
      <c r="F103" s="20"/>
      <c r="G103" s="20">
        <v>57</v>
      </c>
      <c r="H103" s="20">
        <v>12</v>
      </c>
      <c r="I103" s="20" t="s">
        <v>183</v>
      </c>
      <c r="J103" s="22"/>
      <c r="K103" s="22" t="s">
        <v>402</v>
      </c>
      <c r="L103" s="22"/>
      <c r="M103" s="15" t="s">
        <v>184</v>
      </c>
      <c r="N103" s="15" t="s">
        <v>184</v>
      </c>
      <c r="O103" s="23"/>
      <c r="P103" s="24"/>
    </row>
    <row r="104" spans="1:16" ht="15.75" thickBot="1" x14ac:dyDescent="0.3">
      <c r="A104" s="17" t="s">
        <v>417</v>
      </c>
      <c r="B104" s="18" t="s">
        <v>418</v>
      </c>
      <c r="C104" s="19">
        <v>41337</v>
      </c>
      <c r="D104" s="18" t="s">
        <v>187</v>
      </c>
      <c r="E104" s="20" t="s">
        <v>182</v>
      </c>
      <c r="F104" s="20" t="s">
        <v>193</v>
      </c>
      <c r="G104" s="20">
        <v>60</v>
      </c>
      <c r="H104" s="20">
        <v>16</v>
      </c>
      <c r="I104" s="20" t="s">
        <v>188</v>
      </c>
      <c r="J104" s="21" t="s">
        <v>193</v>
      </c>
      <c r="K104" s="21">
        <v>42164</v>
      </c>
      <c r="L104" s="22" t="s">
        <v>187</v>
      </c>
      <c r="M104" s="15">
        <v>2.2638888888888888</v>
      </c>
      <c r="N104" s="15">
        <v>62.263888888888886</v>
      </c>
      <c r="O104" s="23"/>
      <c r="P104" s="24"/>
    </row>
    <row r="105" spans="1:16" ht="15.75" thickBot="1" x14ac:dyDescent="0.3">
      <c r="A105" s="17" t="s">
        <v>419</v>
      </c>
      <c r="B105" s="18" t="s">
        <v>420</v>
      </c>
      <c r="C105" s="19">
        <v>41337</v>
      </c>
      <c r="D105" s="18" t="s">
        <v>181</v>
      </c>
      <c r="E105" s="20" t="s">
        <v>182</v>
      </c>
      <c r="F105" s="20" t="s">
        <v>193</v>
      </c>
      <c r="G105" s="20">
        <v>79</v>
      </c>
      <c r="H105" s="20">
        <v>16</v>
      </c>
      <c r="I105" s="20" t="s">
        <v>188</v>
      </c>
      <c r="J105" s="22"/>
      <c r="K105" s="22" t="s">
        <v>402</v>
      </c>
      <c r="L105" s="22"/>
      <c r="M105" s="15" t="s">
        <v>184</v>
      </c>
      <c r="N105" s="15" t="s">
        <v>184</v>
      </c>
      <c r="O105" s="23"/>
      <c r="P105" s="24"/>
    </row>
    <row r="106" spans="1:16" ht="15.75" thickBot="1" x14ac:dyDescent="0.3">
      <c r="A106" s="32" t="s">
        <v>421</v>
      </c>
      <c r="B106" s="18" t="s">
        <v>422</v>
      </c>
      <c r="C106" s="19">
        <v>41344</v>
      </c>
      <c r="D106" s="18" t="s">
        <v>187</v>
      </c>
      <c r="E106" s="20" t="s">
        <v>182</v>
      </c>
      <c r="F106" s="20" t="s">
        <v>193</v>
      </c>
      <c r="G106" s="20">
        <v>61</v>
      </c>
      <c r="H106" s="20">
        <v>18</v>
      </c>
      <c r="I106" s="20" t="s">
        <v>188</v>
      </c>
      <c r="J106" s="21" t="s">
        <v>193</v>
      </c>
      <c r="K106" s="21">
        <v>42089</v>
      </c>
      <c r="L106" s="22" t="s">
        <v>187</v>
      </c>
      <c r="M106" s="15">
        <v>2.0416666666666665</v>
      </c>
      <c r="N106" s="15">
        <v>63.041666666666664</v>
      </c>
      <c r="O106" s="23"/>
      <c r="P106" s="24"/>
    </row>
    <row r="107" spans="1:16" ht="15.75" thickBot="1" x14ac:dyDescent="0.3">
      <c r="A107" s="17" t="s">
        <v>423</v>
      </c>
      <c r="B107" s="18" t="s">
        <v>424</v>
      </c>
      <c r="C107" s="19">
        <v>41344</v>
      </c>
      <c r="D107" s="18" t="s">
        <v>194</v>
      </c>
      <c r="E107" s="20" t="s">
        <v>182</v>
      </c>
      <c r="F107" s="20" t="s">
        <v>193</v>
      </c>
      <c r="G107" s="20">
        <v>69</v>
      </c>
      <c r="H107" s="20">
        <v>16</v>
      </c>
      <c r="I107" s="20" t="s">
        <v>188</v>
      </c>
      <c r="J107" s="21" t="s">
        <v>193</v>
      </c>
      <c r="K107" s="21">
        <v>42107</v>
      </c>
      <c r="L107" s="22" t="s">
        <v>181</v>
      </c>
      <c r="M107" s="15">
        <v>2.0694444444444446</v>
      </c>
      <c r="N107" s="15">
        <v>71.069444444444443</v>
      </c>
      <c r="O107" s="23"/>
      <c r="P107" s="24"/>
    </row>
    <row r="108" spans="1:16" ht="15.75" thickBot="1" x14ac:dyDescent="0.3">
      <c r="A108" s="17" t="s">
        <v>425</v>
      </c>
      <c r="B108" s="18" t="s">
        <v>426</v>
      </c>
      <c r="C108" s="19">
        <v>41351</v>
      </c>
      <c r="D108" s="18" t="s">
        <v>213</v>
      </c>
      <c r="E108" s="20" t="s">
        <v>182</v>
      </c>
      <c r="F108" s="20"/>
      <c r="G108" s="20">
        <v>63</v>
      </c>
      <c r="H108" s="20">
        <v>12</v>
      </c>
      <c r="I108" s="20" t="s">
        <v>183</v>
      </c>
      <c r="J108" s="22"/>
      <c r="K108" s="22" t="s">
        <v>402</v>
      </c>
      <c r="L108" s="22"/>
      <c r="M108" s="15" t="s">
        <v>184</v>
      </c>
      <c r="N108" s="15" t="s">
        <v>184</v>
      </c>
      <c r="O108" s="23"/>
      <c r="P108" s="24"/>
    </row>
    <row r="109" spans="1:16" ht="15.75" thickBot="1" x14ac:dyDescent="0.3">
      <c r="A109" s="32" t="s">
        <v>427</v>
      </c>
      <c r="B109" s="18" t="s">
        <v>428</v>
      </c>
      <c r="C109" s="19">
        <v>41351</v>
      </c>
      <c r="D109" s="18" t="s">
        <v>187</v>
      </c>
      <c r="E109" s="20" t="s">
        <v>182</v>
      </c>
      <c r="F109" s="20" t="s">
        <v>193</v>
      </c>
      <c r="G109" s="20">
        <v>47</v>
      </c>
      <c r="H109" s="20">
        <v>18</v>
      </c>
      <c r="I109" s="20" t="s">
        <v>183</v>
      </c>
      <c r="J109" s="21" t="s">
        <v>193</v>
      </c>
      <c r="K109" s="21">
        <v>42136</v>
      </c>
      <c r="L109" s="22" t="s">
        <v>187</v>
      </c>
      <c r="M109" s="15">
        <v>2.15</v>
      </c>
      <c r="N109" s="15">
        <v>49.15</v>
      </c>
      <c r="O109" s="23"/>
      <c r="P109" s="24"/>
    </row>
    <row r="110" spans="1:16" ht="15.75" thickBot="1" x14ac:dyDescent="0.3">
      <c r="A110" s="17" t="s">
        <v>429</v>
      </c>
      <c r="B110" s="18" t="s">
        <v>430</v>
      </c>
      <c r="C110" s="19">
        <v>41351</v>
      </c>
      <c r="D110" s="18" t="s">
        <v>194</v>
      </c>
      <c r="E110" s="20" t="s">
        <v>182</v>
      </c>
      <c r="F110" s="20" t="s">
        <v>193</v>
      </c>
      <c r="G110" s="20">
        <v>69</v>
      </c>
      <c r="H110" s="20">
        <v>9</v>
      </c>
      <c r="I110" s="20" t="s">
        <v>188</v>
      </c>
      <c r="J110" s="21" t="s">
        <v>193</v>
      </c>
      <c r="K110" s="21">
        <v>42080</v>
      </c>
      <c r="L110" s="22" t="s">
        <v>194</v>
      </c>
      <c r="M110" s="15">
        <v>1.9777777777777779</v>
      </c>
      <c r="N110" s="15">
        <v>70.977777777777774</v>
      </c>
      <c r="O110" s="23"/>
      <c r="P110" s="24"/>
    </row>
    <row r="111" spans="1:16" ht="15.75" thickBot="1" x14ac:dyDescent="0.3">
      <c r="A111" s="17" t="s">
        <v>431</v>
      </c>
      <c r="B111" s="18" t="s">
        <v>432</v>
      </c>
      <c r="C111" s="19">
        <v>41358</v>
      </c>
      <c r="D111" s="18" t="s">
        <v>194</v>
      </c>
      <c r="E111" s="20" t="s">
        <v>182</v>
      </c>
      <c r="F111" s="20"/>
      <c r="G111" s="20">
        <v>79</v>
      </c>
      <c r="H111" s="20">
        <v>12</v>
      </c>
      <c r="I111" s="20" t="s">
        <v>188</v>
      </c>
      <c r="J111" s="22"/>
      <c r="K111" s="22" t="s">
        <v>402</v>
      </c>
      <c r="L111" s="22"/>
      <c r="M111" s="15" t="s">
        <v>184</v>
      </c>
      <c r="N111" s="15" t="s">
        <v>184</v>
      </c>
      <c r="O111" s="23"/>
      <c r="P111" s="24"/>
    </row>
    <row r="112" spans="1:16" ht="15.75" thickBot="1" x14ac:dyDescent="0.3">
      <c r="A112" s="17" t="s">
        <v>433</v>
      </c>
      <c r="B112" s="18" t="s">
        <v>434</v>
      </c>
      <c r="C112" s="19">
        <v>41365</v>
      </c>
      <c r="D112" s="18" t="s">
        <v>181</v>
      </c>
      <c r="E112" s="20" t="s">
        <v>182</v>
      </c>
      <c r="F112" s="20" t="s">
        <v>193</v>
      </c>
      <c r="G112" s="20">
        <v>80</v>
      </c>
      <c r="H112" s="20">
        <v>12</v>
      </c>
      <c r="I112" s="20" t="s">
        <v>183</v>
      </c>
      <c r="J112" s="22"/>
      <c r="K112" s="22" t="s">
        <v>402</v>
      </c>
      <c r="L112" s="22"/>
      <c r="M112" s="15" t="s">
        <v>184</v>
      </c>
      <c r="N112" s="15" t="s">
        <v>184</v>
      </c>
      <c r="O112" s="23"/>
      <c r="P112" s="24"/>
    </row>
    <row r="113" spans="1:16" ht="15.75" thickBot="1" x14ac:dyDescent="0.3">
      <c r="A113" s="17" t="s">
        <v>435</v>
      </c>
      <c r="B113" s="18" t="s">
        <v>436</v>
      </c>
      <c r="C113" s="19">
        <v>41373</v>
      </c>
      <c r="D113" s="18" t="s">
        <v>187</v>
      </c>
      <c r="E113" s="20" t="s">
        <v>182</v>
      </c>
      <c r="F113" s="20" t="s">
        <v>193</v>
      </c>
      <c r="G113" s="20">
        <v>70</v>
      </c>
      <c r="H113" s="20">
        <v>16</v>
      </c>
      <c r="I113" s="20" t="s">
        <v>188</v>
      </c>
      <c r="J113" s="21" t="s">
        <v>193</v>
      </c>
      <c r="K113" s="21">
        <v>42150</v>
      </c>
      <c r="L113" s="22" t="s">
        <v>187</v>
      </c>
      <c r="M113" s="15">
        <v>2.0750000000000002</v>
      </c>
      <c r="N113" s="15">
        <v>72.075000000000003</v>
      </c>
      <c r="O113" s="23"/>
      <c r="P113" s="24"/>
    </row>
    <row r="114" spans="1:16" ht="15.75" thickBot="1" x14ac:dyDescent="0.3">
      <c r="A114" s="17" t="s">
        <v>437</v>
      </c>
      <c r="B114" s="18" t="s">
        <v>438</v>
      </c>
      <c r="C114" s="19">
        <v>41393</v>
      </c>
      <c r="D114" s="18" t="s">
        <v>187</v>
      </c>
      <c r="E114" s="20" t="s">
        <v>182</v>
      </c>
      <c r="F114" s="20"/>
      <c r="G114" s="20">
        <v>50</v>
      </c>
      <c r="H114" s="20">
        <v>18</v>
      </c>
      <c r="I114" s="20" t="s">
        <v>188</v>
      </c>
      <c r="J114" s="22"/>
      <c r="K114" s="22" t="s">
        <v>402</v>
      </c>
      <c r="L114" s="22"/>
      <c r="M114" s="15" t="s">
        <v>184</v>
      </c>
      <c r="N114" s="15" t="s">
        <v>184</v>
      </c>
      <c r="O114" s="23"/>
      <c r="P114" s="24"/>
    </row>
    <row r="115" spans="1:16" ht="15.75" thickBot="1" x14ac:dyDescent="0.3">
      <c r="A115" s="32" t="s">
        <v>439</v>
      </c>
      <c r="B115" s="18" t="s">
        <v>440</v>
      </c>
      <c r="C115" s="19">
        <v>41380</v>
      </c>
      <c r="D115" s="18" t="s">
        <v>213</v>
      </c>
      <c r="E115" s="20" t="s">
        <v>182</v>
      </c>
      <c r="F115" s="20"/>
      <c r="G115" s="20">
        <v>86</v>
      </c>
      <c r="H115" s="20">
        <v>16</v>
      </c>
      <c r="I115" s="20" t="s">
        <v>183</v>
      </c>
      <c r="J115" s="22"/>
      <c r="K115" s="22" t="s">
        <v>402</v>
      </c>
      <c r="L115" s="22"/>
      <c r="M115" s="15" t="s">
        <v>184</v>
      </c>
      <c r="N115" s="15" t="s">
        <v>184</v>
      </c>
      <c r="O115" s="23"/>
      <c r="P115" s="24"/>
    </row>
    <row r="116" spans="1:16" ht="15.75" thickBot="1" x14ac:dyDescent="0.3">
      <c r="A116" s="17" t="s">
        <v>441</v>
      </c>
      <c r="B116" s="18" t="s">
        <v>442</v>
      </c>
      <c r="C116" s="19">
        <v>41394</v>
      </c>
      <c r="D116" s="18" t="s">
        <v>192</v>
      </c>
      <c r="E116" s="20" t="s">
        <v>182</v>
      </c>
      <c r="F116" s="20"/>
      <c r="G116" s="20">
        <v>72</v>
      </c>
      <c r="H116" s="20">
        <v>12</v>
      </c>
      <c r="I116" s="20" t="s">
        <v>188</v>
      </c>
      <c r="J116" s="46"/>
      <c r="K116" s="46" t="s">
        <v>443</v>
      </c>
      <c r="L116" s="22"/>
      <c r="M116" s="15" t="e">
        <v>#VALUE!</v>
      </c>
      <c r="N116" s="15" t="e">
        <v>#VALUE!</v>
      </c>
      <c r="O116" s="23"/>
      <c r="P116" s="24"/>
    </row>
    <row r="117" spans="1:16" ht="15.75" thickBot="1" x14ac:dyDescent="0.3">
      <c r="A117" s="32" t="s">
        <v>444</v>
      </c>
      <c r="B117" s="18" t="s">
        <v>445</v>
      </c>
      <c r="C117" s="19">
        <v>41408</v>
      </c>
      <c r="D117" s="18" t="s">
        <v>187</v>
      </c>
      <c r="E117" s="20" t="s">
        <v>182</v>
      </c>
      <c r="F117" s="20" t="s">
        <v>193</v>
      </c>
      <c r="G117" s="20">
        <v>79</v>
      </c>
      <c r="H117" s="20">
        <v>16</v>
      </c>
      <c r="I117" s="20" t="s">
        <v>183</v>
      </c>
      <c r="J117" s="21" t="s">
        <v>193</v>
      </c>
      <c r="K117" s="21">
        <v>42138</v>
      </c>
      <c r="L117" s="22" t="s">
        <v>187</v>
      </c>
      <c r="M117" s="15">
        <v>1.9805555555555556</v>
      </c>
      <c r="N117" s="15">
        <v>80.980555555555554</v>
      </c>
      <c r="O117" s="23"/>
      <c r="P117" s="24"/>
    </row>
    <row r="118" spans="1:16" ht="15.75" thickBot="1" x14ac:dyDescent="0.3">
      <c r="A118" s="17" t="s">
        <v>446</v>
      </c>
      <c r="B118" s="18" t="s">
        <v>447</v>
      </c>
      <c r="C118" s="19">
        <v>41415</v>
      </c>
      <c r="D118" s="18" t="s">
        <v>249</v>
      </c>
      <c r="E118" s="20" t="s">
        <v>199</v>
      </c>
      <c r="F118" s="20"/>
      <c r="G118" s="20">
        <v>55</v>
      </c>
      <c r="H118" s="20">
        <v>16</v>
      </c>
      <c r="I118" s="20" t="s">
        <v>188</v>
      </c>
      <c r="J118" s="33"/>
      <c r="K118" s="33"/>
      <c r="L118" s="22"/>
      <c r="M118" s="15" t="s">
        <v>184</v>
      </c>
      <c r="N118" s="15" t="s">
        <v>184</v>
      </c>
      <c r="O118" s="23"/>
      <c r="P118" s="24"/>
    </row>
    <row r="119" spans="1:16" ht="15.75" thickBot="1" x14ac:dyDescent="0.3">
      <c r="A119" s="17" t="s">
        <v>448</v>
      </c>
      <c r="B119" s="18" t="s">
        <v>449</v>
      </c>
      <c r="C119" s="19">
        <v>41422</v>
      </c>
      <c r="D119" s="18" t="s">
        <v>187</v>
      </c>
      <c r="E119" s="20" t="s">
        <v>182</v>
      </c>
      <c r="F119" s="20" t="s">
        <v>193</v>
      </c>
      <c r="G119" s="20">
        <v>56</v>
      </c>
      <c r="H119" s="20">
        <v>16</v>
      </c>
      <c r="I119" s="20" t="s">
        <v>183</v>
      </c>
      <c r="J119" s="21" t="s">
        <v>193</v>
      </c>
      <c r="K119" s="21">
        <v>42203</v>
      </c>
      <c r="L119" s="22" t="s">
        <v>187</v>
      </c>
      <c r="M119" s="15">
        <v>2.1222222222222222</v>
      </c>
      <c r="N119" s="15">
        <v>58.12222222222222</v>
      </c>
      <c r="O119" s="23"/>
      <c r="P119" s="24"/>
    </row>
    <row r="120" spans="1:16" ht="15.75" thickBot="1" x14ac:dyDescent="0.3">
      <c r="A120" s="17" t="s">
        <v>450</v>
      </c>
      <c r="B120" s="18" t="s">
        <v>387</v>
      </c>
      <c r="C120" s="19">
        <v>41429</v>
      </c>
      <c r="D120" s="18" t="s">
        <v>187</v>
      </c>
      <c r="E120" s="20" t="s">
        <v>182</v>
      </c>
      <c r="F120" s="20" t="s">
        <v>193</v>
      </c>
      <c r="G120" s="20">
        <v>48</v>
      </c>
      <c r="H120" s="20">
        <v>16</v>
      </c>
      <c r="I120" s="20" t="s">
        <v>183</v>
      </c>
      <c r="J120" s="21" t="s">
        <v>193</v>
      </c>
      <c r="K120" s="21">
        <v>42178</v>
      </c>
      <c r="L120" s="22" t="s">
        <v>187</v>
      </c>
      <c r="M120" s="15">
        <v>2.0333333333333332</v>
      </c>
      <c r="N120" s="15">
        <v>50.033333333333331</v>
      </c>
      <c r="O120" s="23"/>
      <c r="P120" s="24"/>
    </row>
    <row r="121" spans="1:16" ht="15.75" thickBot="1" x14ac:dyDescent="0.3">
      <c r="A121" s="17" t="s">
        <v>451</v>
      </c>
      <c r="B121" s="18" t="s">
        <v>191</v>
      </c>
      <c r="C121" s="19">
        <v>41436</v>
      </c>
      <c r="D121" s="18" t="s">
        <v>194</v>
      </c>
      <c r="E121" s="20" t="s">
        <v>182</v>
      </c>
      <c r="F121" s="20"/>
      <c r="G121" s="20">
        <v>69</v>
      </c>
      <c r="H121" s="20">
        <v>16</v>
      </c>
      <c r="I121" s="20" t="s">
        <v>183</v>
      </c>
      <c r="J121" s="33"/>
      <c r="K121" s="33"/>
      <c r="L121" s="22"/>
      <c r="M121" s="15" t="s">
        <v>184</v>
      </c>
      <c r="N121" s="15" t="s">
        <v>184</v>
      </c>
      <c r="O121" s="23"/>
      <c r="P121" s="24"/>
    </row>
    <row r="122" spans="1:16" ht="15.75" thickBot="1" x14ac:dyDescent="0.3">
      <c r="A122" s="17" t="s">
        <v>128</v>
      </c>
      <c r="B122" s="18" t="s">
        <v>452</v>
      </c>
      <c r="C122" s="19">
        <v>41436</v>
      </c>
      <c r="D122" s="18" t="s">
        <v>187</v>
      </c>
      <c r="E122" s="20" t="s">
        <v>182</v>
      </c>
      <c r="F122" s="20" t="s">
        <v>193</v>
      </c>
      <c r="G122" s="20">
        <v>64</v>
      </c>
      <c r="H122" s="20">
        <v>16</v>
      </c>
      <c r="I122" s="20" t="s">
        <v>183</v>
      </c>
      <c r="J122" s="33"/>
      <c r="K122" s="33"/>
      <c r="L122" s="22"/>
      <c r="M122" s="15" t="s">
        <v>184</v>
      </c>
      <c r="N122" s="15" t="s">
        <v>184</v>
      </c>
      <c r="O122" s="23"/>
      <c r="P122" s="24"/>
    </row>
    <row r="123" spans="1:16" ht="15.75" thickBot="1" x14ac:dyDescent="0.3">
      <c r="A123" s="17" t="s">
        <v>453</v>
      </c>
      <c r="B123" s="18" t="s">
        <v>454</v>
      </c>
      <c r="C123" s="19">
        <v>41428</v>
      </c>
      <c r="D123" s="18" t="s">
        <v>218</v>
      </c>
      <c r="E123" s="20" t="s">
        <v>182</v>
      </c>
      <c r="F123" s="20"/>
      <c r="G123" s="20">
        <v>81</v>
      </c>
      <c r="H123" s="20">
        <v>12</v>
      </c>
      <c r="I123" s="20" t="s">
        <v>183</v>
      </c>
      <c r="J123" s="33"/>
      <c r="K123" s="33"/>
      <c r="L123" s="22"/>
      <c r="M123" s="15" t="s">
        <v>184</v>
      </c>
      <c r="N123" s="15" t="s">
        <v>184</v>
      </c>
      <c r="O123" s="23"/>
      <c r="P123" s="24"/>
    </row>
    <row r="124" spans="1:16" ht="15.75" thickBot="1" x14ac:dyDescent="0.3">
      <c r="A124" s="17" t="s">
        <v>455</v>
      </c>
      <c r="B124" s="18" t="s">
        <v>456</v>
      </c>
      <c r="C124" s="19">
        <v>41443</v>
      </c>
      <c r="D124" s="18" t="s">
        <v>192</v>
      </c>
      <c r="E124" s="20" t="s">
        <v>182</v>
      </c>
      <c r="F124" s="20" t="s">
        <v>193</v>
      </c>
      <c r="G124" s="20">
        <v>73</v>
      </c>
      <c r="H124" s="20">
        <v>8</v>
      </c>
      <c r="I124" s="20" t="s">
        <v>183</v>
      </c>
      <c r="J124" s="21" t="s">
        <v>193</v>
      </c>
      <c r="K124" s="21">
        <v>42206</v>
      </c>
      <c r="L124" s="22" t="s">
        <v>181</v>
      </c>
      <c r="M124" s="15">
        <v>2.0555555555555554</v>
      </c>
      <c r="N124" s="15">
        <v>75.055555555555557</v>
      </c>
      <c r="O124" s="23"/>
      <c r="P124" s="24"/>
    </row>
    <row r="125" spans="1:16" ht="15.75" thickBot="1" x14ac:dyDescent="0.3">
      <c r="A125" s="32" t="s">
        <v>457</v>
      </c>
      <c r="B125" s="18" t="s">
        <v>458</v>
      </c>
      <c r="C125" s="19">
        <v>41456</v>
      </c>
      <c r="D125" s="18" t="s">
        <v>194</v>
      </c>
      <c r="E125" s="20" t="s">
        <v>182</v>
      </c>
      <c r="F125" s="20" t="s">
        <v>193</v>
      </c>
      <c r="G125" s="20">
        <v>69</v>
      </c>
      <c r="H125" s="20">
        <v>12</v>
      </c>
      <c r="I125" s="20" t="s">
        <v>188</v>
      </c>
      <c r="J125" s="21" t="s">
        <v>193</v>
      </c>
      <c r="K125" s="21">
        <v>42311</v>
      </c>
      <c r="L125" s="22" t="s">
        <v>209</v>
      </c>
      <c r="M125" s="15">
        <v>2.2972222222222221</v>
      </c>
      <c r="N125" s="15">
        <v>71.297222222222217</v>
      </c>
      <c r="O125" s="23"/>
      <c r="P125" s="24"/>
    </row>
    <row r="126" spans="1:16" ht="15.75" thickBot="1" x14ac:dyDescent="0.3">
      <c r="A126" s="17" t="s">
        <v>459</v>
      </c>
      <c r="B126" s="18" t="s">
        <v>460</v>
      </c>
      <c r="C126" s="19">
        <v>41471</v>
      </c>
      <c r="D126" s="18" t="s">
        <v>187</v>
      </c>
      <c r="E126" s="20" t="s">
        <v>182</v>
      </c>
      <c r="F126" s="20" t="s">
        <v>193</v>
      </c>
      <c r="G126" s="20">
        <v>73</v>
      </c>
      <c r="H126" s="20">
        <v>12</v>
      </c>
      <c r="I126" s="20" t="s">
        <v>183</v>
      </c>
      <c r="J126" s="21" t="s">
        <v>193</v>
      </c>
      <c r="K126" s="21">
        <v>42192</v>
      </c>
      <c r="L126" s="22" t="s">
        <v>187</v>
      </c>
      <c r="M126" s="15">
        <v>2.0138888888888888</v>
      </c>
      <c r="N126" s="15">
        <v>75.013888888888886</v>
      </c>
      <c r="O126" s="23"/>
      <c r="P126" s="24"/>
    </row>
    <row r="127" spans="1:16" ht="15.75" thickBot="1" x14ac:dyDescent="0.3">
      <c r="A127" s="25" t="s">
        <v>461</v>
      </c>
      <c r="B127" s="26" t="s">
        <v>462</v>
      </c>
      <c r="C127" s="27">
        <v>41457</v>
      </c>
      <c r="D127" s="26" t="s">
        <v>187</v>
      </c>
      <c r="E127" s="26" t="s">
        <v>199</v>
      </c>
      <c r="F127" s="26"/>
      <c r="G127" s="26">
        <v>69</v>
      </c>
      <c r="H127" s="26">
        <v>12</v>
      </c>
      <c r="I127" s="26" t="s">
        <v>188</v>
      </c>
      <c r="J127" s="28"/>
      <c r="K127" s="28"/>
      <c r="L127" s="25"/>
      <c r="M127" s="15" t="s">
        <v>184</v>
      </c>
      <c r="N127" s="15" t="s">
        <v>184</v>
      </c>
      <c r="O127" s="29"/>
      <c r="P127" s="30"/>
    </row>
    <row r="128" spans="1:16" ht="15.75" thickBot="1" x14ac:dyDescent="0.3">
      <c r="A128" s="32" t="s">
        <v>463</v>
      </c>
      <c r="B128" s="18" t="s">
        <v>464</v>
      </c>
      <c r="C128" s="19">
        <v>41457</v>
      </c>
      <c r="D128" s="18" t="s">
        <v>187</v>
      </c>
      <c r="E128" s="20" t="s">
        <v>182</v>
      </c>
      <c r="F128" s="20"/>
      <c r="G128" s="20">
        <v>72</v>
      </c>
      <c r="H128" s="20">
        <v>12</v>
      </c>
      <c r="I128" s="20" t="s">
        <v>183</v>
      </c>
      <c r="J128" s="33"/>
      <c r="K128" s="33"/>
      <c r="L128" s="22"/>
      <c r="M128" s="15" t="s">
        <v>184</v>
      </c>
      <c r="N128" s="15" t="s">
        <v>184</v>
      </c>
      <c r="O128" s="23"/>
      <c r="P128" s="24"/>
    </row>
    <row r="129" spans="1:16" ht="15.75" thickBot="1" x14ac:dyDescent="0.3">
      <c r="A129" s="17" t="s">
        <v>465</v>
      </c>
      <c r="B129" s="18" t="s">
        <v>466</v>
      </c>
      <c r="C129" s="19">
        <v>41464</v>
      </c>
      <c r="D129" s="18" t="s">
        <v>192</v>
      </c>
      <c r="E129" s="20" t="s">
        <v>182</v>
      </c>
      <c r="F129" s="20"/>
      <c r="G129" s="20">
        <v>67</v>
      </c>
      <c r="H129" s="20">
        <v>7</v>
      </c>
      <c r="I129" s="20" t="s">
        <v>188</v>
      </c>
      <c r="J129" s="21" t="s">
        <v>193</v>
      </c>
      <c r="K129" s="21">
        <v>42206</v>
      </c>
      <c r="L129" s="22" t="s">
        <v>187</v>
      </c>
      <c r="M129" s="15">
        <v>2.0138888888888888</v>
      </c>
      <c r="N129" s="15">
        <v>69.013888888888886</v>
      </c>
      <c r="O129" s="23"/>
      <c r="P129" s="24"/>
    </row>
    <row r="130" spans="1:16" ht="15.75" thickBot="1" x14ac:dyDescent="0.3">
      <c r="A130" s="32" t="s">
        <v>467</v>
      </c>
      <c r="B130" s="18" t="s">
        <v>468</v>
      </c>
      <c r="C130" s="19">
        <v>41471</v>
      </c>
      <c r="D130" s="18" t="s">
        <v>187</v>
      </c>
      <c r="E130" s="20" t="s">
        <v>182</v>
      </c>
      <c r="F130" s="20" t="s">
        <v>193</v>
      </c>
      <c r="G130" s="20">
        <v>65</v>
      </c>
      <c r="H130" s="20">
        <v>18</v>
      </c>
      <c r="I130" s="20" t="s">
        <v>183</v>
      </c>
      <c r="J130" s="21" t="s">
        <v>193</v>
      </c>
      <c r="K130" s="21">
        <v>42192</v>
      </c>
      <c r="L130" s="22" t="s">
        <v>187</v>
      </c>
      <c r="M130" s="15">
        <v>1.9750000000000001</v>
      </c>
      <c r="N130" s="15">
        <v>66.974999999999994</v>
      </c>
      <c r="O130" s="23"/>
      <c r="P130" s="24"/>
    </row>
    <row r="131" spans="1:16" ht="15.75" thickBot="1" x14ac:dyDescent="0.3">
      <c r="A131" s="32" t="s">
        <v>469</v>
      </c>
      <c r="B131" s="18" t="s">
        <v>470</v>
      </c>
      <c r="C131" s="19">
        <v>41471</v>
      </c>
      <c r="D131" s="18" t="s">
        <v>187</v>
      </c>
      <c r="E131" s="20" t="s">
        <v>182</v>
      </c>
      <c r="F131" s="20"/>
      <c r="G131" s="20">
        <v>74</v>
      </c>
      <c r="H131" s="20">
        <v>16</v>
      </c>
      <c r="I131" s="20" t="s">
        <v>183</v>
      </c>
      <c r="J131" s="21" t="s">
        <v>193</v>
      </c>
      <c r="K131" s="21">
        <v>42262</v>
      </c>
      <c r="L131" s="22" t="s">
        <v>187</v>
      </c>
      <c r="M131" s="15">
        <v>2.125</v>
      </c>
      <c r="N131" s="15">
        <v>76.125</v>
      </c>
      <c r="O131" s="23"/>
      <c r="P131" s="24"/>
    </row>
    <row r="132" spans="1:16" ht="15.75" thickBot="1" x14ac:dyDescent="0.3">
      <c r="A132" s="32" t="s">
        <v>471</v>
      </c>
      <c r="B132" s="18" t="s">
        <v>472</v>
      </c>
      <c r="C132" s="19">
        <v>41485</v>
      </c>
      <c r="D132" s="18" t="s">
        <v>213</v>
      </c>
      <c r="E132" s="20" t="s">
        <v>182</v>
      </c>
      <c r="F132" s="20"/>
      <c r="G132" s="20">
        <v>48</v>
      </c>
      <c r="H132" s="20">
        <v>8</v>
      </c>
      <c r="I132" s="20" t="s">
        <v>188</v>
      </c>
      <c r="J132" s="33"/>
      <c r="K132" s="33"/>
      <c r="L132" s="22"/>
      <c r="M132" s="15" t="s">
        <v>184</v>
      </c>
      <c r="N132" s="15" t="s">
        <v>184</v>
      </c>
      <c r="O132" s="23"/>
      <c r="P132" s="24"/>
    </row>
    <row r="133" spans="1:16" ht="15.75" thickBot="1" x14ac:dyDescent="0.3">
      <c r="A133" s="17" t="s">
        <v>473</v>
      </c>
      <c r="B133" s="18" t="s">
        <v>474</v>
      </c>
      <c r="C133" s="19">
        <v>41470</v>
      </c>
      <c r="D133" s="18" t="s">
        <v>187</v>
      </c>
      <c r="E133" s="20" t="s">
        <v>182</v>
      </c>
      <c r="F133" s="20"/>
      <c r="G133" s="20">
        <v>74</v>
      </c>
      <c r="H133" s="20">
        <v>16</v>
      </c>
      <c r="I133" s="20" t="s">
        <v>183</v>
      </c>
      <c r="J133" s="21" t="s">
        <v>193</v>
      </c>
      <c r="K133" s="21">
        <v>42213</v>
      </c>
      <c r="L133" s="22" t="s">
        <v>187</v>
      </c>
      <c r="M133" s="15">
        <v>1.9777777777777779</v>
      </c>
      <c r="N133" s="15">
        <v>75.977777777777774</v>
      </c>
      <c r="O133" s="23"/>
      <c r="P133" s="24"/>
    </row>
    <row r="134" spans="1:16" ht="15.75" thickBot="1" x14ac:dyDescent="0.3">
      <c r="A134" s="17" t="s">
        <v>475</v>
      </c>
      <c r="B134" s="18" t="s">
        <v>476</v>
      </c>
      <c r="C134" s="19">
        <v>41492</v>
      </c>
      <c r="D134" s="18" t="s">
        <v>194</v>
      </c>
      <c r="E134" s="20" t="s">
        <v>182</v>
      </c>
      <c r="F134" s="20"/>
      <c r="G134" s="20">
        <v>75</v>
      </c>
      <c r="H134" s="20">
        <v>9</v>
      </c>
      <c r="I134" s="20" t="s">
        <v>183</v>
      </c>
      <c r="J134" s="21" t="s">
        <v>193</v>
      </c>
      <c r="K134" s="21">
        <v>42353</v>
      </c>
      <c r="L134" s="22" t="s">
        <v>194</v>
      </c>
      <c r="M134" s="15">
        <v>2.3583333333333334</v>
      </c>
      <c r="N134" s="15">
        <v>77.358333333333334</v>
      </c>
      <c r="O134" s="23"/>
      <c r="P134" s="24"/>
    </row>
    <row r="135" spans="1:16" ht="15.75" thickBot="1" x14ac:dyDescent="0.3">
      <c r="A135" s="32" t="s">
        <v>477</v>
      </c>
      <c r="B135" s="18" t="s">
        <v>478</v>
      </c>
      <c r="C135" s="19">
        <v>41492</v>
      </c>
      <c r="D135" s="18" t="s">
        <v>187</v>
      </c>
      <c r="E135" s="20" t="s">
        <v>182</v>
      </c>
      <c r="F135" s="20" t="s">
        <v>193</v>
      </c>
      <c r="G135" s="20">
        <v>50</v>
      </c>
      <c r="H135" s="20">
        <v>16</v>
      </c>
      <c r="I135" s="20" t="s">
        <v>188</v>
      </c>
      <c r="J135" s="21" t="s">
        <v>193</v>
      </c>
      <c r="K135" s="21">
        <v>42269</v>
      </c>
      <c r="L135" s="22" t="s">
        <v>187</v>
      </c>
      <c r="M135" s="15">
        <v>2.1083333333333334</v>
      </c>
      <c r="N135" s="15">
        <v>52.108333333333334</v>
      </c>
      <c r="O135" s="23"/>
      <c r="P135" s="24"/>
    </row>
    <row r="136" spans="1:16" ht="15.75" thickBot="1" x14ac:dyDescent="0.3">
      <c r="A136" s="32" t="s">
        <v>479</v>
      </c>
      <c r="B136" s="18" t="s">
        <v>480</v>
      </c>
      <c r="C136" s="19">
        <v>41499</v>
      </c>
      <c r="D136" s="18" t="s">
        <v>187</v>
      </c>
      <c r="E136" s="20" t="s">
        <v>182</v>
      </c>
      <c r="F136" s="20"/>
      <c r="G136" s="20">
        <v>69</v>
      </c>
      <c r="H136" s="20">
        <v>12</v>
      </c>
      <c r="I136" s="20" t="s">
        <v>183</v>
      </c>
      <c r="J136" s="21" t="s">
        <v>193</v>
      </c>
      <c r="K136" s="21">
        <v>42262</v>
      </c>
      <c r="L136" s="22" t="s">
        <v>187</v>
      </c>
      <c r="M136" s="15">
        <v>2.088888888888889</v>
      </c>
      <c r="N136" s="15">
        <v>71.088888888888889</v>
      </c>
      <c r="O136" s="23"/>
      <c r="P136" s="24"/>
    </row>
    <row r="137" spans="1:16" ht="15.75" thickBot="1" x14ac:dyDescent="0.3">
      <c r="A137" s="17" t="s">
        <v>481</v>
      </c>
      <c r="B137" s="18" t="s">
        <v>482</v>
      </c>
      <c r="C137" s="19">
        <v>41499</v>
      </c>
      <c r="D137" s="18" t="s">
        <v>192</v>
      </c>
      <c r="E137" s="20" t="s">
        <v>182</v>
      </c>
      <c r="F137" s="20" t="s">
        <v>193</v>
      </c>
      <c r="G137" s="20">
        <v>70</v>
      </c>
      <c r="H137" s="20">
        <v>4</v>
      </c>
      <c r="I137" s="20" t="s">
        <v>188</v>
      </c>
      <c r="J137" s="21" t="s">
        <v>193</v>
      </c>
      <c r="K137" s="21">
        <v>42255</v>
      </c>
      <c r="L137" s="22" t="s">
        <v>187</v>
      </c>
      <c r="M137" s="15">
        <v>2.0499999999999998</v>
      </c>
      <c r="N137" s="15">
        <v>72.05</v>
      </c>
      <c r="O137" s="23"/>
      <c r="P137" s="24"/>
    </row>
    <row r="138" spans="1:16" ht="15.75" thickBot="1" x14ac:dyDescent="0.3">
      <c r="A138" s="17" t="s">
        <v>483</v>
      </c>
      <c r="B138" s="18" t="s">
        <v>484</v>
      </c>
      <c r="C138" s="19">
        <v>41506</v>
      </c>
      <c r="D138" s="18" t="s">
        <v>187</v>
      </c>
      <c r="E138" s="20" t="s">
        <v>182</v>
      </c>
      <c r="F138" s="20" t="s">
        <v>193</v>
      </c>
      <c r="G138" s="20">
        <v>69</v>
      </c>
      <c r="H138" s="20">
        <v>12</v>
      </c>
      <c r="I138" s="20" t="s">
        <v>183</v>
      </c>
      <c r="J138" s="21" t="s">
        <v>193</v>
      </c>
      <c r="K138" s="21">
        <v>42199</v>
      </c>
      <c r="L138" s="22" t="s">
        <v>187</v>
      </c>
      <c r="M138" s="15">
        <v>1.8805555555555555</v>
      </c>
      <c r="N138" s="15">
        <v>70.88055555555556</v>
      </c>
      <c r="O138" s="23"/>
      <c r="P138" s="24"/>
    </row>
    <row r="139" spans="1:16" ht="15.75" thickBot="1" x14ac:dyDescent="0.3">
      <c r="A139" s="32" t="s">
        <v>485</v>
      </c>
      <c r="B139" s="18" t="s">
        <v>486</v>
      </c>
      <c r="C139" s="19">
        <v>41513</v>
      </c>
      <c r="D139" s="18" t="s">
        <v>187</v>
      </c>
      <c r="E139" s="20" t="s">
        <v>182</v>
      </c>
      <c r="F139" s="20" t="s">
        <v>193</v>
      </c>
      <c r="G139" s="20">
        <v>58</v>
      </c>
      <c r="H139" s="20">
        <v>12</v>
      </c>
      <c r="I139" s="20" t="s">
        <v>188</v>
      </c>
      <c r="J139" s="21" t="s">
        <v>193</v>
      </c>
      <c r="K139" s="21">
        <v>42292</v>
      </c>
      <c r="L139" s="22" t="s">
        <v>187</v>
      </c>
      <c r="M139" s="15">
        <v>2.1333333333333333</v>
      </c>
      <c r="N139" s="15">
        <v>60.133333333333333</v>
      </c>
      <c r="O139" s="23"/>
      <c r="P139" s="24"/>
    </row>
    <row r="140" spans="1:16" ht="15.75" thickBot="1" x14ac:dyDescent="0.3">
      <c r="A140" s="32" t="s">
        <v>487</v>
      </c>
      <c r="B140" s="18" t="s">
        <v>488</v>
      </c>
      <c r="C140" s="19">
        <v>41513</v>
      </c>
      <c r="D140" s="18" t="s">
        <v>187</v>
      </c>
      <c r="E140" s="20" t="s">
        <v>182</v>
      </c>
      <c r="F140" s="20"/>
      <c r="G140" s="20">
        <v>66</v>
      </c>
      <c r="H140" s="20">
        <v>16</v>
      </c>
      <c r="I140" s="20" t="s">
        <v>188</v>
      </c>
      <c r="J140" s="21" t="s">
        <v>193</v>
      </c>
      <c r="K140" s="21">
        <v>42262</v>
      </c>
      <c r="L140" s="22" t="s">
        <v>187</v>
      </c>
      <c r="M140" s="15">
        <v>2.0333333333333332</v>
      </c>
      <c r="N140" s="15">
        <v>68.033333333333331</v>
      </c>
      <c r="O140" s="23"/>
      <c r="P140" s="24"/>
    </row>
    <row r="141" spans="1:16" ht="15.75" thickBot="1" x14ac:dyDescent="0.3">
      <c r="A141" s="32" t="s">
        <v>489</v>
      </c>
      <c r="B141" s="18" t="s">
        <v>490</v>
      </c>
      <c r="C141" s="19">
        <v>41520</v>
      </c>
      <c r="D141" s="18" t="s">
        <v>187</v>
      </c>
      <c r="E141" s="20" t="s">
        <v>182</v>
      </c>
      <c r="F141" s="20" t="s">
        <v>193</v>
      </c>
      <c r="G141" s="20">
        <v>55</v>
      </c>
      <c r="H141" s="20">
        <v>16</v>
      </c>
      <c r="I141" s="20" t="s">
        <v>183</v>
      </c>
      <c r="J141" s="21" t="s">
        <v>193</v>
      </c>
      <c r="K141" s="21">
        <v>42248</v>
      </c>
      <c r="L141" s="22" t="s">
        <v>187</v>
      </c>
      <c r="M141" s="15">
        <v>1.9944444444444445</v>
      </c>
      <c r="N141" s="15">
        <v>56.994444444444447</v>
      </c>
      <c r="O141" s="23"/>
      <c r="P141" s="24"/>
    </row>
    <row r="142" spans="1:16" ht="15.75" thickBot="1" x14ac:dyDescent="0.3">
      <c r="A142" s="17" t="s">
        <v>491</v>
      </c>
      <c r="B142" s="18" t="s">
        <v>492</v>
      </c>
      <c r="C142" s="19">
        <v>41520</v>
      </c>
      <c r="D142" s="18" t="s">
        <v>192</v>
      </c>
      <c r="E142" s="20" t="s">
        <v>182</v>
      </c>
      <c r="F142" s="20"/>
      <c r="G142" s="20">
        <v>71</v>
      </c>
      <c r="H142" s="20">
        <v>12</v>
      </c>
      <c r="I142" s="20" t="s">
        <v>183</v>
      </c>
      <c r="J142" s="22"/>
      <c r="K142" s="22" t="s">
        <v>402</v>
      </c>
      <c r="L142" s="22"/>
      <c r="M142" s="15" t="s">
        <v>184</v>
      </c>
      <c r="N142" s="15" t="s">
        <v>184</v>
      </c>
      <c r="O142" s="23"/>
      <c r="P142" s="24"/>
    </row>
    <row r="143" spans="1:16" ht="15.75" thickBot="1" x14ac:dyDescent="0.3">
      <c r="A143" s="17" t="s">
        <v>493</v>
      </c>
      <c r="B143" s="18" t="s">
        <v>494</v>
      </c>
      <c r="C143" s="19">
        <v>41527</v>
      </c>
      <c r="D143" s="18" t="s">
        <v>194</v>
      </c>
      <c r="E143" s="20" t="s">
        <v>182</v>
      </c>
      <c r="F143" s="20"/>
      <c r="G143" s="20">
        <v>71</v>
      </c>
      <c r="H143" s="20">
        <v>12</v>
      </c>
      <c r="I143" s="20" t="s">
        <v>183</v>
      </c>
      <c r="J143" s="21" t="s">
        <v>193</v>
      </c>
      <c r="K143" s="21">
        <v>42269</v>
      </c>
      <c r="L143" s="22" t="s">
        <v>194</v>
      </c>
      <c r="M143" s="15">
        <v>2.0333333333333332</v>
      </c>
      <c r="N143" s="15">
        <v>73.033333333333331</v>
      </c>
      <c r="O143" s="23"/>
      <c r="P143" s="24"/>
    </row>
    <row r="144" spans="1:16" ht="15.75" thickBot="1" x14ac:dyDescent="0.3">
      <c r="A144" s="32" t="s">
        <v>495</v>
      </c>
      <c r="B144" s="18" t="s">
        <v>496</v>
      </c>
      <c r="C144" s="19">
        <v>41527</v>
      </c>
      <c r="D144" s="18" t="s">
        <v>187</v>
      </c>
      <c r="E144" s="20" t="s">
        <v>182</v>
      </c>
      <c r="F144" s="20" t="s">
        <v>193</v>
      </c>
      <c r="G144" s="20">
        <v>61</v>
      </c>
      <c r="H144" s="20">
        <v>16</v>
      </c>
      <c r="I144" s="20" t="s">
        <v>183</v>
      </c>
      <c r="J144" s="21" t="s">
        <v>193</v>
      </c>
      <c r="K144" s="21">
        <v>42257</v>
      </c>
      <c r="L144" s="22" t="s">
        <v>187</v>
      </c>
      <c r="M144" s="15">
        <v>1.9805555555555556</v>
      </c>
      <c r="N144" s="15">
        <v>62.980555555555554</v>
      </c>
      <c r="O144" s="23"/>
      <c r="P144" s="24"/>
    </row>
    <row r="145" spans="1:16" ht="15.75" thickBot="1" x14ac:dyDescent="0.3">
      <c r="A145" s="32" t="s">
        <v>497</v>
      </c>
      <c r="B145" s="18" t="s">
        <v>498</v>
      </c>
      <c r="C145" s="19">
        <v>41534</v>
      </c>
      <c r="D145" s="18" t="s">
        <v>194</v>
      </c>
      <c r="E145" s="20" t="s">
        <v>182</v>
      </c>
      <c r="F145" s="20"/>
      <c r="G145" s="20">
        <v>70</v>
      </c>
      <c r="H145" s="20">
        <v>12</v>
      </c>
      <c r="I145" s="20" t="s">
        <v>183</v>
      </c>
      <c r="J145" s="21" t="s">
        <v>193</v>
      </c>
      <c r="K145" s="21">
        <v>42283</v>
      </c>
      <c r="L145" s="22" t="s">
        <v>187</v>
      </c>
      <c r="M145" s="15">
        <v>2.0527777777777776</v>
      </c>
      <c r="N145" s="15">
        <v>72.052777777777777</v>
      </c>
      <c r="O145" s="23"/>
      <c r="P145" s="24"/>
    </row>
    <row r="146" spans="1:16" ht="15.75" thickBot="1" x14ac:dyDescent="0.3">
      <c r="A146" s="17" t="s">
        <v>499</v>
      </c>
      <c r="B146" s="18" t="s">
        <v>500</v>
      </c>
      <c r="C146" s="19">
        <v>41534</v>
      </c>
      <c r="D146" s="18" t="s">
        <v>213</v>
      </c>
      <c r="E146" s="20" t="s">
        <v>182</v>
      </c>
      <c r="F146" s="20"/>
      <c r="G146" s="20">
        <v>80</v>
      </c>
      <c r="H146" s="20">
        <v>10</v>
      </c>
      <c r="I146" s="20" t="s">
        <v>188</v>
      </c>
      <c r="J146" s="22"/>
      <c r="K146" s="22" t="s">
        <v>402</v>
      </c>
      <c r="L146" s="22"/>
      <c r="M146" s="15" t="s">
        <v>184</v>
      </c>
      <c r="N146" s="15" t="s">
        <v>184</v>
      </c>
      <c r="O146" s="23"/>
      <c r="P146" s="24"/>
    </row>
    <row r="147" spans="1:16" ht="15.75" thickBot="1" x14ac:dyDescent="0.3">
      <c r="A147" s="17" t="s">
        <v>501</v>
      </c>
      <c r="B147" s="18" t="s">
        <v>502</v>
      </c>
      <c r="C147" s="19">
        <v>41548</v>
      </c>
      <c r="D147" s="18" t="s">
        <v>187</v>
      </c>
      <c r="E147" s="20" t="s">
        <v>182</v>
      </c>
      <c r="F147" s="20"/>
      <c r="G147" s="20">
        <v>56</v>
      </c>
      <c r="H147" s="20">
        <v>16</v>
      </c>
      <c r="I147" s="20" t="s">
        <v>188</v>
      </c>
      <c r="J147" s="22"/>
      <c r="K147" s="22" t="s">
        <v>402</v>
      </c>
      <c r="L147" s="22"/>
      <c r="M147" s="15" t="s">
        <v>184</v>
      </c>
      <c r="N147" s="15" t="s">
        <v>184</v>
      </c>
      <c r="O147" s="23"/>
      <c r="P147" s="24"/>
    </row>
    <row r="148" spans="1:16" ht="15.75" thickBot="1" x14ac:dyDescent="0.3">
      <c r="A148" s="17" t="s">
        <v>503</v>
      </c>
      <c r="B148" s="18" t="s">
        <v>504</v>
      </c>
      <c r="C148" s="19">
        <v>41548</v>
      </c>
      <c r="D148" s="18" t="s">
        <v>194</v>
      </c>
      <c r="E148" s="20" t="s">
        <v>182</v>
      </c>
      <c r="F148" s="20"/>
      <c r="G148" s="20">
        <v>76</v>
      </c>
      <c r="H148" s="20">
        <v>12</v>
      </c>
      <c r="I148" s="20" t="s">
        <v>188</v>
      </c>
      <c r="J148" s="22"/>
      <c r="K148" s="22" t="s">
        <v>402</v>
      </c>
      <c r="L148" s="22"/>
      <c r="M148" s="15" t="s">
        <v>184</v>
      </c>
      <c r="N148" s="15" t="s">
        <v>184</v>
      </c>
      <c r="O148" s="23"/>
      <c r="P148" s="24"/>
    </row>
    <row r="149" spans="1:16" ht="15.75" thickBot="1" x14ac:dyDescent="0.3">
      <c r="A149" s="32" t="s">
        <v>505</v>
      </c>
      <c r="B149" s="18" t="s">
        <v>506</v>
      </c>
      <c r="C149" s="19">
        <v>41555</v>
      </c>
      <c r="D149" s="18" t="s">
        <v>187</v>
      </c>
      <c r="E149" s="20" t="s">
        <v>182</v>
      </c>
      <c r="F149" s="20"/>
      <c r="G149" s="20">
        <v>69</v>
      </c>
      <c r="H149" s="20">
        <v>16</v>
      </c>
      <c r="I149" s="20" t="s">
        <v>188</v>
      </c>
      <c r="J149" s="21" t="s">
        <v>193</v>
      </c>
      <c r="K149" s="21">
        <v>42269</v>
      </c>
      <c r="L149" s="22" t="s">
        <v>187</v>
      </c>
      <c r="M149" s="15">
        <v>1.9166666666666667</v>
      </c>
      <c r="N149" s="15">
        <v>70.916666666666671</v>
      </c>
      <c r="O149" s="23"/>
      <c r="P149" s="24"/>
    </row>
    <row r="150" spans="1:16" ht="15.75" thickBot="1" x14ac:dyDescent="0.3">
      <c r="A150" s="25" t="s">
        <v>507</v>
      </c>
      <c r="B150" s="26" t="s">
        <v>508</v>
      </c>
      <c r="C150" s="27">
        <v>41569</v>
      </c>
      <c r="D150" s="26" t="s">
        <v>198</v>
      </c>
      <c r="E150" s="26" t="s">
        <v>199</v>
      </c>
      <c r="F150" s="26"/>
      <c r="G150" s="26">
        <v>87</v>
      </c>
      <c r="H150" s="26">
        <v>8</v>
      </c>
      <c r="I150" s="26" t="s">
        <v>188</v>
      </c>
      <c r="J150" s="25"/>
      <c r="K150" s="25" t="s">
        <v>402</v>
      </c>
      <c r="L150" s="25"/>
      <c r="M150" s="15" t="s">
        <v>184</v>
      </c>
      <c r="N150" s="15" t="s">
        <v>184</v>
      </c>
      <c r="O150" s="29"/>
      <c r="P150" s="30"/>
    </row>
    <row r="151" spans="1:16" ht="15.75" thickBot="1" x14ac:dyDescent="0.3">
      <c r="A151" s="32" t="s">
        <v>509</v>
      </c>
      <c r="B151" s="18" t="s">
        <v>472</v>
      </c>
      <c r="C151" s="19">
        <v>41569</v>
      </c>
      <c r="D151" s="18" t="s">
        <v>213</v>
      </c>
      <c r="E151" s="20" t="s">
        <v>182</v>
      </c>
      <c r="F151" s="20"/>
      <c r="G151" s="20">
        <v>74</v>
      </c>
      <c r="H151" s="20">
        <v>5</v>
      </c>
      <c r="I151" s="20" t="s">
        <v>188</v>
      </c>
      <c r="J151" s="22"/>
      <c r="K151" s="22" t="s">
        <v>402</v>
      </c>
      <c r="L151" s="22"/>
      <c r="M151" s="15" t="s">
        <v>184</v>
      </c>
      <c r="N151" s="15" t="s">
        <v>184</v>
      </c>
      <c r="O151" s="23"/>
      <c r="P151" s="24"/>
    </row>
    <row r="152" spans="1:16" ht="15.75" thickBot="1" x14ac:dyDescent="0.3">
      <c r="A152" s="17" t="s">
        <v>510</v>
      </c>
      <c r="B152" s="18" t="s">
        <v>511</v>
      </c>
      <c r="C152" s="19">
        <v>41576</v>
      </c>
      <c r="D152" s="18" t="s">
        <v>249</v>
      </c>
      <c r="E152" s="20" t="s">
        <v>199</v>
      </c>
      <c r="F152" s="20"/>
      <c r="G152" s="20">
        <v>63</v>
      </c>
      <c r="H152" s="20">
        <v>12</v>
      </c>
      <c r="I152" s="20" t="s">
        <v>188</v>
      </c>
      <c r="J152" s="22"/>
      <c r="K152" s="22" t="s">
        <v>402</v>
      </c>
      <c r="L152" s="22"/>
      <c r="M152" s="15" t="s">
        <v>184</v>
      </c>
      <c r="N152" s="15" t="s">
        <v>184</v>
      </c>
      <c r="O152" s="23"/>
      <c r="P152" s="24"/>
    </row>
    <row r="153" spans="1:16" ht="15.75" thickBot="1" x14ac:dyDescent="0.3">
      <c r="A153" s="17" t="s">
        <v>512</v>
      </c>
      <c r="B153" s="18" t="s">
        <v>513</v>
      </c>
      <c r="C153" s="19">
        <v>41583</v>
      </c>
      <c r="D153" s="18" t="s">
        <v>187</v>
      </c>
      <c r="E153" s="20" t="s">
        <v>182</v>
      </c>
      <c r="F153" s="20" t="s">
        <v>193</v>
      </c>
      <c r="G153" s="20">
        <v>67</v>
      </c>
      <c r="H153" s="20">
        <v>16</v>
      </c>
      <c r="I153" s="20" t="s">
        <v>188</v>
      </c>
      <c r="J153" s="21"/>
      <c r="K153" s="21">
        <v>42514</v>
      </c>
      <c r="L153" s="22"/>
      <c r="M153" s="15">
        <v>2.5138888888888888</v>
      </c>
      <c r="N153" s="15">
        <v>69.513888888888886</v>
      </c>
      <c r="O153" s="23"/>
      <c r="P153" s="24"/>
    </row>
    <row r="154" spans="1:16" ht="15.75" thickBot="1" x14ac:dyDescent="0.3">
      <c r="A154" s="17" t="s">
        <v>514</v>
      </c>
      <c r="B154" s="18" t="s">
        <v>515</v>
      </c>
      <c r="C154" s="19">
        <v>41597</v>
      </c>
      <c r="D154" s="18" t="s">
        <v>187</v>
      </c>
      <c r="E154" s="20" t="s">
        <v>182</v>
      </c>
      <c r="F154" s="20"/>
      <c r="G154" s="20">
        <v>72</v>
      </c>
      <c r="H154" s="20">
        <v>16</v>
      </c>
      <c r="I154" s="20" t="s">
        <v>188</v>
      </c>
      <c r="J154" s="21"/>
      <c r="K154" s="21">
        <v>42514</v>
      </c>
      <c r="L154" s="22"/>
      <c r="M154" s="15">
        <v>2.5138888888888888</v>
      </c>
      <c r="N154" s="15">
        <v>74.513888888888886</v>
      </c>
      <c r="O154" s="23"/>
      <c r="P154" s="24"/>
    </row>
    <row r="155" spans="1:16" ht="15.75" thickBot="1" x14ac:dyDescent="0.3">
      <c r="A155" s="17" t="s">
        <v>129</v>
      </c>
      <c r="B155" s="18" t="s">
        <v>516</v>
      </c>
      <c r="C155" s="19">
        <v>41597</v>
      </c>
      <c r="D155" s="18" t="s">
        <v>187</v>
      </c>
      <c r="E155" s="20" t="s">
        <v>182</v>
      </c>
      <c r="F155" s="20" t="s">
        <v>193</v>
      </c>
      <c r="G155" s="20">
        <v>63</v>
      </c>
      <c r="H155" s="20">
        <v>16</v>
      </c>
      <c r="I155" s="20" t="s">
        <v>188</v>
      </c>
      <c r="J155" s="21"/>
      <c r="K155" s="21">
        <v>42521</v>
      </c>
      <c r="L155" s="22"/>
      <c r="M155" s="15">
        <v>2.5138888888888888</v>
      </c>
      <c r="N155" s="15">
        <v>65.513888888888886</v>
      </c>
      <c r="O155" s="23"/>
      <c r="P155" s="24"/>
    </row>
    <row r="156" spans="1:16" ht="15.75" thickBot="1" x14ac:dyDescent="0.3">
      <c r="A156" s="32" t="s">
        <v>517</v>
      </c>
      <c r="B156" s="18" t="s">
        <v>518</v>
      </c>
      <c r="C156" s="19">
        <v>41604</v>
      </c>
      <c r="D156" s="18" t="s">
        <v>187</v>
      </c>
      <c r="E156" s="20" t="s">
        <v>182</v>
      </c>
      <c r="F156" s="20" t="s">
        <v>193</v>
      </c>
      <c r="G156" s="20">
        <v>59</v>
      </c>
      <c r="H156" s="20">
        <v>16</v>
      </c>
      <c r="I156" s="20" t="s">
        <v>188</v>
      </c>
      <c r="J156" s="21" t="s">
        <v>193</v>
      </c>
      <c r="K156" s="21">
        <v>42528</v>
      </c>
      <c r="L156" s="22" t="s">
        <v>187</v>
      </c>
      <c r="M156" s="15">
        <v>2.5305555555555554</v>
      </c>
      <c r="N156" s="15">
        <v>61.530555555555559</v>
      </c>
      <c r="O156" s="23"/>
      <c r="P156" s="24"/>
    </row>
    <row r="157" spans="1:16" ht="15.75" thickBot="1" x14ac:dyDescent="0.3">
      <c r="A157" s="25" t="s">
        <v>519</v>
      </c>
      <c r="B157" s="26" t="s">
        <v>520</v>
      </c>
      <c r="C157" s="27">
        <v>41604</v>
      </c>
      <c r="D157" s="26" t="s">
        <v>198</v>
      </c>
      <c r="E157" s="26" t="s">
        <v>199</v>
      </c>
      <c r="F157" s="26"/>
      <c r="G157" s="26">
        <v>73</v>
      </c>
      <c r="H157" s="26">
        <v>18</v>
      </c>
      <c r="I157" s="26" t="s">
        <v>183</v>
      </c>
      <c r="J157" s="25"/>
      <c r="K157" s="25" t="s">
        <v>402</v>
      </c>
      <c r="L157" s="25"/>
      <c r="M157" s="15" t="s">
        <v>184</v>
      </c>
      <c r="N157" s="15" t="s">
        <v>184</v>
      </c>
      <c r="O157" s="29"/>
      <c r="P157" s="30"/>
    </row>
    <row r="158" spans="1:16" ht="15.75" thickBot="1" x14ac:dyDescent="0.3">
      <c r="A158" s="17" t="s">
        <v>521</v>
      </c>
      <c r="B158" s="18" t="s">
        <v>522</v>
      </c>
      <c r="C158" s="19">
        <v>41611</v>
      </c>
      <c r="D158" s="18" t="s">
        <v>187</v>
      </c>
      <c r="E158" s="20" t="s">
        <v>182</v>
      </c>
      <c r="F158" s="20"/>
      <c r="G158" s="20">
        <v>74</v>
      </c>
      <c r="H158" s="20">
        <v>5</v>
      </c>
      <c r="I158" s="20" t="s">
        <v>188</v>
      </c>
      <c r="J158" s="21" t="s">
        <v>193</v>
      </c>
      <c r="K158" s="21">
        <v>42318</v>
      </c>
      <c r="L158" s="22" t="s">
        <v>192</v>
      </c>
      <c r="M158" s="15">
        <v>1.9361111111111111</v>
      </c>
      <c r="N158" s="15">
        <v>75.936111111111117</v>
      </c>
      <c r="O158" s="23"/>
      <c r="P158" s="24"/>
    </row>
    <row r="159" spans="1:16" ht="15.75" thickBot="1" x14ac:dyDescent="0.3">
      <c r="A159" s="25" t="s">
        <v>523</v>
      </c>
      <c r="B159" s="26" t="s">
        <v>524</v>
      </c>
      <c r="C159" s="27">
        <v>41611</v>
      </c>
      <c r="D159" s="26" t="s">
        <v>249</v>
      </c>
      <c r="E159" s="26" t="s">
        <v>199</v>
      </c>
      <c r="F159" s="26"/>
      <c r="G159" s="26">
        <v>79</v>
      </c>
      <c r="H159" s="26">
        <v>8</v>
      </c>
      <c r="I159" s="26" t="s">
        <v>183</v>
      </c>
      <c r="J159" s="25"/>
      <c r="K159" s="25" t="s">
        <v>402</v>
      </c>
      <c r="L159" s="25"/>
      <c r="M159" s="15" t="s">
        <v>184</v>
      </c>
      <c r="N159" s="15" t="s">
        <v>184</v>
      </c>
      <c r="O159" s="29"/>
      <c r="P159" s="30"/>
    </row>
    <row r="160" spans="1:16" ht="15.75" thickBot="1" x14ac:dyDescent="0.3">
      <c r="A160" s="25" t="s">
        <v>525</v>
      </c>
      <c r="B160" s="26" t="s">
        <v>526</v>
      </c>
      <c r="C160" s="27">
        <v>41625</v>
      </c>
      <c r="D160" s="26" t="s">
        <v>198</v>
      </c>
      <c r="E160" s="26" t="s">
        <v>199</v>
      </c>
      <c r="F160" s="26"/>
      <c r="G160" s="26">
        <v>51</v>
      </c>
      <c r="H160" s="26">
        <v>16</v>
      </c>
      <c r="I160" s="26" t="s">
        <v>188</v>
      </c>
      <c r="J160" s="25"/>
      <c r="K160" s="25" t="s">
        <v>402</v>
      </c>
      <c r="L160" s="25"/>
      <c r="M160" s="15" t="s">
        <v>184</v>
      </c>
      <c r="N160" s="15" t="s">
        <v>184</v>
      </c>
      <c r="O160" s="29"/>
      <c r="P160" s="30"/>
    </row>
    <row r="161" spans="1:16" ht="15.75" thickBot="1" x14ac:dyDescent="0.3">
      <c r="A161" s="25" t="s">
        <v>527</v>
      </c>
      <c r="B161" s="26" t="s">
        <v>528</v>
      </c>
      <c r="C161" s="27">
        <v>41674</v>
      </c>
      <c r="D161" s="26" t="s">
        <v>198</v>
      </c>
      <c r="E161" s="26" t="s">
        <v>199</v>
      </c>
      <c r="F161" s="26"/>
      <c r="G161" s="26">
        <v>49</v>
      </c>
      <c r="H161" s="26">
        <v>16</v>
      </c>
      <c r="I161" s="26" t="s">
        <v>188</v>
      </c>
      <c r="J161" s="25"/>
      <c r="K161" s="25" t="s">
        <v>402</v>
      </c>
      <c r="L161" s="25"/>
      <c r="M161" s="15" t="s">
        <v>184</v>
      </c>
      <c r="N161" s="15" t="s">
        <v>184</v>
      </c>
      <c r="O161" s="29"/>
      <c r="P161" s="30"/>
    </row>
    <row r="162" spans="1:16" ht="15.75" thickBot="1" x14ac:dyDescent="0.3">
      <c r="A162" s="32" t="s">
        <v>529</v>
      </c>
      <c r="B162" s="18" t="s">
        <v>530</v>
      </c>
      <c r="C162" s="19">
        <v>41625</v>
      </c>
      <c r="D162" s="18" t="s">
        <v>192</v>
      </c>
      <c r="E162" s="20" t="s">
        <v>182</v>
      </c>
      <c r="F162" s="20"/>
      <c r="G162" s="20">
        <v>71</v>
      </c>
      <c r="H162" s="20">
        <v>12</v>
      </c>
      <c r="I162" s="20" t="s">
        <v>188</v>
      </c>
      <c r="J162" s="21" t="s">
        <v>193</v>
      </c>
      <c r="K162" s="21">
        <v>42346</v>
      </c>
      <c r="L162" s="22" t="s">
        <v>187</v>
      </c>
      <c r="M162" s="15">
        <v>1.9194444444444445</v>
      </c>
      <c r="N162" s="15">
        <v>72.919444444444451</v>
      </c>
      <c r="O162" s="23"/>
      <c r="P162" s="24"/>
    </row>
    <row r="163" spans="1:16" ht="15.75" thickBot="1" x14ac:dyDescent="0.3">
      <c r="A163" s="17" t="s">
        <v>531</v>
      </c>
      <c r="B163" s="18" t="s">
        <v>532</v>
      </c>
      <c r="C163" s="19">
        <v>41646</v>
      </c>
      <c r="D163" s="18" t="s">
        <v>187</v>
      </c>
      <c r="E163" s="20" t="s">
        <v>182</v>
      </c>
      <c r="F163" s="20"/>
      <c r="G163" s="20">
        <v>65</v>
      </c>
      <c r="H163" s="20">
        <v>16</v>
      </c>
      <c r="I163" s="20" t="s">
        <v>183</v>
      </c>
      <c r="J163" s="33"/>
      <c r="K163" s="33"/>
      <c r="L163" s="22"/>
      <c r="M163" s="15" t="s">
        <v>184</v>
      </c>
      <c r="N163" s="15" t="s">
        <v>184</v>
      </c>
      <c r="O163" s="23"/>
      <c r="P163" s="24"/>
    </row>
    <row r="164" spans="1:16" ht="15.75" thickBot="1" x14ac:dyDescent="0.3">
      <c r="A164" s="17" t="s">
        <v>533</v>
      </c>
      <c r="B164" s="18" t="s">
        <v>534</v>
      </c>
      <c r="C164" s="19">
        <v>41646</v>
      </c>
      <c r="D164" s="18" t="s">
        <v>187</v>
      </c>
      <c r="E164" s="20" t="s">
        <v>182</v>
      </c>
      <c r="F164" s="20"/>
      <c r="G164" s="20">
        <v>67</v>
      </c>
      <c r="H164" s="20">
        <v>16</v>
      </c>
      <c r="I164" s="20" t="s">
        <v>188</v>
      </c>
      <c r="J164" s="33"/>
      <c r="K164" s="33"/>
      <c r="L164" s="22"/>
      <c r="M164" s="15" t="s">
        <v>184</v>
      </c>
      <c r="N164" s="15" t="s">
        <v>184</v>
      </c>
      <c r="O164" s="23"/>
      <c r="P164" s="24"/>
    </row>
    <row r="165" spans="1:16" ht="15.75" thickBot="1" x14ac:dyDescent="0.3">
      <c r="A165" s="32" t="s">
        <v>535</v>
      </c>
      <c r="B165" s="18" t="s">
        <v>536</v>
      </c>
      <c r="C165" s="19">
        <v>41660</v>
      </c>
      <c r="D165" s="18" t="s">
        <v>187</v>
      </c>
      <c r="E165" s="20" t="s">
        <v>182</v>
      </c>
      <c r="F165" s="20"/>
      <c r="G165" s="20">
        <v>63</v>
      </c>
      <c r="H165" s="20">
        <v>12</v>
      </c>
      <c r="I165" s="20" t="s">
        <v>188</v>
      </c>
      <c r="J165" s="33"/>
      <c r="K165" s="33"/>
      <c r="L165" s="22"/>
      <c r="M165" s="15" t="s">
        <v>184</v>
      </c>
      <c r="N165" s="15" t="s">
        <v>184</v>
      </c>
      <c r="O165" s="23"/>
      <c r="P165" s="24"/>
    </row>
    <row r="166" spans="1:16" ht="15.75" thickBot="1" x14ac:dyDescent="0.3">
      <c r="A166" s="17" t="s">
        <v>537</v>
      </c>
      <c r="B166" s="18" t="s">
        <v>538</v>
      </c>
      <c r="C166" s="19">
        <v>41660</v>
      </c>
      <c r="D166" s="18" t="s">
        <v>198</v>
      </c>
      <c r="E166" s="20" t="s">
        <v>182</v>
      </c>
      <c r="F166" s="20"/>
      <c r="G166" s="20">
        <v>70</v>
      </c>
      <c r="H166" s="20">
        <v>9</v>
      </c>
      <c r="I166" s="20" t="s">
        <v>183</v>
      </c>
      <c r="J166" s="33"/>
      <c r="K166" s="33"/>
      <c r="L166" s="22"/>
      <c r="M166" s="15" t="s">
        <v>184</v>
      </c>
      <c r="N166" s="15" t="s">
        <v>184</v>
      </c>
      <c r="O166" s="23"/>
      <c r="P166" s="24"/>
    </row>
    <row r="167" spans="1:16" ht="15.75" thickBot="1" x14ac:dyDescent="0.3">
      <c r="A167" s="17" t="s">
        <v>539</v>
      </c>
      <c r="B167" s="18" t="s">
        <v>540</v>
      </c>
      <c r="C167" s="19">
        <v>41667</v>
      </c>
      <c r="D167" s="18" t="s">
        <v>187</v>
      </c>
      <c r="E167" s="20" t="s">
        <v>182</v>
      </c>
      <c r="F167" s="20" t="s">
        <v>193</v>
      </c>
      <c r="G167" s="20">
        <v>71</v>
      </c>
      <c r="H167" s="20">
        <v>12</v>
      </c>
      <c r="I167" s="20" t="s">
        <v>188</v>
      </c>
      <c r="J167" s="21" t="s">
        <v>193</v>
      </c>
      <c r="K167" s="21">
        <v>42556</v>
      </c>
      <c r="L167" s="22" t="s">
        <v>541</v>
      </c>
      <c r="M167" s="15">
        <v>2.4361111111111109</v>
      </c>
      <c r="N167" s="15">
        <v>73.436111111111117</v>
      </c>
      <c r="O167" s="23"/>
      <c r="P167" s="24"/>
    </row>
    <row r="168" spans="1:16" ht="15.75" thickBot="1" x14ac:dyDescent="0.3">
      <c r="A168" s="17" t="s">
        <v>542</v>
      </c>
      <c r="B168" s="18" t="s">
        <v>543</v>
      </c>
      <c r="C168" s="19">
        <v>41667</v>
      </c>
      <c r="D168" s="18" t="s">
        <v>187</v>
      </c>
      <c r="E168" s="20" t="s">
        <v>182</v>
      </c>
      <c r="F168" s="20"/>
      <c r="G168" s="20">
        <v>72</v>
      </c>
      <c r="H168" s="20">
        <v>16</v>
      </c>
      <c r="I168" s="20" t="s">
        <v>183</v>
      </c>
      <c r="J168" s="33"/>
      <c r="K168" s="33"/>
      <c r="L168" s="22"/>
      <c r="M168" s="15" t="s">
        <v>184</v>
      </c>
      <c r="N168" s="15" t="s">
        <v>184</v>
      </c>
      <c r="O168" s="23"/>
      <c r="P168" s="24"/>
    </row>
    <row r="169" spans="1:16" ht="15.75" thickBot="1" x14ac:dyDescent="0.3">
      <c r="A169" s="32" t="s">
        <v>544</v>
      </c>
      <c r="B169" s="18" t="s">
        <v>545</v>
      </c>
      <c r="C169" s="19">
        <v>41681</v>
      </c>
      <c r="D169" s="18" t="s">
        <v>187</v>
      </c>
      <c r="E169" s="20" t="s">
        <v>182</v>
      </c>
      <c r="F169" s="20"/>
      <c r="G169" s="20">
        <v>62</v>
      </c>
      <c r="H169" s="20">
        <v>12</v>
      </c>
      <c r="I169" s="20" t="s">
        <v>188</v>
      </c>
      <c r="J169" s="33"/>
      <c r="K169" s="33"/>
      <c r="L169" s="22"/>
      <c r="M169" s="15" t="s">
        <v>184</v>
      </c>
      <c r="N169" s="15" t="s">
        <v>184</v>
      </c>
      <c r="O169" s="23"/>
      <c r="P169" s="24"/>
    </row>
    <row r="170" spans="1:16" ht="15.75" thickBot="1" x14ac:dyDescent="0.3">
      <c r="A170" s="25" t="s">
        <v>546</v>
      </c>
      <c r="B170" s="26" t="s">
        <v>547</v>
      </c>
      <c r="C170" s="27">
        <v>41681</v>
      </c>
      <c r="D170" s="26" t="s">
        <v>198</v>
      </c>
      <c r="E170" s="26" t="s">
        <v>199</v>
      </c>
      <c r="F170" s="26"/>
      <c r="G170" s="26">
        <v>74</v>
      </c>
      <c r="H170" s="26">
        <v>16</v>
      </c>
      <c r="I170" s="26" t="s">
        <v>183</v>
      </c>
      <c r="J170" s="28"/>
      <c r="K170" s="28"/>
      <c r="L170" s="25"/>
      <c r="M170" s="15" t="s">
        <v>184</v>
      </c>
      <c r="N170" s="15" t="s">
        <v>184</v>
      </c>
      <c r="O170" s="29"/>
      <c r="P170" s="30"/>
    </row>
    <row r="171" spans="1:16" ht="15.75" thickBot="1" x14ac:dyDescent="0.3">
      <c r="A171" s="32" t="s">
        <v>548</v>
      </c>
      <c r="B171" s="18" t="s">
        <v>549</v>
      </c>
      <c r="C171" s="19">
        <v>41688</v>
      </c>
      <c r="D171" s="18" t="s">
        <v>209</v>
      </c>
      <c r="E171" s="20" t="s">
        <v>182</v>
      </c>
      <c r="F171" s="20"/>
      <c r="G171" s="20">
        <v>71</v>
      </c>
      <c r="H171" s="20">
        <v>16</v>
      </c>
      <c r="I171" s="20" t="s">
        <v>183</v>
      </c>
      <c r="J171" s="21"/>
      <c r="K171" s="21">
        <v>42549</v>
      </c>
      <c r="L171" s="22" t="s">
        <v>550</v>
      </c>
      <c r="M171" s="15">
        <v>2.3611111111111112</v>
      </c>
      <c r="N171" s="15">
        <v>73.361111111111114</v>
      </c>
      <c r="O171" s="23"/>
      <c r="P171" s="24"/>
    </row>
    <row r="172" spans="1:16" ht="15.75" thickBot="1" x14ac:dyDescent="0.3">
      <c r="A172" s="17" t="s">
        <v>551</v>
      </c>
      <c r="B172" s="18" t="s">
        <v>552</v>
      </c>
      <c r="C172" s="19">
        <v>41688</v>
      </c>
      <c r="D172" s="18" t="s">
        <v>187</v>
      </c>
      <c r="E172" s="20" t="s">
        <v>182</v>
      </c>
      <c r="F172" s="20"/>
      <c r="G172" s="20">
        <v>68</v>
      </c>
      <c r="H172" s="20">
        <v>16</v>
      </c>
      <c r="I172" s="20" t="s">
        <v>188</v>
      </c>
      <c r="J172" s="21"/>
      <c r="K172" s="21">
        <v>42549</v>
      </c>
      <c r="L172" s="22" t="s">
        <v>550</v>
      </c>
      <c r="M172" s="15">
        <v>2.2972222222222221</v>
      </c>
      <c r="N172" s="15">
        <v>70.297222222222217</v>
      </c>
      <c r="O172" s="23"/>
      <c r="P172" s="24"/>
    </row>
    <row r="173" spans="1:16" ht="15.75" thickBot="1" x14ac:dyDescent="0.3">
      <c r="A173" s="25" t="s">
        <v>553</v>
      </c>
      <c r="B173" s="26" t="s">
        <v>554</v>
      </c>
      <c r="C173" s="27">
        <v>41709</v>
      </c>
      <c r="D173" s="26" t="s">
        <v>187</v>
      </c>
      <c r="E173" s="26" t="s">
        <v>199</v>
      </c>
      <c r="F173" s="26"/>
      <c r="G173" s="26">
        <v>68</v>
      </c>
      <c r="H173" s="26">
        <v>16</v>
      </c>
      <c r="I173" s="26" t="s">
        <v>183</v>
      </c>
      <c r="J173" s="28"/>
      <c r="K173" s="28"/>
      <c r="L173" s="25"/>
      <c r="M173" s="15" t="s">
        <v>184</v>
      </c>
      <c r="N173" s="15" t="s">
        <v>184</v>
      </c>
      <c r="O173" s="29"/>
      <c r="P173" s="30"/>
    </row>
    <row r="174" spans="1:16" ht="15.75" thickBot="1" x14ac:dyDescent="0.3">
      <c r="A174" s="17" t="s">
        <v>555</v>
      </c>
      <c r="B174" s="18" t="s">
        <v>556</v>
      </c>
      <c r="C174" s="19">
        <v>41709</v>
      </c>
      <c r="D174" s="18" t="s">
        <v>249</v>
      </c>
      <c r="E174" s="20" t="s">
        <v>182</v>
      </c>
      <c r="F174" s="20"/>
      <c r="G174" s="20" t="s">
        <v>381</v>
      </c>
      <c r="H174" s="20" t="s">
        <v>381</v>
      </c>
      <c r="I174" s="20" t="s">
        <v>183</v>
      </c>
      <c r="J174" s="33"/>
      <c r="K174" s="33"/>
      <c r="L174" s="22"/>
      <c r="M174" s="15" t="s">
        <v>184</v>
      </c>
      <c r="N174" s="15" t="s">
        <v>184</v>
      </c>
      <c r="O174" s="23"/>
      <c r="P174" s="24"/>
    </row>
    <row r="175" spans="1:16" ht="15.75" thickBot="1" x14ac:dyDescent="0.3">
      <c r="A175" s="32" t="s">
        <v>557</v>
      </c>
      <c r="B175" s="18" t="s">
        <v>558</v>
      </c>
      <c r="C175" s="18" t="s">
        <v>559</v>
      </c>
      <c r="D175" s="18" t="s">
        <v>187</v>
      </c>
      <c r="E175" s="20" t="s">
        <v>182</v>
      </c>
      <c r="F175" s="20"/>
      <c r="G175" s="20">
        <v>73</v>
      </c>
      <c r="H175" s="20">
        <v>12</v>
      </c>
      <c r="I175" s="20" t="s">
        <v>183</v>
      </c>
      <c r="J175" s="33"/>
      <c r="K175" s="33"/>
      <c r="L175" s="22"/>
      <c r="M175" s="15" t="s">
        <v>184</v>
      </c>
      <c r="N175" s="15" t="s">
        <v>184</v>
      </c>
      <c r="O175" s="23"/>
      <c r="P175" s="24"/>
    </row>
    <row r="176" spans="1:16" ht="15.75" thickBot="1" x14ac:dyDescent="0.3">
      <c r="A176" s="17" t="s">
        <v>560</v>
      </c>
      <c r="B176" s="18" t="s">
        <v>561</v>
      </c>
      <c r="C176" s="19">
        <v>41723</v>
      </c>
      <c r="D176" s="18" t="s">
        <v>187</v>
      </c>
      <c r="E176" s="20" t="s">
        <v>182</v>
      </c>
      <c r="F176" s="20"/>
      <c r="G176" s="20">
        <v>62</v>
      </c>
      <c r="H176" s="20">
        <v>16</v>
      </c>
      <c r="I176" s="20" t="s">
        <v>188</v>
      </c>
      <c r="J176" s="33"/>
      <c r="K176" s="33"/>
      <c r="L176" s="22"/>
      <c r="M176" s="15" t="s">
        <v>184</v>
      </c>
      <c r="N176" s="15" t="s">
        <v>184</v>
      </c>
      <c r="O176" s="23"/>
      <c r="P176" s="24"/>
    </row>
    <row r="177" spans="1:16" ht="15.75" thickBot="1" x14ac:dyDescent="0.3">
      <c r="A177" s="17" t="s">
        <v>130</v>
      </c>
      <c r="B177" s="18" t="s">
        <v>562</v>
      </c>
      <c r="C177" s="19">
        <v>41723</v>
      </c>
      <c r="D177" s="18" t="s">
        <v>187</v>
      </c>
      <c r="E177" s="20" t="s">
        <v>182</v>
      </c>
      <c r="F177" s="20" t="s">
        <v>193</v>
      </c>
      <c r="G177" s="20">
        <v>69</v>
      </c>
      <c r="H177" s="20">
        <v>18</v>
      </c>
      <c r="I177" s="20" t="s">
        <v>183</v>
      </c>
      <c r="J177" s="33"/>
      <c r="K177" s="33"/>
      <c r="L177" s="22"/>
      <c r="M177" s="15" t="s">
        <v>184</v>
      </c>
      <c r="N177" s="15" t="s">
        <v>184</v>
      </c>
      <c r="O177" s="23"/>
      <c r="P177" s="24"/>
    </row>
    <row r="178" spans="1:16" ht="15.75" thickBot="1" x14ac:dyDescent="0.3">
      <c r="A178" s="25" t="s">
        <v>563</v>
      </c>
      <c r="B178" s="26" t="s">
        <v>564</v>
      </c>
      <c r="C178" s="27">
        <v>41730</v>
      </c>
      <c r="D178" s="26" t="s">
        <v>198</v>
      </c>
      <c r="E178" s="26" t="s">
        <v>199</v>
      </c>
      <c r="F178" s="26"/>
      <c r="G178" s="26">
        <v>59</v>
      </c>
      <c r="H178" s="26">
        <v>16</v>
      </c>
      <c r="I178" s="26" t="s">
        <v>188</v>
      </c>
      <c r="J178" s="28"/>
      <c r="K178" s="28"/>
      <c r="L178" s="25"/>
      <c r="M178" s="15" t="s">
        <v>184</v>
      </c>
      <c r="N178" s="15" t="s">
        <v>184</v>
      </c>
      <c r="O178" s="29"/>
      <c r="P178" s="30"/>
    </row>
    <row r="179" spans="1:16" ht="15.75" thickBot="1" x14ac:dyDescent="0.3">
      <c r="A179" s="25" t="s">
        <v>565</v>
      </c>
      <c r="B179" s="26" t="s">
        <v>566</v>
      </c>
      <c r="C179" s="27">
        <v>41730</v>
      </c>
      <c r="D179" s="26" t="s">
        <v>249</v>
      </c>
      <c r="E179" s="26" t="s">
        <v>199</v>
      </c>
      <c r="F179" s="26"/>
      <c r="G179" s="26">
        <v>62</v>
      </c>
      <c r="H179" s="26">
        <v>18</v>
      </c>
      <c r="I179" s="26" t="s">
        <v>183</v>
      </c>
      <c r="J179" s="28"/>
      <c r="K179" s="28"/>
      <c r="L179" s="25"/>
      <c r="M179" s="15" t="s">
        <v>184</v>
      </c>
      <c r="N179" s="15" t="s">
        <v>184</v>
      </c>
      <c r="O179" s="29"/>
      <c r="P179" s="30"/>
    </row>
    <row r="180" spans="1:16" ht="15.75" thickBot="1" x14ac:dyDescent="0.3">
      <c r="A180" s="17" t="s">
        <v>567</v>
      </c>
      <c r="B180" s="18" t="s">
        <v>528</v>
      </c>
      <c r="C180" s="19">
        <v>41737</v>
      </c>
      <c r="D180" s="18" t="s">
        <v>181</v>
      </c>
      <c r="E180" s="20" t="s">
        <v>182</v>
      </c>
      <c r="F180" s="20"/>
      <c r="G180" s="20">
        <v>70</v>
      </c>
      <c r="H180" s="20">
        <v>8</v>
      </c>
      <c r="I180" s="20" t="s">
        <v>188</v>
      </c>
      <c r="J180" s="33"/>
      <c r="K180" s="33"/>
      <c r="L180" s="22"/>
      <c r="M180" s="15" t="s">
        <v>184</v>
      </c>
      <c r="N180" s="15" t="s">
        <v>184</v>
      </c>
      <c r="O180" s="23"/>
      <c r="P180" s="24"/>
    </row>
    <row r="181" spans="1:16" ht="15.75" thickBot="1" x14ac:dyDescent="0.3">
      <c r="A181" s="25" t="s">
        <v>568</v>
      </c>
      <c r="B181" s="26" t="s">
        <v>569</v>
      </c>
      <c r="C181" s="27">
        <v>41737</v>
      </c>
      <c r="D181" s="26" t="s">
        <v>198</v>
      </c>
      <c r="E181" s="26" t="s">
        <v>199</v>
      </c>
      <c r="F181" s="26"/>
      <c r="G181" s="26">
        <v>69</v>
      </c>
      <c r="H181" s="26">
        <v>16</v>
      </c>
      <c r="I181" s="26" t="s">
        <v>188</v>
      </c>
      <c r="J181" s="28"/>
      <c r="K181" s="28"/>
      <c r="L181" s="25"/>
      <c r="M181" s="15" t="s">
        <v>184</v>
      </c>
      <c r="N181" s="15" t="s">
        <v>184</v>
      </c>
      <c r="O181" s="29"/>
      <c r="P181" s="30"/>
    </row>
    <row r="182" spans="1:16" ht="15.75" thickBot="1" x14ac:dyDescent="0.3">
      <c r="A182" s="25" t="s">
        <v>570</v>
      </c>
      <c r="B182" s="26" t="s">
        <v>571</v>
      </c>
      <c r="C182" s="27">
        <v>41744</v>
      </c>
      <c r="D182" s="26" t="s">
        <v>249</v>
      </c>
      <c r="E182" s="26" t="s">
        <v>199</v>
      </c>
      <c r="F182" s="26"/>
      <c r="G182" s="26">
        <v>64</v>
      </c>
      <c r="H182" s="26">
        <v>12</v>
      </c>
      <c r="I182" s="26" t="s">
        <v>188</v>
      </c>
      <c r="J182" s="28"/>
      <c r="K182" s="28"/>
      <c r="L182" s="25"/>
      <c r="M182" s="15" t="s">
        <v>184</v>
      </c>
      <c r="N182" s="15" t="s">
        <v>184</v>
      </c>
      <c r="O182" s="29"/>
      <c r="P182" s="30"/>
    </row>
    <row r="183" spans="1:16" ht="15.75" thickBot="1" x14ac:dyDescent="0.3">
      <c r="A183" s="17" t="s">
        <v>572</v>
      </c>
      <c r="B183" s="18" t="s">
        <v>573</v>
      </c>
      <c r="C183" s="19">
        <v>41744</v>
      </c>
      <c r="D183" s="18" t="s">
        <v>187</v>
      </c>
      <c r="E183" s="20" t="s">
        <v>182</v>
      </c>
      <c r="F183" s="20"/>
      <c r="G183" s="20">
        <v>70</v>
      </c>
      <c r="H183" s="20">
        <v>16</v>
      </c>
      <c r="I183" s="20" t="s">
        <v>188</v>
      </c>
      <c r="J183" s="33"/>
      <c r="K183" s="33"/>
      <c r="L183" s="22"/>
      <c r="M183" s="15" t="s">
        <v>184</v>
      </c>
      <c r="N183" s="15" t="s">
        <v>184</v>
      </c>
      <c r="O183" s="23"/>
      <c r="P183" s="24"/>
    </row>
    <row r="184" spans="1:16" ht="15.75" thickBot="1" x14ac:dyDescent="0.3">
      <c r="A184" s="32" t="s">
        <v>574</v>
      </c>
      <c r="B184" s="18" t="s">
        <v>575</v>
      </c>
      <c r="C184" s="19">
        <v>41751</v>
      </c>
      <c r="D184" s="18" t="s">
        <v>187</v>
      </c>
      <c r="E184" s="20" t="s">
        <v>182</v>
      </c>
      <c r="F184" s="20" t="s">
        <v>193</v>
      </c>
      <c r="G184" s="20">
        <v>63</v>
      </c>
      <c r="H184" s="20">
        <v>16</v>
      </c>
      <c r="I184" s="20" t="s">
        <v>188</v>
      </c>
      <c r="J184" s="21" t="s">
        <v>193</v>
      </c>
      <c r="K184" s="21">
        <v>42556</v>
      </c>
      <c r="L184" s="22" t="s">
        <v>187</v>
      </c>
      <c r="M184" s="15">
        <v>2.1833333333333331</v>
      </c>
      <c r="N184" s="15">
        <v>65.183333333333337</v>
      </c>
      <c r="O184" s="23"/>
      <c r="P184" s="24"/>
    </row>
    <row r="185" spans="1:16" ht="15.75" thickBot="1" x14ac:dyDescent="0.3">
      <c r="A185" s="32" t="s">
        <v>576</v>
      </c>
      <c r="B185" s="18" t="s">
        <v>577</v>
      </c>
      <c r="C185" s="19">
        <v>41758</v>
      </c>
      <c r="D185" s="18" t="s">
        <v>213</v>
      </c>
      <c r="E185" s="20" t="s">
        <v>182</v>
      </c>
      <c r="F185" s="20"/>
      <c r="G185" s="20">
        <v>66</v>
      </c>
      <c r="H185" s="20">
        <v>16</v>
      </c>
      <c r="I185" s="20" t="s">
        <v>183</v>
      </c>
      <c r="J185" s="33"/>
      <c r="K185" s="33"/>
      <c r="L185" s="22"/>
      <c r="M185" s="15" t="s">
        <v>184</v>
      </c>
      <c r="N185" s="15" t="s">
        <v>184</v>
      </c>
      <c r="O185" s="23"/>
      <c r="P185" s="24"/>
    </row>
    <row r="186" spans="1:16" ht="15.75" thickBot="1" x14ac:dyDescent="0.3">
      <c r="A186" s="25" t="s">
        <v>578</v>
      </c>
      <c r="B186" s="26" t="s">
        <v>579</v>
      </c>
      <c r="C186" s="27">
        <v>41765</v>
      </c>
      <c r="D186" s="26" t="s">
        <v>249</v>
      </c>
      <c r="E186" s="26" t="s">
        <v>199</v>
      </c>
      <c r="F186" s="26"/>
      <c r="G186" s="26">
        <v>72</v>
      </c>
      <c r="H186" s="26">
        <v>3</v>
      </c>
      <c r="I186" s="26" t="s">
        <v>188</v>
      </c>
      <c r="J186" s="28"/>
      <c r="K186" s="28"/>
      <c r="L186" s="25"/>
      <c r="M186" s="15" t="s">
        <v>184</v>
      </c>
      <c r="N186" s="15" t="s">
        <v>184</v>
      </c>
      <c r="O186" s="29"/>
      <c r="P186" s="30"/>
    </row>
    <row r="187" spans="1:16" ht="15.75" thickBot="1" x14ac:dyDescent="0.3">
      <c r="A187" s="25" t="s">
        <v>580</v>
      </c>
      <c r="B187" s="26" t="s">
        <v>383</v>
      </c>
      <c r="C187" s="27">
        <v>41765</v>
      </c>
      <c r="D187" s="26" t="s">
        <v>198</v>
      </c>
      <c r="E187" s="26" t="s">
        <v>199</v>
      </c>
      <c r="F187" s="26"/>
      <c r="G187" s="26">
        <v>77</v>
      </c>
      <c r="H187" s="26">
        <v>4</v>
      </c>
      <c r="I187" s="26" t="s">
        <v>188</v>
      </c>
      <c r="J187" s="28"/>
      <c r="K187" s="28"/>
      <c r="L187" s="25"/>
      <c r="M187" s="15" t="s">
        <v>184</v>
      </c>
      <c r="N187" s="15" t="s">
        <v>184</v>
      </c>
      <c r="O187" s="29"/>
      <c r="P187" s="30"/>
    </row>
    <row r="188" spans="1:16" ht="15.75" thickBot="1" x14ac:dyDescent="0.3">
      <c r="A188" s="32" t="s">
        <v>581</v>
      </c>
      <c r="B188" s="18" t="s">
        <v>582</v>
      </c>
      <c r="C188" s="19">
        <v>41779</v>
      </c>
      <c r="D188" s="18" t="s">
        <v>194</v>
      </c>
      <c r="E188" s="20" t="s">
        <v>182</v>
      </c>
      <c r="F188" s="20" t="s">
        <v>193</v>
      </c>
      <c r="G188" s="20">
        <v>68</v>
      </c>
      <c r="H188" s="20">
        <v>16</v>
      </c>
      <c r="I188" s="20" t="s">
        <v>183</v>
      </c>
      <c r="J188" s="21" t="s">
        <v>193</v>
      </c>
      <c r="K188" s="21">
        <v>42542</v>
      </c>
      <c r="L188" s="22" t="s">
        <v>194</v>
      </c>
      <c r="M188" s="15">
        <v>2.0861111111111112</v>
      </c>
      <c r="N188" s="15">
        <v>70.086111111111109</v>
      </c>
      <c r="O188" s="23"/>
      <c r="P188" s="24"/>
    </row>
    <row r="189" spans="1:16" ht="15.75" thickBot="1" x14ac:dyDescent="0.3">
      <c r="A189" s="32" t="s">
        <v>583</v>
      </c>
      <c r="B189" s="18" t="s">
        <v>438</v>
      </c>
      <c r="C189" s="19">
        <v>41779</v>
      </c>
      <c r="D189" s="18" t="s">
        <v>187</v>
      </c>
      <c r="E189" s="20" t="s">
        <v>182</v>
      </c>
      <c r="F189" s="20"/>
      <c r="G189" s="20">
        <v>64</v>
      </c>
      <c r="H189" s="20">
        <v>16</v>
      </c>
      <c r="I189" s="20" t="s">
        <v>183</v>
      </c>
      <c r="J189" s="21"/>
      <c r="K189" s="21">
        <v>42570</v>
      </c>
      <c r="L189" s="22" t="s">
        <v>550</v>
      </c>
      <c r="M189" s="15">
        <v>2.1638888888888888</v>
      </c>
      <c r="N189" s="15">
        <v>66.163888888888891</v>
      </c>
      <c r="O189" s="23"/>
      <c r="P189" s="24"/>
    </row>
    <row r="190" spans="1:16" ht="15.75" thickBot="1" x14ac:dyDescent="0.3">
      <c r="A190" s="17" t="s">
        <v>584</v>
      </c>
      <c r="B190" s="18" t="s">
        <v>585</v>
      </c>
      <c r="C190" s="19">
        <v>41779</v>
      </c>
      <c r="D190" s="18" t="s">
        <v>187</v>
      </c>
      <c r="E190" s="20" t="s">
        <v>182</v>
      </c>
      <c r="F190" s="20"/>
      <c r="G190" s="20">
        <v>67</v>
      </c>
      <c r="H190" s="20">
        <v>18</v>
      </c>
      <c r="I190" s="20" t="s">
        <v>188</v>
      </c>
      <c r="J190" s="33"/>
      <c r="K190" s="33"/>
      <c r="L190" s="22"/>
      <c r="M190" s="15" t="s">
        <v>184</v>
      </c>
      <c r="N190" s="15" t="s">
        <v>184</v>
      </c>
      <c r="O190" s="23"/>
      <c r="P190" s="24"/>
    </row>
    <row r="191" spans="1:16" ht="15.75" thickBot="1" x14ac:dyDescent="0.3">
      <c r="A191" s="17" t="s">
        <v>586</v>
      </c>
      <c r="B191" s="18" t="s">
        <v>587</v>
      </c>
      <c r="C191" s="19">
        <v>41779</v>
      </c>
      <c r="D191" s="18" t="s">
        <v>213</v>
      </c>
      <c r="E191" s="20" t="s">
        <v>182</v>
      </c>
      <c r="F191" s="20"/>
      <c r="G191" s="20">
        <v>70</v>
      </c>
      <c r="H191" s="20">
        <v>12</v>
      </c>
      <c r="I191" s="20" t="s">
        <v>183</v>
      </c>
      <c r="J191" s="33"/>
      <c r="K191" s="33"/>
      <c r="L191" s="22"/>
      <c r="M191" s="15" t="s">
        <v>184</v>
      </c>
      <c r="N191" s="15" t="s">
        <v>184</v>
      </c>
      <c r="O191" s="23"/>
      <c r="P191" s="24"/>
    </row>
    <row r="192" spans="1:16" ht="15.75" thickBot="1" x14ac:dyDescent="0.3">
      <c r="A192" s="17" t="s">
        <v>588</v>
      </c>
      <c r="B192" s="18" t="s">
        <v>589</v>
      </c>
      <c r="C192" s="19">
        <v>41786</v>
      </c>
      <c r="D192" s="18" t="s">
        <v>187</v>
      </c>
      <c r="E192" s="20" t="s">
        <v>182</v>
      </c>
      <c r="F192" s="20"/>
      <c r="G192" s="20">
        <v>62</v>
      </c>
      <c r="H192" s="20">
        <v>16</v>
      </c>
      <c r="I192" s="20" t="s">
        <v>188</v>
      </c>
      <c r="J192" s="33"/>
      <c r="K192" s="47">
        <v>42549</v>
      </c>
      <c r="L192" s="22" t="s">
        <v>550</v>
      </c>
      <c r="M192" s="15">
        <v>2.0694444444444446</v>
      </c>
      <c r="N192" s="15">
        <v>64.069444444444443</v>
      </c>
      <c r="O192" s="23"/>
      <c r="P192" s="24"/>
    </row>
    <row r="193" spans="1:16" ht="15.75" thickBot="1" x14ac:dyDescent="0.3">
      <c r="A193" s="17" t="s">
        <v>590</v>
      </c>
      <c r="B193" s="18" t="s">
        <v>591</v>
      </c>
      <c r="C193" s="19">
        <v>41793</v>
      </c>
      <c r="D193" s="18" t="s">
        <v>187</v>
      </c>
      <c r="E193" s="20" t="s">
        <v>182</v>
      </c>
      <c r="F193" s="20"/>
      <c r="G193" s="20">
        <v>73</v>
      </c>
      <c r="H193" s="20">
        <v>16</v>
      </c>
      <c r="I193" s="20" t="s">
        <v>188</v>
      </c>
      <c r="J193" s="33"/>
      <c r="K193" s="47">
        <v>42542</v>
      </c>
      <c r="L193" s="22" t="s">
        <v>550</v>
      </c>
      <c r="M193" s="15">
        <v>2.0305555555555554</v>
      </c>
      <c r="N193" s="15">
        <v>75.030555555555551</v>
      </c>
      <c r="O193" s="23"/>
      <c r="P193" s="24"/>
    </row>
    <row r="194" spans="1:16" ht="15.75" thickBot="1" x14ac:dyDescent="0.3">
      <c r="A194" s="17" t="s">
        <v>592</v>
      </c>
      <c r="B194" s="18" t="s">
        <v>593</v>
      </c>
      <c r="C194" s="19">
        <v>41800</v>
      </c>
      <c r="D194" s="18" t="s">
        <v>213</v>
      </c>
      <c r="E194" s="20" t="s">
        <v>182</v>
      </c>
      <c r="F194" s="20"/>
      <c r="G194" s="20">
        <v>77</v>
      </c>
      <c r="H194" s="20">
        <v>4</v>
      </c>
      <c r="I194" s="20" t="s">
        <v>188</v>
      </c>
      <c r="J194" s="33"/>
      <c r="K194" s="33"/>
      <c r="L194" s="22"/>
      <c r="M194" s="15" t="s">
        <v>184</v>
      </c>
      <c r="N194" s="15" t="s">
        <v>184</v>
      </c>
      <c r="O194" s="23"/>
      <c r="P194" s="24"/>
    </row>
    <row r="195" spans="1:16" ht="15.75" thickBot="1" x14ac:dyDescent="0.3">
      <c r="A195" s="32" t="s">
        <v>594</v>
      </c>
      <c r="B195" s="18" t="s">
        <v>595</v>
      </c>
      <c r="C195" s="19">
        <v>41807</v>
      </c>
      <c r="D195" s="18" t="s">
        <v>187</v>
      </c>
      <c r="E195" s="20" t="s">
        <v>182</v>
      </c>
      <c r="F195" s="20"/>
      <c r="G195" s="20">
        <v>71</v>
      </c>
      <c r="H195" s="20">
        <v>16</v>
      </c>
      <c r="I195" s="20" t="s">
        <v>188</v>
      </c>
      <c r="J195" s="33"/>
      <c r="K195" s="33"/>
      <c r="L195" s="22"/>
      <c r="M195" s="15" t="s">
        <v>184</v>
      </c>
      <c r="N195" s="15" t="s">
        <v>184</v>
      </c>
      <c r="O195" s="23"/>
      <c r="P195" s="24"/>
    </row>
    <row r="196" spans="1:16" ht="15.75" thickBot="1" x14ac:dyDescent="0.3">
      <c r="A196" s="25" t="s">
        <v>596</v>
      </c>
      <c r="B196" s="26" t="s">
        <v>597</v>
      </c>
      <c r="C196" s="27">
        <v>41784</v>
      </c>
      <c r="D196" s="26" t="s">
        <v>198</v>
      </c>
      <c r="E196" s="26" t="s">
        <v>199</v>
      </c>
      <c r="F196" s="26"/>
      <c r="G196" s="26">
        <v>64</v>
      </c>
      <c r="H196" s="26">
        <v>12</v>
      </c>
      <c r="I196" s="26" t="s">
        <v>188</v>
      </c>
      <c r="J196" s="28"/>
      <c r="K196" s="28"/>
      <c r="L196" s="25"/>
      <c r="M196" s="15" t="s">
        <v>184</v>
      </c>
      <c r="N196" s="15" t="s">
        <v>184</v>
      </c>
      <c r="O196" s="29"/>
      <c r="P196" s="30"/>
    </row>
    <row r="197" spans="1:16" ht="15.75" thickBot="1" x14ac:dyDescent="0.3">
      <c r="A197" s="25" t="s">
        <v>598</v>
      </c>
      <c r="B197" s="26" t="s">
        <v>599</v>
      </c>
      <c r="C197" s="27">
        <v>41784</v>
      </c>
      <c r="D197" s="26" t="s">
        <v>198</v>
      </c>
      <c r="E197" s="26" t="s">
        <v>199</v>
      </c>
      <c r="F197" s="26"/>
      <c r="G197" s="26">
        <v>72</v>
      </c>
      <c r="H197" s="26">
        <v>14</v>
      </c>
      <c r="I197" s="26" t="s">
        <v>183</v>
      </c>
      <c r="J197" s="28"/>
      <c r="K197" s="28"/>
      <c r="L197" s="25"/>
      <c r="M197" s="15" t="s">
        <v>184</v>
      </c>
      <c r="N197" s="15" t="s">
        <v>184</v>
      </c>
      <c r="O197" s="29"/>
      <c r="P197" s="30"/>
    </row>
    <row r="198" spans="1:16" ht="15.75" thickBot="1" x14ac:dyDescent="0.3">
      <c r="A198" s="32" t="s">
        <v>600</v>
      </c>
      <c r="B198" s="18" t="s">
        <v>428</v>
      </c>
      <c r="C198" s="19">
        <v>41821</v>
      </c>
      <c r="D198" s="18" t="s">
        <v>192</v>
      </c>
      <c r="E198" s="20" t="s">
        <v>182</v>
      </c>
      <c r="F198" s="20"/>
      <c r="G198" s="20">
        <v>67</v>
      </c>
      <c r="H198" s="20">
        <v>12</v>
      </c>
      <c r="I198" s="20" t="s">
        <v>183</v>
      </c>
      <c r="J198" s="33"/>
      <c r="K198" s="33"/>
      <c r="L198" s="22"/>
      <c r="M198" s="15" t="s">
        <v>184</v>
      </c>
      <c r="N198" s="15" t="s">
        <v>184</v>
      </c>
      <c r="O198" s="23"/>
      <c r="P198" s="24"/>
    </row>
    <row r="199" spans="1:16" ht="15.75" thickBot="1" x14ac:dyDescent="0.3">
      <c r="A199" s="32" t="s">
        <v>601</v>
      </c>
      <c r="B199" s="18" t="s">
        <v>602</v>
      </c>
      <c r="C199" s="19">
        <v>41828</v>
      </c>
      <c r="D199" s="18" t="s">
        <v>187</v>
      </c>
      <c r="E199" s="20" t="s">
        <v>182</v>
      </c>
      <c r="F199" s="20"/>
      <c r="G199" s="20">
        <v>68</v>
      </c>
      <c r="H199" s="20">
        <v>16</v>
      </c>
      <c r="I199" s="20" t="s">
        <v>188</v>
      </c>
      <c r="J199" s="33"/>
      <c r="K199" s="33"/>
      <c r="L199" s="22"/>
      <c r="M199" s="15" t="s">
        <v>184</v>
      </c>
      <c r="N199" s="15" t="s">
        <v>184</v>
      </c>
      <c r="O199" s="23"/>
      <c r="P199" s="24"/>
    </row>
    <row r="200" spans="1:16" ht="15.75" thickBot="1" x14ac:dyDescent="0.3">
      <c r="A200" s="25" t="s">
        <v>603</v>
      </c>
      <c r="B200" s="26" t="s">
        <v>604</v>
      </c>
      <c r="C200" s="27">
        <v>41835</v>
      </c>
      <c r="D200" s="26" t="s">
        <v>249</v>
      </c>
      <c r="E200" s="26" t="s">
        <v>199</v>
      </c>
      <c r="F200" s="26"/>
      <c r="G200" s="26">
        <v>65</v>
      </c>
      <c r="H200" s="26">
        <v>12</v>
      </c>
      <c r="I200" s="26" t="s">
        <v>183</v>
      </c>
      <c r="J200" s="28"/>
      <c r="K200" s="28"/>
      <c r="L200" s="25"/>
      <c r="M200" s="15" t="s">
        <v>184</v>
      </c>
      <c r="N200" s="15" t="s">
        <v>184</v>
      </c>
      <c r="O200" s="29"/>
      <c r="P200" s="30"/>
    </row>
    <row r="201" spans="1:16" ht="15.75" thickBot="1" x14ac:dyDescent="0.3">
      <c r="A201" s="32" t="s">
        <v>605</v>
      </c>
      <c r="B201" s="18" t="s">
        <v>606</v>
      </c>
      <c r="C201" s="19">
        <v>41835</v>
      </c>
      <c r="D201" s="18" t="s">
        <v>187</v>
      </c>
      <c r="E201" s="20" t="s">
        <v>182</v>
      </c>
      <c r="F201" s="20"/>
      <c r="G201" s="20">
        <v>68</v>
      </c>
      <c r="H201" s="20">
        <v>16</v>
      </c>
      <c r="I201" s="20" t="s">
        <v>183</v>
      </c>
      <c r="J201" s="33"/>
      <c r="K201" s="33"/>
      <c r="L201" s="22"/>
      <c r="M201" s="15" t="s">
        <v>184</v>
      </c>
      <c r="N201" s="15" t="s">
        <v>184</v>
      </c>
      <c r="O201" s="23"/>
      <c r="P201" s="24"/>
    </row>
    <row r="202" spans="1:16" ht="15.75" thickBot="1" x14ac:dyDescent="0.3">
      <c r="A202" s="17" t="s">
        <v>607</v>
      </c>
      <c r="B202" s="18" t="s">
        <v>608</v>
      </c>
      <c r="C202" s="19">
        <v>41842</v>
      </c>
      <c r="D202" s="18" t="s">
        <v>187</v>
      </c>
      <c r="E202" s="20" t="s">
        <v>182</v>
      </c>
      <c r="F202" s="20"/>
      <c r="G202" s="20">
        <v>76</v>
      </c>
      <c r="H202" s="20">
        <v>16</v>
      </c>
      <c r="I202" s="20" t="s">
        <v>183</v>
      </c>
      <c r="J202" s="33"/>
      <c r="K202" s="33"/>
      <c r="L202" s="22"/>
      <c r="M202" s="15" t="s">
        <v>184</v>
      </c>
      <c r="N202" s="15" t="s">
        <v>184</v>
      </c>
      <c r="O202" s="23"/>
      <c r="P202" s="24"/>
    </row>
    <row r="203" spans="1:16" ht="15.75" thickBot="1" x14ac:dyDescent="0.3">
      <c r="A203" s="17" t="s">
        <v>609</v>
      </c>
      <c r="B203" s="18" t="s">
        <v>610</v>
      </c>
      <c r="C203" s="19">
        <v>41842</v>
      </c>
      <c r="D203" s="18" t="s">
        <v>187</v>
      </c>
      <c r="E203" s="20" t="s">
        <v>182</v>
      </c>
      <c r="F203" s="20"/>
      <c r="G203" s="20">
        <v>67</v>
      </c>
      <c r="H203" s="20">
        <v>16</v>
      </c>
      <c r="I203" s="20" t="s">
        <v>188</v>
      </c>
      <c r="J203" s="33"/>
      <c r="K203" s="33"/>
      <c r="L203" s="22"/>
      <c r="M203" s="15" t="s">
        <v>184</v>
      </c>
      <c r="N203" s="15" t="s">
        <v>184</v>
      </c>
      <c r="O203" s="23"/>
      <c r="P203" s="24"/>
    </row>
    <row r="204" spans="1:16" ht="15.75" thickBot="1" x14ac:dyDescent="0.3">
      <c r="A204" s="17" t="s">
        <v>611</v>
      </c>
      <c r="B204" s="18" t="s">
        <v>612</v>
      </c>
      <c r="C204" s="19">
        <v>41849</v>
      </c>
      <c r="D204" s="18" t="s">
        <v>187</v>
      </c>
      <c r="E204" s="20" t="s">
        <v>182</v>
      </c>
      <c r="F204" s="20"/>
      <c r="G204" s="20">
        <v>68</v>
      </c>
      <c r="H204" s="20">
        <v>16</v>
      </c>
      <c r="I204" s="20" t="s">
        <v>188</v>
      </c>
      <c r="J204" s="33"/>
      <c r="K204" s="33"/>
      <c r="L204" s="22"/>
      <c r="M204" s="15" t="s">
        <v>184</v>
      </c>
      <c r="N204" s="15" t="s">
        <v>184</v>
      </c>
      <c r="O204" s="23"/>
      <c r="P204" s="24"/>
    </row>
    <row r="205" spans="1:16" ht="15.75" thickBot="1" x14ac:dyDescent="0.3">
      <c r="A205" s="25" t="s">
        <v>613</v>
      </c>
      <c r="B205" s="26" t="s">
        <v>614</v>
      </c>
      <c r="C205" s="27">
        <v>41849</v>
      </c>
      <c r="D205" s="26" t="s">
        <v>198</v>
      </c>
      <c r="E205" s="26" t="s">
        <v>199</v>
      </c>
      <c r="F205" s="26"/>
      <c r="G205" s="26">
        <v>76</v>
      </c>
      <c r="H205" s="26">
        <v>11</v>
      </c>
      <c r="I205" s="26" t="s">
        <v>183</v>
      </c>
      <c r="J205" s="28"/>
      <c r="K205" s="28"/>
      <c r="L205" s="25"/>
      <c r="M205" s="15" t="s">
        <v>184</v>
      </c>
      <c r="N205" s="15" t="s">
        <v>184</v>
      </c>
      <c r="O205" s="29"/>
      <c r="P205" s="30"/>
    </row>
    <row r="206" spans="1:16" ht="15.75" thickBot="1" x14ac:dyDescent="0.3">
      <c r="A206" s="32" t="s">
        <v>615</v>
      </c>
      <c r="B206" s="18" t="s">
        <v>616</v>
      </c>
      <c r="C206" s="19">
        <v>41856</v>
      </c>
      <c r="D206" s="18" t="s">
        <v>194</v>
      </c>
      <c r="E206" s="20" t="s">
        <v>182</v>
      </c>
      <c r="F206" s="20"/>
      <c r="G206" s="20">
        <v>72</v>
      </c>
      <c r="H206" s="20">
        <v>16</v>
      </c>
      <c r="I206" s="20" t="s">
        <v>183</v>
      </c>
      <c r="J206" s="33"/>
      <c r="K206" s="33"/>
      <c r="L206" s="22"/>
      <c r="M206" s="15" t="s">
        <v>184</v>
      </c>
      <c r="N206" s="15" t="s">
        <v>184</v>
      </c>
      <c r="O206" s="23"/>
      <c r="P206" s="24"/>
    </row>
    <row r="207" spans="1:16" ht="15.75" thickBot="1" x14ac:dyDescent="0.3">
      <c r="A207" s="17" t="s">
        <v>617</v>
      </c>
      <c r="B207" s="18" t="s">
        <v>291</v>
      </c>
      <c r="C207" s="19">
        <v>41856</v>
      </c>
      <c r="D207" s="18" t="s">
        <v>187</v>
      </c>
      <c r="E207" s="20" t="s">
        <v>182</v>
      </c>
      <c r="F207" s="20"/>
      <c r="G207" s="20">
        <v>70</v>
      </c>
      <c r="H207" s="20">
        <v>16</v>
      </c>
      <c r="I207" s="20" t="s">
        <v>188</v>
      </c>
      <c r="J207" s="33"/>
      <c r="K207" s="33"/>
      <c r="L207" s="22"/>
      <c r="M207" s="15" t="s">
        <v>184</v>
      </c>
      <c r="N207" s="15" t="s">
        <v>184</v>
      </c>
      <c r="O207" s="23"/>
      <c r="P207" s="24"/>
    </row>
    <row r="208" spans="1:16" ht="15.75" thickBot="1" x14ac:dyDescent="0.3">
      <c r="A208" s="25" t="s">
        <v>618</v>
      </c>
      <c r="B208" s="26" t="s">
        <v>619</v>
      </c>
      <c r="C208" s="27">
        <v>41863</v>
      </c>
      <c r="D208" s="26" t="s">
        <v>249</v>
      </c>
      <c r="E208" s="26" t="s">
        <v>199</v>
      </c>
      <c r="F208" s="26"/>
      <c r="G208" s="26">
        <v>63</v>
      </c>
      <c r="H208" s="26">
        <v>16</v>
      </c>
      <c r="I208" s="26" t="s">
        <v>183</v>
      </c>
      <c r="J208" s="28"/>
      <c r="K208" s="28"/>
      <c r="L208" s="25"/>
      <c r="M208" s="15" t="s">
        <v>184</v>
      </c>
      <c r="N208" s="15" t="s">
        <v>184</v>
      </c>
      <c r="O208" s="29"/>
      <c r="P208" s="30"/>
    </row>
    <row r="209" spans="1:16" ht="15.75" thickBot="1" x14ac:dyDescent="0.3">
      <c r="A209" s="17" t="s">
        <v>620</v>
      </c>
      <c r="B209" s="18" t="s">
        <v>621</v>
      </c>
      <c r="C209" s="19">
        <v>41863</v>
      </c>
      <c r="D209" s="18" t="s">
        <v>187</v>
      </c>
      <c r="E209" s="20" t="s">
        <v>182</v>
      </c>
      <c r="F209" s="20"/>
      <c r="G209" s="20">
        <v>68</v>
      </c>
      <c r="H209" s="20">
        <v>16</v>
      </c>
      <c r="I209" s="20" t="s">
        <v>183</v>
      </c>
      <c r="J209" s="33"/>
      <c r="K209" s="33"/>
      <c r="L209" s="22"/>
      <c r="M209" s="15" t="s">
        <v>184</v>
      </c>
      <c r="N209" s="15" t="s">
        <v>184</v>
      </c>
      <c r="O209" s="23"/>
      <c r="P209" s="24"/>
    </row>
    <row r="210" spans="1:16" ht="15.75" thickBot="1" x14ac:dyDescent="0.3">
      <c r="A210" s="32" t="s">
        <v>622</v>
      </c>
      <c r="B210" s="18" t="s">
        <v>623</v>
      </c>
      <c r="C210" s="19">
        <v>41870</v>
      </c>
      <c r="D210" s="18" t="s">
        <v>187</v>
      </c>
      <c r="E210" s="20" t="s">
        <v>182</v>
      </c>
      <c r="F210" s="20"/>
      <c r="G210" s="20">
        <v>70</v>
      </c>
      <c r="H210" s="20">
        <v>16</v>
      </c>
      <c r="I210" s="20" t="s">
        <v>188</v>
      </c>
      <c r="J210" s="33"/>
      <c r="K210" s="33"/>
      <c r="L210" s="22"/>
      <c r="M210" s="15" t="s">
        <v>184</v>
      </c>
      <c r="N210" s="15" t="s">
        <v>184</v>
      </c>
      <c r="O210" s="23"/>
      <c r="P210" s="24"/>
    </row>
    <row r="211" spans="1:16" ht="15.75" thickBot="1" x14ac:dyDescent="0.3">
      <c r="A211" s="25" t="s">
        <v>624</v>
      </c>
      <c r="B211" s="26" t="s">
        <v>625</v>
      </c>
      <c r="C211" s="27">
        <v>41870</v>
      </c>
      <c r="D211" s="26" t="s">
        <v>249</v>
      </c>
      <c r="E211" s="26" t="s">
        <v>199</v>
      </c>
      <c r="F211" s="26"/>
      <c r="G211" s="26">
        <v>73</v>
      </c>
      <c r="H211" s="26">
        <v>8</v>
      </c>
      <c r="I211" s="26" t="s">
        <v>183</v>
      </c>
      <c r="J211" s="28"/>
      <c r="K211" s="28"/>
      <c r="L211" s="25"/>
      <c r="M211" s="15" t="s">
        <v>184</v>
      </c>
      <c r="N211" s="15" t="s">
        <v>184</v>
      </c>
      <c r="O211" s="29"/>
      <c r="P211" s="30"/>
    </row>
    <row r="212" spans="1:16" ht="15.75" thickBot="1" x14ac:dyDescent="0.3">
      <c r="A212" s="32" t="s">
        <v>626</v>
      </c>
      <c r="B212" s="18" t="s">
        <v>627</v>
      </c>
      <c r="C212" s="19">
        <v>41870</v>
      </c>
      <c r="D212" s="18" t="s">
        <v>194</v>
      </c>
      <c r="E212" s="20" t="s">
        <v>182</v>
      </c>
      <c r="F212" s="20"/>
      <c r="G212" s="20">
        <v>77</v>
      </c>
      <c r="H212" s="20">
        <v>13</v>
      </c>
      <c r="I212" s="20" t="s">
        <v>188</v>
      </c>
      <c r="J212" s="33"/>
      <c r="K212" s="33"/>
      <c r="L212" s="22"/>
      <c r="M212" s="15" t="s">
        <v>184</v>
      </c>
      <c r="N212" s="15" t="s">
        <v>184</v>
      </c>
      <c r="O212" s="23"/>
      <c r="P212" s="24"/>
    </row>
    <row r="213" spans="1:16" ht="15.75" thickBot="1" x14ac:dyDescent="0.3">
      <c r="A213" s="32" t="s">
        <v>628</v>
      </c>
      <c r="B213" s="18" t="s">
        <v>629</v>
      </c>
      <c r="C213" s="19">
        <v>41877</v>
      </c>
      <c r="D213" s="18" t="s">
        <v>194</v>
      </c>
      <c r="E213" s="20" t="s">
        <v>182</v>
      </c>
      <c r="F213" s="20"/>
      <c r="G213" s="20">
        <v>77</v>
      </c>
      <c r="H213" s="20">
        <v>13</v>
      </c>
      <c r="I213" s="20" t="s">
        <v>183</v>
      </c>
      <c r="J213" s="33"/>
      <c r="K213" s="33"/>
      <c r="L213" s="22"/>
      <c r="M213" s="15" t="s">
        <v>184</v>
      </c>
      <c r="N213" s="15" t="s">
        <v>184</v>
      </c>
      <c r="O213" s="23"/>
      <c r="P213" s="24"/>
    </row>
    <row r="214" spans="1:16" ht="15.75" thickBot="1" x14ac:dyDescent="0.3">
      <c r="A214" s="17" t="s">
        <v>630</v>
      </c>
      <c r="B214" s="18" t="s">
        <v>631</v>
      </c>
      <c r="C214" s="19">
        <v>41877</v>
      </c>
      <c r="D214" s="18" t="s">
        <v>187</v>
      </c>
      <c r="E214" s="20" t="s">
        <v>182</v>
      </c>
      <c r="F214" s="20"/>
      <c r="G214" s="20">
        <v>77</v>
      </c>
      <c r="H214" s="20">
        <v>16</v>
      </c>
      <c r="I214" s="20" t="s">
        <v>188</v>
      </c>
      <c r="J214" s="33"/>
      <c r="K214" s="33"/>
      <c r="L214" s="22"/>
      <c r="M214" s="15" t="s">
        <v>184</v>
      </c>
      <c r="N214" s="15" t="s">
        <v>184</v>
      </c>
      <c r="O214" s="23"/>
      <c r="P214" s="24"/>
    </row>
    <row r="215" spans="1:16" ht="15.75" thickBot="1" x14ac:dyDescent="0.3">
      <c r="A215" s="17" t="s">
        <v>632</v>
      </c>
      <c r="B215" s="18" t="s">
        <v>614</v>
      </c>
      <c r="C215" s="19">
        <v>41898</v>
      </c>
      <c r="D215" s="18" t="s">
        <v>194</v>
      </c>
      <c r="E215" s="20" t="s">
        <v>182</v>
      </c>
      <c r="F215" s="20"/>
      <c r="G215" s="20">
        <v>81</v>
      </c>
      <c r="H215" s="20">
        <v>12</v>
      </c>
      <c r="I215" s="20" t="s">
        <v>188</v>
      </c>
      <c r="J215" s="33"/>
      <c r="K215" s="33"/>
      <c r="L215" s="22"/>
      <c r="M215" s="15" t="s">
        <v>184</v>
      </c>
      <c r="N215" s="15" t="s">
        <v>184</v>
      </c>
      <c r="O215" s="23"/>
      <c r="P215" s="24"/>
    </row>
    <row r="216" spans="1:16" ht="15.75" thickBot="1" x14ac:dyDescent="0.3">
      <c r="A216" s="17" t="s">
        <v>633</v>
      </c>
      <c r="B216" s="18" t="s">
        <v>634</v>
      </c>
      <c r="C216" s="19">
        <v>41907</v>
      </c>
      <c r="D216" s="18" t="s">
        <v>187</v>
      </c>
      <c r="E216" s="20" t="s">
        <v>182</v>
      </c>
      <c r="F216" s="20"/>
      <c r="G216" s="20">
        <v>76</v>
      </c>
      <c r="H216" s="20">
        <v>11</v>
      </c>
      <c r="I216" s="20" t="s">
        <v>188</v>
      </c>
      <c r="J216" s="33"/>
      <c r="K216" s="33"/>
      <c r="L216" s="22"/>
      <c r="M216" s="15" t="s">
        <v>184</v>
      </c>
      <c r="N216" s="15" t="s">
        <v>184</v>
      </c>
      <c r="O216" s="23"/>
      <c r="P216" s="24"/>
    </row>
    <row r="217" spans="1:16" ht="15.75" thickBot="1" x14ac:dyDescent="0.3">
      <c r="A217" s="17" t="s">
        <v>635</v>
      </c>
      <c r="B217" s="18" t="s">
        <v>636</v>
      </c>
      <c r="C217" s="19">
        <v>41926</v>
      </c>
      <c r="D217" s="18" t="s">
        <v>187</v>
      </c>
      <c r="E217" s="20" t="s">
        <v>182</v>
      </c>
      <c r="F217" s="20"/>
      <c r="G217" s="20">
        <v>64</v>
      </c>
      <c r="H217" s="20">
        <v>16</v>
      </c>
      <c r="I217" s="20" t="s">
        <v>188</v>
      </c>
      <c r="J217" s="33"/>
      <c r="K217" s="33"/>
      <c r="L217" s="22"/>
      <c r="M217" s="15" t="s">
        <v>184</v>
      </c>
      <c r="N217" s="15" t="s">
        <v>184</v>
      </c>
      <c r="O217" s="23"/>
      <c r="P217" s="24"/>
    </row>
    <row r="218" spans="1:16" ht="15.75" thickBot="1" x14ac:dyDescent="0.3">
      <c r="A218" s="32" t="s">
        <v>637</v>
      </c>
      <c r="B218" s="18" t="s">
        <v>638</v>
      </c>
      <c r="C218" s="19">
        <v>41926</v>
      </c>
      <c r="D218" s="18" t="s">
        <v>192</v>
      </c>
      <c r="E218" s="20" t="s">
        <v>182</v>
      </c>
      <c r="F218" s="20"/>
      <c r="G218" s="20">
        <v>73</v>
      </c>
      <c r="H218" s="20">
        <v>12</v>
      </c>
      <c r="I218" s="20" t="s">
        <v>188</v>
      </c>
      <c r="J218" s="33"/>
      <c r="K218" s="33"/>
      <c r="L218" s="22"/>
      <c r="M218" s="15" t="s">
        <v>184</v>
      </c>
      <c r="N218" s="15" t="s">
        <v>184</v>
      </c>
      <c r="O218" s="23"/>
      <c r="P218" s="24"/>
    </row>
    <row r="219" spans="1:16" ht="15.75" thickBot="1" x14ac:dyDescent="0.3">
      <c r="A219" s="32" t="s">
        <v>639</v>
      </c>
      <c r="B219" s="18" t="s">
        <v>640</v>
      </c>
      <c r="C219" s="19">
        <v>41926</v>
      </c>
      <c r="D219" s="18" t="s">
        <v>187</v>
      </c>
      <c r="E219" s="20" t="s">
        <v>182</v>
      </c>
      <c r="F219" s="20"/>
      <c r="G219" s="20">
        <v>70</v>
      </c>
      <c r="H219" s="20">
        <v>16</v>
      </c>
      <c r="I219" s="20" t="s">
        <v>188</v>
      </c>
      <c r="J219" s="33"/>
      <c r="K219" s="33"/>
      <c r="L219" s="22"/>
      <c r="M219" s="15" t="s">
        <v>184</v>
      </c>
      <c r="N219" s="15" t="s">
        <v>184</v>
      </c>
      <c r="O219" s="23"/>
      <c r="P219" s="24"/>
    </row>
    <row r="220" spans="1:16" ht="15.75" thickBot="1" x14ac:dyDescent="0.3">
      <c r="A220" s="32" t="s">
        <v>641</v>
      </c>
      <c r="B220" s="18" t="s">
        <v>642</v>
      </c>
      <c r="C220" s="19">
        <v>41926</v>
      </c>
      <c r="D220" s="18" t="s">
        <v>181</v>
      </c>
      <c r="E220" s="20" t="s">
        <v>182</v>
      </c>
      <c r="F220" s="20" t="s">
        <v>193</v>
      </c>
      <c r="G220" s="20">
        <v>70</v>
      </c>
      <c r="H220" s="20">
        <v>12</v>
      </c>
      <c r="I220" s="20" t="s">
        <v>183</v>
      </c>
      <c r="J220" s="33"/>
      <c r="K220" s="33"/>
      <c r="L220" s="22"/>
      <c r="M220" s="15" t="s">
        <v>184</v>
      </c>
      <c r="N220" s="15" t="s">
        <v>184</v>
      </c>
      <c r="O220" s="23"/>
      <c r="P220" s="24"/>
    </row>
    <row r="221" spans="1:16" ht="15.75" thickBot="1" x14ac:dyDescent="0.3">
      <c r="A221" s="32" t="s">
        <v>643</v>
      </c>
      <c r="B221" s="18" t="s">
        <v>644</v>
      </c>
      <c r="C221" s="19">
        <v>41933</v>
      </c>
      <c r="D221" s="18" t="s">
        <v>194</v>
      </c>
      <c r="E221" s="20" t="s">
        <v>182</v>
      </c>
      <c r="F221" s="20"/>
      <c r="G221" s="20">
        <v>61</v>
      </c>
      <c r="H221" s="20">
        <v>14</v>
      </c>
      <c r="I221" s="20" t="s">
        <v>188</v>
      </c>
      <c r="J221" s="33"/>
      <c r="K221" s="33"/>
      <c r="L221" s="22"/>
      <c r="M221" s="15" t="s">
        <v>184</v>
      </c>
      <c r="N221" s="15" t="s">
        <v>184</v>
      </c>
      <c r="O221" s="23"/>
      <c r="P221" s="24"/>
    </row>
    <row r="222" spans="1:16" ht="15.75" thickBot="1" x14ac:dyDescent="0.3">
      <c r="A222" s="17" t="s">
        <v>645</v>
      </c>
      <c r="B222" s="18" t="s">
        <v>646</v>
      </c>
      <c r="C222" s="19">
        <v>41989</v>
      </c>
      <c r="D222" s="18" t="s">
        <v>249</v>
      </c>
      <c r="E222" s="20" t="s">
        <v>182</v>
      </c>
      <c r="F222" s="20"/>
      <c r="G222" s="20">
        <v>62</v>
      </c>
      <c r="H222" s="20">
        <v>16</v>
      </c>
      <c r="I222" s="20" t="s">
        <v>183</v>
      </c>
      <c r="J222" s="33"/>
      <c r="K222" s="33"/>
      <c r="L222" s="22"/>
      <c r="M222" s="15" t="s">
        <v>184</v>
      </c>
      <c r="N222" s="15" t="s">
        <v>184</v>
      </c>
      <c r="O222" s="23"/>
      <c r="P222" s="24"/>
    </row>
    <row r="223" spans="1:16" ht="15.75" thickBot="1" x14ac:dyDescent="0.3">
      <c r="A223" s="32" t="s">
        <v>647</v>
      </c>
      <c r="B223" s="18" t="s">
        <v>648</v>
      </c>
      <c r="C223" s="19">
        <v>41989</v>
      </c>
      <c r="D223" s="18" t="s">
        <v>194</v>
      </c>
      <c r="E223" s="20" t="s">
        <v>182</v>
      </c>
      <c r="F223" s="20"/>
      <c r="G223" s="20">
        <v>67</v>
      </c>
      <c r="H223" s="20">
        <v>9</v>
      </c>
      <c r="I223" s="20" t="s">
        <v>188</v>
      </c>
      <c r="J223" s="33"/>
      <c r="K223" s="33"/>
      <c r="L223" s="22"/>
      <c r="M223" s="15" t="s">
        <v>184</v>
      </c>
      <c r="N223" s="15" t="s">
        <v>184</v>
      </c>
      <c r="O223" s="23"/>
      <c r="P223" s="24"/>
    </row>
    <row r="224" spans="1:16" ht="15.75" thickBot="1" x14ac:dyDescent="0.3">
      <c r="A224" s="32" t="s">
        <v>649</v>
      </c>
      <c r="B224" s="18" t="s">
        <v>650</v>
      </c>
      <c r="C224" s="19">
        <v>42031</v>
      </c>
      <c r="D224" s="18" t="s">
        <v>192</v>
      </c>
      <c r="E224" s="20" t="s">
        <v>182</v>
      </c>
      <c r="F224" s="20"/>
      <c r="G224" s="20">
        <v>63</v>
      </c>
      <c r="H224" s="20">
        <v>16</v>
      </c>
      <c r="I224" s="20" t="s">
        <v>183</v>
      </c>
      <c r="J224" s="33"/>
      <c r="K224" s="33"/>
      <c r="L224" s="22"/>
      <c r="M224" s="15" t="s">
        <v>184</v>
      </c>
      <c r="N224" s="15" t="s">
        <v>184</v>
      </c>
      <c r="O224" s="23"/>
      <c r="P224" s="24"/>
    </row>
    <row r="225" spans="1:16" ht="15.75" thickBot="1" x14ac:dyDescent="0.3">
      <c r="A225" s="25" t="s">
        <v>651</v>
      </c>
      <c r="B225" s="26" t="s">
        <v>652</v>
      </c>
      <c r="C225" s="27">
        <v>42038</v>
      </c>
      <c r="D225" s="26" t="s">
        <v>249</v>
      </c>
      <c r="E225" s="26" t="s">
        <v>199</v>
      </c>
      <c r="F225" s="26"/>
      <c r="G225" s="26">
        <v>86</v>
      </c>
      <c r="H225" s="26">
        <v>16</v>
      </c>
      <c r="I225" s="26" t="s">
        <v>183</v>
      </c>
      <c r="J225" s="28"/>
      <c r="K225" s="28"/>
      <c r="L225" s="25"/>
      <c r="M225" s="15" t="s">
        <v>184</v>
      </c>
      <c r="N225" s="15" t="s">
        <v>184</v>
      </c>
      <c r="O225" s="29"/>
      <c r="P225" s="30"/>
    </row>
    <row r="226" spans="1:16" ht="15.75" thickBot="1" x14ac:dyDescent="0.3">
      <c r="A226" s="32" t="s">
        <v>131</v>
      </c>
      <c r="B226" s="18" t="s">
        <v>653</v>
      </c>
      <c r="C226" s="19">
        <v>42038</v>
      </c>
      <c r="D226" s="18" t="s">
        <v>187</v>
      </c>
      <c r="E226" s="20" t="s">
        <v>182</v>
      </c>
      <c r="F226" s="20" t="s">
        <v>193</v>
      </c>
      <c r="G226" s="20">
        <v>67</v>
      </c>
      <c r="H226" s="20">
        <v>16</v>
      </c>
      <c r="I226" s="20" t="s">
        <v>183</v>
      </c>
      <c r="J226" s="33"/>
      <c r="K226" s="33"/>
      <c r="L226" s="22"/>
      <c r="M226" s="15" t="s">
        <v>184</v>
      </c>
      <c r="N226" s="15" t="s">
        <v>184</v>
      </c>
      <c r="O226" s="23"/>
      <c r="P226" s="24"/>
    </row>
    <row r="227" spans="1:16" ht="15.75" thickBot="1" x14ac:dyDescent="0.3">
      <c r="A227" s="17" t="s">
        <v>654</v>
      </c>
      <c r="B227" s="18" t="s">
        <v>655</v>
      </c>
      <c r="C227" s="19">
        <v>42220</v>
      </c>
      <c r="D227" s="18" t="s">
        <v>181</v>
      </c>
      <c r="E227" s="20" t="s">
        <v>182</v>
      </c>
      <c r="F227" s="20"/>
      <c r="G227" s="20">
        <v>79</v>
      </c>
      <c r="H227" s="20">
        <v>9</v>
      </c>
      <c r="I227" s="20" t="s">
        <v>188</v>
      </c>
      <c r="J227" s="33"/>
      <c r="K227" s="33"/>
      <c r="L227" s="22"/>
      <c r="M227" s="15" t="s">
        <v>184</v>
      </c>
      <c r="N227" s="15" t="s">
        <v>184</v>
      </c>
      <c r="O227" s="23"/>
      <c r="P227" s="24"/>
    </row>
    <row r="228" spans="1:16" ht="15.75" thickBot="1" x14ac:dyDescent="0.3">
      <c r="A228" s="17" t="s">
        <v>656</v>
      </c>
      <c r="B228" s="18" t="s">
        <v>657</v>
      </c>
      <c r="C228" s="19">
        <v>42304</v>
      </c>
      <c r="D228" s="18" t="s">
        <v>181</v>
      </c>
      <c r="E228" s="20" t="s">
        <v>182</v>
      </c>
      <c r="F228" s="20"/>
      <c r="G228" s="20">
        <v>77</v>
      </c>
      <c r="H228" s="20">
        <v>12</v>
      </c>
      <c r="I228" s="20" t="s">
        <v>188</v>
      </c>
      <c r="J228" s="33"/>
      <c r="K228" s="33"/>
      <c r="L228" s="22"/>
      <c r="M228" s="15" t="s">
        <v>184</v>
      </c>
      <c r="N228" s="15" t="s">
        <v>184</v>
      </c>
      <c r="O228" s="23"/>
      <c r="P228" s="24"/>
    </row>
    <row r="229" spans="1:16" ht="15.75" thickBot="1" x14ac:dyDescent="0.3">
      <c r="A229" s="17" t="s">
        <v>658</v>
      </c>
      <c r="B229" s="18" t="s">
        <v>659</v>
      </c>
      <c r="C229" s="19">
        <v>42318</v>
      </c>
      <c r="D229" s="18" t="s">
        <v>187</v>
      </c>
      <c r="E229" s="20" t="s">
        <v>182</v>
      </c>
      <c r="F229" s="20"/>
      <c r="G229" s="20">
        <v>62</v>
      </c>
      <c r="H229" s="20">
        <v>16</v>
      </c>
      <c r="I229" s="20" t="s">
        <v>188</v>
      </c>
      <c r="J229" s="33"/>
      <c r="K229" s="33"/>
      <c r="L229" s="22"/>
      <c r="M229" s="15" t="s">
        <v>184</v>
      </c>
      <c r="N229" s="15" t="s">
        <v>184</v>
      </c>
      <c r="O229" s="23"/>
      <c r="P229" s="24"/>
    </row>
    <row r="230" spans="1:16" ht="15.75" thickBot="1" x14ac:dyDescent="0.3">
      <c r="A230" s="25" t="s">
        <v>660</v>
      </c>
      <c r="B230" s="26" t="s">
        <v>661</v>
      </c>
      <c r="C230" s="27">
        <v>42395</v>
      </c>
      <c r="D230" s="26" t="s">
        <v>187</v>
      </c>
      <c r="E230" s="26" t="s">
        <v>662</v>
      </c>
      <c r="F230" s="26"/>
      <c r="G230" s="26">
        <v>59</v>
      </c>
      <c r="H230" s="26">
        <v>16</v>
      </c>
      <c r="I230" s="26" t="s">
        <v>188</v>
      </c>
      <c r="J230" s="28"/>
      <c r="K230" s="28"/>
      <c r="L230" s="25"/>
      <c r="M230" s="15" t="s">
        <v>184</v>
      </c>
      <c r="N230" s="15" t="s">
        <v>184</v>
      </c>
      <c r="O230" s="29"/>
      <c r="P230" s="30"/>
    </row>
    <row r="231" spans="1:16" x14ac:dyDescent="0.25">
      <c r="M231" s="15" t="s">
        <v>184</v>
      </c>
      <c r="N231" s="48" t="s">
        <v>184</v>
      </c>
      <c r="O231" s="49"/>
      <c r="P231" s="24"/>
    </row>
    <row r="232" spans="1:16" x14ac:dyDescent="0.25">
      <c r="M232" s="15" t="s">
        <v>184</v>
      </c>
      <c r="N232" s="48" t="s">
        <v>184</v>
      </c>
      <c r="O232" s="49"/>
      <c r="P232" s="24"/>
    </row>
    <row r="233" spans="1:16" x14ac:dyDescent="0.25">
      <c r="M233" s="15" t="s">
        <v>184</v>
      </c>
      <c r="N233" s="48" t="s">
        <v>184</v>
      </c>
      <c r="O233" s="49"/>
      <c r="P233" s="24"/>
    </row>
    <row r="234" spans="1:16" x14ac:dyDescent="0.25">
      <c r="M234" s="15" t="s">
        <v>184</v>
      </c>
      <c r="N234" s="48" t="s">
        <v>184</v>
      </c>
      <c r="O234" s="49"/>
      <c r="P234" s="24"/>
    </row>
    <row r="235" spans="1:16" x14ac:dyDescent="0.25">
      <c r="M235" s="15" t="s">
        <v>184</v>
      </c>
      <c r="N235" s="48" t="s">
        <v>184</v>
      </c>
      <c r="O235" s="49"/>
      <c r="P235" s="24"/>
    </row>
    <row r="236" spans="1:16" x14ac:dyDescent="0.25">
      <c r="M236" s="15" t="s">
        <v>184</v>
      </c>
      <c r="N236" s="48" t="s">
        <v>184</v>
      </c>
      <c r="O236" s="49"/>
      <c r="P236" s="24"/>
    </row>
    <row r="237" spans="1:16" x14ac:dyDescent="0.25">
      <c r="M237" s="15" t="s">
        <v>184</v>
      </c>
      <c r="N237" s="48" t="s">
        <v>184</v>
      </c>
      <c r="O237" s="49"/>
      <c r="P237" s="24"/>
    </row>
    <row r="238" spans="1:16" x14ac:dyDescent="0.25">
      <c r="M238" s="15" t="s">
        <v>184</v>
      </c>
      <c r="N238" s="48" t="s">
        <v>184</v>
      </c>
      <c r="O238" s="49"/>
      <c r="P238" s="24"/>
    </row>
    <row r="239" spans="1:16" x14ac:dyDescent="0.25">
      <c r="M239" s="15" t="s">
        <v>184</v>
      </c>
      <c r="N239" s="48" t="s">
        <v>184</v>
      </c>
      <c r="O239" s="49"/>
      <c r="P239" s="24"/>
    </row>
    <row r="240" spans="1:16" x14ac:dyDescent="0.25">
      <c r="M240" s="50"/>
      <c r="N240" s="48" t="s">
        <v>184</v>
      </c>
      <c r="O240" s="49"/>
      <c r="P240" s="24"/>
    </row>
    <row r="241" spans="13:16" x14ac:dyDescent="0.25">
      <c r="M241" s="50"/>
      <c r="N241" s="50"/>
      <c r="O241" s="49"/>
      <c r="P241" s="24"/>
    </row>
    <row r="242" spans="13:16" x14ac:dyDescent="0.25">
      <c r="M242" s="50"/>
      <c r="N242" s="50"/>
      <c r="O242" s="49"/>
      <c r="P242" s="24"/>
    </row>
    <row r="243" spans="13:16" x14ac:dyDescent="0.25">
      <c r="M243" s="50"/>
      <c r="N243" s="50"/>
      <c r="O243" s="49"/>
      <c r="P243" s="24"/>
    </row>
    <row r="244" spans="13:16" x14ac:dyDescent="0.25">
      <c r="M244" s="50"/>
      <c r="N244" s="50"/>
      <c r="O244" s="49"/>
      <c r="P244" s="24"/>
    </row>
    <row r="245" spans="13:16" x14ac:dyDescent="0.25">
      <c r="M245" s="50"/>
      <c r="N245" s="50"/>
      <c r="O245" s="49"/>
      <c r="P245" s="24"/>
    </row>
    <row r="246" spans="13:16" x14ac:dyDescent="0.25">
      <c r="M246" s="50"/>
      <c r="N246" s="50"/>
      <c r="O246" s="49"/>
      <c r="P246" s="24"/>
    </row>
    <row r="247" spans="13:16" x14ac:dyDescent="0.25">
      <c r="M247" s="50"/>
      <c r="N247" s="50"/>
      <c r="O247" s="49"/>
      <c r="P247" s="24"/>
    </row>
    <row r="248" spans="13:16" x14ac:dyDescent="0.25">
      <c r="M248" s="50"/>
      <c r="N248" s="50"/>
      <c r="O248" s="49"/>
      <c r="P248" s="24"/>
    </row>
    <row r="249" spans="13:16" x14ac:dyDescent="0.25">
      <c r="M249" s="50"/>
      <c r="N249" s="50"/>
      <c r="O249" s="49"/>
      <c r="P249" s="24"/>
    </row>
    <row r="250" spans="13:16" x14ac:dyDescent="0.25">
      <c r="M250" s="50"/>
      <c r="N250" s="50"/>
      <c r="O250" s="49"/>
      <c r="P250" s="24"/>
    </row>
    <row r="251" spans="13:16" x14ac:dyDescent="0.25">
      <c r="M251" s="50"/>
      <c r="N251" s="50"/>
      <c r="O251" s="49"/>
      <c r="P251" s="24"/>
    </row>
    <row r="252" spans="13:16" x14ac:dyDescent="0.25">
      <c r="M252" s="50"/>
      <c r="N252" s="50"/>
      <c r="O252" s="49"/>
      <c r="P252" s="24"/>
    </row>
    <row r="253" spans="13:16" x14ac:dyDescent="0.25">
      <c r="M253" s="50"/>
      <c r="N253" s="50"/>
      <c r="O253" s="49"/>
      <c r="P253" s="24"/>
    </row>
    <row r="254" spans="13:16" x14ac:dyDescent="0.25">
      <c r="M254" s="50"/>
      <c r="N254" s="50"/>
      <c r="O254" s="49"/>
      <c r="P254" s="24"/>
    </row>
    <row r="255" spans="13:16" x14ac:dyDescent="0.25">
      <c r="M255" s="50"/>
      <c r="N255" s="50"/>
      <c r="O255" s="49"/>
      <c r="P255" s="24"/>
    </row>
    <row r="256" spans="13:16" x14ac:dyDescent="0.25">
      <c r="M256" s="50"/>
      <c r="N256" s="50"/>
      <c r="O256" s="49"/>
      <c r="P256" s="24"/>
    </row>
    <row r="257" spans="13:16" x14ac:dyDescent="0.25">
      <c r="M257" s="50"/>
      <c r="N257" s="50"/>
      <c r="O257" s="49"/>
      <c r="P257" s="24"/>
    </row>
    <row r="258" spans="13:16" x14ac:dyDescent="0.25">
      <c r="M258" s="50"/>
      <c r="N258" s="50"/>
      <c r="O258" s="49"/>
      <c r="P258" s="24"/>
    </row>
    <row r="259" spans="13:16" x14ac:dyDescent="0.25">
      <c r="M259" s="50"/>
      <c r="N259" s="50"/>
      <c r="O259" s="49"/>
      <c r="P259" s="24"/>
    </row>
    <row r="260" spans="13:16" x14ac:dyDescent="0.25">
      <c r="M260" s="50"/>
      <c r="N260" s="50"/>
      <c r="O260" s="49"/>
      <c r="P260" s="24"/>
    </row>
    <row r="261" spans="13:16" x14ac:dyDescent="0.25">
      <c r="M261" s="50"/>
      <c r="N261" s="50"/>
      <c r="O261" s="49"/>
      <c r="P261" s="24"/>
    </row>
    <row r="262" spans="13:16" x14ac:dyDescent="0.25">
      <c r="M262" s="50"/>
      <c r="N262" s="50"/>
      <c r="O262" s="49"/>
      <c r="P262" s="24"/>
    </row>
    <row r="263" spans="13:16" x14ac:dyDescent="0.25">
      <c r="M263" s="50"/>
      <c r="N263" s="50"/>
      <c r="O263" s="49"/>
      <c r="P263" s="24"/>
    </row>
    <row r="264" spans="13:16" x14ac:dyDescent="0.25">
      <c r="M264" s="50"/>
      <c r="N264" s="50"/>
      <c r="O264" s="49"/>
      <c r="P264" s="24"/>
    </row>
    <row r="265" spans="13:16" x14ac:dyDescent="0.25">
      <c r="M265" s="50"/>
      <c r="N265" s="50"/>
      <c r="O265" s="49"/>
      <c r="P265" s="24"/>
    </row>
    <row r="266" spans="13:16" x14ac:dyDescent="0.25">
      <c r="M266" s="50"/>
      <c r="N266" s="50"/>
      <c r="O266" s="49"/>
      <c r="P266" s="24"/>
    </row>
    <row r="267" spans="13:16" x14ac:dyDescent="0.25">
      <c r="M267" s="50"/>
      <c r="N267" s="50"/>
      <c r="O267" s="49"/>
      <c r="P267" s="24"/>
    </row>
    <row r="268" spans="13:16" x14ac:dyDescent="0.25">
      <c r="M268" s="50"/>
      <c r="N268" s="50"/>
      <c r="O268" s="49"/>
      <c r="P268" s="24"/>
    </row>
    <row r="269" spans="13:16" x14ac:dyDescent="0.25">
      <c r="M269" s="50"/>
      <c r="N269" s="50"/>
      <c r="O269" s="49"/>
      <c r="P269" s="24"/>
    </row>
    <row r="270" spans="13:16" x14ac:dyDescent="0.25">
      <c r="M270" s="50"/>
      <c r="N270" s="50"/>
      <c r="O270" s="49"/>
      <c r="P270" s="24"/>
    </row>
    <row r="271" spans="13:16" x14ac:dyDescent="0.25">
      <c r="M271" s="50"/>
      <c r="N271" s="50"/>
      <c r="O271" s="49"/>
      <c r="P271" s="24"/>
    </row>
    <row r="272" spans="13:16" x14ac:dyDescent="0.25">
      <c r="M272" s="50"/>
      <c r="N272" s="50"/>
      <c r="O272" s="49"/>
      <c r="P272" s="24"/>
    </row>
    <row r="273" spans="13:16" x14ac:dyDescent="0.25">
      <c r="M273" s="50"/>
      <c r="N273" s="50"/>
      <c r="O273" s="49"/>
      <c r="P273" s="24"/>
    </row>
    <row r="274" spans="13:16" x14ac:dyDescent="0.25">
      <c r="M274" s="50"/>
      <c r="N274" s="50"/>
      <c r="O274" s="49"/>
      <c r="P274" s="24"/>
    </row>
    <row r="275" spans="13:16" x14ac:dyDescent="0.25">
      <c r="M275" s="50"/>
      <c r="N275" s="50"/>
      <c r="O275" s="49"/>
      <c r="P275" s="24"/>
    </row>
    <row r="276" spans="13:16" x14ac:dyDescent="0.25">
      <c r="M276" s="50"/>
      <c r="N276" s="50"/>
      <c r="O276" s="49"/>
      <c r="P276" s="24"/>
    </row>
    <row r="277" spans="13:16" x14ac:dyDescent="0.25">
      <c r="M277" s="50"/>
      <c r="N277" s="50"/>
      <c r="O277" s="49"/>
      <c r="P277" s="24"/>
    </row>
    <row r="278" spans="13:16" x14ac:dyDescent="0.25">
      <c r="M278" s="50"/>
      <c r="N278" s="50"/>
      <c r="O278" s="49"/>
      <c r="P278" s="24"/>
    </row>
    <row r="279" spans="13:16" x14ac:dyDescent="0.25">
      <c r="M279" s="50"/>
      <c r="N279" s="50"/>
      <c r="O279" s="49"/>
      <c r="P279" s="24"/>
    </row>
    <row r="280" spans="13:16" x14ac:dyDescent="0.25">
      <c r="M280" s="50"/>
      <c r="N280" s="50"/>
      <c r="O280" s="49"/>
      <c r="P280" s="24"/>
    </row>
    <row r="281" spans="13:16" x14ac:dyDescent="0.25">
      <c r="M281" s="50"/>
      <c r="N281" s="50"/>
      <c r="O281" s="49"/>
      <c r="P281" s="24"/>
    </row>
    <row r="282" spans="13:16" x14ac:dyDescent="0.25">
      <c r="M282" s="50"/>
      <c r="N282" s="50"/>
      <c r="O282" s="49"/>
      <c r="P282" s="24"/>
    </row>
    <row r="283" spans="13:16" x14ac:dyDescent="0.25">
      <c r="M283" s="50"/>
      <c r="N283" s="50"/>
      <c r="O283" s="49"/>
      <c r="P283" s="24"/>
    </row>
    <row r="284" spans="13:16" x14ac:dyDescent="0.25">
      <c r="M284" s="50"/>
      <c r="N284" s="50"/>
      <c r="O284" s="49"/>
      <c r="P284" s="24"/>
    </row>
    <row r="285" spans="13:16" x14ac:dyDescent="0.25">
      <c r="M285" s="50"/>
      <c r="N285" s="50"/>
      <c r="O285" s="49"/>
      <c r="P285" s="24"/>
    </row>
    <row r="286" spans="13:16" x14ac:dyDescent="0.25">
      <c r="M286" s="50"/>
      <c r="N286" s="50"/>
      <c r="O286" s="49"/>
      <c r="P286" s="24"/>
    </row>
    <row r="287" spans="13:16" x14ac:dyDescent="0.25">
      <c r="M287" s="50"/>
      <c r="N287" s="50"/>
      <c r="O287" s="49"/>
      <c r="P287" s="24"/>
    </row>
    <row r="288" spans="13:16" x14ac:dyDescent="0.25">
      <c r="M288" s="50"/>
      <c r="N288" s="50"/>
      <c r="O288" s="49"/>
      <c r="P288" s="24"/>
    </row>
    <row r="289" spans="13:16" x14ac:dyDescent="0.25">
      <c r="M289" s="50"/>
      <c r="N289" s="50"/>
      <c r="O289" s="49"/>
      <c r="P289" s="24"/>
    </row>
    <row r="290" spans="13:16" x14ac:dyDescent="0.25">
      <c r="M290" s="50"/>
      <c r="N290" s="50"/>
      <c r="O290" s="49"/>
      <c r="P290" s="24"/>
    </row>
    <row r="291" spans="13:16" x14ac:dyDescent="0.25">
      <c r="M291" s="50"/>
      <c r="N291" s="50"/>
      <c r="O291" s="49"/>
      <c r="P291" s="24"/>
    </row>
    <row r="292" spans="13:16" x14ac:dyDescent="0.25">
      <c r="M292" s="50"/>
      <c r="N292" s="50"/>
      <c r="O292" s="49"/>
      <c r="P292" s="24"/>
    </row>
    <row r="293" spans="13:16" x14ac:dyDescent="0.25">
      <c r="M293" s="50"/>
      <c r="N293" s="50"/>
      <c r="O293" s="49"/>
      <c r="P293" s="24"/>
    </row>
    <row r="294" spans="13:16" x14ac:dyDescent="0.25">
      <c r="M294" s="50"/>
      <c r="N294" s="50"/>
      <c r="O294" s="49"/>
      <c r="P294" s="24"/>
    </row>
    <row r="295" spans="13:16" x14ac:dyDescent="0.25">
      <c r="M295" s="50"/>
      <c r="N295" s="50"/>
      <c r="O295" s="49"/>
      <c r="P295" s="24"/>
    </row>
    <row r="296" spans="13:16" x14ac:dyDescent="0.25">
      <c r="M296" s="50"/>
      <c r="N296" s="50"/>
      <c r="O296" s="49"/>
      <c r="P296" s="24"/>
    </row>
    <row r="297" spans="13:16" x14ac:dyDescent="0.25">
      <c r="M297" s="50"/>
      <c r="N297" s="50"/>
      <c r="O297" s="49"/>
      <c r="P297" s="24"/>
    </row>
    <row r="298" spans="13:16" x14ac:dyDescent="0.25">
      <c r="M298" s="50"/>
      <c r="N298" s="50"/>
      <c r="O298" s="49"/>
      <c r="P298" s="24"/>
    </row>
    <row r="299" spans="13:16" x14ac:dyDescent="0.25">
      <c r="M299" s="50"/>
      <c r="N299" s="50"/>
      <c r="O299" s="49"/>
      <c r="P299" s="24"/>
    </row>
    <row r="300" spans="13:16" x14ac:dyDescent="0.25">
      <c r="M300" s="50"/>
      <c r="N300" s="50"/>
      <c r="O300" s="49"/>
      <c r="P300" s="24"/>
    </row>
    <row r="301" spans="13:16" x14ac:dyDescent="0.25">
      <c r="M301" s="50"/>
      <c r="N301" s="50"/>
      <c r="O301" s="49"/>
      <c r="P301" s="24"/>
    </row>
    <row r="302" spans="13:16" x14ac:dyDescent="0.25">
      <c r="M302" s="50"/>
      <c r="N302" s="50"/>
      <c r="O302" s="49"/>
      <c r="P302" s="24"/>
    </row>
    <row r="303" spans="13:16" x14ac:dyDescent="0.25">
      <c r="M303" s="50"/>
      <c r="N303" s="50"/>
      <c r="O303" s="49"/>
      <c r="P303" s="24"/>
    </row>
    <row r="304" spans="13:16" x14ac:dyDescent="0.25">
      <c r="M304" s="50"/>
      <c r="N304" s="50"/>
      <c r="O304" s="49"/>
      <c r="P304" s="24"/>
    </row>
    <row r="305" spans="13:16" x14ac:dyDescent="0.25">
      <c r="M305" s="50"/>
      <c r="N305" s="50"/>
      <c r="O305" s="49"/>
      <c r="P305" s="24"/>
    </row>
    <row r="306" spans="13:16" x14ac:dyDescent="0.25">
      <c r="M306" s="50"/>
      <c r="N306" s="50"/>
      <c r="O306" s="49"/>
      <c r="P306" s="24"/>
    </row>
    <row r="307" spans="13:16" x14ac:dyDescent="0.25">
      <c r="M307" s="50"/>
      <c r="N307" s="50"/>
      <c r="O307" s="49"/>
      <c r="P307" s="24"/>
    </row>
    <row r="308" spans="13:16" x14ac:dyDescent="0.25">
      <c r="M308" s="50"/>
      <c r="N308" s="50"/>
      <c r="O308" s="49"/>
      <c r="P308" s="24"/>
    </row>
    <row r="309" spans="13:16" x14ac:dyDescent="0.25">
      <c r="M309" s="50"/>
      <c r="N309" s="50"/>
      <c r="O309" s="49"/>
      <c r="P309" s="24"/>
    </row>
    <row r="310" spans="13:16" x14ac:dyDescent="0.25">
      <c r="M310" s="50"/>
      <c r="N310" s="50"/>
      <c r="O310" s="49"/>
      <c r="P310" s="24"/>
    </row>
    <row r="311" spans="13:16" x14ac:dyDescent="0.25">
      <c r="M311" s="50"/>
      <c r="N311" s="50"/>
      <c r="O311" s="49"/>
      <c r="P311" s="24"/>
    </row>
    <row r="312" spans="13:16" x14ac:dyDescent="0.25">
      <c r="M312" s="50"/>
      <c r="N312" s="50"/>
      <c r="O312" s="49"/>
      <c r="P312" s="24"/>
    </row>
    <row r="313" spans="13:16" x14ac:dyDescent="0.25">
      <c r="M313" s="50"/>
      <c r="N313" s="50"/>
      <c r="O313" s="49"/>
      <c r="P313" s="24"/>
    </row>
    <row r="314" spans="13:16" x14ac:dyDescent="0.25">
      <c r="M314" s="50"/>
      <c r="N314" s="50"/>
      <c r="O314" s="49"/>
      <c r="P314" s="24"/>
    </row>
    <row r="315" spans="13:16" x14ac:dyDescent="0.25">
      <c r="M315" s="50"/>
      <c r="N315" s="50"/>
      <c r="O315" s="49"/>
      <c r="P315" s="24"/>
    </row>
    <row r="316" spans="13:16" x14ac:dyDescent="0.25">
      <c r="M316" s="50"/>
      <c r="N316" s="50"/>
      <c r="O316" s="49"/>
      <c r="P316" s="24"/>
    </row>
    <row r="317" spans="13:16" x14ac:dyDescent="0.25">
      <c r="M317" s="50"/>
      <c r="N317" s="50"/>
      <c r="O317" s="49"/>
      <c r="P317" s="24"/>
    </row>
    <row r="318" spans="13:16" x14ac:dyDescent="0.25">
      <c r="M318" s="50"/>
      <c r="N318" s="50"/>
      <c r="O318" s="49"/>
      <c r="P318" s="24"/>
    </row>
    <row r="319" spans="13:16" x14ac:dyDescent="0.25">
      <c r="M319" s="50"/>
      <c r="N319" s="50"/>
      <c r="O319" s="49"/>
      <c r="P319" s="24"/>
    </row>
    <row r="320" spans="13:16" x14ac:dyDescent="0.25">
      <c r="M320" s="50"/>
      <c r="N320" s="50"/>
      <c r="O320" s="49"/>
      <c r="P320" s="24"/>
    </row>
    <row r="321" spans="13:16" x14ac:dyDescent="0.25">
      <c r="M321" s="50"/>
      <c r="N321" s="50"/>
      <c r="O321" s="49"/>
      <c r="P321" s="24"/>
    </row>
    <row r="322" spans="13:16" x14ac:dyDescent="0.25">
      <c r="M322" s="50"/>
      <c r="N322" s="50"/>
      <c r="O322" s="49"/>
      <c r="P322" s="24"/>
    </row>
    <row r="323" spans="13:16" x14ac:dyDescent="0.25">
      <c r="M323" s="50"/>
      <c r="N323" s="50"/>
      <c r="O323" s="49"/>
      <c r="P323" s="24"/>
    </row>
    <row r="324" spans="13:16" x14ac:dyDescent="0.25">
      <c r="M324" s="50"/>
      <c r="N324" s="50"/>
      <c r="O324" s="49"/>
      <c r="P324" s="24"/>
    </row>
    <row r="325" spans="13:16" x14ac:dyDescent="0.25">
      <c r="M325" s="50"/>
      <c r="N325" s="50"/>
      <c r="O325" s="49"/>
      <c r="P325" s="24"/>
    </row>
    <row r="326" spans="13:16" x14ac:dyDescent="0.25">
      <c r="M326" s="50"/>
      <c r="N326" s="50"/>
      <c r="O326" s="49"/>
      <c r="P326" s="24"/>
    </row>
    <row r="327" spans="13:16" x14ac:dyDescent="0.25">
      <c r="M327" s="50"/>
      <c r="N327" s="50"/>
      <c r="O327" s="49"/>
      <c r="P327" s="24"/>
    </row>
    <row r="328" spans="13:16" x14ac:dyDescent="0.25">
      <c r="M328" s="50"/>
      <c r="N328" s="50"/>
      <c r="O328" s="49"/>
      <c r="P328" s="24"/>
    </row>
    <row r="329" spans="13:16" x14ac:dyDescent="0.25">
      <c r="M329" s="50"/>
      <c r="N329" s="50"/>
      <c r="O329" s="49"/>
      <c r="P329" s="24"/>
    </row>
    <row r="330" spans="13:16" x14ac:dyDescent="0.25">
      <c r="M330" s="50"/>
      <c r="N330" s="50"/>
      <c r="O330" s="49"/>
      <c r="P330" s="24"/>
    </row>
    <row r="331" spans="13:16" x14ac:dyDescent="0.25">
      <c r="M331" s="50"/>
      <c r="N331" s="50"/>
      <c r="O331" s="49"/>
      <c r="P331" s="24"/>
    </row>
    <row r="332" spans="13:16" x14ac:dyDescent="0.25">
      <c r="M332" s="50"/>
      <c r="N332" s="50"/>
      <c r="O332" s="49"/>
      <c r="P332" s="24"/>
    </row>
    <row r="333" spans="13:16" x14ac:dyDescent="0.25">
      <c r="M333" s="50"/>
      <c r="N333" s="50"/>
      <c r="O333" s="49"/>
      <c r="P333" s="24"/>
    </row>
    <row r="334" spans="13:16" x14ac:dyDescent="0.25">
      <c r="M334" s="50"/>
      <c r="N334" s="50"/>
      <c r="O334" s="49"/>
      <c r="P334" s="24"/>
    </row>
    <row r="335" spans="13:16" x14ac:dyDescent="0.25">
      <c r="M335" s="50"/>
      <c r="N335" s="50"/>
      <c r="O335" s="49"/>
      <c r="P335" s="24"/>
    </row>
    <row r="336" spans="13:16" x14ac:dyDescent="0.25">
      <c r="M336" s="50"/>
      <c r="N336" s="50"/>
      <c r="O336" s="49"/>
      <c r="P336" s="24"/>
    </row>
    <row r="337" spans="13:16" x14ac:dyDescent="0.25">
      <c r="M337" s="50"/>
      <c r="N337" s="50"/>
      <c r="O337" s="49"/>
      <c r="P337" s="24"/>
    </row>
    <row r="338" spans="13:16" x14ac:dyDescent="0.25">
      <c r="M338" s="50"/>
      <c r="N338" s="50"/>
      <c r="O338" s="49"/>
      <c r="P338" s="24"/>
    </row>
    <row r="339" spans="13:16" x14ac:dyDescent="0.25">
      <c r="M339" s="50"/>
      <c r="N339" s="50"/>
      <c r="O339" s="49"/>
      <c r="P339" s="24"/>
    </row>
    <row r="340" spans="13:16" x14ac:dyDescent="0.25">
      <c r="M340" s="50"/>
      <c r="N340" s="50"/>
      <c r="O340" s="49"/>
      <c r="P340" s="24"/>
    </row>
    <row r="341" spans="13:16" x14ac:dyDescent="0.25">
      <c r="M341" s="50"/>
      <c r="N341" s="50"/>
      <c r="O341" s="49"/>
      <c r="P341" s="24"/>
    </row>
    <row r="342" spans="13:16" x14ac:dyDescent="0.25">
      <c r="M342" s="50"/>
      <c r="N342" s="50"/>
      <c r="O342" s="49"/>
      <c r="P342" s="24"/>
    </row>
    <row r="343" spans="13:16" x14ac:dyDescent="0.25">
      <c r="M343" s="50"/>
      <c r="N343" s="50"/>
      <c r="O343" s="49"/>
      <c r="P343" s="24"/>
    </row>
    <row r="344" spans="13:16" x14ac:dyDescent="0.25">
      <c r="M344" s="50"/>
      <c r="N344" s="50"/>
      <c r="O344" s="49"/>
      <c r="P344" s="24"/>
    </row>
    <row r="345" spans="13:16" x14ac:dyDescent="0.25">
      <c r="M345" s="50"/>
      <c r="N345" s="50"/>
      <c r="O345" s="49"/>
      <c r="P345" s="24"/>
    </row>
    <row r="346" spans="13:16" x14ac:dyDescent="0.25">
      <c r="M346" s="50"/>
      <c r="N346" s="50"/>
      <c r="O346" s="49"/>
      <c r="P346" s="24"/>
    </row>
    <row r="347" spans="13:16" x14ac:dyDescent="0.25">
      <c r="M347" s="50"/>
      <c r="N347" s="50"/>
      <c r="O347" s="49"/>
      <c r="P347" s="24"/>
    </row>
    <row r="348" spans="13:16" x14ac:dyDescent="0.25">
      <c r="M348" s="50"/>
      <c r="N348" s="50"/>
      <c r="O348" s="49"/>
      <c r="P348" s="24"/>
    </row>
    <row r="349" spans="13:16" x14ac:dyDescent="0.25">
      <c r="M349" s="50"/>
      <c r="N349" s="50"/>
      <c r="O349" s="49"/>
      <c r="P349" s="24"/>
    </row>
    <row r="350" spans="13:16" x14ac:dyDescent="0.25">
      <c r="M350" s="50"/>
      <c r="N350" s="50"/>
      <c r="O350" s="49"/>
      <c r="P350" s="24"/>
    </row>
    <row r="351" spans="13:16" x14ac:dyDescent="0.25">
      <c r="M351" s="50"/>
      <c r="N351" s="50"/>
      <c r="O351" s="49"/>
      <c r="P351" s="24"/>
    </row>
    <row r="352" spans="13:16" x14ac:dyDescent="0.25">
      <c r="M352" s="50"/>
      <c r="N352" s="50"/>
      <c r="O352" s="49"/>
      <c r="P352" s="24"/>
    </row>
    <row r="353" spans="13:16" x14ac:dyDescent="0.25">
      <c r="M353" s="50"/>
      <c r="N353" s="50"/>
      <c r="O353" s="49"/>
      <c r="P353" s="24"/>
    </row>
    <row r="354" spans="13:16" x14ac:dyDescent="0.25">
      <c r="M354" s="50"/>
      <c r="N354" s="50"/>
      <c r="O354" s="49"/>
      <c r="P354" s="24"/>
    </row>
    <row r="355" spans="13:16" x14ac:dyDescent="0.25">
      <c r="M355" s="50"/>
      <c r="N355" s="50"/>
      <c r="O355" s="49"/>
      <c r="P355" s="24"/>
    </row>
    <row r="356" spans="13:16" x14ac:dyDescent="0.25">
      <c r="M356" s="50"/>
      <c r="N356" s="50"/>
      <c r="O356" s="49"/>
      <c r="P356" s="24"/>
    </row>
    <row r="357" spans="13:16" x14ac:dyDescent="0.25">
      <c r="M357" s="50"/>
      <c r="N357" s="50"/>
      <c r="O357" s="49"/>
      <c r="P357" s="24"/>
    </row>
    <row r="358" spans="13:16" x14ac:dyDescent="0.25">
      <c r="M358" s="50"/>
      <c r="N358" s="50"/>
      <c r="O358" s="49"/>
      <c r="P358" s="24"/>
    </row>
    <row r="359" spans="13:16" x14ac:dyDescent="0.25">
      <c r="M359" s="50"/>
      <c r="N359" s="50"/>
      <c r="O359" s="49"/>
      <c r="P359" s="24"/>
    </row>
    <row r="360" spans="13:16" x14ac:dyDescent="0.25">
      <c r="M360" s="50"/>
      <c r="N360" s="50"/>
      <c r="O360" s="49"/>
      <c r="P360" s="24"/>
    </row>
    <row r="361" spans="13:16" x14ac:dyDescent="0.25">
      <c r="M361" s="50"/>
      <c r="N361" s="50"/>
      <c r="O361" s="49"/>
      <c r="P361" s="24"/>
    </row>
    <row r="362" spans="13:16" x14ac:dyDescent="0.25">
      <c r="M362" s="50"/>
      <c r="N362" s="50"/>
      <c r="O362" s="49"/>
      <c r="P362" s="24"/>
    </row>
    <row r="363" spans="13:16" x14ac:dyDescent="0.25">
      <c r="M363" s="50"/>
      <c r="N363" s="50"/>
      <c r="O363" s="49"/>
      <c r="P363" s="24"/>
    </row>
    <row r="364" spans="13:16" x14ac:dyDescent="0.25">
      <c r="M364" s="50"/>
      <c r="N364" s="50"/>
      <c r="O364" s="49"/>
      <c r="P364" s="24"/>
    </row>
    <row r="365" spans="13:16" x14ac:dyDescent="0.25">
      <c r="M365" s="50"/>
      <c r="N365" s="50"/>
      <c r="O365" s="49"/>
      <c r="P365" s="24"/>
    </row>
    <row r="366" spans="13:16" x14ac:dyDescent="0.25">
      <c r="M366" s="50"/>
      <c r="N366" s="50"/>
      <c r="O366" s="49"/>
      <c r="P366" s="24"/>
    </row>
    <row r="367" spans="13:16" x14ac:dyDescent="0.25">
      <c r="M367" s="50"/>
      <c r="N367" s="50"/>
      <c r="O367" s="49"/>
      <c r="P367" s="24"/>
    </row>
    <row r="368" spans="13:16" x14ac:dyDescent="0.25">
      <c r="M368" s="50"/>
      <c r="N368" s="50"/>
      <c r="O368" s="49"/>
      <c r="P368" s="24"/>
    </row>
    <row r="369" spans="13:16" x14ac:dyDescent="0.25">
      <c r="M369" s="50"/>
      <c r="N369" s="50"/>
      <c r="O369" s="49"/>
      <c r="P369" s="24"/>
    </row>
    <row r="370" spans="13:16" x14ac:dyDescent="0.25">
      <c r="M370" s="50"/>
      <c r="N370" s="50"/>
      <c r="O370" s="49"/>
      <c r="P370" s="24"/>
    </row>
    <row r="371" spans="13:16" x14ac:dyDescent="0.25">
      <c r="M371" s="50"/>
      <c r="N371" s="50"/>
      <c r="O371" s="49"/>
      <c r="P371" s="24"/>
    </row>
    <row r="372" spans="13:16" x14ac:dyDescent="0.25">
      <c r="M372" s="50"/>
      <c r="N372" s="50"/>
      <c r="O372" s="49"/>
      <c r="P372" s="24"/>
    </row>
    <row r="373" spans="13:16" x14ac:dyDescent="0.25">
      <c r="M373" s="50"/>
      <c r="N373" s="50"/>
      <c r="O373" s="49"/>
      <c r="P373" s="24"/>
    </row>
    <row r="374" spans="13:16" x14ac:dyDescent="0.25">
      <c r="M374" s="50"/>
      <c r="N374" s="50"/>
      <c r="O374" s="49"/>
      <c r="P374" s="24"/>
    </row>
    <row r="375" spans="13:16" x14ac:dyDescent="0.25">
      <c r="M375" s="50"/>
      <c r="N375" s="50"/>
      <c r="O375" s="49"/>
      <c r="P375" s="24"/>
    </row>
    <row r="376" spans="13:16" x14ac:dyDescent="0.25">
      <c r="M376" s="50"/>
      <c r="N376" s="50"/>
      <c r="O376" s="49"/>
      <c r="P376" s="24"/>
    </row>
    <row r="377" spans="13:16" x14ac:dyDescent="0.25">
      <c r="M377" s="50"/>
      <c r="N377" s="50"/>
      <c r="O377" s="49"/>
      <c r="P377" s="24"/>
    </row>
    <row r="378" spans="13:16" x14ac:dyDescent="0.25">
      <c r="M378" s="50"/>
      <c r="N378" s="50"/>
      <c r="O378" s="49"/>
      <c r="P378" s="24"/>
    </row>
    <row r="379" spans="13:16" x14ac:dyDescent="0.25">
      <c r="M379" s="50"/>
      <c r="N379" s="50"/>
      <c r="O379" s="49"/>
      <c r="P379" s="24"/>
    </row>
    <row r="380" spans="13:16" x14ac:dyDescent="0.25">
      <c r="M380" s="50"/>
      <c r="N380" s="50"/>
      <c r="O380" s="49"/>
      <c r="P380" s="24"/>
    </row>
    <row r="381" spans="13:16" x14ac:dyDescent="0.25">
      <c r="M381" s="50"/>
      <c r="N381" s="50"/>
      <c r="O381" s="49"/>
      <c r="P381" s="24"/>
    </row>
    <row r="382" spans="13:16" x14ac:dyDescent="0.25">
      <c r="M382" s="50"/>
      <c r="N382" s="50"/>
      <c r="O382" s="49"/>
      <c r="P382" s="24"/>
    </row>
    <row r="383" spans="13:16" x14ac:dyDescent="0.25">
      <c r="M383" s="50"/>
      <c r="N383" s="50"/>
      <c r="O383" s="49"/>
      <c r="P383" s="24"/>
    </row>
    <row r="384" spans="13:16" x14ac:dyDescent="0.25">
      <c r="M384" s="50"/>
      <c r="N384" s="50"/>
      <c r="O384" s="49"/>
      <c r="P384" s="24"/>
    </row>
    <row r="385" spans="13:16" x14ac:dyDescent="0.25">
      <c r="M385" s="50"/>
      <c r="N385" s="50"/>
      <c r="O385" s="49"/>
      <c r="P385" s="24"/>
    </row>
    <row r="386" spans="13:16" x14ac:dyDescent="0.25">
      <c r="M386" s="50"/>
      <c r="N386" s="50"/>
      <c r="O386" s="49"/>
      <c r="P386" s="24"/>
    </row>
    <row r="387" spans="13:16" x14ac:dyDescent="0.25">
      <c r="M387" s="50"/>
      <c r="N387" s="50"/>
      <c r="O387" s="49"/>
      <c r="P387" s="24"/>
    </row>
    <row r="388" spans="13:16" x14ac:dyDescent="0.25">
      <c r="M388" s="50"/>
      <c r="N388" s="50"/>
      <c r="O388" s="49"/>
      <c r="P388" s="24"/>
    </row>
    <row r="389" spans="13:16" x14ac:dyDescent="0.25">
      <c r="M389" s="50"/>
      <c r="N389" s="50"/>
      <c r="O389" s="49"/>
      <c r="P389" s="24"/>
    </row>
    <row r="390" spans="13:16" x14ac:dyDescent="0.25">
      <c r="M390" s="50"/>
      <c r="N390" s="50"/>
      <c r="O390" s="49"/>
      <c r="P390" s="24"/>
    </row>
    <row r="391" spans="13:16" x14ac:dyDescent="0.25">
      <c r="M391" s="50"/>
      <c r="N391" s="50"/>
      <c r="O391" s="49"/>
      <c r="P391" s="24"/>
    </row>
    <row r="392" spans="13:16" x14ac:dyDescent="0.25">
      <c r="M392" s="50"/>
      <c r="N392" s="50"/>
      <c r="O392" s="49"/>
      <c r="P392" s="24"/>
    </row>
    <row r="393" spans="13:16" x14ac:dyDescent="0.25">
      <c r="M393" s="50"/>
      <c r="N393" s="50"/>
      <c r="O393" s="49"/>
      <c r="P393" s="24"/>
    </row>
    <row r="394" spans="13:16" x14ac:dyDescent="0.25">
      <c r="M394" s="50"/>
      <c r="N394" s="50"/>
      <c r="O394" s="49"/>
      <c r="P394" s="24"/>
    </row>
    <row r="395" spans="13:16" x14ac:dyDescent="0.25">
      <c r="M395" s="50"/>
      <c r="N395" s="50"/>
      <c r="O395" s="49"/>
      <c r="P395" s="24"/>
    </row>
    <row r="396" spans="13:16" x14ac:dyDescent="0.25">
      <c r="M396" s="50"/>
      <c r="N396" s="50"/>
      <c r="O396" s="49"/>
      <c r="P396" s="24"/>
    </row>
    <row r="397" spans="13:16" x14ac:dyDescent="0.25">
      <c r="M397" s="50"/>
      <c r="N397" s="50"/>
      <c r="O397" s="49"/>
      <c r="P397" s="24"/>
    </row>
    <row r="398" spans="13:16" x14ac:dyDescent="0.25">
      <c r="M398" s="50"/>
      <c r="N398" s="50"/>
      <c r="O398" s="49"/>
      <c r="P398" s="24"/>
    </row>
    <row r="399" spans="13:16" x14ac:dyDescent="0.25">
      <c r="M399" s="50"/>
      <c r="N399" s="50"/>
      <c r="O399" s="49"/>
      <c r="P399" s="24"/>
    </row>
    <row r="400" spans="13:16" x14ac:dyDescent="0.25">
      <c r="M400" s="50"/>
      <c r="N400" s="50"/>
      <c r="O400" s="49"/>
      <c r="P400" s="24"/>
    </row>
    <row r="401" spans="13:16" x14ac:dyDescent="0.25">
      <c r="M401" s="50"/>
      <c r="N401" s="50"/>
      <c r="O401" s="49"/>
      <c r="P401" s="24"/>
    </row>
    <row r="402" spans="13:16" x14ac:dyDescent="0.25">
      <c r="M402" s="50"/>
      <c r="N402" s="50"/>
      <c r="O402" s="49"/>
      <c r="P402" s="24"/>
    </row>
    <row r="403" spans="13:16" x14ac:dyDescent="0.25">
      <c r="M403" s="50"/>
      <c r="N403" s="50"/>
      <c r="O403" s="49"/>
      <c r="P403" s="24"/>
    </row>
    <row r="404" spans="13:16" x14ac:dyDescent="0.25">
      <c r="M404" s="50"/>
      <c r="N404" s="50"/>
      <c r="O404" s="49"/>
      <c r="P404" s="24"/>
    </row>
    <row r="405" spans="13:16" x14ac:dyDescent="0.25">
      <c r="M405" s="50"/>
      <c r="N405" s="50"/>
      <c r="O405" s="49"/>
      <c r="P405" s="24"/>
    </row>
    <row r="406" spans="13:16" x14ac:dyDescent="0.25">
      <c r="M406" s="50"/>
      <c r="N406" s="50"/>
      <c r="O406" s="49"/>
      <c r="P406" s="24"/>
    </row>
    <row r="407" spans="13:16" x14ac:dyDescent="0.25">
      <c r="M407" s="50"/>
      <c r="N407" s="50"/>
      <c r="O407" s="49"/>
      <c r="P407" s="24"/>
    </row>
    <row r="408" spans="13:16" x14ac:dyDescent="0.25">
      <c r="M408" s="50"/>
      <c r="N408" s="50"/>
      <c r="O408" s="49"/>
      <c r="P408" s="24"/>
    </row>
    <row r="409" spans="13:16" x14ac:dyDescent="0.25">
      <c r="M409" s="50"/>
      <c r="N409" s="50"/>
      <c r="O409" s="49"/>
      <c r="P409" s="24"/>
    </row>
    <row r="410" spans="13:16" x14ac:dyDescent="0.25">
      <c r="M410" s="50"/>
      <c r="N410" s="50"/>
      <c r="O410" s="49"/>
      <c r="P410" s="24"/>
    </row>
    <row r="411" spans="13:16" x14ac:dyDescent="0.25">
      <c r="M411" s="50"/>
      <c r="N411" s="50"/>
      <c r="O411" s="49"/>
      <c r="P411" s="24"/>
    </row>
    <row r="412" spans="13:16" x14ac:dyDescent="0.25">
      <c r="M412" s="50"/>
      <c r="N412" s="50"/>
      <c r="O412" s="49"/>
      <c r="P412" s="24"/>
    </row>
    <row r="413" spans="13:16" x14ac:dyDescent="0.25">
      <c r="M413" s="50"/>
      <c r="N413" s="50"/>
      <c r="O413" s="49"/>
      <c r="P413" s="24"/>
    </row>
    <row r="414" spans="13:16" x14ac:dyDescent="0.25">
      <c r="M414" s="50"/>
      <c r="N414" s="50"/>
      <c r="O414" s="49"/>
      <c r="P414" s="24"/>
    </row>
    <row r="415" spans="13:16" x14ac:dyDescent="0.25">
      <c r="M415" s="50"/>
      <c r="N415" s="50"/>
      <c r="O415" s="49"/>
      <c r="P415" s="24"/>
    </row>
    <row r="416" spans="13:16" x14ac:dyDescent="0.25">
      <c r="M416" s="50"/>
      <c r="N416" s="50"/>
      <c r="O416" s="49"/>
      <c r="P416" s="24"/>
    </row>
    <row r="417" spans="13:16" x14ac:dyDescent="0.25">
      <c r="M417" s="50"/>
      <c r="N417" s="50"/>
      <c r="O417" s="49"/>
      <c r="P417" s="24"/>
    </row>
    <row r="418" spans="13:16" x14ac:dyDescent="0.25">
      <c r="M418" s="50"/>
      <c r="N418" s="50"/>
      <c r="O418" s="49"/>
      <c r="P418" s="24"/>
    </row>
    <row r="419" spans="13:16" x14ac:dyDescent="0.25">
      <c r="M419" s="50"/>
      <c r="N419" s="50"/>
      <c r="O419" s="49"/>
      <c r="P419" s="24"/>
    </row>
    <row r="420" spans="13:16" x14ac:dyDescent="0.25">
      <c r="M420" s="50"/>
      <c r="N420" s="50"/>
      <c r="O420" s="49"/>
      <c r="P420" s="24"/>
    </row>
    <row r="421" spans="13:16" x14ac:dyDescent="0.25">
      <c r="M421" s="50"/>
      <c r="N421" s="50"/>
      <c r="O421" s="49"/>
      <c r="P421" s="24"/>
    </row>
    <row r="422" spans="13:16" x14ac:dyDescent="0.25">
      <c r="M422" s="50"/>
      <c r="N422" s="50"/>
      <c r="O422" s="49"/>
      <c r="P422" s="24"/>
    </row>
    <row r="423" spans="13:16" x14ac:dyDescent="0.25">
      <c r="M423" s="50"/>
      <c r="N423" s="50"/>
      <c r="O423" s="49"/>
      <c r="P423" s="24"/>
    </row>
    <row r="424" spans="13:16" x14ac:dyDescent="0.25">
      <c r="M424" s="50"/>
      <c r="N424" s="50"/>
      <c r="O424" s="49"/>
      <c r="P424" s="24"/>
    </row>
    <row r="425" spans="13:16" x14ac:dyDescent="0.25">
      <c r="M425" s="50"/>
      <c r="N425" s="50"/>
      <c r="O425" s="49"/>
      <c r="P425" s="24"/>
    </row>
    <row r="426" spans="13:16" x14ac:dyDescent="0.25">
      <c r="M426" s="50"/>
      <c r="N426" s="50"/>
      <c r="O426" s="49"/>
      <c r="P426" s="24"/>
    </row>
    <row r="427" spans="13:16" x14ac:dyDescent="0.25">
      <c r="M427" s="50"/>
      <c r="N427" s="50"/>
      <c r="O427" s="49"/>
      <c r="P427" s="24"/>
    </row>
    <row r="428" spans="13:16" x14ac:dyDescent="0.25">
      <c r="M428" s="50"/>
      <c r="N428" s="50"/>
      <c r="O428" s="49"/>
      <c r="P428" s="24"/>
    </row>
    <row r="429" spans="13:16" x14ac:dyDescent="0.25">
      <c r="M429" s="50"/>
      <c r="N429" s="50"/>
      <c r="O429" s="49"/>
      <c r="P429" s="24"/>
    </row>
    <row r="430" spans="13:16" x14ac:dyDescent="0.25">
      <c r="M430" s="50"/>
      <c r="N430" s="50"/>
      <c r="O430" s="49"/>
      <c r="P430" s="24"/>
    </row>
    <row r="431" spans="13:16" x14ac:dyDescent="0.25">
      <c r="M431" s="50"/>
      <c r="N431" s="50"/>
      <c r="O431" s="49"/>
      <c r="P431" s="24"/>
    </row>
    <row r="432" spans="13:16" x14ac:dyDescent="0.25">
      <c r="M432" s="50"/>
      <c r="N432" s="50"/>
      <c r="O432" s="49"/>
      <c r="P432" s="24"/>
    </row>
    <row r="433" spans="13:16" x14ac:dyDescent="0.25">
      <c r="M433" s="50"/>
      <c r="N433" s="50"/>
      <c r="O433" s="49"/>
      <c r="P433" s="24"/>
    </row>
    <row r="434" spans="13:16" x14ac:dyDescent="0.25">
      <c r="M434" s="50"/>
      <c r="N434" s="50"/>
      <c r="O434" s="49"/>
      <c r="P434" s="24"/>
    </row>
    <row r="435" spans="13:16" x14ac:dyDescent="0.25">
      <c r="M435" s="50"/>
      <c r="N435" s="50"/>
      <c r="O435" s="49"/>
      <c r="P435" s="24"/>
    </row>
    <row r="436" spans="13:16" x14ac:dyDescent="0.25">
      <c r="M436" s="50"/>
      <c r="N436" s="50"/>
      <c r="O436" s="49"/>
      <c r="P436" s="24"/>
    </row>
    <row r="437" spans="13:16" x14ac:dyDescent="0.25">
      <c r="M437" s="50"/>
      <c r="N437" s="50"/>
      <c r="O437" s="49"/>
      <c r="P437" s="24"/>
    </row>
    <row r="438" spans="13:16" x14ac:dyDescent="0.25">
      <c r="M438" s="50"/>
      <c r="N438" s="50"/>
      <c r="O438" s="49"/>
      <c r="P438" s="24"/>
    </row>
    <row r="439" spans="13:16" x14ac:dyDescent="0.25">
      <c r="M439" s="50"/>
      <c r="N439" s="50"/>
      <c r="O439" s="49"/>
      <c r="P439" s="24"/>
    </row>
    <row r="440" spans="13:16" x14ac:dyDescent="0.25">
      <c r="M440" s="50"/>
      <c r="N440" s="50"/>
      <c r="O440" s="49"/>
      <c r="P440" s="24"/>
    </row>
    <row r="441" spans="13:16" x14ac:dyDescent="0.25">
      <c r="M441" s="50"/>
      <c r="N441" s="50"/>
      <c r="O441" s="49"/>
      <c r="P441" s="24"/>
    </row>
    <row r="442" spans="13:16" x14ac:dyDescent="0.25">
      <c r="M442" s="50"/>
      <c r="N442" s="50"/>
      <c r="O442" s="49"/>
      <c r="P442" s="24"/>
    </row>
    <row r="443" spans="13:16" x14ac:dyDescent="0.25">
      <c r="M443" s="50"/>
      <c r="N443" s="50"/>
      <c r="O443" s="49"/>
      <c r="P443" s="24"/>
    </row>
    <row r="444" spans="13:16" x14ac:dyDescent="0.25">
      <c r="M444" s="50"/>
      <c r="N444" s="50"/>
      <c r="O444" s="49"/>
      <c r="P444" s="24"/>
    </row>
    <row r="445" spans="13:16" x14ac:dyDescent="0.25">
      <c r="M445" s="50"/>
      <c r="N445" s="50"/>
      <c r="O445" s="49"/>
      <c r="P445" s="24"/>
    </row>
    <row r="446" spans="13:16" x14ac:dyDescent="0.25">
      <c r="M446" s="50"/>
      <c r="N446" s="50"/>
      <c r="O446" s="49"/>
      <c r="P446" s="24"/>
    </row>
    <row r="447" spans="13:16" x14ac:dyDescent="0.25">
      <c r="M447" s="50"/>
      <c r="N447" s="50"/>
      <c r="O447" s="49"/>
      <c r="P447" s="24"/>
    </row>
    <row r="448" spans="13:16" x14ac:dyDescent="0.25">
      <c r="M448" s="50"/>
      <c r="N448" s="50"/>
      <c r="O448" s="49"/>
      <c r="P448" s="24"/>
    </row>
    <row r="449" spans="13:16" x14ac:dyDescent="0.25">
      <c r="M449" s="50"/>
      <c r="N449" s="50"/>
      <c r="O449" s="49"/>
      <c r="P449" s="24"/>
    </row>
    <row r="450" spans="13:16" x14ac:dyDescent="0.25">
      <c r="M450" s="50"/>
      <c r="N450" s="50"/>
      <c r="O450" s="49"/>
      <c r="P450" s="24"/>
    </row>
    <row r="451" spans="13:16" x14ac:dyDescent="0.25">
      <c r="M451" s="50"/>
      <c r="N451" s="50"/>
      <c r="O451" s="49"/>
      <c r="P451" s="24"/>
    </row>
    <row r="452" spans="13:16" x14ac:dyDescent="0.25">
      <c r="M452" s="50"/>
      <c r="N452" s="50"/>
      <c r="O452" s="49"/>
      <c r="P452" s="24"/>
    </row>
    <row r="453" spans="13:16" x14ac:dyDescent="0.25">
      <c r="M453" s="50"/>
      <c r="N453" s="50"/>
      <c r="O453" s="49"/>
      <c r="P453" s="24"/>
    </row>
    <row r="454" spans="13:16" x14ac:dyDescent="0.25">
      <c r="M454" s="50"/>
      <c r="N454" s="50"/>
      <c r="O454" s="49"/>
      <c r="P454" s="24"/>
    </row>
    <row r="455" spans="13:16" x14ac:dyDescent="0.25">
      <c r="M455" s="50"/>
      <c r="N455" s="50"/>
      <c r="O455" s="49"/>
      <c r="P455" s="24"/>
    </row>
    <row r="456" spans="13:16" x14ac:dyDescent="0.25">
      <c r="M456" s="50"/>
      <c r="N456" s="50"/>
      <c r="O456" s="49"/>
      <c r="P456" s="24"/>
    </row>
    <row r="457" spans="13:16" x14ac:dyDescent="0.25">
      <c r="M457" s="50"/>
      <c r="N457" s="50"/>
      <c r="O457" s="49"/>
      <c r="P457" s="24"/>
    </row>
    <row r="458" spans="13:16" x14ac:dyDescent="0.25">
      <c r="M458" s="50"/>
      <c r="N458" s="50"/>
      <c r="O458" s="49"/>
      <c r="P458" s="24"/>
    </row>
    <row r="459" spans="13:16" x14ac:dyDescent="0.25">
      <c r="M459" s="50"/>
      <c r="N459" s="50"/>
      <c r="O459" s="49"/>
      <c r="P459" s="24"/>
    </row>
    <row r="460" spans="13:16" x14ac:dyDescent="0.25">
      <c r="M460" s="50"/>
      <c r="N460" s="50"/>
      <c r="O460" s="49"/>
      <c r="P460" s="24"/>
    </row>
    <row r="461" spans="13:16" x14ac:dyDescent="0.25">
      <c r="M461" s="50"/>
      <c r="N461" s="50"/>
      <c r="O461" s="49"/>
      <c r="P461" s="24"/>
    </row>
    <row r="462" spans="13:16" x14ac:dyDescent="0.25">
      <c r="M462" s="50"/>
      <c r="N462" s="50"/>
      <c r="O462" s="49"/>
      <c r="P462" s="24"/>
    </row>
    <row r="463" spans="13:16" x14ac:dyDescent="0.25">
      <c r="M463" s="50"/>
      <c r="N463" s="50"/>
      <c r="O463" s="49"/>
      <c r="P463" s="24"/>
    </row>
    <row r="464" spans="13:16" x14ac:dyDescent="0.25">
      <c r="M464" s="50"/>
      <c r="N464" s="50"/>
      <c r="O464" s="49"/>
      <c r="P464" s="24"/>
    </row>
    <row r="465" spans="13:16" x14ac:dyDescent="0.25">
      <c r="M465" s="50"/>
      <c r="N465" s="50"/>
      <c r="O465" s="49"/>
      <c r="P465" s="24"/>
    </row>
    <row r="466" spans="13:16" x14ac:dyDescent="0.25">
      <c r="M466" s="50"/>
      <c r="N466" s="50"/>
      <c r="O466" s="49"/>
      <c r="P466" s="24"/>
    </row>
    <row r="467" spans="13:16" x14ac:dyDescent="0.25">
      <c r="M467" s="50"/>
      <c r="N467" s="50"/>
      <c r="O467" s="49"/>
      <c r="P467" s="24"/>
    </row>
    <row r="468" spans="13:16" x14ac:dyDescent="0.25">
      <c r="M468" s="50"/>
      <c r="N468" s="50"/>
      <c r="O468" s="49"/>
      <c r="P468" s="24"/>
    </row>
    <row r="469" spans="13:16" x14ac:dyDescent="0.25">
      <c r="M469" s="50"/>
      <c r="N469" s="50"/>
      <c r="O469" s="49"/>
      <c r="P469" s="24"/>
    </row>
    <row r="470" spans="13:16" x14ac:dyDescent="0.25">
      <c r="M470" s="50"/>
      <c r="N470" s="50"/>
      <c r="O470" s="49"/>
      <c r="P470" s="24"/>
    </row>
    <row r="471" spans="13:16" x14ac:dyDescent="0.25">
      <c r="M471" s="50"/>
      <c r="N471" s="50"/>
      <c r="O471" s="49"/>
      <c r="P471" s="24"/>
    </row>
    <row r="472" spans="13:16" x14ac:dyDescent="0.25">
      <c r="M472" s="50"/>
      <c r="N472" s="50"/>
      <c r="O472" s="49"/>
      <c r="P472" s="24"/>
    </row>
    <row r="473" spans="13:16" x14ac:dyDescent="0.25">
      <c r="M473" s="50"/>
      <c r="N473" s="50"/>
      <c r="O473" s="49"/>
      <c r="P473" s="24"/>
    </row>
    <row r="474" spans="13:16" x14ac:dyDescent="0.25">
      <c r="M474" s="50"/>
      <c r="N474" s="50"/>
      <c r="O474" s="49"/>
      <c r="P474" s="24"/>
    </row>
    <row r="475" spans="13:16" x14ac:dyDescent="0.25">
      <c r="M475" s="50"/>
      <c r="N475" s="50"/>
      <c r="O475" s="49"/>
      <c r="P475" s="24"/>
    </row>
    <row r="476" spans="13:16" x14ac:dyDescent="0.25">
      <c r="M476" s="50"/>
      <c r="N476" s="50"/>
      <c r="O476" s="49"/>
      <c r="P476" s="24"/>
    </row>
    <row r="477" spans="13:16" x14ac:dyDescent="0.25">
      <c r="M477" s="50"/>
      <c r="N477" s="50"/>
      <c r="O477" s="49"/>
      <c r="P477" s="24"/>
    </row>
    <row r="478" spans="13:16" x14ac:dyDescent="0.25">
      <c r="M478" s="50"/>
      <c r="N478" s="50"/>
      <c r="O478" s="49"/>
      <c r="P478" s="24"/>
    </row>
    <row r="479" spans="13:16" x14ac:dyDescent="0.25">
      <c r="M479" s="50"/>
      <c r="N479" s="50"/>
      <c r="O479" s="49"/>
      <c r="P479" s="24"/>
    </row>
    <row r="480" spans="13:16" x14ac:dyDescent="0.25">
      <c r="M480" s="50"/>
      <c r="N480" s="50"/>
      <c r="O480" s="49"/>
      <c r="P480" s="24"/>
    </row>
    <row r="481" spans="13:16" x14ac:dyDescent="0.25">
      <c r="M481" s="50"/>
      <c r="N481" s="50"/>
      <c r="O481" s="49"/>
      <c r="P481" s="24"/>
    </row>
    <row r="482" spans="13:16" x14ac:dyDescent="0.25">
      <c r="M482" s="50"/>
      <c r="N482" s="50"/>
      <c r="O482" s="49"/>
      <c r="P482" s="24"/>
    </row>
    <row r="483" spans="13:16" x14ac:dyDescent="0.25">
      <c r="M483" s="50"/>
      <c r="N483" s="50"/>
      <c r="O483" s="49"/>
      <c r="P483" s="24"/>
    </row>
    <row r="484" spans="13:16" x14ac:dyDescent="0.25">
      <c r="M484" s="50"/>
      <c r="N484" s="50"/>
      <c r="O484" s="49"/>
      <c r="P484" s="24"/>
    </row>
    <row r="485" spans="13:16" x14ac:dyDescent="0.25">
      <c r="M485" s="50"/>
      <c r="N485" s="50"/>
      <c r="O485" s="49"/>
      <c r="P485" s="24"/>
    </row>
    <row r="486" spans="13:16" x14ac:dyDescent="0.25">
      <c r="M486" s="50"/>
      <c r="N486" s="50"/>
      <c r="O486" s="49"/>
      <c r="P486" s="24"/>
    </row>
    <row r="487" spans="13:16" x14ac:dyDescent="0.25">
      <c r="M487" s="50"/>
      <c r="N487" s="50"/>
      <c r="O487" s="49"/>
      <c r="P487" s="24"/>
    </row>
    <row r="488" spans="13:16" x14ac:dyDescent="0.25">
      <c r="M488" s="50"/>
      <c r="N488" s="50"/>
      <c r="O488" s="49"/>
      <c r="P488" s="24"/>
    </row>
    <row r="489" spans="13:16" x14ac:dyDescent="0.25">
      <c r="M489" s="50"/>
      <c r="N489" s="50"/>
      <c r="O489" s="49"/>
      <c r="P489" s="24"/>
    </row>
    <row r="490" spans="13:16" x14ac:dyDescent="0.25">
      <c r="M490" s="50"/>
      <c r="N490" s="50"/>
      <c r="O490" s="49"/>
      <c r="P490" s="24"/>
    </row>
    <row r="491" spans="13:16" x14ac:dyDescent="0.25">
      <c r="M491" s="50"/>
      <c r="N491" s="50"/>
      <c r="O491" s="49"/>
      <c r="P491" s="24"/>
    </row>
    <row r="492" spans="13:16" x14ac:dyDescent="0.25">
      <c r="M492" s="50"/>
      <c r="N492" s="50"/>
      <c r="O492" s="49"/>
      <c r="P492" s="24"/>
    </row>
    <row r="493" spans="13:16" x14ac:dyDescent="0.25">
      <c r="M493" s="50"/>
      <c r="N493" s="50"/>
      <c r="O493" s="49"/>
      <c r="P493" s="24"/>
    </row>
    <row r="494" spans="13:16" x14ac:dyDescent="0.25">
      <c r="M494" s="50"/>
      <c r="N494" s="50"/>
      <c r="O494" s="49"/>
      <c r="P494" s="2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73" workbookViewId="0">
      <selection activeCell="A53" sqref="A53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3.7109375" bestFit="1" customWidth="1"/>
    <col min="4" max="4" width="15.7109375" bestFit="1" customWidth="1"/>
    <col min="5" max="5" width="13.7109375" bestFit="1" customWidth="1"/>
    <col min="6" max="6" width="13.7109375" style="52" customWidth="1"/>
    <col min="7" max="7" width="14.42578125" bestFit="1" customWidth="1"/>
    <col min="8" max="8" width="14.28515625" bestFit="1" customWidth="1"/>
    <col min="9" max="9" width="14.28515625" style="52" customWidth="1"/>
    <col min="10" max="10" width="101.7109375" bestFit="1" customWidth="1"/>
    <col min="11" max="11" width="69" bestFit="1" customWidth="1"/>
    <col min="14" max="14" width="10.5703125" bestFit="1" customWidth="1"/>
  </cols>
  <sheetData>
    <row r="1" spans="1:15" ht="30" x14ac:dyDescent="0.25">
      <c r="A1" s="58" t="s">
        <v>663</v>
      </c>
      <c r="B1" s="76" t="s">
        <v>664</v>
      </c>
      <c r="C1" s="60" t="s">
        <v>665</v>
      </c>
      <c r="D1" s="76" t="s">
        <v>666</v>
      </c>
      <c r="E1" s="60" t="s">
        <v>667</v>
      </c>
      <c r="F1" s="60" t="s">
        <v>752</v>
      </c>
      <c r="G1" s="60" t="s">
        <v>668</v>
      </c>
      <c r="H1" s="60" t="s">
        <v>669</v>
      </c>
      <c r="I1" s="60" t="s">
        <v>753</v>
      </c>
      <c r="J1" s="77" t="s">
        <v>670</v>
      </c>
      <c r="K1" s="59" t="s">
        <v>671</v>
      </c>
      <c r="L1" s="59"/>
      <c r="M1" s="52"/>
      <c r="N1" s="78" t="s">
        <v>672</v>
      </c>
      <c r="O1" s="52"/>
    </row>
    <row r="2" spans="1:15" ht="15.75" x14ac:dyDescent="0.25">
      <c r="A2" s="56" t="s">
        <v>185</v>
      </c>
      <c r="B2" s="62">
        <v>40819</v>
      </c>
      <c r="C2" s="68" t="s">
        <v>673</v>
      </c>
      <c r="D2" s="63">
        <v>41593</v>
      </c>
      <c r="E2" s="68" t="s">
        <v>673</v>
      </c>
      <c r="F2" s="164">
        <f>(DATEDIF(B2,D2,"D")/365)</f>
        <v>2.1205479452054794</v>
      </c>
      <c r="G2" s="113"/>
      <c r="H2" s="68"/>
      <c r="I2" s="51" t="e">
        <f>(DATEDIF(D2,G2,"D")/365)</f>
        <v>#NUM!</v>
      </c>
      <c r="J2" s="125" t="s">
        <v>674</v>
      </c>
      <c r="K2" s="54" t="s">
        <v>675</v>
      </c>
      <c r="L2" s="115"/>
      <c r="M2" s="52"/>
      <c r="N2" s="78" t="s">
        <v>676</v>
      </c>
      <c r="O2" s="52"/>
    </row>
    <row r="3" spans="1:15" ht="15.75" x14ac:dyDescent="0.25">
      <c r="A3" s="54" t="s">
        <v>190</v>
      </c>
      <c r="B3" s="148">
        <v>40827</v>
      </c>
      <c r="C3" s="149" t="s">
        <v>677</v>
      </c>
      <c r="D3" s="148">
        <v>41625</v>
      </c>
      <c r="E3" s="149" t="s">
        <v>678</v>
      </c>
      <c r="F3" s="164">
        <f t="shared" ref="F3:F9" si="0">(DATEDIF(B3,D3,"D")/365)</f>
        <v>2.1863013698630138</v>
      </c>
      <c r="G3" s="68"/>
      <c r="H3" s="68"/>
      <c r="I3" s="51" t="e">
        <f t="shared" ref="I3:I66" si="1">(DATEDIF(D3,G3,"D")/365)</f>
        <v>#NUM!</v>
      </c>
      <c r="J3" s="125"/>
      <c r="K3" s="114" t="s">
        <v>679</v>
      </c>
      <c r="L3" s="136"/>
      <c r="M3" s="52"/>
      <c r="N3" s="79"/>
      <c r="O3" s="52"/>
    </row>
    <row r="4" spans="1:15" ht="15.75" x14ac:dyDescent="0.25">
      <c r="A4" s="102" t="s">
        <v>201</v>
      </c>
      <c r="B4" s="62">
        <v>40841</v>
      </c>
      <c r="C4" s="68" t="s">
        <v>677</v>
      </c>
      <c r="D4" s="63">
        <v>41674</v>
      </c>
      <c r="E4" s="68" t="s">
        <v>677</v>
      </c>
      <c r="F4" s="164">
        <f t="shared" si="0"/>
        <v>2.2821917808219179</v>
      </c>
      <c r="G4" s="68"/>
      <c r="H4" s="68"/>
      <c r="I4" s="51" t="e">
        <f t="shared" si="1"/>
        <v>#NUM!</v>
      </c>
      <c r="J4" s="125" t="s">
        <v>674</v>
      </c>
      <c r="K4" s="84" t="s">
        <v>675</v>
      </c>
      <c r="L4" s="115"/>
      <c r="M4" s="52"/>
      <c r="N4" s="80"/>
      <c r="O4" s="52"/>
    </row>
    <row r="5" spans="1:15" ht="15.75" x14ac:dyDescent="0.25">
      <c r="A5" s="102" t="s">
        <v>204</v>
      </c>
      <c r="B5" s="62">
        <v>40841</v>
      </c>
      <c r="C5" s="68" t="s">
        <v>673</v>
      </c>
      <c r="D5" s="96"/>
      <c r="E5" s="94"/>
      <c r="F5" s="164" t="e">
        <f t="shared" si="0"/>
        <v>#NUM!</v>
      </c>
      <c r="G5" s="94"/>
      <c r="H5" s="94"/>
      <c r="I5" s="157">
        <f t="shared" si="1"/>
        <v>0</v>
      </c>
      <c r="J5" s="126" t="s">
        <v>680</v>
      </c>
      <c r="K5" s="69"/>
      <c r="L5" s="104"/>
      <c r="M5" s="52"/>
      <c r="N5" s="79"/>
      <c r="O5" s="52"/>
    </row>
    <row r="6" spans="1:15" ht="15.75" x14ac:dyDescent="0.25">
      <c r="A6" s="81" t="s">
        <v>207</v>
      </c>
      <c r="B6" s="148">
        <v>40855</v>
      </c>
      <c r="C6" s="149" t="s">
        <v>681</v>
      </c>
      <c r="D6" s="148">
        <v>41758</v>
      </c>
      <c r="E6" s="149" t="s">
        <v>682</v>
      </c>
      <c r="F6" s="164">
        <f t="shared" si="0"/>
        <v>2.473972602739726</v>
      </c>
      <c r="G6" s="68"/>
      <c r="H6" s="68"/>
      <c r="I6" s="51" t="e">
        <f t="shared" si="1"/>
        <v>#NUM!</v>
      </c>
      <c r="J6" s="66" t="s">
        <v>683</v>
      </c>
      <c r="K6" s="56"/>
      <c r="L6" s="73"/>
      <c r="M6" s="52"/>
      <c r="N6" s="79"/>
      <c r="O6" s="52"/>
    </row>
    <row r="7" spans="1:15" ht="15.75" x14ac:dyDescent="0.25">
      <c r="A7" s="102" t="s">
        <v>220</v>
      </c>
      <c r="B7" s="62">
        <v>40876</v>
      </c>
      <c r="C7" s="68" t="s">
        <v>673</v>
      </c>
      <c r="D7" s="63">
        <v>41646</v>
      </c>
      <c r="E7" s="68" t="s">
        <v>673</v>
      </c>
      <c r="F7" s="164">
        <f t="shared" si="0"/>
        <v>2.1095890410958904</v>
      </c>
      <c r="G7" s="68"/>
      <c r="H7" s="68"/>
      <c r="I7" s="51" t="e">
        <f t="shared" si="1"/>
        <v>#NUM!</v>
      </c>
      <c r="J7" s="125" t="s">
        <v>674</v>
      </c>
      <c r="K7" s="84"/>
      <c r="L7" s="115"/>
      <c r="M7" s="52"/>
      <c r="N7" s="80"/>
      <c r="O7" s="52"/>
    </row>
    <row r="8" spans="1:15" ht="15.75" x14ac:dyDescent="0.25">
      <c r="A8" s="102" t="s">
        <v>233</v>
      </c>
      <c r="B8" s="62">
        <v>40890</v>
      </c>
      <c r="C8" s="68" t="s">
        <v>678</v>
      </c>
      <c r="D8" s="96"/>
      <c r="E8" s="94"/>
      <c r="F8" s="164" t="e">
        <f t="shared" si="0"/>
        <v>#NUM!</v>
      </c>
      <c r="G8" s="94"/>
      <c r="H8" s="94"/>
      <c r="I8" s="157">
        <f t="shared" si="1"/>
        <v>0</v>
      </c>
      <c r="J8" s="126" t="s">
        <v>684</v>
      </c>
      <c r="K8" s="69"/>
      <c r="L8" s="104"/>
      <c r="M8" s="52"/>
      <c r="N8" s="79"/>
      <c r="O8" s="55"/>
    </row>
    <row r="9" spans="1:15" ht="15.75" x14ac:dyDescent="0.25">
      <c r="A9" s="56" t="s">
        <v>243</v>
      </c>
      <c r="B9" s="62">
        <v>40918</v>
      </c>
      <c r="C9" s="68" t="s">
        <v>678</v>
      </c>
      <c r="D9" s="62">
        <v>41869</v>
      </c>
      <c r="E9" s="68" t="s">
        <v>678</v>
      </c>
      <c r="F9" s="164">
        <f t="shared" si="0"/>
        <v>2.6054794520547944</v>
      </c>
      <c r="G9" s="68"/>
      <c r="H9" s="68"/>
      <c r="I9" s="51" t="e">
        <f t="shared" si="1"/>
        <v>#NUM!</v>
      </c>
      <c r="J9" s="127" t="s">
        <v>674</v>
      </c>
      <c r="K9" s="85"/>
      <c r="L9" s="116"/>
      <c r="M9" s="52"/>
      <c r="N9" s="79"/>
      <c r="O9" s="52"/>
    </row>
    <row r="10" spans="1:15" ht="15.75" x14ac:dyDescent="0.25">
      <c r="A10" s="102" t="s">
        <v>263</v>
      </c>
      <c r="B10" s="62">
        <v>40967</v>
      </c>
      <c r="C10" s="68" t="s">
        <v>541</v>
      </c>
      <c r="D10" s="71">
        <v>41828</v>
      </c>
      <c r="E10" s="68" t="s">
        <v>541</v>
      </c>
      <c r="F10" s="164">
        <f>(DATEDIF(B10,D10,"D")/365)</f>
        <v>2.3589041095890413</v>
      </c>
      <c r="G10" s="68"/>
      <c r="H10" s="68"/>
      <c r="I10" s="51" t="e">
        <f t="shared" si="1"/>
        <v>#NUM!</v>
      </c>
      <c r="J10" s="125" t="s">
        <v>674</v>
      </c>
      <c r="K10" s="84"/>
      <c r="L10" s="115"/>
      <c r="M10" s="52"/>
      <c r="N10" s="79"/>
      <c r="O10" s="52"/>
    </row>
    <row r="11" spans="1:15" ht="15.75" x14ac:dyDescent="0.25">
      <c r="A11" s="54" t="s">
        <v>302</v>
      </c>
      <c r="B11" s="63">
        <v>41058</v>
      </c>
      <c r="C11" s="68" t="s">
        <v>673</v>
      </c>
      <c r="D11" s="97"/>
      <c r="E11" s="94"/>
      <c r="F11" s="94" t="e">
        <f t="shared" ref="F11:F74" si="2">(DATEDIF(B11,D11,"D")/365)</f>
        <v>#NUM!</v>
      </c>
      <c r="G11" s="94"/>
      <c r="H11" s="94"/>
      <c r="I11" s="157">
        <f t="shared" si="1"/>
        <v>0</v>
      </c>
      <c r="J11" s="126" t="s">
        <v>685</v>
      </c>
      <c r="K11" s="69"/>
      <c r="L11" s="104"/>
    </row>
    <row r="12" spans="1:15" ht="15.75" x14ac:dyDescent="0.25">
      <c r="A12" s="140" t="s">
        <v>306</v>
      </c>
      <c r="B12" s="148">
        <v>41079</v>
      </c>
      <c r="C12" s="149" t="s">
        <v>677</v>
      </c>
      <c r="D12" s="148">
        <v>41785</v>
      </c>
      <c r="E12" s="149" t="s">
        <v>673</v>
      </c>
      <c r="F12" s="149">
        <f t="shared" si="2"/>
        <v>1.9342465753424658</v>
      </c>
      <c r="G12" s="68"/>
      <c r="H12" s="68"/>
      <c r="I12" s="51" t="e">
        <f>(DATEDIF(D12,G12,"D")/365)</f>
        <v>#NUM!</v>
      </c>
      <c r="J12" s="128" t="s">
        <v>674</v>
      </c>
      <c r="K12" s="86"/>
      <c r="L12" s="117"/>
    </row>
    <row r="13" spans="1:15" ht="15.75" x14ac:dyDescent="0.25">
      <c r="A13" s="56" t="s">
        <v>312</v>
      </c>
      <c r="B13" s="63">
        <v>41093</v>
      </c>
      <c r="C13" s="68" t="s">
        <v>673</v>
      </c>
      <c r="D13" s="82">
        <v>41772</v>
      </c>
      <c r="E13" s="68" t="s">
        <v>673</v>
      </c>
      <c r="F13" s="149">
        <f t="shared" si="2"/>
        <v>1.8602739726027397</v>
      </c>
      <c r="G13" s="68"/>
      <c r="H13" s="68"/>
      <c r="I13" s="51" t="e">
        <f t="shared" si="1"/>
        <v>#NUM!</v>
      </c>
      <c r="J13" s="128" t="s">
        <v>674</v>
      </c>
      <c r="K13" s="86"/>
      <c r="L13" s="117"/>
    </row>
    <row r="14" spans="1:15" ht="15.75" x14ac:dyDescent="0.25">
      <c r="A14" s="102" t="s">
        <v>316</v>
      </c>
      <c r="B14" s="63">
        <v>41100</v>
      </c>
      <c r="C14" s="68" t="s">
        <v>673</v>
      </c>
      <c r="D14" s="63">
        <v>41961</v>
      </c>
      <c r="E14" s="68" t="s">
        <v>673</v>
      </c>
      <c r="F14" s="149">
        <f t="shared" si="2"/>
        <v>2.3589041095890413</v>
      </c>
      <c r="G14" s="95" t="s">
        <v>686</v>
      </c>
      <c r="H14" s="95" t="s">
        <v>686</v>
      </c>
      <c r="I14" s="158" t="e">
        <f t="shared" si="1"/>
        <v>#VALUE!</v>
      </c>
      <c r="J14" s="75" t="s">
        <v>687</v>
      </c>
      <c r="K14" s="61"/>
      <c r="L14" s="72"/>
    </row>
    <row r="15" spans="1:15" ht="15.75" x14ac:dyDescent="0.25">
      <c r="A15" s="56" t="s">
        <v>320</v>
      </c>
      <c r="B15" s="63">
        <v>41100</v>
      </c>
      <c r="C15" s="68" t="s">
        <v>678</v>
      </c>
      <c r="D15" s="97"/>
      <c r="E15" s="94"/>
      <c r="F15" s="94" t="e">
        <f t="shared" si="2"/>
        <v>#NUM!</v>
      </c>
      <c r="G15" s="94"/>
      <c r="H15" s="94"/>
      <c r="I15" s="157">
        <f t="shared" si="1"/>
        <v>0</v>
      </c>
      <c r="J15" s="66" t="s">
        <v>688</v>
      </c>
      <c r="K15" s="56"/>
      <c r="L15" s="73"/>
    </row>
    <row r="16" spans="1:15" ht="15.75" x14ac:dyDescent="0.25">
      <c r="A16" s="56" t="s">
        <v>324</v>
      </c>
      <c r="B16" s="63">
        <v>41107</v>
      </c>
      <c r="C16" s="68" t="s">
        <v>677</v>
      </c>
      <c r="D16" s="97"/>
      <c r="E16" s="94"/>
      <c r="F16" s="94" t="e">
        <f t="shared" si="2"/>
        <v>#NUM!</v>
      </c>
      <c r="G16" s="94"/>
      <c r="H16" s="94"/>
      <c r="I16" s="157">
        <f t="shared" si="1"/>
        <v>0</v>
      </c>
      <c r="J16" s="66" t="s">
        <v>689</v>
      </c>
      <c r="K16" s="56"/>
      <c r="L16" s="73"/>
    </row>
    <row r="17" spans="1:12" ht="15.75" x14ac:dyDescent="0.25">
      <c r="A17" s="56" t="s">
        <v>340</v>
      </c>
      <c r="B17" s="144">
        <v>41149</v>
      </c>
      <c r="C17" s="145" t="s">
        <v>678</v>
      </c>
      <c r="D17" s="144">
        <v>42080</v>
      </c>
      <c r="E17" s="145" t="s">
        <v>690</v>
      </c>
      <c r="F17" s="145">
        <f t="shared" si="2"/>
        <v>2.5506849315068494</v>
      </c>
      <c r="G17" s="68"/>
      <c r="H17" s="68"/>
      <c r="I17" s="51" t="e">
        <f t="shared" si="1"/>
        <v>#NUM!</v>
      </c>
      <c r="J17" s="65" t="s">
        <v>691</v>
      </c>
      <c r="K17" s="93"/>
      <c r="L17" s="118"/>
    </row>
    <row r="18" spans="1:12" ht="15.75" x14ac:dyDescent="0.25">
      <c r="A18" s="56" t="s">
        <v>344</v>
      </c>
      <c r="B18" s="63">
        <v>41177</v>
      </c>
      <c r="C18" s="68" t="s">
        <v>673</v>
      </c>
      <c r="D18" s="63">
        <v>41883</v>
      </c>
      <c r="E18" s="68" t="s">
        <v>673</v>
      </c>
      <c r="F18" s="145">
        <f t="shared" si="2"/>
        <v>1.9342465753424658</v>
      </c>
      <c r="G18" s="68"/>
      <c r="H18" s="68"/>
      <c r="I18" s="51" t="e">
        <f t="shared" si="1"/>
        <v>#NUM!</v>
      </c>
      <c r="J18" s="128" t="s">
        <v>674</v>
      </c>
      <c r="K18" s="86"/>
      <c r="L18" s="117"/>
    </row>
    <row r="19" spans="1:12" ht="15.75" x14ac:dyDescent="0.25">
      <c r="A19" s="56" t="s">
        <v>352</v>
      </c>
      <c r="B19" s="144">
        <v>41170</v>
      </c>
      <c r="C19" s="145" t="s">
        <v>677</v>
      </c>
      <c r="D19" s="144">
        <v>41426</v>
      </c>
      <c r="E19" s="145" t="s">
        <v>690</v>
      </c>
      <c r="F19" s="145">
        <f t="shared" si="2"/>
        <v>0.70136986301369864</v>
      </c>
      <c r="G19" s="68"/>
      <c r="H19" s="68"/>
      <c r="I19" s="51" t="e">
        <f t="shared" si="1"/>
        <v>#NUM!</v>
      </c>
      <c r="J19" s="129" t="s">
        <v>692</v>
      </c>
      <c r="K19" s="92"/>
      <c r="L19" s="119"/>
    </row>
    <row r="20" spans="1:12" ht="15.75" x14ac:dyDescent="0.25">
      <c r="A20" s="56" t="s">
        <v>356</v>
      </c>
      <c r="B20" s="63">
        <v>41191</v>
      </c>
      <c r="C20" s="68" t="s">
        <v>673</v>
      </c>
      <c r="D20" s="63">
        <v>41933</v>
      </c>
      <c r="E20" s="68" t="s">
        <v>673</v>
      </c>
      <c r="F20" s="145">
        <f t="shared" si="2"/>
        <v>2.032876712328767</v>
      </c>
      <c r="G20" s="68"/>
      <c r="H20" s="68"/>
      <c r="I20" s="51" t="e">
        <f t="shared" si="1"/>
        <v>#NUM!</v>
      </c>
      <c r="J20" s="130" t="s">
        <v>693</v>
      </c>
      <c r="K20" s="87"/>
      <c r="L20" s="120"/>
    </row>
    <row r="21" spans="1:12" ht="15.75" x14ac:dyDescent="0.25">
      <c r="A21" s="56" t="s">
        <v>358</v>
      </c>
      <c r="B21" s="63">
        <v>41191</v>
      </c>
      <c r="C21" s="68" t="s">
        <v>673</v>
      </c>
      <c r="D21" s="63">
        <v>41961</v>
      </c>
      <c r="E21" s="91" t="s">
        <v>662</v>
      </c>
      <c r="F21" s="145">
        <f t="shared" si="2"/>
        <v>2.1095890410958904</v>
      </c>
      <c r="G21" s="68"/>
      <c r="H21" s="68"/>
      <c r="I21" s="51" t="e">
        <f t="shared" si="1"/>
        <v>#NUM!</v>
      </c>
      <c r="J21" s="128" t="s">
        <v>694</v>
      </c>
      <c r="K21" s="86"/>
      <c r="L21" s="117"/>
    </row>
    <row r="22" spans="1:12" ht="15.75" x14ac:dyDescent="0.25">
      <c r="A22" s="56" t="s">
        <v>360</v>
      </c>
      <c r="B22" s="63">
        <v>41205</v>
      </c>
      <c r="C22" s="68" t="s">
        <v>673</v>
      </c>
      <c r="D22" s="96"/>
      <c r="E22" s="94"/>
      <c r="F22" s="94" t="e">
        <f t="shared" si="2"/>
        <v>#NUM!</v>
      </c>
      <c r="G22" s="94"/>
      <c r="H22" s="94"/>
      <c r="I22" s="157">
        <f t="shared" si="1"/>
        <v>0</v>
      </c>
      <c r="J22" s="66" t="s">
        <v>695</v>
      </c>
      <c r="K22" s="56"/>
      <c r="L22" s="73"/>
    </row>
    <row r="23" spans="1:12" ht="15.75" x14ac:dyDescent="0.25">
      <c r="A23" s="102" t="s">
        <v>368</v>
      </c>
      <c r="B23" s="63">
        <v>41224</v>
      </c>
      <c r="C23" s="68" t="s">
        <v>673</v>
      </c>
      <c r="D23" s="62">
        <v>42073</v>
      </c>
      <c r="E23" s="68" t="s">
        <v>673</v>
      </c>
      <c r="F23" s="68">
        <f t="shared" si="2"/>
        <v>2.3260273972602739</v>
      </c>
      <c r="G23" s="113"/>
      <c r="H23" s="68"/>
      <c r="I23" s="51" t="e">
        <f t="shared" si="1"/>
        <v>#NUM!</v>
      </c>
      <c r="J23" s="130" t="s">
        <v>696</v>
      </c>
      <c r="K23" s="87"/>
      <c r="L23" s="120"/>
    </row>
    <row r="24" spans="1:12" ht="15.75" x14ac:dyDescent="0.25">
      <c r="A24" s="102" t="s">
        <v>370</v>
      </c>
      <c r="B24" s="63">
        <v>41226</v>
      </c>
      <c r="C24" s="68" t="s">
        <v>673</v>
      </c>
      <c r="D24" s="63">
        <v>41926</v>
      </c>
      <c r="E24" s="68" t="s">
        <v>673</v>
      </c>
      <c r="F24" s="68">
        <f t="shared" si="2"/>
        <v>1.9178082191780821</v>
      </c>
      <c r="G24" s="113">
        <v>42962</v>
      </c>
      <c r="H24" s="68" t="s">
        <v>673</v>
      </c>
      <c r="I24" s="51">
        <f t="shared" si="1"/>
        <v>2.8383561643835615</v>
      </c>
      <c r="J24" s="66" t="s">
        <v>697</v>
      </c>
      <c r="K24" s="56"/>
      <c r="L24" s="73"/>
    </row>
    <row r="25" spans="1:12" ht="15.75" x14ac:dyDescent="0.25">
      <c r="A25" s="56" t="s">
        <v>372</v>
      </c>
      <c r="B25" s="63">
        <v>41226</v>
      </c>
      <c r="C25" s="68" t="s">
        <v>673</v>
      </c>
      <c r="D25" s="63">
        <v>41975</v>
      </c>
      <c r="E25" s="68" t="s">
        <v>673</v>
      </c>
      <c r="F25" s="68">
        <f t="shared" si="2"/>
        <v>2.0520547945205481</v>
      </c>
      <c r="G25" s="68"/>
      <c r="H25" s="68"/>
      <c r="I25" s="51" t="e">
        <f t="shared" si="1"/>
        <v>#NUM!</v>
      </c>
      <c r="J25" s="131" t="s">
        <v>698</v>
      </c>
      <c r="K25" s="88"/>
      <c r="L25" s="121"/>
    </row>
    <row r="26" spans="1:12" ht="15.75" x14ac:dyDescent="0.25">
      <c r="A26" s="57" t="s">
        <v>374</v>
      </c>
      <c r="B26" s="63">
        <v>41240</v>
      </c>
      <c r="C26" s="68" t="s">
        <v>673</v>
      </c>
      <c r="D26" s="63">
        <v>41975</v>
      </c>
      <c r="E26" s="68" t="s">
        <v>673</v>
      </c>
      <c r="F26" s="68">
        <f t="shared" si="2"/>
        <v>2.0136986301369864</v>
      </c>
      <c r="G26" s="68"/>
      <c r="H26" s="68"/>
      <c r="I26" s="51" t="e">
        <f t="shared" si="1"/>
        <v>#NUM!</v>
      </c>
      <c r="J26" s="132" t="s">
        <v>699</v>
      </c>
      <c r="K26" s="89"/>
      <c r="L26" s="83"/>
    </row>
    <row r="27" spans="1:12" ht="15.75" x14ac:dyDescent="0.25">
      <c r="A27" s="102" t="s">
        <v>376</v>
      </c>
      <c r="B27" s="63">
        <v>41247</v>
      </c>
      <c r="C27" s="68" t="s">
        <v>673</v>
      </c>
      <c r="D27" s="63">
        <v>42087</v>
      </c>
      <c r="E27" s="68" t="s">
        <v>673</v>
      </c>
      <c r="F27" s="68">
        <f t="shared" si="2"/>
        <v>2.3013698630136985</v>
      </c>
      <c r="G27" s="113">
        <v>42962</v>
      </c>
      <c r="H27" s="68" t="s">
        <v>700</v>
      </c>
      <c r="I27" s="51">
        <f t="shared" si="1"/>
        <v>2.3972602739726026</v>
      </c>
      <c r="J27" s="130" t="s">
        <v>701</v>
      </c>
      <c r="K27" s="87"/>
      <c r="L27" s="120"/>
    </row>
    <row r="28" spans="1:12" ht="15.75" x14ac:dyDescent="0.25">
      <c r="A28" s="56" t="s">
        <v>382</v>
      </c>
      <c r="B28" s="63">
        <v>41254</v>
      </c>
      <c r="C28" s="68" t="s">
        <v>673</v>
      </c>
      <c r="D28" s="63">
        <v>42087</v>
      </c>
      <c r="E28" s="68" t="s">
        <v>673</v>
      </c>
      <c r="F28" s="68">
        <f t="shared" si="2"/>
        <v>2.2821917808219179</v>
      </c>
      <c r="G28" s="68"/>
      <c r="H28" s="68"/>
      <c r="I28" s="51" t="e">
        <f t="shared" si="1"/>
        <v>#NUM!</v>
      </c>
      <c r="J28" s="130" t="s">
        <v>702</v>
      </c>
      <c r="K28" s="87" t="s">
        <v>703</v>
      </c>
      <c r="L28" s="120"/>
    </row>
    <row r="29" spans="1:12" ht="15.75" x14ac:dyDescent="0.25">
      <c r="A29" s="56" t="s">
        <v>390</v>
      </c>
      <c r="B29" s="63">
        <v>41281</v>
      </c>
      <c r="C29" s="68" t="s">
        <v>673</v>
      </c>
      <c r="D29" s="63">
        <v>42059</v>
      </c>
      <c r="E29" s="68" t="s">
        <v>673</v>
      </c>
      <c r="F29" s="68">
        <f t="shared" si="2"/>
        <v>2.1315068493150684</v>
      </c>
      <c r="G29" s="113">
        <v>43025</v>
      </c>
      <c r="H29" s="68" t="s">
        <v>673</v>
      </c>
      <c r="I29" s="51">
        <f t="shared" si="1"/>
        <v>2.6465753424657534</v>
      </c>
      <c r="J29" s="127" t="s">
        <v>674</v>
      </c>
      <c r="K29" s="85"/>
      <c r="L29" s="116"/>
    </row>
    <row r="30" spans="1:12" ht="15.75" x14ac:dyDescent="0.25">
      <c r="A30" s="56" t="s">
        <v>392</v>
      </c>
      <c r="B30" s="63">
        <v>41288</v>
      </c>
      <c r="C30" s="68" t="s">
        <v>673</v>
      </c>
      <c r="D30" s="63">
        <v>42066</v>
      </c>
      <c r="E30" s="68" t="s">
        <v>673</v>
      </c>
      <c r="F30" s="68">
        <f t="shared" si="2"/>
        <v>2.1315068493150684</v>
      </c>
      <c r="G30" s="68"/>
      <c r="H30" s="68"/>
      <c r="I30" s="51" t="e">
        <f t="shared" si="1"/>
        <v>#NUM!</v>
      </c>
      <c r="J30" s="133" t="s">
        <v>674</v>
      </c>
      <c r="K30" s="90"/>
      <c r="L30" s="122"/>
    </row>
    <row r="31" spans="1:12" ht="15.75" x14ac:dyDescent="0.25">
      <c r="A31" s="56" t="s">
        <v>394</v>
      </c>
      <c r="B31" s="63">
        <v>41288</v>
      </c>
      <c r="C31" s="68" t="s">
        <v>678</v>
      </c>
      <c r="D31" s="62">
        <v>42143</v>
      </c>
      <c r="E31" s="68" t="s">
        <v>682</v>
      </c>
      <c r="F31" s="68">
        <f t="shared" si="2"/>
        <v>2.3424657534246576</v>
      </c>
      <c r="G31" s="113">
        <v>43004</v>
      </c>
      <c r="H31" s="68" t="s">
        <v>682</v>
      </c>
      <c r="I31" s="51">
        <f t="shared" si="1"/>
        <v>2.3589041095890413</v>
      </c>
      <c r="J31" s="126">
        <v>987549320</v>
      </c>
      <c r="K31" s="69"/>
      <c r="L31" s="104"/>
    </row>
    <row r="32" spans="1:12" ht="15.75" x14ac:dyDescent="0.25">
      <c r="A32" s="102" t="s">
        <v>396</v>
      </c>
      <c r="B32" s="148">
        <v>41309</v>
      </c>
      <c r="C32" s="149" t="s">
        <v>677</v>
      </c>
      <c r="D32" s="148">
        <v>42031</v>
      </c>
      <c r="E32" s="149" t="s">
        <v>673</v>
      </c>
      <c r="F32" s="149">
        <f t="shared" si="2"/>
        <v>1.978082191780822</v>
      </c>
      <c r="G32" s="68"/>
      <c r="H32" s="68"/>
      <c r="I32" s="51" t="e">
        <f t="shared" si="1"/>
        <v>#NUM!</v>
      </c>
      <c r="J32" s="127" t="s">
        <v>674</v>
      </c>
      <c r="K32" s="85"/>
      <c r="L32" s="116"/>
    </row>
    <row r="33" spans="1:12" ht="15.75" x14ac:dyDescent="0.25">
      <c r="A33" s="56" t="s">
        <v>398</v>
      </c>
      <c r="B33" s="63">
        <v>41295</v>
      </c>
      <c r="C33" s="68" t="s">
        <v>678</v>
      </c>
      <c r="D33" s="63">
        <v>42031</v>
      </c>
      <c r="E33" s="68" t="s">
        <v>678</v>
      </c>
      <c r="F33" s="68">
        <f t="shared" si="2"/>
        <v>2.0164383561643837</v>
      </c>
      <c r="G33" s="113">
        <v>42920</v>
      </c>
      <c r="H33" s="68" t="s">
        <v>682</v>
      </c>
      <c r="I33" s="51">
        <f t="shared" si="1"/>
        <v>2.4356164383561643</v>
      </c>
      <c r="J33" s="127" t="s">
        <v>674</v>
      </c>
      <c r="K33" s="85"/>
      <c r="L33" s="116"/>
    </row>
    <row r="34" spans="1:12" ht="15.75" x14ac:dyDescent="0.25">
      <c r="A34" s="102" t="s">
        <v>403</v>
      </c>
      <c r="B34" s="63">
        <v>41302</v>
      </c>
      <c r="C34" s="68" t="s">
        <v>673</v>
      </c>
      <c r="D34" s="63">
        <v>42017</v>
      </c>
      <c r="E34" s="68" t="s">
        <v>673</v>
      </c>
      <c r="F34" s="68">
        <f t="shared" si="2"/>
        <v>1.9589041095890412</v>
      </c>
      <c r="G34" s="94"/>
      <c r="H34" s="94"/>
      <c r="I34" s="157" t="e">
        <f t="shared" si="1"/>
        <v>#NUM!</v>
      </c>
      <c r="J34" s="126" t="s">
        <v>704</v>
      </c>
      <c r="K34" s="69"/>
      <c r="L34" s="104"/>
    </row>
    <row r="35" spans="1:12" ht="15.75" x14ac:dyDescent="0.25">
      <c r="A35" s="102" t="s">
        <v>405</v>
      </c>
      <c r="B35" s="63">
        <v>41309</v>
      </c>
      <c r="C35" s="68" t="s">
        <v>681</v>
      </c>
      <c r="D35" s="63">
        <v>42038</v>
      </c>
      <c r="E35" s="68" t="s">
        <v>681</v>
      </c>
      <c r="F35" s="68">
        <f t="shared" si="2"/>
        <v>1.9972602739726026</v>
      </c>
      <c r="G35" s="113"/>
      <c r="H35" s="68"/>
      <c r="I35" s="51" t="e">
        <f t="shared" si="1"/>
        <v>#NUM!</v>
      </c>
      <c r="J35" s="138" t="s">
        <v>705</v>
      </c>
      <c r="K35" s="69" t="s">
        <v>706</v>
      </c>
      <c r="L35" s="104"/>
    </row>
    <row r="36" spans="1:12" ht="15.75" x14ac:dyDescent="0.25">
      <c r="A36" s="56" t="s">
        <v>409</v>
      </c>
      <c r="B36" s="63">
        <v>41323</v>
      </c>
      <c r="C36" s="68" t="s">
        <v>673</v>
      </c>
      <c r="D36" s="63">
        <v>42010</v>
      </c>
      <c r="E36" s="68" t="s">
        <v>673</v>
      </c>
      <c r="F36" s="103">
        <f t="shared" si="2"/>
        <v>1.8821917808219177</v>
      </c>
      <c r="G36" s="154">
        <v>43004</v>
      </c>
      <c r="H36" s="103" t="s">
        <v>673</v>
      </c>
      <c r="I36" s="103">
        <f t="shared" si="1"/>
        <v>2.7232876712328768</v>
      </c>
      <c r="J36" s="127" t="s">
        <v>674</v>
      </c>
      <c r="K36" s="85"/>
      <c r="L36" s="116"/>
    </row>
    <row r="37" spans="1:12" ht="15.75" x14ac:dyDescent="0.25">
      <c r="A37" s="53" t="s">
        <v>411</v>
      </c>
      <c r="B37" s="63">
        <v>41330</v>
      </c>
      <c r="C37" s="68" t="s">
        <v>673</v>
      </c>
      <c r="D37" s="62">
        <v>42094</v>
      </c>
      <c r="E37" s="68" t="s">
        <v>673</v>
      </c>
      <c r="F37" s="68">
        <f t="shared" si="2"/>
        <v>2.0931506849315067</v>
      </c>
      <c r="G37" s="68"/>
      <c r="H37" s="68"/>
      <c r="I37" s="51" t="e">
        <f t="shared" si="1"/>
        <v>#NUM!</v>
      </c>
      <c r="J37" s="126"/>
      <c r="K37" s="69" t="s">
        <v>707</v>
      </c>
      <c r="L37" s="104"/>
    </row>
    <row r="38" spans="1:12" ht="15.75" x14ac:dyDescent="0.25">
      <c r="A38" s="53" t="s">
        <v>413</v>
      </c>
      <c r="B38" s="63">
        <v>41330</v>
      </c>
      <c r="C38" s="68" t="s">
        <v>673</v>
      </c>
      <c r="D38" s="62">
        <v>42262</v>
      </c>
      <c r="E38" s="68" t="s">
        <v>673</v>
      </c>
      <c r="F38" s="68">
        <f t="shared" si="2"/>
        <v>2.5534246575342467</v>
      </c>
      <c r="G38" s="113">
        <v>42955</v>
      </c>
      <c r="H38" s="113" t="s">
        <v>700</v>
      </c>
      <c r="I38" s="154">
        <f t="shared" si="1"/>
        <v>1.8986301369863015</v>
      </c>
      <c r="J38" s="99"/>
      <c r="K38" s="137"/>
      <c r="L38" s="99"/>
    </row>
    <row r="39" spans="1:12" ht="15.75" x14ac:dyDescent="0.25">
      <c r="A39" s="54" t="s">
        <v>417</v>
      </c>
      <c r="B39" s="63">
        <v>41337</v>
      </c>
      <c r="C39" s="68" t="s">
        <v>673</v>
      </c>
      <c r="D39" s="62">
        <v>42164</v>
      </c>
      <c r="E39" s="68" t="s">
        <v>673</v>
      </c>
      <c r="F39" s="68">
        <f t="shared" si="2"/>
        <v>2.2657534246575342</v>
      </c>
      <c r="G39" s="113">
        <v>42864</v>
      </c>
      <c r="H39" s="113" t="s">
        <v>673</v>
      </c>
      <c r="I39" s="159">
        <f t="shared" si="1"/>
        <v>1.9178082191780821</v>
      </c>
      <c r="J39" s="126"/>
      <c r="K39" s="69"/>
      <c r="L39" s="104"/>
    </row>
    <row r="40" spans="1:12" ht="15.75" x14ac:dyDescent="0.25">
      <c r="A40" s="54" t="s">
        <v>421</v>
      </c>
      <c r="B40" s="63">
        <v>41344</v>
      </c>
      <c r="C40" s="68" t="s">
        <v>673</v>
      </c>
      <c r="D40" s="62">
        <v>42178</v>
      </c>
      <c r="E40" s="68" t="s">
        <v>673</v>
      </c>
      <c r="F40" s="68">
        <f t="shared" si="2"/>
        <v>2.2849315068493152</v>
      </c>
      <c r="G40" s="113">
        <v>42892</v>
      </c>
      <c r="H40" s="113" t="s">
        <v>673</v>
      </c>
      <c r="I40" s="159">
        <f t="shared" si="1"/>
        <v>1.9561643835616438</v>
      </c>
      <c r="J40" s="134" t="s">
        <v>708</v>
      </c>
      <c r="K40" s="102"/>
      <c r="L40" s="73"/>
    </row>
    <row r="41" spans="1:12" ht="15.75" x14ac:dyDescent="0.25">
      <c r="A41" s="54" t="s">
        <v>423</v>
      </c>
      <c r="B41" s="144">
        <v>41344</v>
      </c>
      <c r="C41" s="145" t="s">
        <v>678</v>
      </c>
      <c r="D41" s="144">
        <v>42107</v>
      </c>
      <c r="E41" s="145" t="s">
        <v>690</v>
      </c>
      <c r="F41" s="145">
        <f t="shared" si="2"/>
        <v>2.0904109589041098</v>
      </c>
      <c r="G41" s="68" t="s">
        <v>709</v>
      </c>
      <c r="H41" s="68" t="s">
        <v>709</v>
      </c>
      <c r="I41" s="51" t="e">
        <f t="shared" si="1"/>
        <v>#VALUE!</v>
      </c>
      <c r="J41" s="126"/>
      <c r="K41" s="69" t="s">
        <v>710</v>
      </c>
      <c r="L41" s="104"/>
    </row>
    <row r="42" spans="1:12" ht="15.75" x14ac:dyDescent="0.25">
      <c r="A42" s="140" t="s">
        <v>427</v>
      </c>
      <c r="B42" s="63">
        <v>41351</v>
      </c>
      <c r="C42" s="68" t="s">
        <v>673</v>
      </c>
      <c r="D42" s="62">
        <v>42136</v>
      </c>
      <c r="E42" s="68" t="s">
        <v>673</v>
      </c>
      <c r="F42" s="68">
        <f t="shared" si="2"/>
        <v>2.1506849315068495</v>
      </c>
      <c r="G42" s="113">
        <v>42906</v>
      </c>
      <c r="H42" s="113" t="s">
        <v>673</v>
      </c>
      <c r="I42" s="159">
        <f t="shared" si="1"/>
        <v>2.1095890410958904</v>
      </c>
      <c r="J42" s="126" t="s">
        <v>711</v>
      </c>
      <c r="K42" s="69"/>
      <c r="L42" s="104"/>
    </row>
    <row r="43" spans="1:12" ht="15.75" x14ac:dyDescent="0.25">
      <c r="A43" s="54" t="s">
        <v>429</v>
      </c>
      <c r="B43" s="63">
        <v>41351</v>
      </c>
      <c r="C43" s="68" t="s">
        <v>678</v>
      </c>
      <c r="D43" s="62">
        <v>42080</v>
      </c>
      <c r="E43" s="68" t="s">
        <v>678</v>
      </c>
      <c r="F43" s="68">
        <f t="shared" si="2"/>
        <v>1.9972602739726026</v>
      </c>
      <c r="G43" s="113">
        <v>42871</v>
      </c>
      <c r="H43" s="113" t="s">
        <v>712</v>
      </c>
      <c r="I43" s="159">
        <f t="shared" si="1"/>
        <v>2.1671232876712327</v>
      </c>
      <c r="J43" s="127" t="s">
        <v>674</v>
      </c>
      <c r="K43" s="85"/>
      <c r="L43" s="116"/>
    </row>
    <row r="44" spans="1:12" ht="15.75" x14ac:dyDescent="0.25">
      <c r="A44" s="54" t="s">
        <v>431</v>
      </c>
      <c r="B44" s="63">
        <v>41358</v>
      </c>
      <c r="C44" s="68" t="s">
        <v>678</v>
      </c>
      <c r="D44" s="96"/>
      <c r="E44" s="94"/>
      <c r="F44" s="94" t="e">
        <f t="shared" si="2"/>
        <v>#NUM!</v>
      </c>
      <c r="G44" s="94"/>
      <c r="H44" s="94"/>
      <c r="I44" s="157">
        <f t="shared" si="1"/>
        <v>0</v>
      </c>
      <c r="J44" s="126" t="s">
        <v>713</v>
      </c>
      <c r="K44" s="69"/>
      <c r="L44" s="104"/>
    </row>
    <row r="45" spans="1:12" ht="15.75" x14ac:dyDescent="0.25">
      <c r="A45" s="54" t="s">
        <v>435</v>
      </c>
      <c r="B45" s="63">
        <v>41373</v>
      </c>
      <c r="C45" s="68" t="s">
        <v>673</v>
      </c>
      <c r="D45" s="62">
        <v>42150</v>
      </c>
      <c r="E45" s="68" t="s">
        <v>673</v>
      </c>
      <c r="F45" s="68">
        <f t="shared" si="2"/>
        <v>2.128767123287671</v>
      </c>
      <c r="G45" s="113">
        <v>42955</v>
      </c>
      <c r="H45" s="68" t="s">
        <v>673</v>
      </c>
      <c r="I45" s="51">
        <f t="shared" si="1"/>
        <v>2.2054794520547945</v>
      </c>
      <c r="J45" s="126"/>
      <c r="K45" s="69" t="s">
        <v>703</v>
      </c>
      <c r="L45" s="104"/>
    </row>
    <row r="46" spans="1:12" ht="15.75" x14ac:dyDescent="0.25">
      <c r="A46" s="54" t="s">
        <v>437</v>
      </c>
      <c r="B46" s="63">
        <v>41393</v>
      </c>
      <c r="C46" s="68" t="s">
        <v>673</v>
      </c>
      <c r="D46" s="96"/>
      <c r="E46" s="94"/>
      <c r="F46" s="94" t="e">
        <f t="shared" si="2"/>
        <v>#NUM!</v>
      </c>
      <c r="G46" s="94"/>
      <c r="H46" s="94"/>
      <c r="I46" s="157">
        <f t="shared" si="1"/>
        <v>0</v>
      </c>
      <c r="J46" s="126" t="s">
        <v>714</v>
      </c>
      <c r="K46" s="69"/>
      <c r="L46" s="104"/>
    </row>
    <row r="47" spans="1:12" ht="15.75" x14ac:dyDescent="0.25">
      <c r="A47" s="54" t="s">
        <v>441</v>
      </c>
      <c r="B47" s="63">
        <v>41394</v>
      </c>
      <c r="C47" s="68" t="s">
        <v>677</v>
      </c>
      <c r="D47" s="98"/>
      <c r="E47" s="95" t="s">
        <v>443</v>
      </c>
      <c r="F47" s="95" t="e">
        <f t="shared" si="2"/>
        <v>#NUM!</v>
      </c>
      <c r="G47" s="95" t="s">
        <v>443</v>
      </c>
      <c r="H47" s="95" t="s">
        <v>443</v>
      </c>
      <c r="I47" s="158" t="e">
        <f t="shared" si="1"/>
        <v>#VALUE!</v>
      </c>
      <c r="J47" s="126"/>
      <c r="K47" s="69"/>
      <c r="L47" s="104"/>
    </row>
    <row r="48" spans="1:12" ht="15.75" x14ac:dyDescent="0.25">
      <c r="A48" s="140" t="s">
        <v>444</v>
      </c>
      <c r="B48" s="63">
        <v>41408</v>
      </c>
      <c r="C48" s="68" t="s">
        <v>673</v>
      </c>
      <c r="D48" s="62">
        <v>42140</v>
      </c>
      <c r="E48" s="68" t="s">
        <v>673</v>
      </c>
      <c r="F48" s="68">
        <f t="shared" si="2"/>
        <v>2.0054794520547947</v>
      </c>
      <c r="G48" s="113">
        <v>42966</v>
      </c>
      <c r="H48" s="68" t="s">
        <v>673</v>
      </c>
      <c r="I48" s="51">
        <f t="shared" si="1"/>
        <v>2.2630136986301368</v>
      </c>
      <c r="J48" s="126"/>
      <c r="K48" s="69"/>
      <c r="L48" s="104"/>
    </row>
    <row r="49" spans="1:12" ht="15.75" x14ac:dyDescent="0.25">
      <c r="A49" s="54" t="s">
        <v>448</v>
      </c>
      <c r="B49" s="63">
        <v>41422</v>
      </c>
      <c r="C49" s="68" t="s">
        <v>673</v>
      </c>
      <c r="D49" s="62">
        <v>42203</v>
      </c>
      <c r="E49" s="68" t="s">
        <v>673</v>
      </c>
      <c r="F49" s="68">
        <f t="shared" si="2"/>
        <v>2.1397260273972605</v>
      </c>
      <c r="G49" s="113">
        <v>43025</v>
      </c>
      <c r="H49" s="68" t="s">
        <v>673</v>
      </c>
      <c r="I49" s="51">
        <f t="shared" si="1"/>
        <v>2.2520547945205478</v>
      </c>
      <c r="J49" s="126"/>
      <c r="K49" s="69"/>
      <c r="L49" s="104"/>
    </row>
    <row r="50" spans="1:12" ht="15.75" x14ac:dyDescent="0.25">
      <c r="A50" s="54" t="s">
        <v>450</v>
      </c>
      <c r="B50" s="63">
        <v>41429</v>
      </c>
      <c r="C50" s="68" t="s">
        <v>673</v>
      </c>
      <c r="D50" s="62">
        <v>42178</v>
      </c>
      <c r="E50" s="68" t="s">
        <v>673</v>
      </c>
      <c r="F50" s="68">
        <f t="shared" si="2"/>
        <v>2.0520547945205481</v>
      </c>
      <c r="G50" s="113">
        <v>42885</v>
      </c>
      <c r="H50" s="113" t="s">
        <v>673</v>
      </c>
      <c r="I50" s="159">
        <f t="shared" si="1"/>
        <v>1.9369863013698629</v>
      </c>
      <c r="J50" s="126" t="s">
        <v>711</v>
      </c>
      <c r="K50" s="69"/>
      <c r="L50" s="104"/>
    </row>
    <row r="51" spans="1:12" ht="15.75" x14ac:dyDescent="0.25">
      <c r="A51" s="54" t="s">
        <v>451</v>
      </c>
      <c r="B51" s="63">
        <v>41436</v>
      </c>
      <c r="C51" s="68" t="s">
        <v>681</v>
      </c>
      <c r="D51" s="100"/>
      <c r="E51" s="95" t="s">
        <v>443</v>
      </c>
      <c r="F51" s="95" t="e">
        <f t="shared" si="2"/>
        <v>#NUM!</v>
      </c>
      <c r="G51" s="95" t="s">
        <v>443</v>
      </c>
      <c r="H51" s="95" t="s">
        <v>443</v>
      </c>
      <c r="I51" s="158" t="e">
        <f t="shared" si="1"/>
        <v>#VALUE!</v>
      </c>
      <c r="J51" s="126"/>
      <c r="K51" s="69"/>
      <c r="L51" s="104"/>
    </row>
    <row r="52" spans="1:12" ht="15.75" x14ac:dyDescent="0.25">
      <c r="A52" s="54" t="s">
        <v>128</v>
      </c>
      <c r="B52" s="63">
        <v>41436</v>
      </c>
      <c r="C52" s="68" t="s">
        <v>673</v>
      </c>
      <c r="D52" s="96"/>
      <c r="E52" s="94"/>
      <c r="F52" s="94" t="e">
        <f t="shared" si="2"/>
        <v>#NUM!</v>
      </c>
      <c r="G52" s="94"/>
      <c r="H52" s="94"/>
      <c r="I52" s="157">
        <f t="shared" si="1"/>
        <v>0</v>
      </c>
      <c r="J52" s="126" t="s">
        <v>715</v>
      </c>
      <c r="K52" s="69"/>
      <c r="L52" s="104"/>
    </row>
    <row r="53" spans="1:12" ht="15.75" x14ac:dyDescent="0.25">
      <c r="A53" s="140" t="s">
        <v>455</v>
      </c>
      <c r="B53" s="144">
        <v>41443</v>
      </c>
      <c r="C53" s="145" t="s">
        <v>677</v>
      </c>
      <c r="D53" s="144">
        <v>42206</v>
      </c>
      <c r="E53" s="145" t="s">
        <v>690</v>
      </c>
      <c r="F53" s="145">
        <f t="shared" si="2"/>
        <v>2.0904109589041098</v>
      </c>
      <c r="G53" s="68" t="s">
        <v>709</v>
      </c>
      <c r="H53" s="68" t="s">
        <v>709</v>
      </c>
      <c r="I53" s="51" t="e">
        <f t="shared" si="1"/>
        <v>#VALUE!</v>
      </c>
      <c r="J53" s="126" t="s">
        <v>716</v>
      </c>
      <c r="K53" s="69" t="s">
        <v>717</v>
      </c>
      <c r="L53" s="104"/>
    </row>
    <row r="54" spans="1:12" ht="15.75" x14ac:dyDescent="0.25">
      <c r="A54" s="140" t="s">
        <v>457</v>
      </c>
      <c r="B54" s="148">
        <v>41456</v>
      </c>
      <c r="C54" s="149" t="s">
        <v>541</v>
      </c>
      <c r="D54" s="148">
        <v>42311</v>
      </c>
      <c r="E54" s="149" t="s">
        <v>718</v>
      </c>
      <c r="F54" s="149">
        <f t="shared" si="2"/>
        <v>2.3424657534246576</v>
      </c>
      <c r="G54" s="113">
        <v>42864</v>
      </c>
      <c r="H54" s="113" t="s">
        <v>673</v>
      </c>
      <c r="I54" s="159">
        <f t="shared" si="1"/>
        <v>1.515068493150685</v>
      </c>
      <c r="J54" s="126" t="s">
        <v>719</v>
      </c>
      <c r="K54" s="69"/>
      <c r="L54" s="104"/>
    </row>
    <row r="55" spans="1:12" ht="15.75" x14ac:dyDescent="0.25">
      <c r="A55" s="54" t="s">
        <v>459</v>
      </c>
      <c r="B55" s="63">
        <v>41471</v>
      </c>
      <c r="C55" s="68" t="s">
        <v>673</v>
      </c>
      <c r="D55" s="62">
        <v>42192</v>
      </c>
      <c r="E55" s="68" t="s">
        <v>673</v>
      </c>
      <c r="F55" s="68">
        <f t="shared" si="2"/>
        <v>1.9753424657534246</v>
      </c>
      <c r="G55" s="113">
        <v>42871</v>
      </c>
      <c r="H55" s="113" t="s">
        <v>673</v>
      </c>
      <c r="I55" s="159">
        <f t="shared" si="1"/>
        <v>1.8602739726027397</v>
      </c>
      <c r="J55" s="126"/>
      <c r="K55" s="69"/>
      <c r="L55" s="104"/>
    </row>
    <row r="56" spans="1:12" ht="15.75" x14ac:dyDescent="0.25">
      <c r="A56" s="102" t="s">
        <v>465</v>
      </c>
      <c r="B56" s="148">
        <v>41464</v>
      </c>
      <c r="C56" s="149" t="s">
        <v>677</v>
      </c>
      <c r="D56" s="148">
        <v>42206</v>
      </c>
      <c r="E56" s="149" t="s">
        <v>673</v>
      </c>
      <c r="F56" s="149">
        <f t="shared" si="2"/>
        <v>2.032876712328767</v>
      </c>
      <c r="G56" s="113">
        <v>42871</v>
      </c>
      <c r="H56" s="113" t="s">
        <v>700</v>
      </c>
      <c r="I56" s="159">
        <f t="shared" si="1"/>
        <v>1.821917808219178</v>
      </c>
      <c r="J56" s="126"/>
      <c r="K56" s="69"/>
      <c r="L56" s="104"/>
    </row>
    <row r="57" spans="1:12" ht="15.75" x14ac:dyDescent="0.25">
      <c r="A57" s="102" t="s">
        <v>467</v>
      </c>
      <c r="B57" s="63">
        <v>41471</v>
      </c>
      <c r="C57" s="68" t="s">
        <v>673</v>
      </c>
      <c r="D57" s="148">
        <v>42192</v>
      </c>
      <c r="E57" s="149" t="s">
        <v>673</v>
      </c>
      <c r="F57" s="149">
        <f t="shared" si="2"/>
        <v>1.9753424657534246</v>
      </c>
      <c r="G57" s="153">
        <v>42871</v>
      </c>
      <c r="H57" s="153" t="s">
        <v>682</v>
      </c>
      <c r="I57" s="160">
        <f t="shared" si="1"/>
        <v>1.8602739726027397</v>
      </c>
      <c r="J57" s="126"/>
      <c r="K57" s="69"/>
      <c r="L57" s="104"/>
    </row>
    <row r="58" spans="1:12" ht="15.75" x14ac:dyDescent="0.25">
      <c r="A58" s="102" t="s">
        <v>469</v>
      </c>
      <c r="B58" s="63">
        <v>41471</v>
      </c>
      <c r="C58" s="68" t="s">
        <v>673</v>
      </c>
      <c r="D58" s="62">
        <v>42262</v>
      </c>
      <c r="E58" s="68" t="s">
        <v>673</v>
      </c>
      <c r="F58" s="68">
        <f t="shared" si="2"/>
        <v>2.1671232876712327</v>
      </c>
      <c r="G58" s="113">
        <v>42908</v>
      </c>
      <c r="H58" s="68" t="s">
        <v>673</v>
      </c>
      <c r="I58" s="51">
        <f t="shared" si="1"/>
        <v>1.7698630136986302</v>
      </c>
      <c r="J58" s="126" t="s">
        <v>720</v>
      </c>
      <c r="K58" s="69"/>
      <c r="L58" s="104"/>
    </row>
    <row r="59" spans="1:12" ht="15.75" x14ac:dyDescent="0.25">
      <c r="A59" s="56" t="s">
        <v>473</v>
      </c>
      <c r="B59" s="63">
        <v>41470</v>
      </c>
      <c r="C59" s="68" t="s">
        <v>673</v>
      </c>
      <c r="D59" s="62">
        <v>42213</v>
      </c>
      <c r="E59" s="68" t="s">
        <v>673</v>
      </c>
      <c r="F59" s="68">
        <f t="shared" si="2"/>
        <v>2.0356164383561643</v>
      </c>
      <c r="G59" s="113">
        <v>43018</v>
      </c>
      <c r="H59" s="68" t="s">
        <v>673</v>
      </c>
      <c r="I59" s="51">
        <f t="shared" si="1"/>
        <v>2.2054794520547945</v>
      </c>
      <c r="J59" s="126"/>
      <c r="K59" s="69" t="s">
        <v>721</v>
      </c>
      <c r="L59" s="104"/>
    </row>
    <row r="60" spans="1:12" ht="15.75" x14ac:dyDescent="0.25">
      <c r="A60" s="56" t="s">
        <v>475</v>
      </c>
      <c r="B60" s="63">
        <v>41492</v>
      </c>
      <c r="C60" s="68" t="s">
        <v>678</v>
      </c>
      <c r="D60" s="63">
        <v>42353</v>
      </c>
      <c r="E60" s="68" t="s">
        <v>682</v>
      </c>
      <c r="F60" s="68">
        <f t="shared" si="2"/>
        <v>2.3589041095890413</v>
      </c>
      <c r="G60" s="113">
        <v>42996</v>
      </c>
      <c r="H60" s="68" t="s">
        <v>690</v>
      </c>
      <c r="I60" s="51">
        <f t="shared" si="1"/>
        <v>1.7616438356164383</v>
      </c>
      <c r="J60" s="126" t="s">
        <v>722</v>
      </c>
      <c r="K60" s="69"/>
      <c r="L60" s="104"/>
    </row>
    <row r="61" spans="1:12" ht="15.75" x14ac:dyDescent="0.25">
      <c r="A61" s="139" t="s">
        <v>477</v>
      </c>
      <c r="B61" s="70">
        <v>41492</v>
      </c>
      <c r="C61" s="68" t="s">
        <v>673</v>
      </c>
      <c r="D61" s="62">
        <v>42269</v>
      </c>
      <c r="E61" s="68" t="s">
        <v>673</v>
      </c>
      <c r="F61" s="68">
        <f t="shared" si="2"/>
        <v>2.128767123287671</v>
      </c>
      <c r="G61" s="113">
        <v>42934</v>
      </c>
      <c r="H61" s="113" t="s">
        <v>673</v>
      </c>
      <c r="I61" s="159">
        <f t="shared" si="1"/>
        <v>1.821917808219178</v>
      </c>
      <c r="J61" s="126" t="s">
        <v>723</v>
      </c>
      <c r="K61" s="69"/>
      <c r="L61" s="104"/>
    </row>
    <row r="62" spans="1:12" ht="15.75" x14ac:dyDescent="0.25">
      <c r="A62" s="141" t="s">
        <v>479</v>
      </c>
      <c r="B62" s="71">
        <v>41499</v>
      </c>
      <c r="C62" s="68" t="s">
        <v>673</v>
      </c>
      <c r="D62" s="148">
        <v>42262</v>
      </c>
      <c r="E62" s="149" t="s">
        <v>673</v>
      </c>
      <c r="F62" s="149">
        <f t="shared" si="2"/>
        <v>2.0904109589041098</v>
      </c>
      <c r="G62" s="153">
        <v>42908</v>
      </c>
      <c r="H62" s="153" t="s">
        <v>724</v>
      </c>
      <c r="I62" s="160">
        <f t="shared" si="1"/>
        <v>1.7698630136986302</v>
      </c>
      <c r="J62" s="126"/>
      <c r="K62" s="69"/>
      <c r="L62" s="104"/>
    </row>
    <row r="63" spans="1:12" ht="15.75" x14ac:dyDescent="0.25">
      <c r="A63" s="81" t="s">
        <v>481</v>
      </c>
      <c r="B63" s="70">
        <v>41499</v>
      </c>
      <c r="C63" s="68" t="s">
        <v>677</v>
      </c>
      <c r="D63" s="148">
        <v>42255</v>
      </c>
      <c r="E63" s="149" t="s">
        <v>673</v>
      </c>
      <c r="F63" s="149">
        <f t="shared" si="2"/>
        <v>2.0712328767123287</v>
      </c>
      <c r="G63" s="153">
        <v>42908</v>
      </c>
      <c r="H63" s="153" t="s">
        <v>718</v>
      </c>
      <c r="I63" s="160">
        <f t="shared" si="1"/>
        <v>1.789041095890411</v>
      </c>
      <c r="J63" s="126" t="s">
        <v>725</v>
      </c>
      <c r="K63" s="69"/>
      <c r="L63" s="104"/>
    </row>
    <row r="64" spans="1:12" ht="15.75" x14ac:dyDescent="0.25">
      <c r="A64" s="61" t="s">
        <v>483</v>
      </c>
      <c r="B64" s="71">
        <v>41506</v>
      </c>
      <c r="C64" s="68" t="s">
        <v>673</v>
      </c>
      <c r="D64" s="62">
        <v>42199</v>
      </c>
      <c r="E64" s="68" t="s">
        <v>673</v>
      </c>
      <c r="F64" s="68">
        <f t="shared" si="2"/>
        <v>1.8986301369863015</v>
      </c>
      <c r="G64" s="113">
        <v>42908</v>
      </c>
      <c r="H64" s="113" t="s">
        <v>673</v>
      </c>
      <c r="I64" s="159">
        <f t="shared" si="1"/>
        <v>1.9424657534246574</v>
      </c>
      <c r="J64" s="126"/>
      <c r="K64" s="69"/>
      <c r="L64" s="104"/>
    </row>
    <row r="65" spans="1:12" ht="15.75" x14ac:dyDescent="0.25">
      <c r="A65" s="141" t="s">
        <v>485</v>
      </c>
      <c r="B65" s="71">
        <v>41513</v>
      </c>
      <c r="C65" s="68" t="s">
        <v>673</v>
      </c>
      <c r="D65" s="62">
        <v>42297</v>
      </c>
      <c r="E65" s="68" t="s">
        <v>673</v>
      </c>
      <c r="F65" s="68">
        <f t="shared" si="2"/>
        <v>2.1479452054794521</v>
      </c>
      <c r="G65" s="113"/>
      <c r="H65" s="68"/>
      <c r="I65" s="51" t="e">
        <f t="shared" si="1"/>
        <v>#NUM!</v>
      </c>
      <c r="J65" s="126" t="s">
        <v>711</v>
      </c>
      <c r="K65" s="69"/>
      <c r="L65" s="104"/>
    </row>
    <row r="66" spans="1:12" ht="15.75" x14ac:dyDescent="0.25">
      <c r="A66" s="141" t="s">
        <v>487</v>
      </c>
      <c r="B66" s="71">
        <v>41513</v>
      </c>
      <c r="C66" s="68" t="s">
        <v>673</v>
      </c>
      <c r="D66" s="62">
        <v>42262</v>
      </c>
      <c r="E66" s="68" t="s">
        <v>673</v>
      </c>
      <c r="F66" s="103">
        <f t="shared" si="2"/>
        <v>2.0520547945205481</v>
      </c>
      <c r="G66" s="154">
        <v>42976</v>
      </c>
      <c r="H66" s="103" t="s">
        <v>673</v>
      </c>
      <c r="I66" s="103">
        <f t="shared" si="1"/>
        <v>1.9561643835616438</v>
      </c>
      <c r="J66" s="126"/>
      <c r="K66" s="69"/>
      <c r="L66" s="104"/>
    </row>
    <row r="67" spans="1:12" ht="15.75" x14ac:dyDescent="0.25">
      <c r="A67" s="141" t="s">
        <v>489</v>
      </c>
      <c r="B67" s="70">
        <v>41520</v>
      </c>
      <c r="C67" s="68" t="s">
        <v>673</v>
      </c>
      <c r="D67" s="62">
        <v>42248</v>
      </c>
      <c r="E67" s="68" t="s">
        <v>673</v>
      </c>
      <c r="F67" s="68">
        <f t="shared" si="2"/>
        <v>1.9945205479452055</v>
      </c>
      <c r="G67" s="113">
        <v>43004</v>
      </c>
      <c r="H67" s="68" t="s">
        <v>673</v>
      </c>
      <c r="I67" s="51">
        <f t="shared" ref="I67:I126" si="3">(DATEDIF(D67,G67,"D")/365)</f>
        <v>2.0712328767123287</v>
      </c>
      <c r="J67" s="126" t="s">
        <v>711</v>
      </c>
      <c r="K67" s="69"/>
      <c r="L67" s="104"/>
    </row>
    <row r="68" spans="1:12" ht="15.75" x14ac:dyDescent="0.25">
      <c r="A68" s="61" t="s">
        <v>491</v>
      </c>
      <c r="B68" s="70">
        <v>41520</v>
      </c>
      <c r="C68" s="68" t="s">
        <v>677</v>
      </c>
      <c r="D68" s="96"/>
      <c r="E68" s="94"/>
      <c r="F68" s="94" t="e">
        <f t="shared" si="2"/>
        <v>#NUM!</v>
      </c>
      <c r="G68" s="94"/>
      <c r="H68" s="94"/>
      <c r="I68" s="157">
        <f t="shared" si="3"/>
        <v>0</v>
      </c>
      <c r="J68" s="126" t="s">
        <v>726</v>
      </c>
      <c r="K68" s="69" t="s">
        <v>727</v>
      </c>
      <c r="L68" s="104"/>
    </row>
    <row r="69" spans="1:12" ht="15.75" x14ac:dyDescent="0.25">
      <c r="A69" s="141" t="s">
        <v>493</v>
      </c>
      <c r="B69" s="70">
        <v>41527</v>
      </c>
      <c r="C69" s="68" t="s">
        <v>678</v>
      </c>
      <c r="D69" s="62">
        <v>42269</v>
      </c>
      <c r="E69" s="68" t="s">
        <v>678</v>
      </c>
      <c r="F69" s="68">
        <f t="shared" si="2"/>
        <v>2.032876712328767</v>
      </c>
      <c r="G69" s="113">
        <v>42976</v>
      </c>
      <c r="H69" s="68" t="s">
        <v>690</v>
      </c>
      <c r="I69" s="51">
        <f t="shared" si="3"/>
        <v>1.9369863013698629</v>
      </c>
      <c r="J69" s="126"/>
      <c r="K69" s="69"/>
      <c r="L69" s="104"/>
    </row>
    <row r="70" spans="1:12" ht="15.75" x14ac:dyDescent="0.25">
      <c r="A70" s="141" t="s">
        <v>495</v>
      </c>
      <c r="B70" s="70">
        <v>41527</v>
      </c>
      <c r="C70" s="68" t="s">
        <v>673</v>
      </c>
      <c r="D70" s="148">
        <v>42283</v>
      </c>
      <c r="E70" s="149" t="s">
        <v>673</v>
      </c>
      <c r="F70" s="149">
        <f t="shared" si="2"/>
        <v>2.0712328767123287</v>
      </c>
      <c r="G70" s="153">
        <v>42899</v>
      </c>
      <c r="H70" s="153" t="s">
        <v>728</v>
      </c>
      <c r="I70" s="160">
        <f t="shared" si="3"/>
        <v>1.6876712328767123</v>
      </c>
      <c r="J70" s="126"/>
      <c r="K70" s="69"/>
      <c r="L70" s="104"/>
    </row>
    <row r="71" spans="1:12" ht="15.75" x14ac:dyDescent="0.25">
      <c r="A71" s="141" t="s">
        <v>497</v>
      </c>
      <c r="B71" s="150">
        <v>41534</v>
      </c>
      <c r="C71" s="149" t="s">
        <v>678</v>
      </c>
      <c r="D71" s="148">
        <v>42283</v>
      </c>
      <c r="E71" s="149" t="s">
        <v>673</v>
      </c>
      <c r="F71" s="149">
        <f t="shared" si="2"/>
        <v>2.0520547945205481</v>
      </c>
      <c r="G71" s="153">
        <v>42899</v>
      </c>
      <c r="H71" s="153" t="s">
        <v>724</v>
      </c>
      <c r="I71" s="160">
        <f t="shared" si="3"/>
        <v>1.6876712328767123</v>
      </c>
      <c r="J71" s="126" t="s">
        <v>729</v>
      </c>
      <c r="K71" s="69"/>
      <c r="L71" s="104"/>
    </row>
    <row r="72" spans="1:12" ht="15.75" x14ac:dyDescent="0.25">
      <c r="A72" s="61" t="s">
        <v>501</v>
      </c>
      <c r="B72" s="71">
        <v>41548</v>
      </c>
      <c r="C72" s="68" t="s">
        <v>673</v>
      </c>
      <c r="D72" s="96"/>
      <c r="E72" s="94"/>
      <c r="F72" s="94" t="e">
        <f t="shared" si="2"/>
        <v>#NUM!</v>
      </c>
      <c r="G72" s="94"/>
      <c r="H72" s="94"/>
      <c r="I72" s="157">
        <f t="shared" si="3"/>
        <v>0</v>
      </c>
      <c r="J72" s="134" t="s">
        <v>730</v>
      </c>
      <c r="K72" s="102" t="s">
        <v>731</v>
      </c>
      <c r="L72" s="123"/>
    </row>
    <row r="73" spans="1:12" ht="15.75" x14ac:dyDescent="0.25">
      <c r="A73" s="61" t="s">
        <v>503</v>
      </c>
      <c r="B73" s="70">
        <v>41548</v>
      </c>
      <c r="C73" s="68" t="s">
        <v>678</v>
      </c>
      <c r="D73" s="96"/>
      <c r="E73" s="94"/>
      <c r="F73" s="94" t="e">
        <f t="shared" si="2"/>
        <v>#NUM!</v>
      </c>
      <c r="G73" s="94"/>
      <c r="H73" s="94"/>
      <c r="I73" s="157">
        <f t="shared" si="3"/>
        <v>0</v>
      </c>
      <c r="J73" s="134" t="s">
        <v>732</v>
      </c>
      <c r="K73" s="102" t="s">
        <v>731</v>
      </c>
      <c r="L73" s="123"/>
    </row>
    <row r="74" spans="1:12" ht="15.75" x14ac:dyDescent="0.25">
      <c r="A74" s="141" t="s">
        <v>505</v>
      </c>
      <c r="B74" s="70">
        <v>41583</v>
      </c>
      <c r="C74" s="68" t="s">
        <v>673</v>
      </c>
      <c r="D74" s="62">
        <v>42269</v>
      </c>
      <c r="E74" s="68" t="s">
        <v>673</v>
      </c>
      <c r="F74" s="68">
        <f t="shared" si="2"/>
        <v>1.8794520547945206</v>
      </c>
      <c r="G74" s="113">
        <v>42976</v>
      </c>
      <c r="H74" s="68" t="s">
        <v>673</v>
      </c>
      <c r="I74" s="51">
        <f t="shared" si="3"/>
        <v>1.9369863013698629</v>
      </c>
      <c r="J74" s="126"/>
      <c r="K74" s="126" t="s">
        <v>733</v>
      </c>
      <c r="L74" s="104"/>
    </row>
    <row r="75" spans="1:12" ht="15.75" x14ac:dyDescent="0.25">
      <c r="A75" s="61" t="s">
        <v>512</v>
      </c>
      <c r="B75" s="70">
        <v>41583</v>
      </c>
      <c r="C75" s="68" t="s">
        <v>673</v>
      </c>
      <c r="D75" s="62">
        <v>42514</v>
      </c>
      <c r="E75" s="68" t="s">
        <v>673</v>
      </c>
      <c r="F75" s="68">
        <f t="shared" ref="F75:F126" si="4">(DATEDIF(B75,D75,"D")/365)</f>
        <v>2.5506849315068494</v>
      </c>
      <c r="G75" s="68"/>
      <c r="H75" s="68"/>
      <c r="I75" s="51" t="e">
        <f t="shared" si="3"/>
        <v>#NUM!</v>
      </c>
      <c r="J75" s="126"/>
      <c r="K75" s="69"/>
      <c r="L75" s="104"/>
    </row>
    <row r="76" spans="1:12" ht="15.75" x14ac:dyDescent="0.25">
      <c r="A76" s="56" t="s">
        <v>514</v>
      </c>
      <c r="B76" s="63">
        <v>41597</v>
      </c>
      <c r="C76" s="68" t="s">
        <v>673</v>
      </c>
      <c r="D76" s="62">
        <v>42514</v>
      </c>
      <c r="E76" s="68" t="s">
        <v>673</v>
      </c>
      <c r="F76" s="68">
        <f t="shared" si="4"/>
        <v>2.5123287671232877</v>
      </c>
      <c r="G76" s="68"/>
      <c r="H76" s="68"/>
      <c r="I76" s="51" t="e">
        <f t="shared" si="3"/>
        <v>#NUM!</v>
      </c>
      <c r="J76" s="126"/>
      <c r="K76" s="69"/>
      <c r="L76" s="104"/>
    </row>
    <row r="77" spans="1:12" ht="15.75" x14ac:dyDescent="0.25">
      <c r="A77" s="56" t="s">
        <v>129</v>
      </c>
      <c r="B77" s="63">
        <v>41597</v>
      </c>
      <c r="C77" s="68" t="s">
        <v>673</v>
      </c>
      <c r="D77" s="62">
        <v>42735</v>
      </c>
      <c r="E77" s="68" t="s">
        <v>673</v>
      </c>
      <c r="F77" s="68">
        <f t="shared" si="4"/>
        <v>3.117808219178082</v>
      </c>
      <c r="G77" s="68"/>
      <c r="H77" s="68"/>
      <c r="I77" s="51" t="e">
        <f t="shared" si="3"/>
        <v>#NUM!</v>
      </c>
      <c r="J77" s="126" t="s">
        <v>734</v>
      </c>
      <c r="K77" s="69"/>
      <c r="L77" s="104"/>
    </row>
    <row r="78" spans="1:12" ht="15.75" x14ac:dyDescent="0.25">
      <c r="A78" s="102" t="s">
        <v>517</v>
      </c>
      <c r="B78" s="63">
        <v>41604</v>
      </c>
      <c r="C78" s="68" t="s">
        <v>673</v>
      </c>
      <c r="D78" s="62">
        <v>42542</v>
      </c>
      <c r="E78" s="68" t="s">
        <v>673</v>
      </c>
      <c r="F78" s="103">
        <f t="shared" si="4"/>
        <v>2.56986301369863</v>
      </c>
      <c r="G78" s="103"/>
      <c r="H78" s="103"/>
      <c r="I78" s="103" t="e">
        <f t="shared" si="3"/>
        <v>#NUM!</v>
      </c>
      <c r="J78" s="126" t="s">
        <v>735</v>
      </c>
      <c r="K78" s="69"/>
      <c r="L78" s="104"/>
    </row>
    <row r="79" spans="1:12" ht="15.75" x14ac:dyDescent="0.25">
      <c r="A79" s="56" t="s">
        <v>521</v>
      </c>
      <c r="B79" s="148">
        <v>41611</v>
      </c>
      <c r="C79" s="149" t="s">
        <v>673</v>
      </c>
      <c r="D79" s="148">
        <v>42318</v>
      </c>
      <c r="E79" s="149" t="s">
        <v>736</v>
      </c>
      <c r="F79" s="149">
        <f t="shared" si="4"/>
        <v>1.9369863013698629</v>
      </c>
      <c r="G79" s="68"/>
      <c r="H79" s="68"/>
      <c r="I79" s="51" t="e">
        <f t="shared" si="3"/>
        <v>#NUM!</v>
      </c>
      <c r="J79" s="126"/>
      <c r="K79" s="69"/>
      <c r="L79" s="104"/>
    </row>
    <row r="80" spans="1:12" ht="15.75" x14ac:dyDescent="0.25">
      <c r="A80" s="102" t="s">
        <v>529</v>
      </c>
      <c r="B80" s="148">
        <v>41625</v>
      </c>
      <c r="C80" s="149" t="s">
        <v>736</v>
      </c>
      <c r="D80" s="148">
        <v>42388</v>
      </c>
      <c r="E80" s="149" t="s">
        <v>673</v>
      </c>
      <c r="F80" s="149">
        <f t="shared" si="4"/>
        <v>2.0904109589041098</v>
      </c>
      <c r="G80" s="113">
        <v>43158</v>
      </c>
      <c r="H80" s="68" t="s">
        <v>673</v>
      </c>
      <c r="I80" s="51">
        <f t="shared" si="3"/>
        <v>2.1095890410958904</v>
      </c>
      <c r="J80" s="126" t="s">
        <v>737</v>
      </c>
      <c r="K80" s="69"/>
      <c r="L80" s="104"/>
    </row>
    <row r="81" spans="1:12" ht="15.75" x14ac:dyDescent="0.25">
      <c r="A81" s="105" t="s">
        <v>531</v>
      </c>
      <c r="B81" s="106">
        <v>41646</v>
      </c>
      <c r="C81" s="68" t="s">
        <v>673</v>
      </c>
      <c r="D81" s="111"/>
      <c r="E81" s="94"/>
      <c r="F81" s="94" t="e">
        <f t="shared" si="4"/>
        <v>#NUM!</v>
      </c>
      <c r="G81" s="94"/>
      <c r="H81" s="94"/>
      <c r="I81" s="157">
        <f t="shared" si="3"/>
        <v>0</v>
      </c>
      <c r="J81" s="135" t="s">
        <v>738</v>
      </c>
      <c r="K81" s="110"/>
      <c r="L81" s="124"/>
    </row>
    <row r="82" spans="1:12" ht="15.75" x14ac:dyDescent="0.25">
      <c r="A82" s="105" t="s">
        <v>533</v>
      </c>
      <c r="B82" s="106">
        <v>41646</v>
      </c>
      <c r="C82" s="68" t="s">
        <v>673</v>
      </c>
      <c r="D82" s="109"/>
      <c r="E82" s="112"/>
      <c r="F82" s="112" t="e">
        <f t="shared" si="4"/>
        <v>#NUM!</v>
      </c>
      <c r="G82" s="112"/>
      <c r="H82" s="112"/>
      <c r="I82" s="161">
        <f t="shared" si="3"/>
        <v>0</v>
      </c>
      <c r="J82" s="126" t="s">
        <v>739</v>
      </c>
      <c r="K82" s="69"/>
      <c r="L82" s="104"/>
    </row>
    <row r="83" spans="1:12" ht="15.75" x14ac:dyDescent="0.25">
      <c r="A83" s="93" t="s">
        <v>535</v>
      </c>
      <c r="B83" s="71">
        <v>41660</v>
      </c>
      <c r="C83" s="68" t="s">
        <v>673</v>
      </c>
      <c r="D83" s="100"/>
      <c r="E83" s="95" t="s">
        <v>443</v>
      </c>
      <c r="F83" s="95" t="e">
        <f t="shared" si="4"/>
        <v>#NUM!</v>
      </c>
      <c r="G83" s="95" t="s">
        <v>443</v>
      </c>
      <c r="H83" s="95" t="s">
        <v>443</v>
      </c>
      <c r="I83" s="158" t="e">
        <f t="shared" si="3"/>
        <v>#VALUE!</v>
      </c>
      <c r="J83" s="126"/>
      <c r="K83" s="69"/>
      <c r="L83" s="104"/>
    </row>
    <row r="84" spans="1:12" ht="15.75" x14ac:dyDescent="0.25">
      <c r="A84" s="105" t="s">
        <v>539</v>
      </c>
      <c r="B84" s="150">
        <v>41667</v>
      </c>
      <c r="C84" s="149" t="s">
        <v>673</v>
      </c>
      <c r="D84" s="148">
        <v>42556</v>
      </c>
      <c r="E84" s="151" t="s">
        <v>541</v>
      </c>
      <c r="F84" s="151">
        <f t="shared" si="4"/>
        <v>2.4356164383561643</v>
      </c>
      <c r="G84" s="67"/>
      <c r="H84" s="108"/>
      <c r="I84" s="162" t="e">
        <f t="shared" si="3"/>
        <v>#NUM!</v>
      </c>
      <c r="J84" s="126" t="s">
        <v>740</v>
      </c>
      <c r="K84" s="69"/>
      <c r="L84" s="104"/>
    </row>
    <row r="85" spans="1:12" ht="15.75" x14ac:dyDescent="0.25">
      <c r="A85" s="105" t="s">
        <v>542</v>
      </c>
      <c r="B85" s="71">
        <v>41667</v>
      </c>
      <c r="C85" s="68" t="s">
        <v>673</v>
      </c>
      <c r="D85" s="62">
        <v>42563</v>
      </c>
      <c r="E85" s="108"/>
      <c r="F85" s="101">
        <f t="shared" si="4"/>
        <v>2.4547945205479453</v>
      </c>
      <c r="G85" s="52"/>
      <c r="H85" s="108"/>
      <c r="I85" s="162" t="e">
        <f t="shared" si="3"/>
        <v>#NUM!</v>
      </c>
      <c r="J85" s="126" t="s">
        <v>741</v>
      </c>
      <c r="K85" s="69"/>
      <c r="L85" s="104"/>
    </row>
    <row r="86" spans="1:12" ht="15.75" x14ac:dyDescent="0.25">
      <c r="A86" s="93" t="s">
        <v>544</v>
      </c>
      <c r="B86" s="71">
        <v>41681</v>
      </c>
      <c r="C86" s="68" t="s">
        <v>673</v>
      </c>
      <c r="D86" s="52"/>
      <c r="E86" s="108"/>
      <c r="F86" s="108" t="e">
        <f t="shared" si="4"/>
        <v>#NUM!</v>
      </c>
      <c r="G86" s="155" t="s">
        <v>742</v>
      </c>
      <c r="H86" s="108"/>
      <c r="I86" s="162" t="e">
        <f t="shared" si="3"/>
        <v>#VALUE!</v>
      </c>
      <c r="J86" s="126" t="s">
        <v>743</v>
      </c>
      <c r="K86" s="69"/>
      <c r="L86" s="104"/>
    </row>
    <row r="87" spans="1:12" ht="15.75" x14ac:dyDescent="0.25">
      <c r="A87" s="93" t="s">
        <v>548</v>
      </c>
      <c r="B87" s="150">
        <v>41688</v>
      </c>
      <c r="C87" s="152" t="s">
        <v>724</v>
      </c>
      <c r="D87" s="148">
        <v>42549</v>
      </c>
      <c r="E87" s="151" t="s">
        <v>673</v>
      </c>
      <c r="F87" s="151">
        <f t="shared" si="4"/>
        <v>2.3589041095890413</v>
      </c>
      <c r="G87" s="113">
        <v>43158</v>
      </c>
      <c r="H87" s="108" t="s">
        <v>673</v>
      </c>
      <c r="I87" s="162">
        <f t="shared" si="3"/>
        <v>1.6684931506849314</v>
      </c>
      <c r="J87" s="126" t="s">
        <v>744</v>
      </c>
      <c r="K87" s="69"/>
      <c r="L87" s="104"/>
    </row>
    <row r="88" spans="1:12" ht="15.75" x14ac:dyDescent="0.25">
      <c r="A88" s="105" t="s">
        <v>551</v>
      </c>
      <c r="B88" s="71">
        <v>41688</v>
      </c>
      <c r="C88" s="68" t="s">
        <v>673</v>
      </c>
      <c r="D88" s="62">
        <v>42549</v>
      </c>
      <c r="E88" s="108" t="s">
        <v>673</v>
      </c>
      <c r="F88" s="108">
        <f t="shared" si="4"/>
        <v>2.3589041095890413</v>
      </c>
      <c r="G88" s="113">
        <v>43158</v>
      </c>
      <c r="H88" s="108" t="s">
        <v>673</v>
      </c>
      <c r="I88" s="162">
        <f t="shared" si="3"/>
        <v>1.6684931506849314</v>
      </c>
      <c r="J88" s="126" t="s">
        <v>744</v>
      </c>
      <c r="K88" s="69"/>
      <c r="L88" s="104"/>
    </row>
    <row r="89" spans="1:12" ht="15.75" x14ac:dyDescent="0.25">
      <c r="A89" s="105" t="s">
        <v>553</v>
      </c>
      <c r="B89" s="71">
        <v>41709</v>
      </c>
      <c r="C89" s="68" t="s">
        <v>673</v>
      </c>
      <c r="D89" s="69"/>
      <c r="E89" s="108"/>
      <c r="F89" s="108" t="e">
        <f t="shared" si="4"/>
        <v>#NUM!</v>
      </c>
      <c r="G89" s="67"/>
      <c r="H89" s="108"/>
      <c r="I89" s="162">
        <f t="shared" si="3"/>
        <v>0</v>
      </c>
      <c r="J89" s="126" t="s">
        <v>745</v>
      </c>
      <c r="K89" s="69"/>
      <c r="L89" s="104"/>
    </row>
    <row r="90" spans="1:12" ht="15.75" x14ac:dyDescent="0.25">
      <c r="A90" s="93" t="s">
        <v>557</v>
      </c>
      <c r="B90" s="150">
        <v>41716</v>
      </c>
      <c r="C90" s="149" t="s">
        <v>673</v>
      </c>
      <c r="D90" s="148">
        <v>42864</v>
      </c>
      <c r="E90" s="153" t="s">
        <v>724</v>
      </c>
      <c r="F90" s="153">
        <f t="shared" si="4"/>
        <v>3.1452054794520548</v>
      </c>
      <c r="G90" s="62"/>
      <c r="H90" s="113"/>
      <c r="I90" s="159" t="e">
        <f t="shared" si="3"/>
        <v>#NUM!</v>
      </c>
      <c r="J90" s="126"/>
      <c r="K90" s="69"/>
      <c r="L90" s="104"/>
    </row>
    <row r="91" spans="1:12" ht="15.75" x14ac:dyDescent="0.25">
      <c r="A91" s="105" t="s">
        <v>560</v>
      </c>
      <c r="B91" s="71">
        <v>41723</v>
      </c>
      <c r="C91" s="68" t="s">
        <v>673</v>
      </c>
      <c r="D91" s="69"/>
      <c r="E91" s="108"/>
      <c r="F91" s="108" t="e">
        <f t="shared" si="4"/>
        <v>#NUM!</v>
      </c>
      <c r="G91" s="67"/>
      <c r="H91" s="108"/>
      <c r="I91" s="162">
        <f t="shared" si="3"/>
        <v>0</v>
      </c>
      <c r="J91" s="126" t="s">
        <v>746</v>
      </c>
      <c r="K91" s="69"/>
      <c r="L91" s="104"/>
    </row>
    <row r="92" spans="1:12" ht="15.75" x14ac:dyDescent="0.25">
      <c r="A92" s="105" t="s">
        <v>130</v>
      </c>
      <c r="B92" s="71">
        <v>41723</v>
      </c>
      <c r="C92" s="68" t="s">
        <v>673</v>
      </c>
      <c r="D92" s="69"/>
      <c r="E92" s="108"/>
      <c r="F92" s="108" t="e">
        <f t="shared" si="4"/>
        <v>#NUM!</v>
      </c>
      <c r="G92" s="67"/>
      <c r="H92" s="108"/>
      <c r="I92" s="162">
        <f t="shared" si="3"/>
        <v>0</v>
      </c>
      <c r="J92" s="126" t="s">
        <v>746</v>
      </c>
      <c r="K92" s="69"/>
      <c r="L92" s="104"/>
    </row>
    <row r="93" spans="1:12" ht="15.75" x14ac:dyDescent="0.25">
      <c r="A93" s="105" t="s">
        <v>572</v>
      </c>
      <c r="B93" s="71">
        <v>41744</v>
      </c>
      <c r="C93" s="68" t="s">
        <v>673</v>
      </c>
      <c r="D93" s="69"/>
      <c r="E93" s="108"/>
      <c r="F93" s="108" t="e">
        <f t="shared" si="4"/>
        <v>#NUM!</v>
      </c>
      <c r="G93" s="67"/>
      <c r="H93" s="108"/>
      <c r="I93" s="162">
        <f t="shared" si="3"/>
        <v>0</v>
      </c>
      <c r="J93" s="126"/>
      <c r="K93" s="69"/>
      <c r="L93" s="104"/>
    </row>
    <row r="94" spans="1:12" ht="15.75" x14ac:dyDescent="0.25">
      <c r="A94" s="93" t="s">
        <v>574</v>
      </c>
      <c r="B94" s="71">
        <v>41751</v>
      </c>
      <c r="C94" s="68" t="s">
        <v>673</v>
      </c>
      <c r="D94" s="62">
        <v>42556</v>
      </c>
      <c r="E94" s="108" t="s">
        <v>673</v>
      </c>
      <c r="F94" s="108">
        <f t="shared" si="4"/>
        <v>2.2054794520547945</v>
      </c>
      <c r="G94" s="62">
        <v>43186</v>
      </c>
      <c r="H94" s="108" t="s">
        <v>673</v>
      </c>
      <c r="I94" s="162">
        <f t="shared" si="3"/>
        <v>1.726027397260274</v>
      </c>
      <c r="J94" s="126"/>
      <c r="K94" s="69"/>
      <c r="L94" s="104"/>
    </row>
    <row r="95" spans="1:12" ht="15.75" x14ac:dyDescent="0.25">
      <c r="A95" s="93" t="s">
        <v>581</v>
      </c>
      <c r="B95" s="71">
        <v>41779</v>
      </c>
      <c r="C95" s="107" t="s">
        <v>682</v>
      </c>
      <c r="D95" s="62">
        <v>42542</v>
      </c>
      <c r="E95" s="108" t="s">
        <v>194</v>
      </c>
      <c r="F95" s="108">
        <f t="shared" si="4"/>
        <v>2.0904109589041098</v>
      </c>
      <c r="G95" s="62">
        <v>43109</v>
      </c>
      <c r="H95" s="108" t="s">
        <v>673</v>
      </c>
      <c r="I95" s="162">
        <f t="shared" si="3"/>
        <v>1.5534246575342465</v>
      </c>
      <c r="J95" s="126"/>
      <c r="K95" s="69"/>
      <c r="L95" s="104"/>
    </row>
    <row r="96" spans="1:12" ht="15.75" x14ac:dyDescent="0.25">
      <c r="A96" s="93" t="s">
        <v>583</v>
      </c>
      <c r="B96" s="71">
        <v>41779</v>
      </c>
      <c r="C96" s="68" t="s">
        <v>673</v>
      </c>
      <c r="D96" s="62">
        <v>42570</v>
      </c>
      <c r="E96" s="108" t="s">
        <v>682</v>
      </c>
      <c r="F96" s="108">
        <f t="shared" si="4"/>
        <v>2.1671232876712327</v>
      </c>
      <c r="G96" s="62">
        <v>43109</v>
      </c>
      <c r="H96" s="108" t="s">
        <v>673</v>
      </c>
      <c r="I96" s="162">
        <f t="shared" si="3"/>
        <v>1.4767123287671233</v>
      </c>
      <c r="J96" s="126"/>
      <c r="K96" s="69"/>
      <c r="L96" s="104"/>
    </row>
    <row r="97" spans="1:12" ht="15.75" x14ac:dyDescent="0.25">
      <c r="A97" s="105" t="s">
        <v>584</v>
      </c>
      <c r="B97" s="71">
        <v>41779</v>
      </c>
      <c r="C97" s="68" t="s">
        <v>673</v>
      </c>
      <c r="D97" s="62"/>
      <c r="E97" s="108"/>
      <c r="F97" s="108" t="e">
        <f t="shared" si="4"/>
        <v>#NUM!</v>
      </c>
      <c r="G97" s="108"/>
      <c r="H97" s="108"/>
      <c r="I97" s="162">
        <f t="shared" si="3"/>
        <v>0</v>
      </c>
      <c r="J97" s="126"/>
      <c r="K97" s="69"/>
      <c r="L97" s="104"/>
    </row>
    <row r="98" spans="1:12" ht="15.75" x14ac:dyDescent="0.25">
      <c r="A98" s="105" t="s">
        <v>588</v>
      </c>
      <c r="B98" s="71">
        <v>41786</v>
      </c>
      <c r="C98" s="68" t="s">
        <v>673</v>
      </c>
      <c r="D98" s="62">
        <v>42549</v>
      </c>
      <c r="E98" s="108" t="s">
        <v>673</v>
      </c>
      <c r="F98" s="108">
        <f t="shared" si="4"/>
        <v>2.0904109589041098</v>
      </c>
      <c r="G98" s="62">
        <v>43186</v>
      </c>
      <c r="H98" s="108" t="s">
        <v>673</v>
      </c>
      <c r="I98" s="162">
        <f t="shared" si="3"/>
        <v>1.7452054794520548</v>
      </c>
      <c r="J98" s="126"/>
      <c r="K98" s="69"/>
      <c r="L98" s="104"/>
    </row>
    <row r="99" spans="1:12" ht="15.75" x14ac:dyDescent="0.25">
      <c r="A99" s="105" t="s">
        <v>590</v>
      </c>
      <c r="B99" s="71">
        <v>41793</v>
      </c>
      <c r="C99" s="68" t="s">
        <v>673</v>
      </c>
      <c r="D99" s="62">
        <v>42542</v>
      </c>
      <c r="E99" s="108" t="s">
        <v>673</v>
      </c>
      <c r="F99" s="108">
        <f t="shared" si="4"/>
        <v>2.0520547945205481</v>
      </c>
      <c r="G99" s="62">
        <v>43179</v>
      </c>
      <c r="H99" s="108" t="s">
        <v>673</v>
      </c>
      <c r="I99" s="162">
        <f t="shared" si="3"/>
        <v>1.7452054794520548</v>
      </c>
      <c r="J99" s="126" t="s">
        <v>747</v>
      </c>
      <c r="K99" s="69"/>
      <c r="L99" s="104"/>
    </row>
    <row r="100" spans="1:12" ht="15.75" x14ac:dyDescent="0.25">
      <c r="A100" s="93" t="s">
        <v>594</v>
      </c>
      <c r="B100" s="71">
        <v>41807</v>
      </c>
      <c r="C100" s="68" t="s">
        <v>673</v>
      </c>
      <c r="D100" s="69"/>
      <c r="E100" s="67"/>
      <c r="F100" s="67" t="e">
        <f t="shared" si="4"/>
        <v>#NUM!</v>
      </c>
      <c r="G100" s="67"/>
      <c r="H100" s="67"/>
      <c r="I100" s="163">
        <f t="shared" si="3"/>
        <v>0</v>
      </c>
      <c r="J100" s="126" t="s">
        <v>748</v>
      </c>
      <c r="K100" s="69"/>
      <c r="L100" s="104"/>
    </row>
    <row r="101" spans="1:12" ht="15.75" x14ac:dyDescent="0.25">
      <c r="A101" s="93" t="s">
        <v>600</v>
      </c>
      <c r="B101" s="71">
        <v>41821</v>
      </c>
      <c r="C101" s="107" t="s">
        <v>736</v>
      </c>
      <c r="D101" s="69"/>
      <c r="E101" s="67"/>
      <c r="F101" s="67" t="e">
        <f t="shared" si="4"/>
        <v>#NUM!</v>
      </c>
      <c r="G101" s="67"/>
      <c r="H101" s="67"/>
      <c r="I101" s="163">
        <f t="shared" si="3"/>
        <v>0</v>
      </c>
      <c r="J101" s="126"/>
      <c r="K101" s="69"/>
      <c r="L101" s="104"/>
    </row>
    <row r="102" spans="1:12" ht="15.75" x14ac:dyDescent="0.25">
      <c r="A102" s="93" t="s">
        <v>601</v>
      </c>
      <c r="B102" s="71">
        <v>41828</v>
      </c>
      <c r="C102" s="68" t="s">
        <v>673</v>
      </c>
      <c r="D102" s="69"/>
      <c r="E102" s="67"/>
      <c r="F102" s="67" t="e">
        <f t="shared" si="4"/>
        <v>#NUM!</v>
      </c>
      <c r="G102" s="67"/>
      <c r="H102" s="67"/>
      <c r="I102" s="163">
        <f t="shared" si="3"/>
        <v>0</v>
      </c>
      <c r="J102" s="126"/>
      <c r="K102" s="69"/>
      <c r="L102" s="104"/>
    </row>
    <row r="103" spans="1:12" ht="15.75" x14ac:dyDescent="0.25">
      <c r="A103" s="93" t="s">
        <v>605</v>
      </c>
      <c r="B103" s="71">
        <v>41835</v>
      </c>
      <c r="C103" s="68" t="s">
        <v>673</v>
      </c>
      <c r="D103" s="69"/>
      <c r="E103" s="67"/>
      <c r="F103" s="67" t="e">
        <f t="shared" si="4"/>
        <v>#NUM!</v>
      </c>
      <c r="G103" s="156"/>
      <c r="H103" s="67"/>
      <c r="I103" s="163">
        <f t="shared" si="3"/>
        <v>0</v>
      </c>
      <c r="J103" s="126"/>
      <c r="K103" s="69"/>
      <c r="L103" s="104"/>
    </row>
    <row r="104" spans="1:12" ht="15.75" x14ac:dyDescent="0.25">
      <c r="A104" s="105" t="s">
        <v>607</v>
      </c>
      <c r="B104" s="71">
        <v>41842</v>
      </c>
      <c r="C104" s="68" t="s">
        <v>673</v>
      </c>
      <c r="D104" s="69"/>
      <c r="E104" s="67"/>
      <c r="F104" s="74" t="e">
        <f t="shared" si="4"/>
        <v>#NUM!</v>
      </c>
      <c r="G104" s="52"/>
      <c r="H104" s="52"/>
      <c r="I104" s="52">
        <f t="shared" si="3"/>
        <v>0</v>
      </c>
      <c r="J104" s="126"/>
      <c r="K104" s="69"/>
      <c r="L104" s="104"/>
    </row>
    <row r="105" spans="1:12" ht="15.75" x14ac:dyDescent="0.25">
      <c r="A105" s="105" t="s">
        <v>609</v>
      </c>
      <c r="B105" s="71">
        <v>41842</v>
      </c>
      <c r="C105" s="68" t="s">
        <v>673</v>
      </c>
      <c r="D105" s="69"/>
      <c r="E105" s="67"/>
      <c r="F105" s="74" t="e">
        <f t="shared" si="4"/>
        <v>#NUM!</v>
      </c>
      <c r="G105" s="52"/>
      <c r="H105" s="52"/>
      <c r="I105" s="52">
        <f t="shared" si="3"/>
        <v>0</v>
      </c>
      <c r="J105" s="126"/>
      <c r="K105" s="69"/>
      <c r="L105" s="104"/>
    </row>
    <row r="106" spans="1:12" ht="15.75" x14ac:dyDescent="0.25">
      <c r="A106" s="105" t="s">
        <v>611</v>
      </c>
      <c r="B106" s="71">
        <v>41849</v>
      </c>
      <c r="C106" s="68" t="s">
        <v>673</v>
      </c>
      <c r="D106" s="69"/>
      <c r="E106" s="67"/>
      <c r="F106" s="67" t="e">
        <f t="shared" si="4"/>
        <v>#NUM!</v>
      </c>
      <c r="G106" s="67"/>
      <c r="H106" s="67"/>
      <c r="I106" s="163">
        <f t="shared" si="3"/>
        <v>0</v>
      </c>
      <c r="J106" s="126"/>
      <c r="K106" s="69"/>
      <c r="L106" s="104"/>
    </row>
    <row r="107" spans="1:12" ht="15.75" x14ac:dyDescent="0.25">
      <c r="A107" s="93" t="s">
        <v>615</v>
      </c>
      <c r="B107" s="71">
        <v>41856</v>
      </c>
      <c r="C107" s="107" t="s">
        <v>682</v>
      </c>
      <c r="D107" s="100"/>
      <c r="E107" s="95" t="s">
        <v>443</v>
      </c>
      <c r="F107" s="95" t="e">
        <f t="shared" si="4"/>
        <v>#NUM!</v>
      </c>
      <c r="G107" s="95" t="s">
        <v>443</v>
      </c>
      <c r="H107" s="95" t="s">
        <v>443</v>
      </c>
      <c r="I107" s="158" t="e">
        <f t="shared" si="3"/>
        <v>#VALUE!</v>
      </c>
      <c r="J107" s="126" t="s">
        <v>443</v>
      </c>
      <c r="K107" s="69"/>
      <c r="L107" s="104"/>
    </row>
    <row r="108" spans="1:12" ht="15.75" x14ac:dyDescent="0.25">
      <c r="A108" s="105" t="s">
        <v>617</v>
      </c>
      <c r="B108" s="71">
        <v>41856</v>
      </c>
      <c r="C108" s="68" t="s">
        <v>673</v>
      </c>
      <c r="D108" s="69"/>
      <c r="E108" s="67"/>
      <c r="F108" s="67" t="e">
        <f t="shared" si="4"/>
        <v>#NUM!</v>
      </c>
      <c r="G108" s="67"/>
      <c r="H108" s="67"/>
      <c r="I108" s="163">
        <f t="shared" si="3"/>
        <v>0</v>
      </c>
      <c r="J108" s="126"/>
      <c r="K108" s="69"/>
      <c r="L108" s="104"/>
    </row>
    <row r="109" spans="1:12" ht="15.75" x14ac:dyDescent="0.25">
      <c r="A109" s="105" t="s">
        <v>620</v>
      </c>
      <c r="B109" s="71">
        <v>41863</v>
      </c>
      <c r="C109" s="68" t="s">
        <v>673</v>
      </c>
      <c r="D109" s="69"/>
      <c r="E109" s="67"/>
      <c r="F109" s="67" t="e">
        <f t="shared" si="4"/>
        <v>#NUM!</v>
      </c>
      <c r="G109" s="67"/>
      <c r="H109" s="67"/>
      <c r="I109" s="163">
        <f t="shared" si="3"/>
        <v>0</v>
      </c>
      <c r="J109" s="126"/>
      <c r="K109" s="69"/>
      <c r="L109" s="104"/>
    </row>
    <row r="110" spans="1:12" ht="15.75" x14ac:dyDescent="0.25">
      <c r="A110" s="93" t="s">
        <v>622</v>
      </c>
      <c r="B110" s="146">
        <v>41870</v>
      </c>
      <c r="C110" s="145" t="s">
        <v>673</v>
      </c>
      <c r="D110" s="144">
        <v>42766</v>
      </c>
      <c r="E110" s="147" t="s">
        <v>749</v>
      </c>
      <c r="F110" s="147">
        <f t="shared" si="4"/>
        <v>2.4547945205479453</v>
      </c>
      <c r="G110" s="67"/>
      <c r="H110" s="67"/>
      <c r="I110" s="163" t="e">
        <f t="shared" si="3"/>
        <v>#NUM!</v>
      </c>
      <c r="J110" s="126"/>
      <c r="K110" s="69"/>
      <c r="L110" s="104"/>
    </row>
    <row r="111" spans="1:12" ht="15.75" x14ac:dyDescent="0.25">
      <c r="A111" s="93" t="s">
        <v>626</v>
      </c>
      <c r="B111" s="71">
        <v>41870</v>
      </c>
      <c r="C111" s="107" t="s">
        <v>682</v>
      </c>
      <c r="D111" s="69"/>
      <c r="E111" s="67"/>
      <c r="F111" s="67" t="e">
        <f t="shared" si="4"/>
        <v>#NUM!</v>
      </c>
      <c r="G111" s="67"/>
      <c r="H111" s="67"/>
      <c r="I111" s="163">
        <f t="shared" si="3"/>
        <v>0</v>
      </c>
      <c r="J111" s="126"/>
      <c r="K111" s="69"/>
      <c r="L111" s="104"/>
    </row>
    <row r="112" spans="1:12" ht="15.75" x14ac:dyDescent="0.25">
      <c r="A112" s="93" t="s">
        <v>628</v>
      </c>
      <c r="B112" s="71">
        <v>41877</v>
      </c>
      <c r="C112" s="107" t="s">
        <v>682</v>
      </c>
      <c r="D112" s="69"/>
      <c r="E112" s="67"/>
      <c r="F112" s="67" t="e">
        <f t="shared" si="4"/>
        <v>#NUM!</v>
      </c>
      <c r="G112" s="67"/>
      <c r="H112" s="67"/>
      <c r="I112" s="163">
        <f t="shared" si="3"/>
        <v>0</v>
      </c>
      <c r="J112" s="126"/>
      <c r="K112" s="69"/>
      <c r="L112" s="104"/>
    </row>
    <row r="113" spans="1:12" ht="15.75" x14ac:dyDescent="0.25">
      <c r="A113" s="105" t="s">
        <v>630</v>
      </c>
      <c r="B113" s="71">
        <v>41877</v>
      </c>
      <c r="C113" s="68" t="s">
        <v>673</v>
      </c>
      <c r="D113" s="69"/>
      <c r="E113" s="67"/>
      <c r="F113" s="67" t="e">
        <f t="shared" si="4"/>
        <v>#NUM!</v>
      </c>
      <c r="G113" s="67"/>
      <c r="H113" s="67"/>
      <c r="I113" s="163">
        <f t="shared" si="3"/>
        <v>0</v>
      </c>
      <c r="J113" s="126"/>
      <c r="K113" s="69"/>
      <c r="L113" s="104"/>
    </row>
    <row r="114" spans="1:12" ht="15.75" x14ac:dyDescent="0.25">
      <c r="A114" s="105" t="s">
        <v>632</v>
      </c>
      <c r="B114" s="71">
        <v>41898</v>
      </c>
      <c r="C114" s="107" t="s">
        <v>682</v>
      </c>
      <c r="D114" s="69"/>
      <c r="E114" s="67"/>
      <c r="F114" s="67" t="e">
        <f t="shared" si="4"/>
        <v>#NUM!</v>
      </c>
      <c r="G114" s="67"/>
      <c r="H114" s="67"/>
      <c r="I114" s="163">
        <f t="shared" si="3"/>
        <v>0</v>
      </c>
      <c r="J114" s="126"/>
      <c r="K114" s="69"/>
      <c r="L114" s="104"/>
    </row>
    <row r="115" spans="1:12" ht="15.75" x14ac:dyDescent="0.25">
      <c r="A115" s="105" t="s">
        <v>633</v>
      </c>
      <c r="B115" s="71">
        <v>41907</v>
      </c>
      <c r="C115" s="68" t="s">
        <v>673</v>
      </c>
      <c r="D115" s="69"/>
      <c r="E115" s="67"/>
      <c r="F115" s="67" t="e">
        <f t="shared" si="4"/>
        <v>#NUM!</v>
      </c>
      <c r="G115" s="67"/>
      <c r="H115" s="67"/>
      <c r="I115" s="163">
        <f t="shared" si="3"/>
        <v>0</v>
      </c>
      <c r="J115" s="126"/>
      <c r="K115" s="69"/>
      <c r="L115" s="104"/>
    </row>
    <row r="116" spans="1:12" ht="15.75" x14ac:dyDescent="0.25">
      <c r="A116" s="105" t="s">
        <v>635</v>
      </c>
      <c r="B116" s="71">
        <v>41926</v>
      </c>
      <c r="C116" s="68" t="s">
        <v>673</v>
      </c>
      <c r="D116" s="69"/>
      <c r="E116" s="67"/>
      <c r="F116" s="67" t="e">
        <f t="shared" si="4"/>
        <v>#NUM!</v>
      </c>
      <c r="G116" s="67"/>
      <c r="H116" s="67"/>
      <c r="I116" s="163">
        <f t="shared" si="3"/>
        <v>0</v>
      </c>
      <c r="J116" s="126"/>
      <c r="K116" s="69"/>
      <c r="L116" s="104"/>
    </row>
    <row r="117" spans="1:12" ht="15.75" x14ac:dyDescent="0.25">
      <c r="A117" s="93" t="s">
        <v>637</v>
      </c>
      <c r="B117" s="71">
        <v>41926</v>
      </c>
      <c r="C117" s="107" t="s">
        <v>736</v>
      </c>
      <c r="D117" s="69"/>
      <c r="E117" s="67"/>
      <c r="F117" s="67" t="e">
        <f t="shared" si="4"/>
        <v>#NUM!</v>
      </c>
      <c r="G117" s="67"/>
      <c r="H117" s="67"/>
      <c r="I117" s="163">
        <f t="shared" si="3"/>
        <v>0</v>
      </c>
      <c r="J117" s="126"/>
      <c r="K117" s="69"/>
      <c r="L117" s="104"/>
    </row>
    <row r="118" spans="1:12" ht="15.75" x14ac:dyDescent="0.25">
      <c r="A118" s="93" t="s">
        <v>639</v>
      </c>
      <c r="B118" s="71">
        <v>41926</v>
      </c>
      <c r="C118" s="68" t="s">
        <v>673</v>
      </c>
      <c r="D118" s="69"/>
      <c r="E118" s="67"/>
      <c r="F118" s="67" t="e">
        <f t="shared" si="4"/>
        <v>#NUM!</v>
      </c>
      <c r="G118" s="67"/>
      <c r="H118" s="67"/>
      <c r="I118" s="163">
        <f t="shared" si="3"/>
        <v>0</v>
      </c>
      <c r="J118" s="126"/>
      <c r="K118" s="69"/>
      <c r="L118" s="104"/>
    </row>
    <row r="119" spans="1:12" ht="15.75" x14ac:dyDescent="0.25">
      <c r="A119" s="93" t="s">
        <v>643</v>
      </c>
      <c r="B119" s="71">
        <v>41933</v>
      </c>
      <c r="C119" s="107" t="s">
        <v>682</v>
      </c>
      <c r="D119" s="69"/>
      <c r="E119" s="67"/>
      <c r="F119" s="67" t="e">
        <f t="shared" si="4"/>
        <v>#NUM!</v>
      </c>
      <c r="G119" s="67"/>
      <c r="H119" s="67"/>
      <c r="I119" s="163">
        <f t="shared" si="3"/>
        <v>0</v>
      </c>
      <c r="J119" s="126"/>
      <c r="K119" s="69"/>
      <c r="L119" s="104"/>
    </row>
    <row r="120" spans="1:12" ht="15.75" x14ac:dyDescent="0.25">
      <c r="A120" s="93" t="s">
        <v>647</v>
      </c>
      <c r="B120" s="71">
        <v>41989</v>
      </c>
      <c r="C120" s="107" t="s">
        <v>682</v>
      </c>
      <c r="D120" s="69"/>
      <c r="E120" s="67"/>
      <c r="F120" s="67" t="e">
        <f t="shared" si="4"/>
        <v>#NUM!</v>
      </c>
      <c r="G120" s="67"/>
      <c r="H120" s="67"/>
      <c r="I120" s="163">
        <f t="shared" si="3"/>
        <v>0</v>
      </c>
      <c r="J120" s="126"/>
      <c r="K120" s="69"/>
      <c r="L120" s="104"/>
    </row>
    <row r="121" spans="1:12" ht="15.75" x14ac:dyDescent="0.25">
      <c r="A121" s="93" t="s">
        <v>649</v>
      </c>
      <c r="B121" s="71">
        <v>42031</v>
      </c>
      <c r="C121" s="107" t="s">
        <v>736</v>
      </c>
      <c r="D121" s="63">
        <v>43074</v>
      </c>
      <c r="E121" s="108" t="s">
        <v>673</v>
      </c>
      <c r="F121" s="108">
        <f t="shared" si="4"/>
        <v>2.8575342465753426</v>
      </c>
      <c r="G121" s="67"/>
      <c r="H121" s="67"/>
      <c r="I121" s="163" t="e">
        <f t="shared" si="3"/>
        <v>#NUM!</v>
      </c>
      <c r="J121" s="126"/>
      <c r="K121" s="69"/>
      <c r="L121" s="104"/>
    </row>
    <row r="122" spans="1:12" ht="15.75" x14ac:dyDescent="0.25">
      <c r="A122" s="93" t="s">
        <v>131</v>
      </c>
      <c r="B122" s="71">
        <v>42038</v>
      </c>
      <c r="C122" s="68" t="s">
        <v>673</v>
      </c>
      <c r="D122" s="69"/>
      <c r="E122" s="67"/>
      <c r="F122" s="67" t="e">
        <f t="shared" si="4"/>
        <v>#NUM!</v>
      </c>
      <c r="G122" s="67"/>
      <c r="H122" s="67"/>
      <c r="I122" s="163">
        <f t="shared" si="3"/>
        <v>0</v>
      </c>
      <c r="J122" s="126"/>
      <c r="K122" s="69"/>
      <c r="L122" s="104"/>
    </row>
    <row r="123" spans="1:12" x14ac:dyDescent="0.25">
      <c r="A123" s="142" t="s">
        <v>656</v>
      </c>
      <c r="B123" s="63">
        <v>42304</v>
      </c>
      <c r="C123" s="108" t="s">
        <v>736</v>
      </c>
      <c r="D123" s="69"/>
      <c r="E123" s="108"/>
      <c r="F123" s="108" t="e">
        <f t="shared" si="4"/>
        <v>#NUM!</v>
      </c>
      <c r="G123" s="108"/>
      <c r="H123" s="108"/>
      <c r="I123" s="108">
        <f t="shared" si="3"/>
        <v>0</v>
      </c>
      <c r="J123" s="69"/>
      <c r="K123" s="69"/>
      <c r="L123" s="64"/>
    </row>
    <row r="124" spans="1:12" x14ac:dyDescent="0.25">
      <c r="A124" s="142" t="s">
        <v>658</v>
      </c>
      <c r="B124" s="63">
        <v>42318</v>
      </c>
      <c r="C124" s="108" t="s">
        <v>673</v>
      </c>
      <c r="D124" s="69"/>
      <c r="E124" s="67"/>
      <c r="F124" s="67" t="e">
        <f t="shared" si="4"/>
        <v>#NUM!</v>
      </c>
      <c r="G124" s="67"/>
      <c r="H124" s="67"/>
      <c r="I124" s="67">
        <f t="shared" si="3"/>
        <v>0</v>
      </c>
      <c r="J124" s="69"/>
      <c r="K124" s="69"/>
      <c r="L124" s="52"/>
    </row>
    <row r="125" spans="1:12" x14ac:dyDescent="0.25">
      <c r="A125" s="142" t="s">
        <v>750</v>
      </c>
      <c r="B125" s="63">
        <v>42488</v>
      </c>
      <c r="C125" s="108" t="s">
        <v>673</v>
      </c>
      <c r="D125" s="69"/>
      <c r="E125" s="67"/>
      <c r="F125" s="67" t="e">
        <f t="shared" si="4"/>
        <v>#NUM!</v>
      </c>
      <c r="G125" s="67"/>
      <c r="H125" s="67"/>
      <c r="I125" s="67">
        <f t="shared" si="3"/>
        <v>0</v>
      </c>
      <c r="J125" s="69"/>
      <c r="K125" s="69"/>
      <c r="L125" s="52"/>
    </row>
    <row r="126" spans="1:12" x14ac:dyDescent="0.25">
      <c r="A126" s="143" t="s">
        <v>751</v>
      </c>
      <c r="B126" s="63">
        <v>42824</v>
      </c>
      <c r="C126" s="108" t="s">
        <v>682</v>
      </c>
      <c r="D126" s="69"/>
      <c r="E126" s="67"/>
      <c r="F126" s="67" t="e">
        <f t="shared" si="4"/>
        <v>#NUM!</v>
      </c>
      <c r="G126" s="67"/>
      <c r="H126" s="67"/>
      <c r="I126" s="67">
        <f t="shared" si="3"/>
        <v>0</v>
      </c>
      <c r="J126" s="69"/>
      <c r="K126" s="69"/>
    </row>
    <row r="127" spans="1:12" x14ac:dyDescent="0.25">
      <c r="A127" s="142"/>
      <c r="B127" s="52"/>
      <c r="C127" s="52"/>
      <c r="D127" s="52"/>
      <c r="E127" s="52"/>
      <c r="G127" s="52"/>
      <c r="H127" s="52"/>
      <c r="J127" s="52"/>
      <c r="K127" s="5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Hansen</dc:creator>
  <cp:lastModifiedBy>Fernanda Hansen</cp:lastModifiedBy>
  <dcterms:created xsi:type="dcterms:W3CDTF">2018-06-13T13:03:50Z</dcterms:created>
  <dcterms:modified xsi:type="dcterms:W3CDTF">2018-06-13T17:36:10Z</dcterms:modified>
</cp:coreProperties>
</file>