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ba\pcb\energy_monitoring\monitoring_board\"/>
    </mc:Choice>
  </mc:AlternateContent>
  <xr:revisionPtr revIDLastSave="0" documentId="13_ncr:40001_{9D30EFF7-809B-4213-986D-2A8AC6864149}" xr6:coauthVersionLast="45" xr6:coauthVersionMax="45" xr10:uidLastSave="{00000000-0000-0000-0000-000000000000}"/>
  <bookViews>
    <workbookView xWindow="-1155" yWindow="6570" windowWidth="2400" windowHeight="585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C16" i="1"/>
  <c r="C13" i="1"/>
  <c r="I9" i="1"/>
  <c r="I6" i="1"/>
  <c r="E6" i="1"/>
  <c r="E9" i="1"/>
  <c r="C9" i="1"/>
  <c r="C6" i="1"/>
  <c r="C3" i="1"/>
</calcChain>
</file>

<file path=xl/sharedStrings.xml><?xml version="1.0" encoding="utf-8"?>
<sst xmlns="http://schemas.openxmlformats.org/spreadsheetml/2006/main" count="20" uniqueCount="14">
  <si>
    <t>L</t>
  </si>
  <si>
    <t>C</t>
  </si>
  <si>
    <t>Sense Resistor RSR</t>
  </si>
  <si>
    <t>Sense Resistor Selected</t>
  </si>
  <si>
    <t>Charge Current</t>
  </si>
  <si>
    <t>Power Dissipation at Charge Current</t>
  </si>
  <si>
    <t>Resonant Frequency (12kHz&lt;f0&lt;17kHz)</t>
  </si>
  <si>
    <t>Precharge Current</t>
  </si>
  <si>
    <t>R2</t>
  </si>
  <si>
    <t>R1</t>
  </si>
  <si>
    <t>Battery Voltage (Fully Charged)</t>
  </si>
  <si>
    <t>R3</t>
  </si>
  <si>
    <t>R4</t>
  </si>
  <si>
    <t>Vmpp Set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</si>
</sst>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tabSelected="1" workbookViewId="0">
      <selection activeCell="F23" sqref="F23"/>
    </sheetView>
  </sheetViews>
  <sheetFormatPr baseColWidth="10" defaultRowHeight="15" x14ac:dyDescent="0.25"/>
  <sheetData>
    <row r="2" spans="1:9" x14ac:dyDescent="0.25">
      <c r="A2" t="s">
        <v>0</v>
      </c>
      <c r="B2" t="s">
        <v>1</v>
      </c>
      <c r="C2" t="s">
        <v>6</v>
      </c>
    </row>
    <row r="3" spans="1:9" x14ac:dyDescent="0.25">
      <c r="A3">
        <v>4.6999999999999999E-6</v>
      </c>
      <c r="B3">
        <v>2.1999999999999999E-5</v>
      </c>
      <c r="C3">
        <f>1/(2*PI()*SQRT(A3*B3))</f>
        <v>15651.640433668284</v>
      </c>
    </row>
    <row r="5" spans="1:9" x14ac:dyDescent="0.25">
      <c r="A5" t="s">
        <v>4</v>
      </c>
      <c r="C5" t="s">
        <v>2</v>
      </c>
      <c r="E5" t="s">
        <v>5</v>
      </c>
      <c r="I5" t="s">
        <v>7</v>
      </c>
    </row>
    <row r="6" spans="1:9" x14ac:dyDescent="0.25">
      <c r="A6">
        <v>6</v>
      </c>
      <c r="C6">
        <f>0.04/6</f>
        <v>6.6666666666666671E-3</v>
      </c>
      <c r="E6">
        <f>A6*A6*C6</f>
        <v>0.24000000000000002</v>
      </c>
      <c r="I6">
        <f>0.004/C6</f>
        <v>0.6</v>
      </c>
    </row>
    <row r="8" spans="1:9" x14ac:dyDescent="0.25">
      <c r="A8" t="s">
        <v>3</v>
      </c>
      <c r="C8" t="s">
        <v>4</v>
      </c>
      <c r="E8" t="s">
        <v>5</v>
      </c>
      <c r="I8" t="s">
        <v>7</v>
      </c>
    </row>
    <row r="9" spans="1:9" x14ac:dyDescent="0.25">
      <c r="A9">
        <v>6.4999999999999997E-3</v>
      </c>
      <c r="C9">
        <f>0.04/A9</f>
        <v>6.1538461538461542</v>
      </c>
      <c r="E9">
        <f>C9*C9*A9</f>
        <v>0.24615384615384614</v>
      </c>
      <c r="I9">
        <f>0.004/A9</f>
        <v>0.61538461538461542</v>
      </c>
    </row>
    <row r="12" spans="1:9" x14ac:dyDescent="0.25">
      <c r="A12" t="s">
        <v>9</v>
      </c>
      <c r="B12" t="s">
        <v>8</v>
      </c>
      <c r="C12" t="s">
        <v>10</v>
      </c>
    </row>
    <row r="13" spans="1:9" x14ac:dyDescent="0.25">
      <c r="A13">
        <v>10000</v>
      </c>
      <c r="B13">
        <v>30000</v>
      </c>
      <c r="C13">
        <f>2.1*(1+B13/A13)</f>
        <v>8.4</v>
      </c>
    </row>
    <row r="15" spans="1:9" x14ac:dyDescent="0.25">
      <c r="A15" t="s">
        <v>11</v>
      </c>
      <c r="B15" t="s">
        <v>12</v>
      </c>
      <c r="C15" t="s">
        <v>13</v>
      </c>
    </row>
    <row r="16" spans="1:9" x14ac:dyDescent="0.25">
      <c r="A16">
        <v>10000</v>
      </c>
      <c r="B16">
        <v>1000</v>
      </c>
      <c r="C16">
        <f>1.2*(1+A16/B16)</f>
        <v>13.2</v>
      </c>
    </row>
    <row r="22" spans="1:5" x14ac:dyDescent="0.25">
      <c r="A22" s="1" t="s">
        <v>9</v>
      </c>
      <c r="B22" s="1" t="s">
        <v>8</v>
      </c>
      <c r="C22" s="1" t="s">
        <v>10</v>
      </c>
      <c r="D22" s="1"/>
      <c r="E22" s="1"/>
    </row>
    <row r="23" spans="1:5" x14ac:dyDescent="0.25">
      <c r="A23" s="1">
        <v>530000</v>
      </c>
      <c r="B23" s="1">
        <v>210000</v>
      </c>
      <c r="C23" s="1">
        <f>2.1*(1+B23/A23)</f>
        <v>2.9320754716981137</v>
      </c>
      <c r="D23" s="1"/>
      <c r="E23" s="1"/>
    </row>
  </sheetData>
  <conditionalFormatting sqref="C3">
    <cfRule type="cellIs" dxfId="2" priority="1" operator="greaterThan">
      <formula>17000</formula>
    </cfRule>
    <cfRule type="cellIs" dxfId="1" priority="2" operator="lessThan">
      <formula>12000</formula>
    </cfRule>
    <cfRule type="cellIs" dxfId="0" priority="3" operator="greaterThan">
      <formula>170000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2020-02-11T22:18:38Z</dcterms:created>
  <dcterms:modified xsi:type="dcterms:W3CDTF">2020-02-11T23:24:30Z</dcterms:modified>
</cp:coreProperties>
</file>