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wwwdev\website\petroleum\drilling\xls\"/>
    </mc:Choice>
  </mc:AlternateContent>
  <bookViews>
    <workbookView xWindow="0" yWindow="0" windowWidth="20730" windowHeight="11760"/>
  </bookViews>
  <sheets>
    <sheet name="Data" sheetId="1" r:id="rId1"/>
  </sheets>
  <externalReferences>
    <externalReference r:id="rId2"/>
  </externalReferences>
  <definedNames>
    <definedName name="_xlnm.Print_Area" localSheetId="0">Data!$A$1:$AF$39</definedName>
  </definedNames>
  <calcPr calcId="152511"/>
</workbook>
</file>

<file path=xl/calcChain.xml><?xml version="1.0" encoding="utf-8"?>
<calcChain xmlns="http://schemas.openxmlformats.org/spreadsheetml/2006/main">
  <c r="D5" i="1" l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AB5" i="1" l="1"/>
  <c r="X5" i="1"/>
  <c r="T5" i="1"/>
  <c r="P5" i="1"/>
  <c r="L5" i="1"/>
  <c r="H5" i="1"/>
  <c r="AE39" i="1"/>
  <c r="AE36" i="1" l="1"/>
  <c r="AE37" i="1"/>
  <c r="AE38" i="1"/>
  <c r="AD39" i="1"/>
  <c r="AD36" i="1"/>
  <c r="AD37" i="1"/>
  <c r="AD38" i="1"/>
  <c r="AE7" i="1" l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T6" i="1" l="1"/>
  <c r="AE6" i="1"/>
  <c r="AD6" i="1"/>
  <c r="AF5" i="1"/>
  <c r="AB6" i="1"/>
  <c r="X6" i="1"/>
  <c r="P6" i="1"/>
  <c r="L6" i="1"/>
  <c r="H6" i="1"/>
  <c r="P7" i="1" l="1"/>
  <c r="H7" i="1"/>
  <c r="T7" i="1"/>
  <c r="L7" i="1"/>
  <c r="X7" i="1"/>
  <c r="AB7" i="1"/>
  <c r="AF6" i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B8" i="1" l="1"/>
  <c r="T8" i="1"/>
  <c r="L8" i="1"/>
  <c r="X8" i="1"/>
  <c r="H8" i="1"/>
  <c r="P8" i="1"/>
  <c r="X9" i="1" l="1"/>
  <c r="P9" i="1"/>
  <c r="T9" i="1"/>
  <c r="L9" i="1"/>
  <c r="H9" i="1"/>
  <c r="AB9" i="1"/>
  <c r="X10" i="1" l="1"/>
  <c r="AB10" i="1"/>
  <c r="T10" i="1"/>
  <c r="P10" i="1"/>
  <c r="L10" i="1"/>
  <c r="H10" i="1"/>
  <c r="X11" i="1" l="1"/>
  <c r="H11" i="1"/>
  <c r="AB11" i="1"/>
  <c r="L11" i="1"/>
  <c r="P11" i="1"/>
  <c r="T11" i="1"/>
  <c r="L12" i="1" l="1"/>
  <c r="T12" i="1"/>
  <c r="AB12" i="1"/>
  <c r="H12" i="1"/>
  <c r="P12" i="1"/>
  <c r="X12" i="1"/>
  <c r="L13" i="1" l="1"/>
  <c r="H13" i="1"/>
  <c r="P13" i="1"/>
  <c r="T13" i="1"/>
  <c r="X13" i="1"/>
  <c r="AB13" i="1"/>
  <c r="X14" i="1" l="1"/>
  <c r="L14" i="1"/>
  <c r="T14" i="1"/>
  <c r="H14" i="1"/>
  <c r="P14" i="1"/>
  <c r="AB14" i="1"/>
  <c r="H15" i="1" l="1"/>
  <c r="L15" i="1"/>
  <c r="AB15" i="1"/>
  <c r="T15" i="1"/>
  <c r="P15" i="1"/>
  <c r="X15" i="1"/>
  <c r="H16" i="1" l="1"/>
  <c r="AB16" i="1"/>
  <c r="X16" i="1"/>
  <c r="P16" i="1"/>
  <c r="L16" i="1"/>
  <c r="T16" i="1"/>
  <c r="P17" i="1" l="1"/>
  <c r="X17" i="1"/>
  <c r="AB17" i="1"/>
  <c r="H17" i="1"/>
  <c r="T17" i="1"/>
  <c r="L17" i="1"/>
  <c r="H18" i="1" l="1"/>
  <c r="AB18" i="1"/>
  <c r="L18" i="1"/>
  <c r="X18" i="1"/>
  <c r="T18" i="1"/>
  <c r="P18" i="1"/>
  <c r="H19" i="1" l="1"/>
  <c r="P19" i="1"/>
  <c r="L19" i="1"/>
  <c r="AB19" i="1"/>
  <c r="T19" i="1"/>
  <c r="X19" i="1"/>
  <c r="H20" i="1" l="1"/>
  <c r="T20" i="1"/>
  <c r="AB20" i="1"/>
  <c r="P20" i="1"/>
  <c r="L20" i="1"/>
  <c r="X20" i="1"/>
  <c r="H21" i="1" l="1"/>
  <c r="AB21" i="1"/>
  <c r="T21" i="1"/>
  <c r="P21" i="1"/>
  <c r="X21" i="1"/>
  <c r="L21" i="1"/>
  <c r="L22" i="1" l="1"/>
  <c r="X22" i="1"/>
  <c r="T22" i="1"/>
  <c r="AB22" i="1"/>
  <c r="P22" i="1"/>
  <c r="H22" i="1"/>
  <c r="T23" i="1" l="1"/>
  <c r="H23" i="1"/>
  <c r="X23" i="1"/>
  <c r="L23" i="1"/>
  <c r="P23" i="1"/>
  <c r="AB23" i="1"/>
  <c r="L24" i="1" l="1"/>
  <c r="AB24" i="1"/>
  <c r="H24" i="1"/>
  <c r="P24" i="1"/>
  <c r="X24" i="1"/>
  <c r="T24" i="1"/>
  <c r="T25" i="1" l="1"/>
  <c r="H25" i="1"/>
  <c r="X25" i="1"/>
  <c r="AB25" i="1"/>
  <c r="P25" i="1"/>
  <c r="L25" i="1"/>
  <c r="AB26" i="1" l="1"/>
  <c r="X26" i="1"/>
  <c r="H26" i="1"/>
  <c r="L26" i="1"/>
  <c r="P26" i="1"/>
  <c r="T26" i="1"/>
  <c r="T27" i="1" l="1"/>
  <c r="L27" i="1"/>
  <c r="H27" i="1"/>
  <c r="P27" i="1"/>
  <c r="X27" i="1"/>
  <c r="AB27" i="1"/>
  <c r="H28" i="1" l="1"/>
  <c r="L28" i="1"/>
  <c r="X28" i="1"/>
  <c r="P28" i="1"/>
  <c r="AB28" i="1"/>
  <c r="T28" i="1"/>
  <c r="P29" i="1" l="1"/>
  <c r="L29" i="1"/>
  <c r="AB29" i="1"/>
  <c r="T29" i="1"/>
  <c r="X29" i="1"/>
  <c r="H29" i="1"/>
  <c r="X30" i="1" l="1"/>
  <c r="T30" i="1"/>
  <c r="AB30" i="1"/>
  <c r="H30" i="1"/>
  <c r="L30" i="1"/>
  <c r="P30" i="1"/>
  <c r="AB31" i="1" l="1"/>
  <c r="L31" i="1"/>
  <c r="X31" i="1"/>
  <c r="H31" i="1"/>
  <c r="P31" i="1"/>
  <c r="T31" i="1"/>
  <c r="H32" i="1" l="1"/>
  <c r="T32" i="1"/>
  <c r="X32" i="1"/>
  <c r="L32" i="1"/>
  <c r="P32" i="1"/>
  <c r="AB32" i="1"/>
  <c r="X33" i="1" l="1"/>
  <c r="AB33" i="1"/>
  <c r="P33" i="1"/>
  <c r="T33" i="1"/>
  <c r="L33" i="1"/>
  <c r="H33" i="1"/>
  <c r="P34" i="1" l="1"/>
  <c r="AB34" i="1"/>
  <c r="L34" i="1"/>
  <c r="T34" i="1"/>
  <c r="H34" i="1"/>
  <c r="X34" i="1"/>
  <c r="T35" i="1" l="1"/>
  <c r="L35" i="1"/>
  <c r="X35" i="1"/>
  <c r="H35" i="1"/>
  <c r="AB35" i="1"/>
  <c r="D35" i="1"/>
  <c r="P35" i="1"/>
  <c r="AB36" i="1" l="1"/>
  <c r="X36" i="1"/>
  <c r="T36" i="1"/>
  <c r="P36" i="1"/>
  <c r="L36" i="1"/>
  <c r="H36" i="1"/>
  <c r="D36" i="1"/>
  <c r="AB37" i="1" l="1"/>
  <c r="X37" i="1"/>
  <c r="T37" i="1"/>
  <c r="P37" i="1"/>
  <c r="L37" i="1"/>
  <c r="H37" i="1"/>
  <c r="D37" i="1"/>
  <c r="AB38" i="1" l="1"/>
  <c r="X38" i="1"/>
  <c r="T38" i="1"/>
  <c r="P38" i="1"/>
  <c r="L38" i="1"/>
  <c r="H38" i="1"/>
  <c r="D38" i="1"/>
  <c r="AB39" i="1" l="1"/>
  <c r="X39" i="1"/>
  <c r="T39" i="1"/>
  <c r="P39" i="1"/>
  <c r="L39" i="1"/>
  <c r="H39" i="1"/>
  <c r="D39" i="1"/>
</calcChain>
</file>

<file path=xl/sharedStrings.xml><?xml version="1.0" encoding="utf-8"?>
<sst xmlns="http://schemas.openxmlformats.org/spreadsheetml/2006/main" count="51" uniqueCount="14">
  <si>
    <t>Haynesville</t>
  </si>
  <si>
    <t>Marcellus</t>
  </si>
  <si>
    <t>Niobrara</t>
  </si>
  <si>
    <t>Permian</t>
  </si>
  <si>
    <t>Utica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</si>
  <si>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</si>
  <si>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</si>
  <si>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</si>
  <si>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</si>
  <si>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</si>
  <si>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</si>
  <si>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</si>
  <si>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</si>
  <si>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 xml:space="preserve">Wells drilled, completed, and drilled but uncompleted (DUC) inventory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</si>
</sst>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27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0" fontId="2" fillId="0" borderId="2" xfId="2" applyFont="1" applyBorder="1">
      <alignment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0" fontId="1" fillId="0" borderId="4" xfId="5">
      <alignment wrapText="1"/>
    </xf>
  </cellXfs>
  <cellStyles count="26">
    <cellStyle name="Body: normal cell" xfId="2"/>
    <cellStyle name="Capacity" xfId="15"/>
    <cellStyle name="Comma" xfId="13" builtinId="3"/>
    <cellStyle name="County" xfId="23"/>
    <cellStyle name="Date" xfId="14"/>
    <cellStyle name="DRN" xfId="25"/>
    <cellStyle name="FlowDirection" xfId="24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LocationType" xfId="19"/>
    <cellStyle name="Normal" xfId="0" builtinId="0"/>
    <cellStyle name="Parent row" xfId="5"/>
    <cellStyle name="Pipeline" xfId="20"/>
    <cellStyle name="PointName" xfId="18"/>
    <cellStyle name="Region" xfId="21"/>
    <cellStyle name="Section Break" xfId="7"/>
    <cellStyle name="Section Break: parent row" xfId="4"/>
    <cellStyle name="State" xfId="22"/>
    <cellStyle name="Table title" xfId="12"/>
    <cellStyle name="Utilization" xfId="16"/>
    <cellStyle name="Volume" xfId="17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ianas02\OEA\jls\Desktop\Duc_CalcNewNov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"/>
      <sheetName val="wDrilled"/>
      <sheetName val="DrillData"/>
      <sheetName val="qBH"/>
      <sheetName val="NewWellCompletions"/>
      <sheetName val="Data"/>
      <sheetName val="2014Ducs"/>
      <sheetName val="2013Ducs"/>
      <sheetName val="2012Ducs"/>
      <sheetName val="2011Ducs"/>
      <sheetName val="2010Ducs"/>
      <sheetName val="Updates"/>
    </sheetNames>
    <sheetDataSet>
      <sheetData sheetId="0">
        <row r="39">
          <cell r="AU39">
            <v>860</v>
          </cell>
          <cell r="AV39">
            <v>202</v>
          </cell>
          <cell r="AW39">
            <v>118</v>
          </cell>
          <cell r="AX39">
            <v>929</v>
          </cell>
          <cell r="AY39">
            <v>617</v>
          </cell>
          <cell r="AZ39">
            <v>409</v>
          </cell>
          <cell r="BA39">
            <v>569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3"/>
  <sheetViews>
    <sheetView showGridLines="0" tabSelected="1" zoomScaleNormal="100" workbookViewId="0">
      <selection activeCell="J43" sqref="J43"/>
    </sheetView>
  </sheetViews>
  <sheetFormatPr defaultRowHeight="15" x14ac:dyDescent="0.25"/>
  <cols>
    <col min="1" max="1" width="9.5703125" style="6" customWidth="1"/>
    <col min="2" max="2" width="5.85546875" style="4" customWidth="1"/>
    <col min="3" max="3" width="8.42578125" style="4" customWidth="1"/>
    <col min="4" max="4" width="5.85546875" style="6" customWidth="1"/>
    <col min="5" max="5" width="4.5703125" style="6" customWidth="1"/>
    <col min="6" max="6" width="6.28515625" style="4" customWidth="1"/>
    <col min="7" max="7" width="8.42578125" style="4" customWidth="1"/>
    <col min="8" max="8" width="6.85546875" style="4" customWidth="1"/>
    <col min="9" max="9" width="4.28515625" style="4" customWidth="1"/>
    <col min="10" max="10" width="6.28515625" style="4" customWidth="1"/>
    <col min="11" max="11" width="8.28515625" style="4" customWidth="1"/>
    <col min="12" max="12" width="6" style="6" customWidth="1"/>
    <col min="13" max="13" width="4.140625" style="6" customWidth="1"/>
    <col min="14" max="14" width="6" style="4" customWidth="1"/>
    <col min="15" max="15" width="8.28515625" style="4" customWidth="1"/>
    <col min="16" max="16" width="6" style="6" customWidth="1"/>
    <col min="17" max="17" width="4.28515625" style="6" customWidth="1"/>
    <col min="18" max="18" width="6.28515625" style="4" customWidth="1"/>
    <col min="19" max="19" width="8.85546875" style="4" customWidth="1"/>
    <col min="20" max="20" width="5.7109375" style="6" customWidth="1"/>
    <col min="21" max="21" width="4.28515625" style="6" customWidth="1"/>
    <col min="22" max="22" width="6.140625" style="4" customWidth="1"/>
    <col min="23" max="23" width="8.7109375" style="4" customWidth="1"/>
    <col min="24" max="24" width="6.28515625" style="6" customWidth="1"/>
    <col min="25" max="25" width="4.140625" style="6" customWidth="1"/>
    <col min="26" max="26" width="5.85546875" style="4" customWidth="1"/>
    <col min="27" max="27" width="8.5703125" style="4" customWidth="1"/>
    <col min="28" max="28" width="5.7109375" style="6" customWidth="1"/>
    <col min="29" max="29" width="5.140625" style="6" customWidth="1"/>
    <col min="30" max="30" width="6.42578125" style="4" customWidth="1"/>
    <col min="31" max="31" width="8.85546875" style="4" customWidth="1"/>
    <col min="32" max="32" width="7.42578125" style="4" customWidth="1"/>
    <col min="33" max="16384" width="9.140625" style="4"/>
  </cols>
  <sheetData>
    <row r="1" spans="1:32" ht="15" customHeight="1" x14ac:dyDescent="0.25">
      <c r="A1" s="11" t="s">
        <v>13</v>
      </c>
      <c r="B1" s="2"/>
      <c r="C1" s="2"/>
      <c r="D1" s="3"/>
      <c r="E1" s="3"/>
      <c r="F1" s="2"/>
      <c r="G1" s="2"/>
      <c r="H1" s="2"/>
      <c r="I1" s="2"/>
      <c r="J1" s="2"/>
      <c r="K1" s="2"/>
      <c r="L1" s="3"/>
      <c r="M1" s="3"/>
      <c r="N1" s="2"/>
      <c r="O1" s="2"/>
      <c r="P1" s="3"/>
      <c r="Q1" s="3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18" customHeight="1" x14ac:dyDescent="0.25">
      <c r="A2" s="3"/>
      <c r="B2" s="2"/>
      <c r="C2" s="2"/>
      <c r="D2" s="3"/>
      <c r="E2" s="3"/>
      <c r="F2" s="2"/>
      <c r="G2" s="2"/>
      <c r="H2" s="2"/>
      <c r="I2" s="2"/>
      <c r="J2" s="2"/>
      <c r="K2" s="2"/>
      <c r="L2" s="3"/>
      <c r="M2" s="3"/>
      <c r="N2" s="2"/>
      <c r="O2" s="2"/>
      <c r="P2" s="3"/>
      <c r="Q2" s="3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25">
      <c r="A3" s="23" t="s">
        <v>6</v>
      </c>
      <c r="B3" s="26" t="s">
        <v>11</v>
      </c>
      <c r="C3" s="26"/>
      <c r="D3" s="26"/>
      <c r="E3" s="23"/>
      <c r="F3" s="26" t="s">
        <v>12</v>
      </c>
      <c r="G3" s="26"/>
      <c r="H3" s="26"/>
      <c r="I3" s="23"/>
      <c r="J3" s="26" t="s">
        <v>0</v>
      </c>
      <c r="K3" s="26"/>
      <c r="L3" s="26"/>
      <c r="M3" s="23"/>
      <c r="N3" s="26" t="s">
        <v>1</v>
      </c>
      <c r="O3" s="26"/>
      <c r="P3" s="26"/>
      <c r="Q3" s="23"/>
      <c r="R3" s="26" t="s">
        <v>2</v>
      </c>
      <c r="S3" s="26"/>
      <c r="T3" s="26"/>
      <c r="U3" s="23"/>
      <c r="V3" s="26" t="s">
        <v>3</v>
      </c>
      <c r="W3" s="26"/>
      <c r="X3" s="26"/>
      <c r="Y3" s="23"/>
      <c r="Z3" s="26" t="s">
        <v>4</v>
      </c>
      <c r="AA3" s="26"/>
      <c r="AB3" s="26"/>
      <c r="AC3" s="23"/>
      <c r="AD3" s="26" t="s">
        <v>5</v>
      </c>
      <c r="AE3" s="26"/>
      <c r="AF3" s="26"/>
    </row>
    <row r="4" spans="1:32" s="5" customFormat="1" ht="15" customHeight="1" thickBot="1" x14ac:dyDescent="0.25">
      <c r="A4" s="12" t="s">
        <v>6</v>
      </c>
      <c r="B4" s="21" t="s">
        <v>7</v>
      </c>
      <c r="C4" s="21" t="s">
        <v>9</v>
      </c>
      <c r="D4" s="21" t="s">
        <v>8</v>
      </c>
      <c r="E4" s="12"/>
      <c r="F4" s="21" t="s">
        <v>7</v>
      </c>
      <c r="G4" s="21" t="s">
        <v>9</v>
      </c>
      <c r="H4" s="21" t="s">
        <v>8</v>
      </c>
      <c r="I4" s="12"/>
      <c r="J4" s="21" t="s">
        <v>7</v>
      </c>
      <c r="K4" s="21" t="s">
        <v>9</v>
      </c>
      <c r="L4" s="21" t="s">
        <v>8</v>
      </c>
      <c r="M4" s="12"/>
      <c r="N4" s="21" t="s">
        <v>7</v>
      </c>
      <c r="O4" s="21" t="s">
        <v>9</v>
      </c>
      <c r="P4" s="21" t="s">
        <v>8</v>
      </c>
      <c r="Q4" s="12"/>
      <c r="R4" s="21" t="s">
        <v>7</v>
      </c>
      <c r="S4" s="21" t="s">
        <v>9</v>
      </c>
      <c r="T4" s="21" t="s">
        <v>8</v>
      </c>
      <c r="U4" s="21"/>
      <c r="V4" s="21" t="s">
        <v>7</v>
      </c>
      <c r="W4" s="21" t="s">
        <v>9</v>
      </c>
      <c r="X4" s="21" t="s">
        <v>8</v>
      </c>
      <c r="Y4" s="21"/>
      <c r="Z4" s="21" t="s">
        <v>7</v>
      </c>
      <c r="AA4" s="21" t="s">
        <v>9</v>
      </c>
      <c r="AB4" s="21" t="s">
        <v>8</v>
      </c>
      <c r="AC4" s="21"/>
      <c r="AD4" s="21" t="s">
        <v>7</v>
      </c>
      <c r="AE4" s="21" t="s">
        <v>9</v>
      </c>
      <c r="AF4" s="21" t="s">
        <v>8</v>
      </c>
    </row>
    <row r="5" spans="1:32" s="1" customFormat="1" ht="15.75" thickTop="1" x14ac:dyDescent="0.25">
      <c r="A5" s="14">
        <v>41609</v>
      </c>
      <c r="B5" s="22" t="s">
        <v>10</v>
      </c>
      <c r="C5" s="22" t="s">
        <v>10</v>
      </c>
      <c r="D5" s="19">
        <f>[1]M!$BA$39</f>
        <v>569</v>
      </c>
      <c r="E5" s="16"/>
      <c r="F5" s="22" t="s">
        <v>10</v>
      </c>
      <c r="G5" s="22" t="s">
        <v>10</v>
      </c>
      <c r="H5" s="19">
        <f>[1]M!$AX$39</f>
        <v>929</v>
      </c>
      <c r="I5" s="17"/>
      <c r="J5" s="22" t="s">
        <v>10</v>
      </c>
      <c r="K5" s="22" t="s">
        <v>10</v>
      </c>
      <c r="L5" s="19">
        <f>[1]M!$AW$39</f>
        <v>118</v>
      </c>
      <c r="M5" s="18"/>
      <c r="N5" s="22" t="s">
        <v>10</v>
      </c>
      <c r="O5" s="22" t="s">
        <v>10</v>
      </c>
      <c r="P5" s="19">
        <f>[1]M!$AU$39</f>
        <v>860</v>
      </c>
      <c r="Q5" s="15"/>
      <c r="R5" s="22" t="s">
        <v>10</v>
      </c>
      <c r="S5" s="22" t="s">
        <v>10</v>
      </c>
      <c r="T5" s="19">
        <f>[1]M!$AZ$39</f>
        <v>409</v>
      </c>
      <c r="U5" s="15"/>
      <c r="V5" s="22" t="s">
        <v>10</v>
      </c>
      <c r="W5" s="22" t="s">
        <v>10</v>
      </c>
      <c r="X5" s="19">
        <f>[1]M!$AY$39</f>
        <v>617</v>
      </c>
      <c r="Y5" s="15"/>
      <c r="Z5" s="22" t="s">
        <v>10</v>
      </c>
      <c r="AA5" s="22" t="s">
        <v>10</v>
      </c>
      <c r="AB5" s="19">
        <f>[1]M!$AV$39</f>
        <v>202</v>
      </c>
      <c r="AC5" s="15"/>
      <c r="AD5" s="22" t="s">
        <v>10</v>
      </c>
      <c r="AE5" s="22" t="s">
        <v>10</v>
      </c>
      <c r="AF5" s="19">
        <f>AB5+X5+T5+P5+L5+H5+D5</f>
        <v>3704</v>
      </c>
    </row>
    <row r="6" spans="1:32" s="1" customFormat="1" x14ac:dyDescent="0.25">
      <c r="A6" s="13">
        <v>41640</v>
      </c>
      <c r="B6" s="24">
        <v>179</v>
      </c>
      <c r="C6" s="24">
        <v>143</v>
      </c>
      <c r="D6" s="19">
        <f>D5+B6-C6</f>
        <v>605</v>
      </c>
      <c r="E6" s="19"/>
      <c r="F6" s="24">
        <v>335</v>
      </c>
      <c r="G6" s="24">
        <v>334</v>
      </c>
      <c r="H6" s="19">
        <f>H5+F6-G6</f>
        <v>930</v>
      </c>
      <c r="I6" s="19"/>
      <c r="J6" s="24">
        <v>29</v>
      </c>
      <c r="K6" s="24">
        <v>35</v>
      </c>
      <c r="L6" s="19">
        <f>L5+J6-K6</f>
        <v>112</v>
      </c>
      <c r="M6" s="19"/>
      <c r="N6" s="24">
        <v>106</v>
      </c>
      <c r="O6" s="24">
        <v>90</v>
      </c>
      <c r="P6" s="19">
        <f>P5+N6-O6</f>
        <v>876</v>
      </c>
      <c r="Q6" s="19"/>
      <c r="R6" s="24">
        <v>163</v>
      </c>
      <c r="S6" s="24">
        <v>144</v>
      </c>
      <c r="T6" s="19">
        <f>T5+R6-S6</f>
        <v>428</v>
      </c>
      <c r="U6" s="19"/>
      <c r="V6" s="24">
        <v>579</v>
      </c>
      <c r="W6" s="24">
        <v>582</v>
      </c>
      <c r="X6" s="19">
        <f>X5+V6-W6</f>
        <v>614</v>
      </c>
      <c r="Y6" s="19"/>
      <c r="Z6" s="24">
        <v>26</v>
      </c>
      <c r="AA6" s="24">
        <v>18</v>
      </c>
      <c r="AB6" s="19">
        <f>AB5+Z6-AA6</f>
        <v>210</v>
      </c>
      <c r="AC6" s="19"/>
      <c r="AD6" s="24">
        <f>Z6+V6+R6+N6+J6+F6+B6</f>
        <v>1417</v>
      </c>
      <c r="AE6" s="24">
        <f>AA6+W6+S6+O6+K6+G6+C6</f>
        <v>1346</v>
      </c>
      <c r="AF6" s="19">
        <f>AF5+AD6-AE6</f>
        <v>3775</v>
      </c>
    </row>
    <row r="7" spans="1:32" s="1" customFormat="1" x14ac:dyDescent="0.25">
      <c r="A7" s="13">
        <v>41671</v>
      </c>
      <c r="B7" s="24">
        <v>210</v>
      </c>
      <c r="C7" s="24">
        <v>158</v>
      </c>
      <c r="D7" s="19">
        <f t="shared" ref="D7:D35" si="0">D6+B7-C7</f>
        <v>657</v>
      </c>
      <c r="E7" s="19"/>
      <c r="F7" s="24">
        <v>374</v>
      </c>
      <c r="G7" s="24">
        <v>313</v>
      </c>
      <c r="H7" s="19">
        <f t="shared" ref="H7:H35" si="1">H6+F7-G7</f>
        <v>991</v>
      </c>
      <c r="I7" s="19"/>
      <c r="J7" s="24">
        <v>47</v>
      </c>
      <c r="K7" s="24">
        <v>36</v>
      </c>
      <c r="L7" s="19">
        <f t="shared" ref="L7:L35" si="2">L6+J7-K7</f>
        <v>123</v>
      </c>
      <c r="M7" s="19"/>
      <c r="N7" s="24">
        <v>121</v>
      </c>
      <c r="O7" s="24">
        <v>99</v>
      </c>
      <c r="P7" s="19">
        <f t="shared" ref="P7:P35" si="3">P6+N7-O7</f>
        <v>898</v>
      </c>
      <c r="Q7" s="19"/>
      <c r="R7" s="24">
        <v>166</v>
      </c>
      <c r="S7" s="24">
        <v>125</v>
      </c>
      <c r="T7" s="19">
        <f t="shared" ref="T7:T35" si="4">T6+R7-S7</f>
        <v>469</v>
      </c>
      <c r="U7" s="19"/>
      <c r="V7" s="24">
        <v>578</v>
      </c>
      <c r="W7" s="24">
        <v>512</v>
      </c>
      <c r="X7" s="19">
        <f t="shared" ref="X7:X35" si="5">X6+V7-W7</f>
        <v>680</v>
      </c>
      <c r="Y7" s="19"/>
      <c r="Z7" s="24">
        <v>29.000000000000004</v>
      </c>
      <c r="AA7" s="24">
        <v>29</v>
      </c>
      <c r="AB7" s="19">
        <f t="shared" ref="AB7:AB35" si="6">AB6+Z7-AA7</f>
        <v>210</v>
      </c>
      <c r="AC7" s="19"/>
      <c r="AD7" s="24">
        <f t="shared" ref="AD7:AD35" si="7">Z7+V7+R7+N7+J7+F7+B7</f>
        <v>1525</v>
      </c>
      <c r="AE7" s="24">
        <f t="shared" ref="AE7:AE35" si="8">AA7+W7+S7+O7+K7+G7+C7</f>
        <v>1272</v>
      </c>
      <c r="AF7" s="19">
        <f t="shared" ref="AF7:AF35" si="9">AF6+AD7-AE7</f>
        <v>4028</v>
      </c>
    </row>
    <row r="8" spans="1:32" s="1" customFormat="1" x14ac:dyDescent="0.25">
      <c r="A8" s="13">
        <v>41699</v>
      </c>
      <c r="B8" s="24">
        <v>223</v>
      </c>
      <c r="C8" s="24">
        <v>218</v>
      </c>
      <c r="D8" s="19">
        <f t="shared" si="0"/>
        <v>662</v>
      </c>
      <c r="E8" s="19"/>
      <c r="F8" s="24">
        <v>352</v>
      </c>
      <c r="G8" s="24">
        <v>383</v>
      </c>
      <c r="H8" s="19">
        <f t="shared" si="1"/>
        <v>960</v>
      </c>
      <c r="I8" s="19"/>
      <c r="J8" s="24">
        <v>43</v>
      </c>
      <c r="K8" s="24">
        <v>46</v>
      </c>
      <c r="L8" s="19">
        <f t="shared" si="2"/>
        <v>120</v>
      </c>
      <c r="M8" s="19"/>
      <c r="N8" s="24">
        <v>93</v>
      </c>
      <c r="O8" s="24">
        <v>149</v>
      </c>
      <c r="P8" s="19">
        <f t="shared" si="3"/>
        <v>842</v>
      </c>
      <c r="Q8" s="19"/>
      <c r="R8" s="24">
        <v>165</v>
      </c>
      <c r="S8" s="24">
        <v>186</v>
      </c>
      <c r="T8" s="19">
        <f t="shared" si="4"/>
        <v>448</v>
      </c>
      <c r="U8" s="19"/>
      <c r="V8" s="24">
        <v>595</v>
      </c>
      <c r="W8" s="24">
        <v>612</v>
      </c>
      <c r="X8" s="19">
        <f t="shared" si="5"/>
        <v>663</v>
      </c>
      <c r="Y8" s="19"/>
      <c r="Z8" s="24">
        <v>31</v>
      </c>
      <c r="AA8" s="24">
        <v>29</v>
      </c>
      <c r="AB8" s="19">
        <f t="shared" si="6"/>
        <v>212</v>
      </c>
      <c r="AC8" s="19"/>
      <c r="AD8" s="24">
        <f t="shared" si="7"/>
        <v>1502</v>
      </c>
      <c r="AE8" s="24">
        <f t="shared" si="8"/>
        <v>1623</v>
      </c>
      <c r="AF8" s="19">
        <f t="shared" si="9"/>
        <v>3907</v>
      </c>
    </row>
    <row r="9" spans="1:32" s="1" customFormat="1" x14ac:dyDescent="0.25">
      <c r="A9" s="13">
        <v>41730</v>
      </c>
      <c r="B9" s="24">
        <v>217</v>
      </c>
      <c r="C9" s="24">
        <v>207</v>
      </c>
      <c r="D9" s="19">
        <f t="shared" si="0"/>
        <v>672</v>
      </c>
      <c r="E9" s="19"/>
      <c r="F9" s="24">
        <v>413</v>
      </c>
      <c r="G9" s="24">
        <v>335</v>
      </c>
      <c r="H9" s="19">
        <f t="shared" si="1"/>
        <v>1038</v>
      </c>
      <c r="I9" s="19"/>
      <c r="J9" s="24">
        <v>48</v>
      </c>
      <c r="K9" s="24">
        <v>54</v>
      </c>
      <c r="L9" s="19">
        <f t="shared" si="2"/>
        <v>114</v>
      </c>
      <c r="M9" s="19"/>
      <c r="N9" s="24">
        <v>161.99999999999997</v>
      </c>
      <c r="O9" s="24">
        <v>133</v>
      </c>
      <c r="P9" s="19">
        <f t="shared" si="3"/>
        <v>871</v>
      </c>
      <c r="Q9" s="19"/>
      <c r="R9" s="24">
        <v>194</v>
      </c>
      <c r="S9" s="24">
        <v>191</v>
      </c>
      <c r="T9" s="19">
        <f t="shared" si="4"/>
        <v>451</v>
      </c>
      <c r="U9" s="19"/>
      <c r="V9" s="24">
        <v>651</v>
      </c>
      <c r="W9" s="24">
        <v>623</v>
      </c>
      <c r="X9" s="19">
        <f t="shared" si="5"/>
        <v>691</v>
      </c>
      <c r="Y9" s="19"/>
      <c r="Z9" s="24">
        <v>38.999999999999993</v>
      </c>
      <c r="AA9" s="24">
        <v>36</v>
      </c>
      <c r="AB9" s="19">
        <f t="shared" si="6"/>
        <v>215</v>
      </c>
      <c r="AC9" s="19"/>
      <c r="AD9" s="24">
        <f t="shared" si="7"/>
        <v>1724</v>
      </c>
      <c r="AE9" s="24">
        <f t="shared" si="8"/>
        <v>1579</v>
      </c>
      <c r="AF9" s="19">
        <f t="shared" si="9"/>
        <v>4052</v>
      </c>
    </row>
    <row r="10" spans="1:32" s="1" customFormat="1" x14ac:dyDescent="0.25">
      <c r="A10" s="13">
        <v>41760</v>
      </c>
      <c r="B10" s="24">
        <v>224.99999999999997</v>
      </c>
      <c r="C10" s="24">
        <v>208</v>
      </c>
      <c r="D10" s="19">
        <f t="shared" si="0"/>
        <v>689</v>
      </c>
      <c r="E10" s="19"/>
      <c r="F10" s="24">
        <v>371</v>
      </c>
      <c r="G10" s="24">
        <v>347</v>
      </c>
      <c r="H10" s="19">
        <f t="shared" si="1"/>
        <v>1062</v>
      </c>
      <c r="I10" s="19"/>
      <c r="J10" s="24">
        <v>32</v>
      </c>
      <c r="K10" s="24">
        <v>39</v>
      </c>
      <c r="L10" s="19">
        <f t="shared" si="2"/>
        <v>107</v>
      </c>
      <c r="M10" s="19"/>
      <c r="N10" s="24">
        <v>136</v>
      </c>
      <c r="O10" s="24">
        <v>152</v>
      </c>
      <c r="P10" s="19">
        <f t="shared" si="3"/>
        <v>855</v>
      </c>
      <c r="Q10" s="19"/>
      <c r="R10" s="24">
        <v>201</v>
      </c>
      <c r="S10" s="24">
        <v>175</v>
      </c>
      <c r="T10" s="19">
        <f t="shared" si="4"/>
        <v>477</v>
      </c>
      <c r="U10" s="19"/>
      <c r="V10" s="24">
        <v>637</v>
      </c>
      <c r="W10" s="24">
        <v>621</v>
      </c>
      <c r="X10" s="19">
        <f t="shared" si="5"/>
        <v>707</v>
      </c>
      <c r="Y10" s="19"/>
      <c r="Z10" s="24">
        <v>40</v>
      </c>
      <c r="AA10" s="24">
        <v>55</v>
      </c>
      <c r="AB10" s="19">
        <f t="shared" si="6"/>
        <v>200</v>
      </c>
      <c r="AC10" s="19"/>
      <c r="AD10" s="24">
        <f t="shared" si="7"/>
        <v>1642</v>
      </c>
      <c r="AE10" s="24">
        <f t="shared" si="8"/>
        <v>1597</v>
      </c>
      <c r="AF10" s="19">
        <f t="shared" si="9"/>
        <v>4097</v>
      </c>
    </row>
    <row r="11" spans="1:32" s="1" customFormat="1" x14ac:dyDescent="0.25">
      <c r="A11" s="13">
        <v>41791</v>
      </c>
      <c r="B11" s="24">
        <v>234.00000000000003</v>
      </c>
      <c r="C11" s="24">
        <v>225</v>
      </c>
      <c r="D11" s="19">
        <f t="shared" si="0"/>
        <v>698</v>
      </c>
      <c r="E11" s="19"/>
      <c r="F11" s="24">
        <v>364</v>
      </c>
      <c r="G11" s="24">
        <v>351</v>
      </c>
      <c r="H11" s="19">
        <f t="shared" si="1"/>
        <v>1075</v>
      </c>
      <c r="I11" s="19"/>
      <c r="J11" s="24">
        <v>37</v>
      </c>
      <c r="K11" s="24">
        <v>39</v>
      </c>
      <c r="L11" s="19">
        <f t="shared" si="2"/>
        <v>105</v>
      </c>
      <c r="M11" s="19"/>
      <c r="N11" s="24">
        <v>118</v>
      </c>
      <c r="O11" s="24">
        <v>158</v>
      </c>
      <c r="P11" s="19">
        <f t="shared" si="3"/>
        <v>815</v>
      </c>
      <c r="Q11" s="19"/>
      <c r="R11" s="24">
        <v>196</v>
      </c>
      <c r="S11" s="24">
        <v>183</v>
      </c>
      <c r="T11" s="19">
        <f t="shared" si="4"/>
        <v>490</v>
      </c>
      <c r="U11" s="19"/>
      <c r="V11" s="24">
        <v>661</v>
      </c>
      <c r="W11" s="24">
        <v>608</v>
      </c>
      <c r="X11" s="19">
        <f t="shared" si="5"/>
        <v>760</v>
      </c>
      <c r="Y11" s="19"/>
      <c r="Z11" s="24">
        <v>49</v>
      </c>
      <c r="AA11" s="24">
        <v>43</v>
      </c>
      <c r="AB11" s="19">
        <f t="shared" si="6"/>
        <v>206</v>
      </c>
      <c r="AC11" s="19"/>
      <c r="AD11" s="24">
        <f t="shared" si="7"/>
        <v>1659</v>
      </c>
      <c r="AE11" s="24">
        <f t="shared" si="8"/>
        <v>1607</v>
      </c>
      <c r="AF11" s="19">
        <f t="shared" si="9"/>
        <v>4149</v>
      </c>
    </row>
    <row r="12" spans="1:32" s="1" customFormat="1" x14ac:dyDescent="0.25">
      <c r="A12" s="13">
        <v>41821</v>
      </c>
      <c r="B12" s="25">
        <v>252.47524752475246</v>
      </c>
      <c r="C12" s="24">
        <v>243</v>
      </c>
      <c r="D12" s="19">
        <f t="shared" si="0"/>
        <v>707.47524752475249</v>
      </c>
      <c r="E12" s="25"/>
      <c r="F12" s="25">
        <v>357.7518952446589</v>
      </c>
      <c r="G12" s="24">
        <v>328</v>
      </c>
      <c r="H12" s="19">
        <f t="shared" si="1"/>
        <v>1104.751895244659</v>
      </c>
      <c r="I12" s="19"/>
      <c r="J12" s="25">
        <v>43.80952380952381</v>
      </c>
      <c r="K12" s="24">
        <v>50</v>
      </c>
      <c r="L12" s="19">
        <f t="shared" si="2"/>
        <v>98.809523809523796</v>
      </c>
      <c r="M12" s="19"/>
      <c r="N12" s="25">
        <v>143.35913312693501</v>
      </c>
      <c r="O12" s="24">
        <v>126</v>
      </c>
      <c r="P12" s="19">
        <f t="shared" si="3"/>
        <v>832.35913312693503</v>
      </c>
      <c r="Q12" s="19"/>
      <c r="R12" s="25">
        <v>199.95180722891567</v>
      </c>
      <c r="S12" s="24">
        <v>179</v>
      </c>
      <c r="T12" s="19">
        <f t="shared" si="4"/>
        <v>510.95180722891564</v>
      </c>
      <c r="U12" s="19"/>
      <c r="V12" s="25">
        <v>664.21399688958013</v>
      </c>
      <c r="W12" s="24">
        <v>600</v>
      </c>
      <c r="X12" s="19">
        <f t="shared" si="5"/>
        <v>824.21399688958013</v>
      </c>
      <c r="Y12" s="19"/>
      <c r="Z12" s="25">
        <v>46.096153846153847</v>
      </c>
      <c r="AA12" s="24">
        <v>46</v>
      </c>
      <c r="AB12" s="19">
        <f t="shared" si="6"/>
        <v>206.09615384615384</v>
      </c>
      <c r="AC12" s="19"/>
      <c r="AD12" s="25">
        <f t="shared" si="7"/>
        <v>1707.6577576705197</v>
      </c>
      <c r="AE12" s="24">
        <f t="shared" si="8"/>
        <v>1572</v>
      </c>
      <c r="AF12" s="19">
        <f t="shared" si="9"/>
        <v>4284.6577576705195</v>
      </c>
    </row>
    <row r="13" spans="1:32" s="1" customFormat="1" x14ac:dyDescent="0.25">
      <c r="A13" s="13">
        <v>41852</v>
      </c>
      <c r="B13" s="25">
        <v>253.46534653465346</v>
      </c>
      <c r="C13" s="24">
        <v>207</v>
      </c>
      <c r="D13" s="19">
        <f t="shared" si="0"/>
        <v>753.94059405940595</v>
      </c>
      <c r="E13" s="25"/>
      <c r="F13" s="25">
        <v>373.25017229496905</v>
      </c>
      <c r="G13" s="24">
        <v>364</v>
      </c>
      <c r="H13" s="19">
        <f t="shared" si="1"/>
        <v>1114.0020675396281</v>
      </c>
      <c r="I13" s="19"/>
      <c r="J13" s="25">
        <v>38.095238095238095</v>
      </c>
      <c r="K13" s="24">
        <v>33</v>
      </c>
      <c r="L13" s="19">
        <f t="shared" si="2"/>
        <v>103.9047619047619</v>
      </c>
      <c r="M13" s="19"/>
      <c r="N13" s="25">
        <v>111.1764705882353</v>
      </c>
      <c r="O13" s="24">
        <v>140</v>
      </c>
      <c r="P13" s="19">
        <f t="shared" si="3"/>
        <v>803.53560371517028</v>
      </c>
      <c r="Q13" s="19"/>
      <c r="R13" s="25">
        <v>187.73253012048193</v>
      </c>
      <c r="S13" s="24">
        <v>183</v>
      </c>
      <c r="T13" s="19">
        <f t="shared" si="4"/>
        <v>515.68433734939754</v>
      </c>
      <c r="U13" s="19"/>
      <c r="V13" s="25">
        <v>621.48678071539655</v>
      </c>
      <c r="W13" s="24">
        <v>572</v>
      </c>
      <c r="X13" s="19">
        <f t="shared" si="5"/>
        <v>873.70077760497679</v>
      </c>
      <c r="Y13" s="19"/>
      <c r="Z13" s="25">
        <v>37.96153846153846</v>
      </c>
      <c r="AA13" s="24">
        <v>52</v>
      </c>
      <c r="AB13" s="19">
        <f t="shared" si="6"/>
        <v>192.05769230769229</v>
      </c>
      <c r="AC13" s="19"/>
      <c r="AD13" s="25">
        <f t="shared" si="7"/>
        <v>1623.1680768105127</v>
      </c>
      <c r="AE13" s="24">
        <f t="shared" si="8"/>
        <v>1551</v>
      </c>
      <c r="AF13" s="19">
        <f t="shared" si="9"/>
        <v>4356.825834481032</v>
      </c>
    </row>
    <row r="14" spans="1:32" s="1" customFormat="1" x14ac:dyDescent="0.25">
      <c r="A14" s="13">
        <v>41883</v>
      </c>
      <c r="B14" s="25">
        <v>239.60396039603961</v>
      </c>
      <c r="C14" s="24">
        <v>232</v>
      </c>
      <c r="D14" s="19">
        <f t="shared" si="0"/>
        <v>761.54455445544556</v>
      </c>
      <c r="E14" s="25"/>
      <c r="F14" s="25">
        <v>380.99931082012409</v>
      </c>
      <c r="G14" s="24">
        <v>335</v>
      </c>
      <c r="H14" s="19">
        <f t="shared" si="1"/>
        <v>1160.0013783597522</v>
      </c>
      <c r="I14" s="19"/>
      <c r="J14" s="25">
        <v>42.857142857142854</v>
      </c>
      <c r="K14" s="24">
        <v>37</v>
      </c>
      <c r="L14" s="19">
        <f t="shared" si="2"/>
        <v>109.76190476190476</v>
      </c>
      <c r="M14" s="19"/>
      <c r="N14" s="25">
        <v>130.6811145510836</v>
      </c>
      <c r="O14" s="24">
        <v>171</v>
      </c>
      <c r="P14" s="19">
        <f t="shared" si="3"/>
        <v>763.21671826625391</v>
      </c>
      <c r="Q14" s="19"/>
      <c r="R14" s="25">
        <v>213.28192771084338</v>
      </c>
      <c r="S14" s="24">
        <v>207</v>
      </c>
      <c r="T14" s="19">
        <f t="shared" si="4"/>
        <v>521.96626506024086</v>
      </c>
      <c r="U14" s="19"/>
      <c r="V14" s="25">
        <v>663.24292379471228</v>
      </c>
      <c r="W14" s="24">
        <v>587</v>
      </c>
      <c r="X14" s="19">
        <f t="shared" si="5"/>
        <v>949.94370139968896</v>
      </c>
      <c r="Y14" s="19"/>
      <c r="Z14" s="25">
        <v>52.42307692307692</v>
      </c>
      <c r="AA14" s="24">
        <v>46</v>
      </c>
      <c r="AB14" s="19">
        <f t="shared" si="6"/>
        <v>198.48076923076923</v>
      </c>
      <c r="AC14" s="19"/>
      <c r="AD14" s="25">
        <f t="shared" si="7"/>
        <v>1723.0894570530227</v>
      </c>
      <c r="AE14" s="24">
        <f t="shared" si="8"/>
        <v>1615</v>
      </c>
      <c r="AF14" s="19">
        <f t="shared" si="9"/>
        <v>4464.9152915340546</v>
      </c>
    </row>
    <row r="15" spans="1:32" s="1" customFormat="1" x14ac:dyDescent="0.25">
      <c r="A15" s="13">
        <v>41913</v>
      </c>
      <c r="B15" s="25">
        <v>187.12871287128712</v>
      </c>
      <c r="C15" s="24">
        <v>243</v>
      </c>
      <c r="D15" s="19">
        <f t="shared" si="0"/>
        <v>705.67326732673268</v>
      </c>
      <c r="E15" s="25"/>
      <c r="F15" s="25">
        <v>404.24672639558929</v>
      </c>
      <c r="G15" s="24">
        <v>414</v>
      </c>
      <c r="H15" s="19">
        <f t="shared" si="1"/>
        <v>1150.2481047553415</v>
      </c>
      <c r="I15" s="19"/>
      <c r="J15" s="25">
        <v>49.523809523809518</v>
      </c>
      <c r="K15" s="24">
        <v>32</v>
      </c>
      <c r="L15" s="19">
        <f t="shared" si="2"/>
        <v>127.28571428571428</v>
      </c>
      <c r="M15" s="19"/>
      <c r="N15" s="25">
        <v>144.33436532507741</v>
      </c>
      <c r="O15" s="24">
        <v>156</v>
      </c>
      <c r="P15" s="19">
        <f t="shared" si="3"/>
        <v>751.55108359133135</v>
      </c>
      <c r="Q15" s="19"/>
      <c r="R15" s="25">
        <v>187.73253012048193</v>
      </c>
      <c r="S15" s="24">
        <v>175</v>
      </c>
      <c r="T15" s="19">
        <f t="shared" si="4"/>
        <v>534.69879518072275</v>
      </c>
      <c r="U15" s="19"/>
      <c r="V15" s="25">
        <v>682.66438569206844</v>
      </c>
      <c r="W15" s="24">
        <v>657</v>
      </c>
      <c r="X15" s="19">
        <f t="shared" si="5"/>
        <v>975.6080870917574</v>
      </c>
      <c r="Y15" s="19"/>
      <c r="Z15" s="25">
        <v>43.38461538461538</v>
      </c>
      <c r="AA15" s="24">
        <v>37</v>
      </c>
      <c r="AB15" s="19">
        <f t="shared" si="6"/>
        <v>204.86538461538461</v>
      </c>
      <c r="AC15" s="19"/>
      <c r="AD15" s="25">
        <f t="shared" si="7"/>
        <v>1699.0151453129292</v>
      </c>
      <c r="AE15" s="24">
        <f t="shared" si="8"/>
        <v>1714</v>
      </c>
      <c r="AF15" s="19">
        <f t="shared" si="9"/>
        <v>4449.9304368469839</v>
      </c>
    </row>
    <row r="16" spans="1:32" s="1" customFormat="1" x14ac:dyDescent="0.25">
      <c r="A16" s="13">
        <v>41944</v>
      </c>
      <c r="B16" s="25">
        <v>203.96039603960395</v>
      </c>
      <c r="C16" s="24">
        <v>202</v>
      </c>
      <c r="D16" s="19">
        <f t="shared" si="0"/>
        <v>707.63366336633658</v>
      </c>
      <c r="E16" s="25"/>
      <c r="F16" s="25">
        <v>317.71467953135772</v>
      </c>
      <c r="G16" s="24">
        <v>398</v>
      </c>
      <c r="H16" s="19">
        <f t="shared" si="1"/>
        <v>1069.9627842866992</v>
      </c>
      <c r="I16" s="19"/>
      <c r="J16" s="25">
        <v>36.19047619047619</v>
      </c>
      <c r="K16" s="24">
        <v>36</v>
      </c>
      <c r="L16" s="19">
        <f t="shared" si="2"/>
        <v>127.47619047619048</v>
      </c>
      <c r="M16" s="19"/>
      <c r="N16" s="25">
        <v>102.39938080495357</v>
      </c>
      <c r="O16" s="24">
        <v>137</v>
      </c>
      <c r="P16" s="19">
        <f t="shared" si="3"/>
        <v>716.95046439628493</v>
      </c>
      <c r="Q16" s="19"/>
      <c r="R16" s="25">
        <v>156.6289156626506</v>
      </c>
      <c r="S16" s="24">
        <v>166</v>
      </c>
      <c r="T16" s="19">
        <f t="shared" si="4"/>
        <v>525.32771084337332</v>
      </c>
      <c r="U16" s="19"/>
      <c r="V16" s="25">
        <v>548.65629860031106</v>
      </c>
      <c r="W16" s="24">
        <v>568</v>
      </c>
      <c r="X16" s="19">
        <f t="shared" si="5"/>
        <v>956.26438569206857</v>
      </c>
      <c r="Y16" s="19"/>
      <c r="Z16" s="25">
        <v>37.057692307692307</v>
      </c>
      <c r="AA16" s="24">
        <v>37</v>
      </c>
      <c r="AB16" s="19">
        <f t="shared" si="6"/>
        <v>204.92307692307691</v>
      </c>
      <c r="AC16" s="19"/>
      <c r="AD16" s="25">
        <f t="shared" si="7"/>
        <v>1402.6078391370452</v>
      </c>
      <c r="AE16" s="24">
        <f t="shared" si="8"/>
        <v>1544</v>
      </c>
      <c r="AF16" s="19">
        <f t="shared" si="9"/>
        <v>4308.5382759840286</v>
      </c>
    </row>
    <row r="17" spans="1:32" s="1" customFormat="1" x14ac:dyDescent="0.25">
      <c r="A17" s="13">
        <v>41974</v>
      </c>
      <c r="B17" s="25">
        <v>227.72277227722773</v>
      </c>
      <c r="C17" s="24">
        <v>194</v>
      </c>
      <c r="D17" s="19">
        <f t="shared" si="0"/>
        <v>741.35643564356428</v>
      </c>
      <c r="E17" s="25"/>
      <c r="F17" s="25">
        <v>353.87732598208135</v>
      </c>
      <c r="G17" s="24">
        <v>386</v>
      </c>
      <c r="H17" s="19">
        <f t="shared" si="1"/>
        <v>1037.8401102687806</v>
      </c>
      <c r="I17" s="19"/>
      <c r="J17" s="25">
        <v>47.61904761904762</v>
      </c>
      <c r="K17" s="24">
        <v>38</v>
      </c>
      <c r="L17" s="19">
        <f t="shared" si="2"/>
        <v>137.0952380952381</v>
      </c>
      <c r="M17" s="19"/>
      <c r="N17" s="25">
        <v>130.6811145510836</v>
      </c>
      <c r="O17" s="24">
        <v>144</v>
      </c>
      <c r="P17" s="19">
        <f t="shared" si="3"/>
        <v>703.63157894736855</v>
      </c>
      <c r="Q17" s="19"/>
      <c r="R17" s="25">
        <v>205.50602409638554</v>
      </c>
      <c r="S17" s="24">
        <v>188</v>
      </c>
      <c r="T17" s="19">
        <f t="shared" si="4"/>
        <v>542.83373493975887</v>
      </c>
      <c r="U17" s="19"/>
      <c r="V17" s="25">
        <v>623.42892690513224</v>
      </c>
      <c r="W17" s="24">
        <v>565</v>
      </c>
      <c r="X17" s="19">
        <f t="shared" si="5"/>
        <v>1014.6933125972009</v>
      </c>
      <c r="Y17" s="19"/>
      <c r="Z17" s="25">
        <v>49.71153846153846</v>
      </c>
      <c r="AA17" s="24">
        <v>35</v>
      </c>
      <c r="AB17" s="19">
        <f t="shared" si="6"/>
        <v>219.63461538461536</v>
      </c>
      <c r="AC17" s="19"/>
      <c r="AD17" s="25">
        <f t="shared" si="7"/>
        <v>1638.5467498924966</v>
      </c>
      <c r="AE17" s="24">
        <f t="shared" si="8"/>
        <v>1550</v>
      </c>
      <c r="AF17" s="19">
        <f t="shared" si="9"/>
        <v>4397.0850258765249</v>
      </c>
    </row>
    <row r="18" spans="1:32" s="1" customFormat="1" x14ac:dyDescent="0.25">
      <c r="A18" s="13">
        <v>42005</v>
      </c>
      <c r="B18" s="25">
        <v>195.04950495049505</v>
      </c>
      <c r="C18" s="24">
        <v>193</v>
      </c>
      <c r="D18" s="19">
        <f t="shared" si="0"/>
        <v>743.4059405940593</v>
      </c>
      <c r="E18" s="25"/>
      <c r="F18" s="25">
        <v>431.36871123363204</v>
      </c>
      <c r="G18" s="24">
        <v>349</v>
      </c>
      <c r="H18" s="19">
        <f t="shared" si="1"/>
        <v>1120.2088215024125</v>
      </c>
      <c r="I18" s="19"/>
      <c r="J18" s="25">
        <v>36.19047619047619</v>
      </c>
      <c r="K18" s="24">
        <v>48</v>
      </c>
      <c r="L18" s="19">
        <f t="shared" si="2"/>
        <v>125.28571428571428</v>
      </c>
      <c r="M18" s="19"/>
      <c r="N18" s="25">
        <v>137.5077399380805</v>
      </c>
      <c r="O18" s="24">
        <v>141</v>
      </c>
      <c r="P18" s="19">
        <f t="shared" si="3"/>
        <v>700.13931888544903</v>
      </c>
      <c r="Q18" s="19"/>
      <c r="R18" s="25">
        <v>194.39759036144579</v>
      </c>
      <c r="S18" s="24">
        <v>160</v>
      </c>
      <c r="T18" s="19">
        <f t="shared" si="4"/>
        <v>577.23132530120461</v>
      </c>
      <c r="U18" s="19"/>
      <c r="V18" s="25">
        <v>574.8752721617418</v>
      </c>
      <c r="W18" s="24">
        <v>468</v>
      </c>
      <c r="X18" s="19">
        <f t="shared" si="5"/>
        <v>1121.5685847589427</v>
      </c>
      <c r="Y18" s="19"/>
      <c r="Z18" s="25">
        <v>52.42307692307692</v>
      </c>
      <c r="AA18" s="24">
        <v>32</v>
      </c>
      <c r="AB18" s="19">
        <f t="shared" si="6"/>
        <v>240.05769230769226</v>
      </c>
      <c r="AC18" s="19"/>
      <c r="AD18" s="25">
        <f t="shared" si="7"/>
        <v>1621.8123717589481</v>
      </c>
      <c r="AE18" s="24">
        <f t="shared" si="8"/>
        <v>1391</v>
      </c>
      <c r="AF18" s="19">
        <f t="shared" si="9"/>
        <v>4627.8973976354728</v>
      </c>
    </row>
    <row r="19" spans="1:32" s="1" customFormat="1" x14ac:dyDescent="0.25">
      <c r="A19" s="13">
        <v>42036</v>
      </c>
      <c r="B19" s="25">
        <v>225.74257425742573</v>
      </c>
      <c r="C19" s="24">
        <v>151</v>
      </c>
      <c r="D19" s="19">
        <f t="shared" si="0"/>
        <v>818.14851485148506</v>
      </c>
      <c r="E19" s="25"/>
      <c r="F19" s="25">
        <v>483.02963473466582</v>
      </c>
      <c r="G19" s="24">
        <v>260</v>
      </c>
      <c r="H19" s="19">
        <f t="shared" si="1"/>
        <v>1343.2384562370785</v>
      </c>
      <c r="I19" s="19"/>
      <c r="J19" s="25">
        <v>40</v>
      </c>
      <c r="K19" s="24">
        <v>39</v>
      </c>
      <c r="L19" s="19">
        <f t="shared" si="2"/>
        <v>126.28571428571428</v>
      </c>
      <c r="M19" s="19"/>
      <c r="N19" s="25">
        <v>129.70588235294119</v>
      </c>
      <c r="O19" s="24">
        <v>87</v>
      </c>
      <c r="P19" s="19">
        <f t="shared" si="3"/>
        <v>742.84520123839025</v>
      </c>
      <c r="Q19" s="19"/>
      <c r="R19" s="25">
        <v>203.28433734939759</v>
      </c>
      <c r="S19" s="24">
        <v>114</v>
      </c>
      <c r="T19" s="19">
        <f t="shared" si="4"/>
        <v>666.51566265060217</v>
      </c>
      <c r="U19" s="19"/>
      <c r="V19" s="25">
        <v>504.95800933125969</v>
      </c>
      <c r="W19" s="24">
        <v>393</v>
      </c>
      <c r="X19" s="19">
        <f t="shared" si="5"/>
        <v>1233.5265940902025</v>
      </c>
      <c r="Y19" s="19"/>
      <c r="Z19" s="25">
        <v>45.192307692307693</v>
      </c>
      <c r="AA19" s="24">
        <v>28</v>
      </c>
      <c r="AB19" s="19">
        <f t="shared" si="6"/>
        <v>257.24999999999994</v>
      </c>
      <c r="AC19" s="19"/>
      <c r="AD19" s="25">
        <f t="shared" si="7"/>
        <v>1631.9127457179977</v>
      </c>
      <c r="AE19" s="24">
        <f t="shared" si="8"/>
        <v>1072</v>
      </c>
      <c r="AF19" s="19">
        <f t="shared" si="9"/>
        <v>5187.8101433534703</v>
      </c>
    </row>
    <row r="20" spans="1:32" s="1" customFormat="1" x14ac:dyDescent="0.25">
      <c r="A20" s="13">
        <v>42064</v>
      </c>
      <c r="B20" s="25">
        <v>183.16831683168317</v>
      </c>
      <c r="C20" s="24">
        <v>170</v>
      </c>
      <c r="D20" s="19">
        <f t="shared" si="0"/>
        <v>831.31683168316818</v>
      </c>
      <c r="E20" s="25"/>
      <c r="F20" s="25">
        <v>361.62646450723645</v>
      </c>
      <c r="G20" s="24">
        <v>283</v>
      </c>
      <c r="H20" s="19">
        <f t="shared" si="1"/>
        <v>1421.864920744315</v>
      </c>
      <c r="I20" s="19"/>
      <c r="J20" s="25">
        <v>42.857142857142854</v>
      </c>
      <c r="K20" s="24">
        <v>35</v>
      </c>
      <c r="L20" s="19">
        <f t="shared" si="2"/>
        <v>134.14285714285714</v>
      </c>
      <c r="M20" s="19"/>
      <c r="N20" s="25">
        <v>133.60681114551085</v>
      </c>
      <c r="O20" s="24">
        <v>109</v>
      </c>
      <c r="P20" s="19">
        <f t="shared" si="3"/>
        <v>767.45201238390109</v>
      </c>
      <c r="Q20" s="19"/>
      <c r="R20" s="25">
        <v>153.29638554216868</v>
      </c>
      <c r="S20" s="24">
        <v>168</v>
      </c>
      <c r="T20" s="19">
        <f t="shared" si="4"/>
        <v>651.81204819277082</v>
      </c>
      <c r="U20" s="19"/>
      <c r="V20" s="25">
        <v>398.13996889580091</v>
      </c>
      <c r="W20" s="24">
        <v>429</v>
      </c>
      <c r="X20" s="19">
        <f t="shared" si="5"/>
        <v>1202.6665629860033</v>
      </c>
      <c r="Y20" s="19"/>
      <c r="Z20" s="25">
        <v>35.25</v>
      </c>
      <c r="AA20" s="24">
        <v>37</v>
      </c>
      <c r="AB20" s="19">
        <f t="shared" si="6"/>
        <v>255.49999999999994</v>
      </c>
      <c r="AC20" s="19"/>
      <c r="AD20" s="25">
        <f t="shared" si="7"/>
        <v>1307.945089779543</v>
      </c>
      <c r="AE20" s="24">
        <f t="shared" si="8"/>
        <v>1231</v>
      </c>
      <c r="AF20" s="19">
        <f t="shared" si="9"/>
        <v>5264.7552331330135</v>
      </c>
    </row>
    <row r="21" spans="1:32" s="1" customFormat="1" x14ac:dyDescent="0.25">
      <c r="A21" s="13">
        <v>42095</v>
      </c>
      <c r="B21" s="25">
        <v>140.59405940594058</v>
      </c>
      <c r="C21" s="24">
        <v>127</v>
      </c>
      <c r="D21" s="19">
        <f t="shared" si="0"/>
        <v>844.91089108910876</v>
      </c>
      <c r="E21" s="25"/>
      <c r="F21" s="25">
        <v>264.76223294279811</v>
      </c>
      <c r="G21" s="24">
        <v>236</v>
      </c>
      <c r="H21" s="19">
        <f t="shared" si="1"/>
        <v>1450.6271536871132</v>
      </c>
      <c r="I21" s="19"/>
      <c r="J21" s="25">
        <v>26.666666666666664</v>
      </c>
      <c r="K21" s="24">
        <v>34</v>
      </c>
      <c r="L21" s="19">
        <f t="shared" si="2"/>
        <v>126.8095238095238</v>
      </c>
      <c r="M21" s="19"/>
      <c r="N21" s="25">
        <v>105.32507739938082</v>
      </c>
      <c r="O21" s="24">
        <v>117</v>
      </c>
      <c r="P21" s="19">
        <f t="shared" si="3"/>
        <v>755.77708978328189</v>
      </c>
      <c r="Q21" s="19"/>
      <c r="R21" s="25">
        <v>137.74457831325302</v>
      </c>
      <c r="S21" s="24">
        <v>140</v>
      </c>
      <c r="T21" s="19">
        <f t="shared" si="4"/>
        <v>649.5566265060238</v>
      </c>
      <c r="U21" s="19"/>
      <c r="V21" s="25">
        <v>333.07807153965786</v>
      </c>
      <c r="W21" s="24">
        <v>315</v>
      </c>
      <c r="X21" s="19">
        <f t="shared" si="5"/>
        <v>1220.7446345256612</v>
      </c>
      <c r="Y21" s="19"/>
      <c r="Z21" s="25">
        <v>40.67307692307692</v>
      </c>
      <c r="AA21" s="24">
        <v>49</v>
      </c>
      <c r="AB21" s="19">
        <f t="shared" si="6"/>
        <v>247.17307692307685</v>
      </c>
      <c r="AC21" s="19"/>
      <c r="AD21" s="25">
        <f t="shared" si="7"/>
        <v>1048.8437631907741</v>
      </c>
      <c r="AE21" s="24">
        <f t="shared" si="8"/>
        <v>1018</v>
      </c>
      <c r="AF21" s="19">
        <f t="shared" si="9"/>
        <v>5295.598996323788</v>
      </c>
    </row>
    <row r="22" spans="1:32" s="1" customFormat="1" x14ac:dyDescent="0.25">
      <c r="A22" s="13">
        <v>42125</v>
      </c>
      <c r="B22" s="25">
        <v>117.82178217821782</v>
      </c>
      <c r="C22" s="24">
        <v>138</v>
      </c>
      <c r="D22" s="19">
        <f t="shared" si="0"/>
        <v>824.73267326732662</v>
      </c>
      <c r="E22" s="25"/>
      <c r="F22" s="25">
        <v>238.93177119228122</v>
      </c>
      <c r="G22" s="24">
        <v>174</v>
      </c>
      <c r="H22" s="19">
        <f t="shared" si="1"/>
        <v>1515.5589248793945</v>
      </c>
      <c r="I22" s="19"/>
      <c r="J22" s="25">
        <v>26.666666666666664</v>
      </c>
      <c r="K22" s="24">
        <v>28</v>
      </c>
      <c r="L22" s="19">
        <f t="shared" si="2"/>
        <v>125.47619047619045</v>
      </c>
      <c r="M22" s="19"/>
      <c r="N22" s="25">
        <v>115.07739938080496</v>
      </c>
      <c r="O22" s="24">
        <v>115</v>
      </c>
      <c r="P22" s="19">
        <f t="shared" si="3"/>
        <v>755.85448916408689</v>
      </c>
      <c r="Q22" s="19"/>
      <c r="R22" s="25">
        <v>129.96867469879518</v>
      </c>
      <c r="S22" s="24">
        <v>117</v>
      </c>
      <c r="T22" s="19">
        <f t="shared" si="4"/>
        <v>662.52530120481902</v>
      </c>
      <c r="U22" s="19"/>
      <c r="V22" s="25">
        <v>272.87153965785382</v>
      </c>
      <c r="W22" s="24">
        <v>335</v>
      </c>
      <c r="X22" s="19">
        <f t="shared" si="5"/>
        <v>1158.6161741835151</v>
      </c>
      <c r="Y22" s="19"/>
      <c r="Z22" s="25">
        <v>23.5</v>
      </c>
      <c r="AA22" s="24">
        <v>51</v>
      </c>
      <c r="AB22" s="19">
        <f t="shared" si="6"/>
        <v>219.67307692307685</v>
      </c>
      <c r="AC22" s="19"/>
      <c r="AD22" s="25">
        <f t="shared" si="7"/>
        <v>924.83783377461964</v>
      </c>
      <c r="AE22" s="24">
        <f t="shared" si="8"/>
        <v>958</v>
      </c>
      <c r="AF22" s="19">
        <f t="shared" si="9"/>
        <v>5262.4368300984079</v>
      </c>
    </row>
    <row r="23" spans="1:32" s="1" customFormat="1" x14ac:dyDescent="0.25">
      <c r="A23" s="13">
        <v>42156</v>
      </c>
      <c r="B23" s="25">
        <v>104.95049504950495</v>
      </c>
      <c r="C23" s="24">
        <v>135</v>
      </c>
      <c r="D23" s="19">
        <f t="shared" si="0"/>
        <v>794.6831683168316</v>
      </c>
      <c r="E23" s="25"/>
      <c r="F23" s="25">
        <v>226.01654031702276</v>
      </c>
      <c r="G23" s="24">
        <v>181</v>
      </c>
      <c r="H23" s="19">
        <f t="shared" si="1"/>
        <v>1560.5754651964171</v>
      </c>
      <c r="I23" s="19"/>
      <c r="J23" s="25">
        <v>21.904761904761905</v>
      </c>
      <c r="K23" s="24">
        <v>15</v>
      </c>
      <c r="L23" s="19">
        <f t="shared" si="2"/>
        <v>132.38095238095235</v>
      </c>
      <c r="M23" s="19"/>
      <c r="N23" s="25">
        <v>93.622291021671842</v>
      </c>
      <c r="O23" s="24">
        <v>92</v>
      </c>
      <c r="P23" s="19">
        <f t="shared" si="3"/>
        <v>757.47678018575868</v>
      </c>
      <c r="Q23" s="19"/>
      <c r="R23" s="25">
        <v>128.85783132530119</v>
      </c>
      <c r="S23" s="24">
        <v>127</v>
      </c>
      <c r="T23" s="19">
        <f t="shared" si="4"/>
        <v>664.38313253012018</v>
      </c>
      <c r="U23" s="19"/>
      <c r="V23" s="25">
        <v>302.97480559875584</v>
      </c>
      <c r="W23" s="24">
        <v>348</v>
      </c>
      <c r="X23" s="19">
        <f t="shared" si="5"/>
        <v>1113.590979782271</v>
      </c>
      <c r="Y23" s="19"/>
      <c r="Z23" s="25">
        <v>28.923076923076923</v>
      </c>
      <c r="AA23" s="24">
        <v>46</v>
      </c>
      <c r="AB23" s="19">
        <f t="shared" si="6"/>
        <v>202.59615384615378</v>
      </c>
      <c r="AC23" s="19"/>
      <c r="AD23" s="25">
        <f t="shared" si="7"/>
        <v>907.24980214009543</v>
      </c>
      <c r="AE23" s="24">
        <f t="shared" si="8"/>
        <v>944</v>
      </c>
      <c r="AF23" s="19">
        <f t="shared" si="9"/>
        <v>5225.6866322385031</v>
      </c>
    </row>
    <row r="24" spans="1:32" s="1" customFormat="1" x14ac:dyDescent="0.25">
      <c r="A24" s="13">
        <v>42186</v>
      </c>
      <c r="B24" s="25">
        <v>100.99009900990099</v>
      </c>
      <c r="C24" s="24">
        <v>124</v>
      </c>
      <c r="D24" s="19">
        <f t="shared" si="0"/>
        <v>771.67326732673257</v>
      </c>
      <c r="E24" s="25"/>
      <c r="F24" s="25">
        <v>224.72501722949693</v>
      </c>
      <c r="G24" s="24">
        <v>212</v>
      </c>
      <c r="H24" s="19">
        <f t="shared" si="1"/>
        <v>1573.300482425914</v>
      </c>
      <c r="I24" s="19"/>
      <c r="J24" s="25">
        <v>29.523809523809522</v>
      </c>
      <c r="K24" s="24">
        <v>20</v>
      </c>
      <c r="L24" s="19">
        <f t="shared" si="2"/>
        <v>141.90476190476187</v>
      </c>
      <c r="M24" s="19"/>
      <c r="N24" s="25">
        <v>120.92879256965945</v>
      </c>
      <c r="O24" s="24">
        <v>101</v>
      </c>
      <c r="P24" s="19">
        <f t="shared" si="3"/>
        <v>777.40557275541812</v>
      </c>
      <c r="Q24" s="19"/>
      <c r="R24" s="25">
        <v>124.41445783132531</v>
      </c>
      <c r="S24" s="24">
        <v>74</v>
      </c>
      <c r="T24" s="19">
        <f t="shared" si="4"/>
        <v>714.79759036144549</v>
      </c>
      <c r="U24" s="19"/>
      <c r="V24" s="25">
        <v>296.17729393468119</v>
      </c>
      <c r="W24" s="24">
        <v>358</v>
      </c>
      <c r="X24" s="19">
        <f t="shared" si="5"/>
        <v>1051.7682737169521</v>
      </c>
      <c r="Y24" s="19"/>
      <c r="Z24" s="25">
        <v>24.403846153846153</v>
      </c>
      <c r="AA24" s="24">
        <v>35</v>
      </c>
      <c r="AB24" s="19">
        <f t="shared" si="6"/>
        <v>191.99999999999994</v>
      </c>
      <c r="AC24" s="19"/>
      <c r="AD24" s="25">
        <f t="shared" si="7"/>
        <v>921.16331625271948</v>
      </c>
      <c r="AE24" s="24">
        <f t="shared" si="8"/>
        <v>924</v>
      </c>
      <c r="AF24" s="19">
        <f t="shared" si="9"/>
        <v>5222.8499484912227</v>
      </c>
    </row>
    <row r="25" spans="1:32" s="1" customFormat="1" x14ac:dyDescent="0.25">
      <c r="A25" s="13">
        <v>42217</v>
      </c>
      <c r="B25" s="25">
        <v>104.95049504950495</v>
      </c>
      <c r="C25" s="24">
        <v>101</v>
      </c>
      <c r="D25" s="19">
        <f t="shared" si="0"/>
        <v>775.62376237623755</v>
      </c>
      <c r="E25" s="25"/>
      <c r="F25" s="25">
        <v>215.68435561681602</v>
      </c>
      <c r="G25" s="24">
        <v>246</v>
      </c>
      <c r="H25" s="19">
        <f t="shared" si="1"/>
        <v>1542.98483804273</v>
      </c>
      <c r="I25" s="19"/>
      <c r="J25" s="25">
        <v>31.428571428571427</v>
      </c>
      <c r="K25" s="24">
        <v>23</v>
      </c>
      <c r="L25" s="19">
        <f t="shared" si="2"/>
        <v>150.33333333333329</v>
      </c>
      <c r="M25" s="19"/>
      <c r="N25" s="25">
        <v>87.77089783281734</v>
      </c>
      <c r="O25" s="24">
        <v>95</v>
      </c>
      <c r="P25" s="19">
        <f t="shared" si="3"/>
        <v>770.17647058823547</v>
      </c>
      <c r="Q25" s="19"/>
      <c r="R25" s="25">
        <v>138.85542168674698</v>
      </c>
      <c r="S25" s="24">
        <v>115</v>
      </c>
      <c r="T25" s="19">
        <f t="shared" si="4"/>
        <v>738.65301204819252</v>
      </c>
      <c r="U25" s="19"/>
      <c r="V25" s="25">
        <v>327.251632970451</v>
      </c>
      <c r="W25" s="24">
        <v>317</v>
      </c>
      <c r="X25" s="19">
        <f t="shared" si="5"/>
        <v>1062.0199066874031</v>
      </c>
      <c r="Y25" s="19"/>
      <c r="Z25" s="25">
        <v>22.596153846153847</v>
      </c>
      <c r="AA25" s="24">
        <v>40</v>
      </c>
      <c r="AB25" s="19">
        <f t="shared" si="6"/>
        <v>174.59615384615378</v>
      </c>
      <c r="AC25" s="19"/>
      <c r="AD25" s="25">
        <f t="shared" si="7"/>
        <v>928.53752843106156</v>
      </c>
      <c r="AE25" s="24">
        <f t="shared" si="8"/>
        <v>937</v>
      </c>
      <c r="AF25" s="19">
        <f t="shared" si="9"/>
        <v>5214.3874769222839</v>
      </c>
    </row>
    <row r="26" spans="1:32" s="1" customFormat="1" x14ac:dyDescent="0.25">
      <c r="A26" s="13">
        <v>42248</v>
      </c>
      <c r="B26" s="25">
        <v>96.039603960396036</v>
      </c>
      <c r="C26" s="24">
        <v>92</v>
      </c>
      <c r="D26" s="19">
        <f t="shared" si="0"/>
        <v>779.66336633663354</v>
      </c>
      <c r="E26" s="25"/>
      <c r="F26" s="25">
        <v>204.06064782908342</v>
      </c>
      <c r="G26" s="24">
        <v>225</v>
      </c>
      <c r="H26" s="19">
        <f t="shared" si="1"/>
        <v>1522.0454858718133</v>
      </c>
      <c r="I26" s="19"/>
      <c r="J26" s="25">
        <v>31.428571428571427</v>
      </c>
      <c r="K26" s="24">
        <v>22</v>
      </c>
      <c r="L26" s="19">
        <f t="shared" si="2"/>
        <v>159.7619047619047</v>
      </c>
      <c r="M26" s="19"/>
      <c r="N26" s="25">
        <v>83.869969040247682</v>
      </c>
      <c r="O26" s="24">
        <v>112</v>
      </c>
      <c r="P26" s="19">
        <f t="shared" si="3"/>
        <v>742.0464396284832</v>
      </c>
      <c r="Q26" s="19"/>
      <c r="R26" s="25">
        <v>122.19277108433735</v>
      </c>
      <c r="S26" s="24">
        <v>97</v>
      </c>
      <c r="T26" s="19">
        <f t="shared" si="4"/>
        <v>763.84578313252985</v>
      </c>
      <c r="U26" s="19"/>
      <c r="V26" s="25">
        <v>322.39626749611199</v>
      </c>
      <c r="W26" s="24">
        <v>279</v>
      </c>
      <c r="X26" s="19">
        <f t="shared" si="5"/>
        <v>1105.4161741835151</v>
      </c>
      <c r="Y26" s="19"/>
      <c r="Z26" s="25">
        <v>25.307692307692307</v>
      </c>
      <c r="AA26" s="24">
        <v>26</v>
      </c>
      <c r="AB26" s="19">
        <f t="shared" si="6"/>
        <v>173.90384615384608</v>
      </c>
      <c r="AC26" s="19"/>
      <c r="AD26" s="25">
        <f t="shared" si="7"/>
        <v>885.29552314644025</v>
      </c>
      <c r="AE26" s="24">
        <f t="shared" si="8"/>
        <v>853</v>
      </c>
      <c r="AF26" s="19">
        <f t="shared" si="9"/>
        <v>5246.6830000687241</v>
      </c>
    </row>
    <row r="27" spans="1:32" s="1" customFormat="1" x14ac:dyDescent="0.25">
      <c r="A27" s="13">
        <v>42278</v>
      </c>
      <c r="B27" s="25">
        <v>117.82178217821782</v>
      </c>
      <c r="C27" s="24">
        <v>84</v>
      </c>
      <c r="D27" s="19">
        <f t="shared" si="0"/>
        <v>813.4851485148514</v>
      </c>
      <c r="E27" s="25"/>
      <c r="F27" s="25">
        <v>192.43694004135082</v>
      </c>
      <c r="G27" s="24">
        <v>160</v>
      </c>
      <c r="H27" s="19">
        <f t="shared" si="1"/>
        <v>1554.4824259131642</v>
      </c>
      <c r="I27" s="19"/>
      <c r="J27" s="25">
        <v>28.571428571428569</v>
      </c>
      <c r="K27" s="24">
        <v>31</v>
      </c>
      <c r="L27" s="19">
        <f t="shared" si="2"/>
        <v>157.33333333333326</v>
      </c>
      <c r="M27" s="19"/>
      <c r="N27" s="25">
        <v>75.092879256965958</v>
      </c>
      <c r="O27" s="24">
        <v>84</v>
      </c>
      <c r="P27" s="19">
        <f t="shared" si="3"/>
        <v>733.13931888544914</v>
      </c>
      <c r="Q27" s="19"/>
      <c r="R27" s="25">
        <v>123.30361445783133</v>
      </c>
      <c r="S27" s="24">
        <v>140</v>
      </c>
      <c r="T27" s="19">
        <f t="shared" si="4"/>
        <v>747.14939759036122</v>
      </c>
      <c r="U27" s="19"/>
      <c r="V27" s="25">
        <v>306.85909797822706</v>
      </c>
      <c r="W27" s="24">
        <v>250</v>
      </c>
      <c r="X27" s="19">
        <f t="shared" si="5"/>
        <v>1162.2752721617421</v>
      </c>
      <c r="Y27" s="19"/>
      <c r="Z27" s="25">
        <v>29.826923076923077</v>
      </c>
      <c r="AA27" s="24">
        <v>36</v>
      </c>
      <c r="AB27" s="19">
        <f t="shared" si="6"/>
        <v>167.73076923076914</v>
      </c>
      <c r="AC27" s="19"/>
      <c r="AD27" s="25">
        <f t="shared" si="7"/>
        <v>873.91266556094467</v>
      </c>
      <c r="AE27" s="24">
        <f t="shared" si="8"/>
        <v>785</v>
      </c>
      <c r="AF27" s="19">
        <f t="shared" si="9"/>
        <v>5335.5956656296685</v>
      </c>
    </row>
    <row r="28" spans="1:32" s="1" customFormat="1" x14ac:dyDescent="0.25">
      <c r="A28" s="13">
        <v>42309</v>
      </c>
      <c r="B28" s="25">
        <v>98.019801980198025</v>
      </c>
      <c r="C28" s="24">
        <v>89</v>
      </c>
      <c r="D28" s="19">
        <f t="shared" si="0"/>
        <v>822.50495049504946</v>
      </c>
      <c r="E28" s="25"/>
      <c r="F28" s="25">
        <v>166.60647829083393</v>
      </c>
      <c r="G28" s="24">
        <v>153</v>
      </c>
      <c r="H28" s="19">
        <f t="shared" si="1"/>
        <v>1568.088904203998</v>
      </c>
      <c r="I28" s="19"/>
      <c r="J28" s="25">
        <v>22.857142857142858</v>
      </c>
      <c r="K28" s="24">
        <v>24</v>
      </c>
      <c r="L28" s="19">
        <f t="shared" si="2"/>
        <v>156.19047619047612</v>
      </c>
      <c r="M28" s="19"/>
      <c r="N28" s="25">
        <v>84.845201238390104</v>
      </c>
      <c r="O28" s="24">
        <v>75</v>
      </c>
      <c r="P28" s="19">
        <f t="shared" si="3"/>
        <v>742.98452012383927</v>
      </c>
      <c r="Q28" s="19"/>
      <c r="R28" s="25">
        <v>122.19277108433735</v>
      </c>
      <c r="S28" s="24">
        <v>97</v>
      </c>
      <c r="T28" s="19">
        <f t="shared" si="4"/>
        <v>772.34216867469854</v>
      </c>
      <c r="U28" s="19"/>
      <c r="V28" s="25">
        <v>275.78475894245724</v>
      </c>
      <c r="W28" s="24">
        <v>221</v>
      </c>
      <c r="X28" s="19">
        <f t="shared" si="5"/>
        <v>1217.0600311041994</v>
      </c>
      <c r="Y28" s="19"/>
      <c r="Z28" s="25">
        <v>18.98076923076923</v>
      </c>
      <c r="AA28" s="24">
        <v>20</v>
      </c>
      <c r="AB28" s="19">
        <f t="shared" si="6"/>
        <v>166.71153846153837</v>
      </c>
      <c r="AC28" s="19"/>
      <c r="AD28" s="25">
        <f t="shared" si="7"/>
        <v>789.2869236241288</v>
      </c>
      <c r="AE28" s="24">
        <f t="shared" si="8"/>
        <v>679</v>
      </c>
      <c r="AF28" s="19">
        <f t="shared" si="9"/>
        <v>5445.8825892537971</v>
      </c>
    </row>
    <row r="29" spans="1:32" s="1" customFormat="1" x14ac:dyDescent="0.25">
      <c r="A29" s="13">
        <v>42339</v>
      </c>
      <c r="B29" s="25">
        <v>98.019801980198025</v>
      </c>
      <c r="C29" s="24">
        <v>78</v>
      </c>
      <c r="D29" s="19">
        <f t="shared" si="0"/>
        <v>842.52475247524751</v>
      </c>
      <c r="E29" s="25"/>
      <c r="F29" s="25">
        <v>158.85733976567886</v>
      </c>
      <c r="G29" s="24">
        <v>154</v>
      </c>
      <c r="H29" s="19">
        <f t="shared" si="1"/>
        <v>1572.946243969677</v>
      </c>
      <c r="I29" s="19"/>
      <c r="J29" s="25">
        <v>25.714285714285712</v>
      </c>
      <c r="K29" s="24">
        <v>27</v>
      </c>
      <c r="L29" s="19">
        <f t="shared" si="2"/>
        <v>154.90476190476184</v>
      </c>
      <c r="M29" s="19"/>
      <c r="N29" s="25">
        <v>70.216718266253878</v>
      </c>
      <c r="O29" s="24">
        <v>78</v>
      </c>
      <c r="P29" s="19">
        <f t="shared" si="3"/>
        <v>735.20123839009318</v>
      </c>
      <c r="Q29" s="19"/>
      <c r="R29" s="25">
        <v>96.643373493975901</v>
      </c>
      <c r="S29" s="24">
        <v>83</v>
      </c>
      <c r="T29" s="19">
        <f t="shared" si="4"/>
        <v>785.98554216867444</v>
      </c>
      <c r="U29" s="19"/>
      <c r="V29" s="25">
        <v>263.16080870917574</v>
      </c>
      <c r="W29" s="24">
        <v>231</v>
      </c>
      <c r="X29" s="19">
        <f t="shared" si="5"/>
        <v>1249.2208398133753</v>
      </c>
      <c r="Y29" s="19"/>
      <c r="Z29" s="25">
        <v>18.076923076923077</v>
      </c>
      <c r="AA29" s="24">
        <v>27</v>
      </c>
      <c r="AB29" s="19">
        <f t="shared" si="6"/>
        <v>157.78846153846143</v>
      </c>
      <c r="AC29" s="19"/>
      <c r="AD29" s="25">
        <f t="shared" si="7"/>
        <v>730.6892510064913</v>
      </c>
      <c r="AE29" s="24">
        <f t="shared" si="8"/>
        <v>678</v>
      </c>
      <c r="AF29" s="19">
        <f t="shared" si="9"/>
        <v>5498.5718402602888</v>
      </c>
    </row>
    <row r="30" spans="1:32" s="1" customFormat="1" x14ac:dyDescent="0.25">
      <c r="A30" s="13">
        <v>42370</v>
      </c>
      <c r="B30" s="25">
        <v>68.316831683168317</v>
      </c>
      <c r="C30" s="24">
        <v>80</v>
      </c>
      <c r="D30" s="19">
        <f t="shared" si="0"/>
        <v>830.8415841584158</v>
      </c>
      <c r="E30" s="25"/>
      <c r="F30" s="25">
        <v>160.14886285320469</v>
      </c>
      <c r="G30" s="24">
        <v>143</v>
      </c>
      <c r="H30" s="19">
        <f t="shared" si="1"/>
        <v>1590.0951068228817</v>
      </c>
      <c r="I30" s="20"/>
      <c r="J30" s="25">
        <v>28.571428571428569</v>
      </c>
      <c r="K30" s="24">
        <v>15</v>
      </c>
      <c r="L30" s="19">
        <f t="shared" si="2"/>
        <v>168.47619047619042</v>
      </c>
      <c r="M30" s="20"/>
      <c r="N30" s="25">
        <v>69.241486068111456</v>
      </c>
      <c r="O30" s="24">
        <v>61</v>
      </c>
      <c r="P30" s="19">
        <f t="shared" si="3"/>
        <v>743.44272445820468</v>
      </c>
      <c r="Q30" s="20"/>
      <c r="R30" s="25">
        <v>85.534939759036149</v>
      </c>
      <c r="S30" s="24">
        <v>82</v>
      </c>
      <c r="T30" s="19">
        <f t="shared" si="4"/>
        <v>789.52048192771053</v>
      </c>
      <c r="U30" s="20"/>
      <c r="V30" s="25">
        <v>241.79720062208398</v>
      </c>
      <c r="W30" s="24">
        <v>214</v>
      </c>
      <c r="X30" s="19">
        <f t="shared" si="5"/>
        <v>1277.0180404354592</v>
      </c>
      <c r="Y30" s="20"/>
      <c r="Z30" s="25">
        <v>13.557692307692307</v>
      </c>
      <c r="AA30" s="24">
        <v>18</v>
      </c>
      <c r="AB30" s="19">
        <f t="shared" si="6"/>
        <v>153.34615384615375</v>
      </c>
      <c r="AC30" s="20"/>
      <c r="AD30" s="25">
        <f t="shared" si="7"/>
        <v>667.16844186472542</v>
      </c>
      <c r="AE30" s="24">
        <f t="shared" si="8"/>
        <v>613</v>
      </c>
      <c r="AF30" s="19">
        <f t="shared" si="9"/>
        <v>5552.7402821250143</v>
      </c>
    </row>
    <row r="31" spans="1:32" s="1" customFormat="1" x14ac:dyDescent="0.25">
      <c r="A31" s="13">
        <v>42401</v>
      </c>
      <c r="B31" s="25">
        <v>58.415841584158414</v>
      </c>
      <c r="C31" s="24">
        <v>41</v>
      </c>
      <c r="D31" s="19">
        <f t="shared" si="0"/>
        <v>848.25742574257424</v>
      </c>
      <c r="E31" s="25"/>
      <c r="F31" s="25">
        <v>114.94555478980016</v>
      </c>
      <c r="G31" s="24">
        <v>128</v>
      </c>
      <c r="H31" s="19">
        <f t="shared" si="1"/>
        <v>1577.0406616126818</v>
      </c>
      <c r="I31" s="20"/>
      <c r="J31" s="25">
        <v>12.38095238095238</v>
      </c>
      <c r="K31" s="24">
        <v>18</v>
      </c>
      <c r="L31" s="19">
        <f t="shared" si="2"/>
        <v>162.8571428571428</v>
      </c>
      <c r="M31" s="20"/>
      <c r="N31" s="25">
        <v>55.588235294117652</v>
      </c>
      <c r="O31" s="24">
        <v>73</v>
      </c>
      <c r="P31" s="19">
        <f t="shared" si="3"/>
        <v>726.03095975232236</v>
      </c>
      <c r="Q31" s="20"/>
      <c r="R31" s="25">
        <v>77.759036144578317</v>
      </c>
      <c r="S31" s="24">
        <v>77</v>
      </c>
      <c r="T31" s="19">
        <f t="shared" si="4"/>
        <v>790.27951807228885</v>
      </c>
      <c r="U31" s="20"/>
      <c r="V31" s="25">
        <v>191.30139968895801</v>
      </c>
      <c r="W31" s="24">
        <v>212</v>
      </c>
      <c r="X31" s="19">
        <f t="shared" si="5"/>
        <v>1256.3194401244173</v>
      </c>
      <c r="Y31" s="20"/>
      <c r="Z31" s="25">
        <v>17.173076923076923</v>
      </c>
      <c r="AA31" s="24">
        <v>8</v>
      </c>
      <c r="AB31" s="19">
        <f t="shared" si="6"/>
        <v>162.51923076923069</v>
      </c>
      <c r="AC31" s="20"/>
      <c r="AD31" s="25">
        <f t="shared" si="7"/>
        <v>527.56409680564184</v>
      </c>
      <c r="AE31" s="24">
        <f t="shared" si="8"/>
        <v>557</v>
      </c>
      <c r="AF31" s="19">
        <f t="shared" si="9"/>
        <v>5523.3043789306557</v>
      </c>
    </row>
    <row r="32" spans="1:32" s="1" customFormat="1" x14ac:dyDescent="0.25">
      <c r="A32" s="13">
        <v>42430</v>
      </c>
      <c r="B32" s="25">
        <v>63.366336633663366</v>
      </c>
      <c r="C32" s="24">
        <v>45</v>
      </c>
      <c r="D32" s="19">
        <f t="shared" si="0"/>
        <v>866.62376237623766</v>
      </c>
      <c r="E32" s="25"/>
      <c r="F32" s="25">
        <v>89.115093039283266</v>
      </c>
      <c r="G32" s="24">
        <v>112</v>
      </c>
      <c r="H32" s="19">
        <f t="shared" si="1"/>
        <v>1554.155754651965</v>
      </c>
      <c r="I32" s="20"/>
      <c r="J32" s="25">
        <v>10.476190476190476</v>
      </c>
      <c r="K32" s="24">
        <v>13</v>
      </c>
      <c r="L32" s="19">
        <f t="shared" si="2"/>
        <v>160.33333333333329</v>
      </c>
      <c r="M32" s="20"/>
      <c r="N32" s="25">
        <v>52.662538699690408</v>
      </c>
      <c r="O32" s="24">
        <v>65</v>
      </c>
      <c r="P32" s="19">
        <f t="shared" si="3"/>
        <v>713.69349845201282</v>
      </c>
      <c r="Q32" s="20"/>
      <c r="R32" s="25">
        <v>59.985542168674698</v>
      </c>
      <c r="S32" s="24">
        <v>58</v>
      </c>
      <c r="T32" s="19">
        <f t="shared" si="4"/>
        <v>792.26506024096352</v>
      </c>
      <c r="U32" s="20"/>
      <c r="V32" s="25">
        <v>207.80964230171074</v>
      </c>
      <c r="W32" s="24">
        <v>183</v>
      </c>
      <c r="X32" s="19">
        <f t="shared" si="5"/>
        <v>1281.129082426128</v>
      </c>
      <c r="Y32" s="20"/>
      <c r="Z32" s="25">
        <v>16.26923076923077</v>
      </c>
      <c r="AA32" s="24">
        <v>9</v>
      </c>
      <c r="AB32" s="19">
        <f t="shared" si="6"/>
        <v>169.78846153846146</v>
      </c>
      <c r="AC32" s="20"/>
      <c r="AD32" s="25">
        <f t="shared" si="7"/>
        <v>499.68457408844375</v>
      </c>
      <c r="AE32" s="24">
        <f t="shared" si="8"/>
        <v>485</v>
      </c>
      <c r="AF32" s="19">
        <f t="shared" si="9"/>
        <v>5537.9889530190994</v>
      </c>
    </row>
    <row r="33" spans="1:32" s="1" customFormat="1" x14ac:dyDescent="0.25">
      <c r="A33" s="13">
        <v>42461</v>
      </c>
      <c r="B33" s="25">
        <v>41.584158415841586</v>
      </c>
      <c r="C33" s="25">
        <v>38</v>
      </c>
      <c r="D33" s="19">
        <f t="shared" si="0"/>
        <v>870.20792079207922</v>
      </c>
      <c r="E33" s="25"/>
      <c r="F33" s="25">
        <v>69.742246726395592</v>
      </c>
      <c r="G33" s="25">
        <v>118</v>
      </c>
      <c r="H33" s="19">
        <f t="shared" si="1"/>
        <v>1505.8980013783607</v>
      </c>
      <c r="I33" s="20"/>
      <c r="J33" s="25">
        <v>15.238095238095237</v>
      </c>
      <c r="K33" s="25">
        <v>24</v>
      </c>
      <c r="L33" s="19">
        <f t="shared" si="2"/>
        <v>151.57142857142853</v>
      </c>
      <c r="M33" s="20"/>
      <c r="N33" s="25">
        <v>43.88544891640867</v>
      </c>
      <c r="O33" s="25">
        <v>53</v>
      </c>
      <c r="P33" s="19">
        <f t="shared" si="3"/>
        <v>704.5789473684215</v>
      </c>
      <c r="Q33" s="20"/>
      <c r="R33" s="25">
        <v>42.212048192771086</v>
      </c>
      <c r="S33" s="25">
        <v>75</v>
      </c>
      <c r="T33" s="19">
        <f t="shared" si="4"/>
        <v>759.47710843373466</v>
      </c>
      <c r="U33" s="20"/>
      <c r="V33" s="25">
        <v>176.7353032659409</v>
      </c>
      <c r="W33" s="25">
        <v>196</v>
      </c>
      <c r="X33" s="19">
        <f t="shared" si="5"/>
        <v>1261.8643856920689</v>
      </c>
      <c r="Y33" s="20"/>
      <c r="Z33" s="25">
        <v>9.0384615384615383</v>
      </c>
      <c r="AA33" s="25">
        <v>16</v>
      </c>
      <c r="AB33" s="19">
        <f t="shared" si="6"/>
        <v>162.82692307692301</v>
      </c>
      <c r="AC33" s="20"/>
      <c r="AD33" s="25">
        <f t="shared" si="7"/>
        <v>398.43576229391465</v>
      </c>
      <c r="AE33" s="25">
        <f t="shared" si="8"/>
        <v>520</v>
      </c>
      <c r="AF33" s="19">
        <f t="shared" si="9"/>
        <v>5416.4247153130145</v>
      </c>
    </row>
    <row r="34" spans="1:32" s="1" customFormat="1" x14ac:dyDescent="0.25">
      <c r="A34" s="13">
        <v>42491</v>
      </c>
      <c r="B34" s="25">
        <v>44.554455445544555</v>
      </c>
      <c r="C34" s="25">
        <v>59</v>
      </c>
      <c r="D34" s="19">
        <f t="shared" si="0"/>
        <v>855.76237623762381</v>
      </c>
      <c r="E34" s="25"/>
      <c r="F34" s="25">
        <v>65.867677463818069</v>
      </c>
      <c r="G34" s="25">
        <v>139</v>
      </c>
      <c r="H34" s="19">
        <f t="shared" si="1"/>
        <v>1432.7656788421789</v>
      </c>
      <c r="I34" s="20"/>
      <c r="J34" s="25">
        <v>14.285714285714285</v>
      </c>
      <c r="K34" s="25">
        <v>9</v>
      </c>
      <c r="L34" s="19">
        <f t="shared" si="2"/>
        <v>156.8571428571428</v>
      </c>
      <c r="M34" s="20"/>
      <c r="N34" s="25">
        <v>44.860681114551085</v>
      </c>
      <c r="O34" s="25">
        <v>51</v>
      </c>
      <c r="P34" s="19">
        <f t="shared" si="3"/>
        <v>698.43962848297258</v>
      </c>
      <c r="Q34" s="20"/>
      <c r="R34" s="25">
        <v>59.985542168674698</v>
      </c>
      <c r="S34" s="25">
        <v>92</v>
      </c>
      <c r="T34" s="19">
        <f t="shared" si="4"/>
        <v>727.46265060240933</v>
      </c>
      <c r="U34" s="20"/>
      <c r="V34" s="25">
        <v>162.16920684292378</v>
      </c>
      <c r="W34" s="25">
        <v>162</v>
      </c>
      <c r="X34" s="19">
        <f t="shared" si="5"/>
        <v>1262.0335925349927</v>
      </c>
      <c r="Y34" s="20"/>
      <c r="Z34" s="25">
        <v>9.0384615384615383</v>
      </c>
      <c r="AA34" s="25">
        <v>26</v>
      </c>
      <c r="AB34" s="19">
        <f t="shared" si="6"/>
        <v>145.86538461538456</v>
      </c>
      <c r="AC34" s="20"/>
      <c r="AD34" s="25">
        <f t="shared" si="7"/>
        <v>400.76173885968802</v>
      </c>
      <c r="AE34" s="25">
        <f t="shared" si="8"/>
        <v>538</v>
      </c>
      <c r="AF34" s="19">
        <f t="shared" si="9"/>
        <v>5279.1864541727027</v>
      </c>
    </row>
    <row r="35" spans="1:32" s="1" customFormat="1" x14ac:dyDescent="0.25">
      <c r="A35" s="13">
        <v>42522</v>
      </c>
      <c r="B35" s="25">
        <v>39.603960396039604</v>
      </c>
      <c r="C35" s="25">
        <v>54</v>
      </c>
      <c r="D35" s="19">
        <f t="shared" si="0"/>
        <v>841.36633663366342</v>
      </c>
      <c r="E35" s="25"/>
      <c r="F35" s="25">
        <v>64.576154376292223</v>
      </c>
      <c r="G35" s="25">
        <v>105</v>
      </c>
      <c r="H35" s="19">
        <f t="shared" si="1"/>
        <v>1392.341833218471</v>
      </c>
      <c r="I35" s="20"/>
      <c r="J35" s="25">
        <v>18.095238095238095</v>
      </c>
      <c r="K35" s="25">
        <v>24</v>
      </c>
      <c r="L35" s="19">
        <f t="shared" si="2"/>
        <v>150.95238095238091</v>
      </c>
      <c r="M35" s="20"/>
      <c r="N35" s="25">
        <v>38.034055727554183</v>
      </c>
      <c r="O35" s="25">
        <v>41</v>
      </c>
      <c r="P35" s="19">
        <f t="shared" si="3"/>
        <v>695.47368421052681</v>
      </c>
      <c r="Q35" s="20"/>
      <c r="R35" s="25">
        <v>56.653012048192771</v>
      </c>
      <c r="S35" s="25">
        <v>81</v>
      </c>
      <c r="T35" s="19">
        <f t="shared" si="4"/>
        <v>703.11566265060208</v>
      </c>
      <c r="U35" s="20"/>
      <c r="V35" s="25">
        <v>195.18569206842923</v>
      </c>
      <c r="W35" s="25">
        <v>196</v>
      </c>
      <c r="X35" s="19">
        <f t="shared" si="5"/>
        <v>1261.219284603422</v>
      </c>
      <c r="Y35" s="20"/>
      <c r="Z35" s="25">
        <v>9.9423076923076916</v>
      </c>
      <c r="AA35" s="25">
        <v>23</v>
      </c>
      <c r="AB35" s="19">
        <f t="shared" si="6"/>
        <v>132.80769230769224</v>
      </c>
      <c r="AC35" s="20"/>
      <c r="AD35" s="25">
        <f t="shared" si="7"/>
        <v>422.09042040405376</v>
      </c>
      <c r="AE35" s="25">
        <f t="shared" si="8"/>
        <v>524</v>
      </c>
      <c r="AF35" s="19">
        <f t="shared" si="9"/>
        <v>5177.2768745767562</v>
      </c>
    </row>
    <row r="36" spans="1:32" s="1" customFormat="1" x14ac:dyDescent="0.25">
      <c r="A36" s="13">
        <v>42552</v>
      </c>
      <c r="B36" s="25">
        <v>43.564356435643568</v>
      </c>
      <c r="C36" s="25">
        <v>52</v>
      </c>
      <c r="D36" s="19">
        <f t="shared" ref="D36:D39" si="10">D35+B36-C36</f>
        <v>832.93069306930704</v>
      </c>
      <c r="E36" s="25"/>
      <c r="F36" s="25">
        <v>65.867677463818069</v>
      </c>
      <c r="G36" s="25">
        <v>100</v>
      </c>
      <c r="H36" s="19">
        <f t="shared" ref="H36:H39" si="11">H35+F36-G36</f>
        <v>1358.2095106822892</v>
      </c>
      <c r="I36" s="20"/>
      <c r="J36" s="25">
        <v>23.80952380952381</v>
      </c>
      <c r="K36" s="25">
        <v>14</v>
      </c>
      <c r="L36" s="19">
        <f t="shared" ref="L36:L39" si="12">L35+J36-K36</f>
        <v>160.7619047619047</v>
      </c>
      <c r="M36" s="20"/>
      <c r="N36" s="25">
        <v>35.108359133126939</v>
      </c>
      <c r="O36" s="25">
        <v>55</v>
      </c>
      <c r="P36" s="19">
        <f t="shared" ref="P36:P39" si="13">P35+N36-O36</f>
        <v>675.58204334365371</v>
      </c>
      <c r="Q36" s="20"/>
      <c r="R36" s="25">
        <v>64.428915662650596</v>
      </c>
      <c r="S36" s="25">
        <v>87</v>
      </c>
      <c r="T36" s="19">
        <f t="shared" ref="T36:T39" si="14">T35+R36-S36</f>
        <v>680.54457831325271</v>
      </c>
      <c r="U36" s="20"/>
      <c r="V36" s="25">
        <v>194.21461897356144</v>
      </c>
      <c r="W36" s="25">
        <v>180</v>
      </c>
      <c r="X36" s="19">
        <f t="shared" ref="X36:X39" si="15">X35+V36-W36</f>
        <v>1275.4339035769835</v>
      </c>
      <c r="Y36" s="20"/>
      <c r="Z36" s="25">
        <v>10.846153846153845</v>
      </c>
      <c r="AA36" s="25">
        <v>23</v>
      </c>
      <c r="AB36" s="19">
        <f t="shared" ref="AB36:AB39" si="16">AB35+Z36-AA36</f>
        <v>120.65384615384608</v>
      </c>
      <c r="AC36" s="20"/>
      <c r="AD36" s="25">
        <f t="shared" ref="AD36:AD39" si="17">Z36+V36+R36+N36+J36+F36+B36</f>
        <v>437.83960532447821</v>
      </c>
      <c r="AE36" s="25">
        <f t="shared" ref="AE36:AE39" si="18">AA36+W36+S36+O36+K36+G36+C36</f>
        <v>511</v>
      </c>
      <c r="AF36" s="19">
        <f t="shared" ref="AF36:AF39" si="19">AF35+AD36-AE36</f>
        <v>5104.116479901234</v>
      </c>
    </row>
    <row r="37" spans="1:32" s="1" customFormat="1" x14ac:dyDescent="0.25">
      <c r="A37" s="13">
        <v>42583</v>
      </c>
      <c r="B37" s="25">
        <v>58.415841584158414</v>
      </c>
      <c r="C37" s="25">
        <v>71</v>
      </c>
      <c r="D37" s="19">
        <f t="shared" si="10"/>
        <v>820.34653465346548</v>
      </c>
      <c r="E37" s="25"/>
      <c r="F37" s="25">
        <v>102.03032391454171</v>
      </c>
      <c r="G37" s="25">
        <v>107</v>
      </c>
      <c r="H37" s="19">
        <f t="shared" si="11"/>
        <v>1353.2398345968309</v>
      </c>
      <c r="I37" s="20"/>
      <c r="J37" s="25">
        <v>17.142857142857142</v>
      </c>
      <c r="K37" s="25">
        <v>19</v>
      </c>
      <c r="L37" s="19">
        <f t="shared" si="12"/>
        <v>158.90476190476184</v>
      </c>
      <c r="M37" s="20"/>
      <c r="N37" s="25">
        <v>37.058823529411768</v>
      </c>
      <c r="O37" s="25">
        <v>51</v>
      </c>
      <c r="P37" s="19">
        <f t="shared" si="13"/>
        <v>661.64086687306553</v>
      </c>
      <c r="Q37" s="20"/>
      <c r="R37" s="25">
        <v>73.315662650602405</v>
      </c>
      <c r="S37" s="25">
        <v>92</v>
      </c>
      <c r="T37" s="19">
        <f t="shared" si="14"/>
        <v>661.86024096385518</v>
      </c>
      <c r="U37" s="20"/>
      <c r="V37" s="25">
        <v>234.02861586314151</v>
      </c>
      <c r="W37" s="25">
        <v>185</v>
      </c>
      <c r="X37" s="19">
        <f t="shared" si="15"/>
        <v>1324.4625194401251</v>
      </c>
      <c r="Y37" s="20"/>
      <c r="Z37" s="25">
        <v>12.653846153846153</v>
      </c>
      <c r="AA37" s="25">
        <v>15</v>
      </c>
      <c r="AB37" s="19">
        <f t="shared" si="16"/>
        <v>118.30769230769224</v>
      </c>
      <c r="AC37" s="20"/>
      <c r="AD37" s="25">
        <f t="shared" si="17"/>
        <v>534.64597083855915</v>
      </c>
      <c r="AE37" s="25">
        <f t="shared" si="18"/>
        <v>540</v>
      </c>
      <c r="AF37" s="19">
        <f t="shared" si="19"/>
        <v>5098.7624507397932</v>
      </c>
    </row>
    <row r="38" spans="1:32" s="1" customFormat="1" x14ac:dyDescent="0.25">
      <c r="A38" s="13">
        <v>42614</v>
      </c>
      <c r="B38" s="25">
        <v>50.495049504950494</v>
      </c>
      <c r="C38" s="25">
        <v>52</v>
      </c>
      <c r="D38" s="19">
        <f t="shared" si="10"/>
        <v>818.84158415841603</v>
      </c>
      <c r="E38" s="25"/>
      <c r="F38" s="25">
        <v>91.698139214334944</v>
      </c>
      <c r="G38" s="25">
        <v>106</v>
      </c>
      <c r="H38" s="19">
        <f t="shared" si="11"/>
        <v>1338.9379738111659</v>
      </c>
      <c r="I38" s="20"/>
      <c r="J38" s="25">
        <v>18.095238095238095</v>
      </c>
      <c r="K38" s="25">
        <v>17</v>
      </c>
      <c r="L38" s="19">
        <f t="shared" si="12"/>
        <v>159.99999999999994</v>
      </c>
      <c r="M38" s="20"/>
      <c r="N38" s="25">
        <v>37.058823529411768</v>
      </c>
      <c r="O38" s="25">
        <v>49</v>
      </c>
      <c r="P38" s="19">
        <f t="shared" si="13"/>
        <v>649.69969040247724</v>
      </c>
      <c r="Q38" s="20"/>
      <c r="R38" s="25">
        <v>61.096385542168676</v>
      </c>
      <c r="S38" s="25">
        <v>89</v>
      </c>
      <c r="T38" s="19">
        <f t="shared" si="14"/>
        <v>633.95662650602389</v>
      </c>
      <c r="U38" s="20"/>
      <c r="V38" s="25">
        <v>244.71041990668741</v>
      </c>
      <c r="W38" s="25">
        <v>187</v>
      </c>
      <c r="X38" s="19">
        <f t="shared" si="15"/>
        <v>1382.1729393468124</v>
      </c>
      <c r="Y38" s="20"/>
      <c r="Z38" s="25">
        <v>13.557692307692307</v>
      </c>
      <c r="AA38" s="25">
        <v>18</v>
      </c>
      <c r="AB38" s="19">
        <f t="shared" si="16"/>
        <v>113.86538461538453</v>
      </c>
      <c r="AC38" s="20"/>
      <c r="AD38" s="25">
        <f t="shared" si="17"/>
        <v>516.71174810048365</v>
      </c>
      <c r="AE38" s="25">
        <f t="shared" si="18"/>
        <v>518</v>
      </c>
      <c r="AF38" s="19">
        <f t="shared" si="19"/>
        <v>5097.4741988402766</v>
      </c>
    </row>
    <row r="39" spans="1:32" s="1" customFormat="1" ht="15.75" thickBot="1" x14ac:dyDescent="0.3">
      <c r="A39" s="13">
        <v>42644</v>
      </c>
      <c r="B39" s="25">
        <v>60.396039603960396</v>
      </c>
      <c r="C39" s="25">
        <v>58</v>
      </c>
      <c r="D39" s="19">
        <f t="shared" si="10"/>
        <v>821.23762376237642</v>
      </c>
      <c r="E39" s="25"/>
      <c r="F39" s="25">
        <v>86.532046864231575</v>
      </c>
      <c r="G39" s="25">
        <v>116</v>
      </c>
      <c r="H39" s="19">
        <f t="shared" si="11"/>
        <v>1309.4700206753973</v>
      </c>
      <c r="I39" s="20"/>
      <c r="J39" s="25">
        <v>21.904761904761905</v>
      </c>
      <c r="K39" s="25">
        <v>18</v>
      </c>
      <c r="L39" s="19">
        <f t="shared" si="12"/>
        <v>163.90476190476184</v>
      </c>
      <c r="M39" s="20"/>
      <c r="N39" s="25">
        <v>39.984520123839012</v>
      </c>
      <c r="O39" s="25">
        <v>47</v>
      </c>
      <c r="P39" s="19">
        <f t="shared" si="13"/>
        <v>642.68421052631629</v>
      </c>
      <c r="Q39" s="20"/>
      <c r="R39" s="25">
        <v>75.537349397590361</v>
      </c>
      <c r="S39" s="25">
        <v>74</v>
      </c>
      <c r="T39" s="19">
        <f t="shared" si="14"/>
        <v>635.49397590361423</v>
      </c>
      <c r="U39" s="20"/>
      <c r="V39" s="25">
        <v>271.90046656298603</v>
      </c>
      <c r="W39" s="25">
        <v>187</v>
      </c>
      <c r="X39" s="19">
        <f t="shared" si="15"/>
        <v>1467.0734059097986</v>
      </c>
      <c r="Y39" s="20"/>
      <c r="Z39" s="25">
        <v>13.557692307692307</v>
      </c>
      <c r="AA39" s="25">
        <v>12</v>
      </c>
      <c r="AB39" s="19">
        <f t="shared" si="16"/>
        <v>115.42307692307683</v>
      </c>
      <c r="AC39" s="20"/>
      <c r="AD39" s="25">
        <f t="shared" si="17"/>
        <v>569.81287676506167</v>
      </c>
      <c r="AE39" s="25">
        <f t="shared" si="18"/>
        <v>512</v>
      </c>
      <c r="AF39" s="19">
        <f t="shared" si="19"/>
        <v>5155.287075605338</v>
      </c>
    </row>
    <row r="40" spans="1:32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x14ac:dyDescent="0.25">
      <c r="B41" s="7"/>
      <c r="C41" s="7"/>
      <c r="D41" s="8"/>
      <c r="E41" s="8"/>
      <c r="F41" s="7"/>
      <c r="G41" s="7"/>
      <c r="H41" s="7"/>
      <c r="I41" s="7"/>
      <c r="J41" s="7"/>
      <c r="K41" s="7"/>
      <c r="L41" s="8"/>
      <c r="M41" s="8"/>
      <c r="N41" s="7"/>
      <c r="O41" s="7"/>
      <c r="P41" s="8"/>
      <c r="Q41" s="8"/>
      <c r="R41" s="7"/>
      <c r="S41" s="7"/>
      <c r="T41" s="8"/>
      <c r="U41" s="8"/>
      <c r="V41" s="7"/>
      <c r="W41" s="7"/>
      <c r="X41" s="8"/>
      <c r="Y41" s="8"/>
      <c r="Z41" s="7"/>
      <c r="AA41" s="7"/>
      <c r="AB41" s="8"/>
      <c r="AC41" s="8"/>
      <c r="AD41" s="7"/>
    </row>
    <row r="43" spans="1:32" x14ac:dyDescent="0.25">
      <c r="T43" s="9"/>
      <c r="U43" s="9"/>
    </row>
  </sheetData>
  <mergeCells count="8">
    <mergeCell ref="Z3:AB3"/>
    <mergeCell ref="AD3:AF3"/>
    <mergeCell ref="B3:D3"/>
    <mergeCell ref="F3:H3"/>
    <mergeCell ref="J3:L3"/>
    <mergeCell ref="N3:P3"/>
    <mergeCell ref="R3:T3"/>
    <mergeCell ref="V3:X3"/>
  </mergeCells>
  <pageMargins left="0.25" right="0.25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Johnson, Antoinette </cp:lastModifiedBy>
  <cp:lastPrinted>2016-11-10T22:19:37Z</cp:lastPrinted>
  <dcterms:created xsi:type="dcterms:W3CDTF">2012-03-07T20:42:24Z</dcterms:created>
  <dcterms:modified xsi:type="dcterms:W3CDTF">2016-11-14T19:42:33Z</dcterms:modified>
</cp:coreProperties>
</file>