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2" yWindow="1884" windowWidth="21276" windowHeight="729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N84" i="1" l="1"/>
  <c r="N83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66" i="1"/>
  <c r="K84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66" i="1"/>
  <c r="H8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6" i="1"/>
  <c r="E8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66" i="1"/>
  <c r="N55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7" i="1"/>
  <c r="K5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7" i="1"/>
  <c r="H5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7" i="1"/>
  <c r="E5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7" i="1"/>
  <c r="M66" i="1"/>
  <c r="J66" i="1"/>
  <c r="G66" i="1"/>
  <c r="D66" i="1"/>
  <c r="M37" i="1"/>
  <c r="J37" i="1"/>
  <c r="G37" i="1"/>
  <c r="D37" i="1"/>
</calcChain>
</file>

<file path=xl/sharedStrings.xml><?xml version="1.0" encoding="utf-8"?>
<sst xmlns="http://schemas.openxmlformats.org/spreadsheetml/2006/main" count="110" uniqueCount="34">
  <si>
    <t>Population estimates - local authority based by single year of age</t>
  </si>
  <si>
    <t>ONS Crown Copyright Reserved [from Nomis on 10 July 2019]</t>
  </si>
  <si>
    <t>date</t>
  </si>
  <si>
    <t>gender</t>
  </si>
  <si>
    <t>Total</t>
  </si>
  <si>
    <t>combauth:West of England</t>
  </si>
  <si>
    <t>uacounty19:Bath and North East Somerset</t>
  </si>
  <si>
    <t>uacounty19:Bristol, City of</t>
  </si>
  <si>
    <t>uacounty19:North Somerset</t>
  </si>
  <si>
    <t>uacounty19:South Gloucestershire</t>
  </si>
  <si>
    <t>Age</t>
  </si>
  <si>
    <t>All Ages</t>
  </si>
  <si>
    <t>Age 0 - 4</t>
  </si>
  <si>
    <t>Aged 5-9</t>
  </si>
  <si>
    <t>Aged 10-14</t>
  </si>
  <si>
    <t>Aged 15-19</t>
  </si>
  <si>
    <t>Aged 20-24</t>
  </si>
  <si>
    <t>Aged 25-29</t>
  </si>
  <si>
    <t>Aged 30-34</t>
  </si>
  <si>
    <t>Aged 35-39</t>
  </si>
  <si>
    <t>Aged 40-44</t>
  </si>
  <si>
    <t>Aged 45-49</t>
  </si>
  <si>
    <t>Aged 50-54</t>
  </si>
  <si>
    <t>Aged 55-59</t>
  </si>
  <si>
    <t>Aged 60-64</t>
  </si>
  <si>
    <t>Aged 65-69</t>
  </si>
  <si>
    <t>Aged 70-74</t>
  </si>
  <si>
    <t>Aged 75-79</t>
  </si>
  <si>
    <t>Aged 80-84</t>
  </si>
  <si>
    <t>Aged 85+</t>
  </si>
  <si>
    <t>Male</t>
  </si>
  <si>
    <t>Female</t>
  </si>
  <si>
    <t>Estimated GBD data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</si>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</sst>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_-;\-* #,##0_-;_-* &quot;-&quot;??_-;_-@_-"/>
  </numFmts>
  <fonts count="9" x14ac:knownFonts="1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167" fontId="0" fillId="0" borderId="0" xfId="1" applyNumberFormat="1" applyFont="1"/>
    <xf numFmtId="167" fontId="7" fillId="0" borderId="0" xfId="1" applyNumberFormat="1" applyFont="1" applyAlignment="1">
      <alignment horizontal="right" vertical="top"/>
    </xf>
    <xf numFmtId="167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7" fontId="0" fillId="2" borderId="0" xfId="1" applyNumberFormat="1" applyFont="1" applyFill="1"/>
    <xf numFmtId="167" fontId="7" fillId="2" borderId="0" xfId="1" applyNumberFormat="1" applyFont="1" applyFill="1" applyAlignment="1">
      <alignment horizontal="right" vertical="top"/>
    </xf>
    <xf numFmtId="167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52" workbookViewId="0">
      <selection activeCell="D42" sqref="D42"/>
    </sheetView>
  </sheetViews>
  <sheetFormatPr defaultRowHeight="14.4" x14ac:dyDescent="0.3"/>
  <cols>
    <col min="1" max="1" width="13" customWidth="1" collapsed="1"/>
    <col min="2" max="2" width="15" customWidth="1" collapsed="1"/>
    <col min="3" max="3" width="17" customWidth="1" collapsed="1"/>
    <col min="4" max="5" width="17" customWidth="1"/>
    <col min="6" max="6" width="21" customWidth="1" collapsed="1"/>
    <col min="7" max="8" width="21" customWidth="1"/>
    <col min="9" max="9" width="18" customWidth="1" collapsed="1"/>
    <col min="10" max="11" width="18" customWidth="1"/>
    <col min="12" max="12" width="18" customWidth="1" collapsed="1"/>
    <col min="13" max="13" width="13.88671875" customWidth="1"/>
    <col min="14" max="14" width="12.33203125" customWidth="1"/>
  </cols>
  <sheetData>
    <row r="1" spans="1:13" ht="15.6" x14ac:dyDescent="0.3">
      <c r="A1" s="1" t="s">
        <v>0</v>
      </c>
    </row>
    <row r="2" spans="1:13" x14ac:dyDescent="0.3">
      <c r="A2" s="2" t="s">
        <v>1</v>
      </c>
    </row>
    <row r="4" spans="1:13" x14ac:dyDescent="0.3">
      <c r="A4" s="3" t="s">
        <v>2</v>
      </c>
      <c r="B4" s="3">
        <v>2017</v>
      </c>
    </row>
    <row r="5" spans="1:13" x14ac:dyDescent="0.3">
      <c r="A5" s="3" t="s">
        <v>3</v>
      </c>
      <c r="B5" s="3" t="s">
        <v>4</v>
      </c>
    </row>
    <row r="7" spans="1:13" ht="39" customHeight="1" x14ac:dyDescent="0.3">
      <c r="A7" s="5" t="s">
        <v>10</v>
      </c>
      <c r="B7" s="4" t="s">
        <v>5</v>
      </c>
      <c r="C7" s="4" t="s">
        <v>6</v>
      </c>
      <c r="D7" s="4" t="s">
        <v>32</v>
      </c>
      <c r="E7" s="4"/>
      <c r="F7" s="4" t="s">
        <v>7</v>
      </c>
      <c r="G7" s="4" t="s">
        <v>32</v>
      </c>
      <c r="H7" s="4"/>
      <c r="I7" s="4" t="s">
        <v>8</v>
      </c>
      <c r="J7" s="4" t="s">
        <v>32</v>
      </c>
      <c r="K7" s="4"/>
      <c r="L7" s="4" t="s">
        <v>9</v>
      </c>
      <c r="M7" s="4" t="s">
        <v>32</v>
      </c>
    </row>
    <row r="8" spans="1:13" x14ac:dyDescent="0.3">
      <c r="A8" s="6" t="s">
        <v>11</v>
      </c>
      <c r="B8" s="7">
        <v>926957</v>
      </c>
      <c r="C8" s="7">
        <v>188678</v>
      </c>
      <c r="D8" s="7"/>
      <c r="E8" s="7"/>
      <c r="F8" s="7">
        <v>459252</v>
      </c>
      <c r="G8" s="7"/>
      <c r="H8" s="7"/>
      <c r="I8" s="7">
        <v>212834</v>
      </c>
      <c r="J8" s="7"/>
      <c r="K8" s="7"/>
      <c r="L8" s="7">
        <v>279027</v>
      </c>
    </row>
    <row r="9" spans="1:13" x14ac:dyDescent="0.3">
      <c r="A9" s="6" t="s">
        <v>12</v>
      </c>
      <c r="B9" s="7">
        <v>55586</v>
      </c>
      <c r="C9" s="7">
        <v>9486</v>
      </c>
      <c r="D9" s="7"/>
      <c r="E9" s="7"/>
      <c r="F9" s="7">
        <v>29800</v>
      </c>
      <c r="G9" s="7"/>
      <c r="H9" s="7"/>
      <c r="I9" s="7">
        <v>11731</v>
      </c>
      <c r="J9" s="7"/>
      <c r="K9" s="7"/>
      <c r="L9" s="7">
        <v>16300</v>
      </c>
    </row>
    <row r="10" spans="1:13" x14ac:dyDescent="0.3">
      <c r="A10" s="6" t="s">
        <v>13</v>
      </c>
      <c r="B10" s="7">
        <v>55866</v>
      </c>
      <c r="C10" s="7">
        <v>10312</v>
      </c>
      <c r="D10" s="7"/>
      <c r="E10" s="7"/>
      <c r="F10" s="7">
        <v>28141</v>
      </c>
      <c r="G10" s="7"/>
      <c r="H10" s="7"/>
      <c r="I10" s="7">
        <v>12867</v>
      </c>
      <c r="J10" s="7"/>
      <c r="K10" s="7"/>
      <c r="L10" s="7">
        <v>17413</v>
      </c>
    </row>
    <row r="11" spans="1:13" x14ac:dyDescent="0.3">
      <c r="A11" s="6" t="s">
        <v>14</v>
      </c>
      <c r="B11" s="7">
        <v>48691</v>
      </c>
      <c r="C11" s="7">
        <v>9816</v>
      </c>
      <c r="D11" s="7"/>
      <c r="E11" s="7"/>
      <c r="F11" s="7">
        <v>23339</v>
      </c>
      <c r="G11" s="7"/>
      <c r="H11" s="7"/>
      <c r="I11" s="7">
        <v>11729</v>
      </c>
      <c r="J11" s="7"/>
      <c r="K11" s="7"/>
      <c r="L11" s="7">
        <v>15536</v>
      </c>
    </row>
    <row r="12" spans="1:13" x14ac:dyDescent="0.3">
      <c r="A12" s="6" t="s">
        <v>15</v>
      </c>
      <c r="B12" s="7">
        <v>55319</v>
      </c>
      <c r="C12" s="7">
        <v>13319</v>
      </c>
      <c r="D12" s="7"/>
      <c r="E12" s="7"/>
      <c r="F12" s="7">
        <v>26423</v>
      </c>
      <c r="G12" s="7"/>
      <c r="H12" s="7"/>
      <c r="I12" s="7">
        <v>10955</v>
      </c>
      <c r="J12" s="7"/>
      <c r="K12" s="7"/>
      <c r="L12" s="7">
        <v>15577</v>
      </c>
    </row>
    <row r="13" spans="1:13" x14ac:dyDescent="0.3">
      <c r="A13" s="6" t="s">
        <v>16</v>
      </c>
      <c r="B13" s="7">
        <v>88105</v>
      </c>
      <c r="C13" s="7">
        <v>20996</v>
      </c>
      <c r="D13" s="7"/>
      <c r="E13" s="7"/>
      <c r="F13" s="7">
        <v>49599</v>
      </c>
      <c r="G13" s="7"/>
      <c r="H13" s="7"/>
      <c r="I13" s="7">
        <v>9465</v>
      </c>
      <c r="J13" s="7"/>
      <c r="K13" s="7"/>
      <c r="L13" s="7">
        <v>17510</v>
      </c>
    </row>
    <row r="14" spans="1:13" x14ac:dyDescent="0.3">
      <c r="A14" s="6" t="s">
        <v>17</v>
      </c>
      <c r="B14" s="7">
        <v>80361</v>
      </c>
      <c r="C14" s="7">
        <v>13422</v>
      </c>
      <c r="D14" s="7"/>
      <c r="E14" s="7"/>
      <c r="F14" s="7">
        <v>49788</v>
      </c>
      <c r="G14" s="7"/>
      <c r="H14" s="7"/>
      <c r="I14" s="7">
        <v>10444</v>
      </c>
      <c r="J14" s="7"/>
      <c r="K14" s="7"/>
      <c r="L14" s="7">
        <v>17151</v>
      </c>
    </row>
    <row r="15" spans="1:13" x14ac:dyDescent="0.3">
      <c r="A15" s="6" t="s">
        <v>18</v>
      </c>
      <c r="B15" s="7">
        <v>68040</v>
      </c>
      <c r="C15" s="7">
        <v>9843</v>
      </c>
      <c r="D15" s="7"/>
      <c r="E15" s="7"/>
      <c r="F15" s="7">
        <v>39770</v>
      </c>
      <c r="G15" s="7"/>
      <c r="H15" s="7"/>
      <c r="I15" s="7">
        <v>11270</v>
      </c>
      <c r="J15" s="7"/>
      <c r="K15" s="7"/>
      <c r="L15" s="7">
        <v>18427</v>
      </c>
    </row>
    <row r="16" spans="1:13" x14ac:dyDescent="0.3">
      <c r="A16" s="6" t="s">
        <v>19</v>
      </c>
      <c r="B16" s="7">
        <v>61053</v>
      </c>
      <c r="C16" s="7">
        <v>9780</v>
      </c>
      <c r="D16" s="7"/>
      <c r="E16" s="7"/>
      <c r="F16" s="7">
        <v>33174</v>
      </c>
      <c r="G16" s="7"/>
      <c r="H16" s="7"/>
      <c r="I16" s="7">
        <v>12578</v>
      </c>
      <c r="J16" s="7"/>
      <c r="K16" s="7"/>
      <c r="L16" s="7">
        <v>18099</v>
      </c>
    </row>
    <row r="17" spans="1:12" x14ac:dyDescent="0.3">
      <c r="A17" s="6" t="s">
        <v>20</v>
      </c>
      <c r="B17" s="7">
        <v>54635</v>
      </c>
      <c r="C17" s="7">
        <v>10184</v>
      </c>
      <c r="D17" s="7"/>
      <c r="E17" s="7"/>
      <c r="F17" s="7">
        <v>27009</v>
      </c>
      <c r="G17" s="7"/>
      <c r="H17" s="7"/>
      <c r="I17" s="7">
        <v>13057</v>
      </c>
      <c r="J17" s="7"/>
      <c r="K17" s="7"/>
      <c r="L17" s="7">
        <v>17442</v>
      </c>
    </row>
    <row r="18" spans="1:12" x14ac:dyDescent="0.3">
      <c r="A18" s="6" t="s">
        <v>21</v>
      </c>
      <c r="B18" s="7">
        <v>58024</v>
      </c>
      <c r="C18" s="7">
        <v>12127</v>
      </c>
      <c r="D18" s="7"/>
      <c r="E18" s="7"/>
      <c r="F18" s="7">
        <v>25790</v>
      </c>
      <c r="G18" s="7"/>
      <c r="H18" s="7"/>
      <c r="I18" s="7">
        <v>15389</v>
      </c>
      <c r="J18" s="7"/>
      <c r="K18" s="7"/>
      <c r="L18" s="7">
        <v>20107</v>
      </c>
    </row>
    <row r="19" spans="1:12" x14ac:dyDescent="0.3">
      <c r="A19" s="6" t="s">
        <v>22</v>
      </c>
      <c r="B19" s="7">
        <v>59461</v>
      </c>
      <c r="C19" s="7">
        <v>12631</v>
      </c>
      <c r="D19" s="7"/>
      <c r="E19" s="7"/>
      <c r="F19" s="7">
        <v>25591</v>
      </c>
      <c r="G19" s="7"/>
      <c r="H19" s="7"/>
      <c r="I19" s="7">
        <v>15986</v>
      </c>
      <c r="J19" s="7"/>
      <c r="K19" s="7"/>
      <c r="L19" s="7">
        <v>21239</v>
      </c>
    </row>
    <row r="20" spans="1:12" x14ac:dyDescent="0.3">
      <c r="A20" s="6" t="s">
        <v>23</v>
      </c>
      <c r="B20" s="7">
        <v>50945</v>
      </c>
      <c r="C20" s="7">
        <v>11198</v>
      </c>
      <c r="D20" s="7"/>
      <c r="E20" s="7"/>
      <c r="F20" s="7">
        <v>22196</v>
      </c>
      <c r="G20" s="7"/>
      <c r="H20" s="7"/>
      <c r="I20" s="7">
        <v>14003</v>
      </c>
      <c r="J20" s="7"/>
      <c r="K20" s="7"/>
      <c r="L20" s="7">
        <v>17551</v>
      </c>
    </row>
    <row r="21" spans="1:12" x14ac:dyDescent="0.3">
      <c r="A21" s="6" t="s">
        <v>24</v>
      </c>
      <c r="B21" s="7">
        <v>43379</v>
      </c>
      <c r="C21" s="7">
        <v>9905</v>
      </c>
      <c r="D21" s="7"/>
      <c r="E21" s="7"/>
      <c r="F21" s="7">
        <v>18803</v>
      </c>
      <c r="G21" s="7"/>
      <c r="H21" s="7"/>
      <c r="I21" s="7">
        <v>12942</v>
      </c>
      <c r="J21" s="7"/>
      <c r="K21" s="7"/>
      <c r="L21" s="7">
        <v>14671</v>
      </c>
    </row>
    <row r="22" spans="1:12" x14ac:dyDescent="0.3">
      <c r="A22" s="6" t="s">
        <v>25</v>
      </c>
      <c r="B22" s="7">
        <v>41113</v>
      </c>
      <c r="C22" s="7">
        <v>9781</v>
      </c>
      <c r="D22" s="7"/>
      <c r="E22" s="7"/>
      <c r="F22" s="7">
        <v>17162</v>
      </c>
      <c r="G22" s="7"/>
      <c r="H22" s="7"/>
      <c r="I22" s="7">
        <v>13805</v>
      </c>
      <c r="J22" s="7"/>
      <c r="K22" s="7"/>
      <c r="L22" s="7">
        <v>14170</v>
      </c>
    </row>
    <row r="23" spans="1:12" x14ac:dyDescent="0.3">
      <c r="A23" s="6" t="s">
        <v>26</v>
      </c>
      <c r="B23" s="7">
        <v>37613</v>
      </c>
      <c r="C23" s="7">
        <v>9197</v>
      </c>
      <c r="D23" s="7"/>
      <c r="E23" s="7"/>
      <c r="F23" s="7">
        <v>14610</v>
      </c>
      <c r="G23" s="7"/>
      <c r="H23" s="7"/>
      <c r="I23" s="7">
        <v>13457</v>
      </c>
      <c r="J23" s="7"/>
      <c r="K23" s="7"/>
      <c r="L23" s="7">
        <v>13806</v>
      </c>
    </row>
    <row r="24" spans="1:12" x14ac:dyDescent="0.3">
      <c r="A24" s="6" t="s">
        <v>27</v>
      </c>
      <c r="B24" s="7">
        <v>26818</v>
      </c>
      <c r="C24" s="7">
        <v>6432</v>
      </c>
      <c r="D24" s="7"/>
      <c r="E24" s="7"/>
      <c r="F24" s="7">
        <v>10652</v>
      </c>
      <c r="G24" s="7"/>
      <c r="H24" s="7"/>
      <c r="I24" s="7">
        <v>9097</v>
      </c>
      <c r="J24" s="7"/>
      <c r="K24" s="7"/>
      <c r="L24" s="7">
        <v>9734</v>
      </c>
    </row>
    <row r="25" spans="1:12" x14ac:dyDescent="0.3">
      <c r="A25" s="6" t="s">
        <v>28</v>
      </c>
      <c r="B25" s="7">
        <v>20700</v>
      </c>
      <c r="C25" s="7">
        <v>4976</v>
      </c>
      <c r="D25" s="7"/>
      <c r="E25" s="7"/>
      <c r="F25" s="7">
        <v>8288</v>
      </c>
      <c r="G25" s="7"/>
      <c r="H25" s="7"/>
      <c r="I25" s="7">
        <v>6915</v>
      </c>
      <c r="J25" s="7"/>
      <c r="K25" s="7"/>
      <c r="L25" s="7">
        <v>7436</v>
      </c>
    </row>
    <row r="26" spans="1:12" x14ac:dyDescent="0.3">
      <c r="A26" s="6" t="s">
        <v>29</v>
      </c>
      <c r="B26" s="7">
        <v>21248</v>
      </c>
      <c r="C26" s="7">
        <v>5273</v>
      </c>
      <c r="D26" s="7"/>
      <c r="E26" s="7"/>
      <c r="F26" s="7">
        <v>9117</v>
      </c>
      <c r="G26" s="7"/>
      <c r="H26" s="7"/>
      <c r="I26" s="7">
        <v>7144</v>
      </c>
      <c r="J26" s="7"/>
      <c r="K26" s="7"/>
      <c r="L26" s="7">
        <v>6858</v>
      </c>
    </row>
    <row r="30" spans="1:12" ht="15.6" x14ac:dyDescent="0.3">
      <c r="A30" s="1" t="s">
        <v>0</v>
      </c>
    </row>
    <row r="31" spans="1:12" x14ac:dyDescent="0.3">
      <c r="A31" s="2" t="s">
        <v>1</v>
      </c>
    </row>
    <row r="33" spans="1:14" x14ac:dyDescent="0.3">
      <c r="A33" s="3" t="s">
        <v>2</v>
      </c>
      <c r="B33" s="3">
        <v>2017</v>
      </c>
    </row>
    <row r="34" spans="1:14" x14ac:dyDescent="0.3">
      <c r="A34" s="3" t="s">
        <v>3</v>
      </c>
      <c r="B34" s="3" t="s">
        <v>30</v>
      </c>
    </row>
    <row r="36" spans="1:14" ht="39" customHeight="1" x14ac:dyDescent="0.3">
      <c r="A36" s="5" t="s">
        <v>10</v>
      </c>
      <c r="B36" s="4" t="s">
        <v>5</v>
      </c>
      <c r="C36" s="4" t="s">
        <v>6</v>
      </c>
      <c r="D36" s="4" t="s">
        <v>32</v>
      </c>
      <c r="E36" s="11" t="s">
        <v>33</v>
      </c>
      <c r="F36" s="4" t="s">
        <v>7</v>
      </c>
      <c r="G36" s="4" t="s">
        <v>32</v>
      </c>
      <c r="H36" s="11" t="s">
        <v>33</v>
      </c>
      <c r="I36" s="4" t="s">
        <v>8</v>
      </c>
      <c r="J36" s="4" t="s">
        <v>32</v>
      </c>
      <c r="K36" s="11" t="s">
        <v>33</v>
      </c>
      <c r="L36" s="4" t="s">
        <v>9</v>
      </c>
      <c r="M36" s="4" t="s">
        <v>32</v>
      </c>
      <c r="N36" s="11" t="s">
        <v>33</v>
      </c>
    </row>
    <row r="37" spans="1:14" x14ac:dyDescent="0.3">
      <c r="A37" s="6" t="s">
        <v>11</v>
      </c>
      <c r="B37" s="9">
        <v>461529</v>
      </c>
      <c r="C37" s="9">
        <v>93143</v>
      </c>
      <c r="D37" s="9">
        <f>SUM(D38:D57)</f>
        <v>87896.082291027458</v>
      </c>
      <c r="E37" s="9">
        <f>D37-C37</f>
        <v>-5246.9177089725417</v>
      </c>
      <c r="F37" s="9">
        <v>229953</v>
      </c>
      <c r="G37" s="9">
        <f>SUM(G38:G57)</f>
        <v>231316.33966449444</v>
      </c>
      <c r="H37" s="9">
        <f>G37-F37</f>
        <v>1363.3396644944442</v>
      </c>
      <c r="I37" s="9">
        <v>103647</v>
      </c>
      <c r="J37" s="9">
        <f>SUM(J38:J57)</f>
        <v>103895.43896714541</v>
      </c>
      <c r="K37" s="9">
        <f>J37-I37</f>
        <v>248.43896714541188</v>
      </c>
      <c r="L37" s="9">
        <v>138433</v>
      </c>
      <c r="M37" s="8">
        <f>SUM(M38:M57)</f>
        <v>137204.17828159494</v>
      </c>
      <c r="N37" s="10">
        <f>M37-L37</f>
        <v>-1228.8217184050591</v>
      </c>
    </row>
    <row r="38" spans="1:14" x14ac:dyDescent="0.3">
      <c r="A38" s="6" t="s">
        <v>12</v>
      </c>
      <c r="B38" s="9">
        <v>28490</v>
      </c>
      <c r="C38" s="9">
        <v>4853</v>
      </c>
      <c r="D38" s="8">
        <v>4683.6883636562297</v>
      </c>
      <c r="E38" s="9">
        <f t="shared" ref="E38:E55" si="0">D38-C38</f>
        <v>-169.31163634377026</v>
      </c>
      <c r="F38" s="9">
        <v>15340</v>
      </c>
      <c r="G38" s="8">
        <v>16070.697143395701</v>
      </c>
      <c r="H38" s="9">
        <f t="shared" ref="H38:H55" si="1">G38-F38</f>
        <v>730.69714339570055</v>
      </c>
      <c r="I38" s="9">
        <v>6030</v>
      </c>
      <c r="J38" s="8">
        <v>6028.7868028211597</v>
      </c>
      <c r="K38" s="9">
        <f t="shared" ref="K38:K55" si="2">J38-I38</f>
        <v>-1.2131971788403462</v>
      </c>
      <c r="L38" s="9">
        <v>8297</v>
      </c>
      <c r="M38" s="8">
        <v>8115.8357610103203</v>
      </c>
      <c r="N38" s="10">
        <f t="shared" ref="N38:N55" si="3">M38-L38</f>
        <v>-181.16423898967969</v>
      </c>
    </row>
    <row r="39" spans="1:14" x14ac:dyDescent="0.3">
      <c r="A39" s="6" t="s">
        <v>13</v>
      </c>
      <c r="B39" s="9">
        <v>28646</v>
      </c>
      <c r="C39" s="9">
        <v>5291</v>
      </c>
      <c r="D39" s="8">
        <v>4887.2184453187001</v>
      </c>
      <c r="E39" s="9">
        <f t="shared" si="0"/>
        <v>-403.78155468129989</v>
      </c>
      <c r="F39" s="9">
        <v>14449</v>
      </c>
      <c r="G39" s="8">
        <v>14839.1737994331</v>
      </c>
      <c r="H39" s="9">
        <f t="shared" si="1"/>
        <v>390.1737994330997</v>
      </c>
      <c r="I39" s="9">
        <v>6681</v>
      </c>
      <c r="J39" s="8">
        <v>6496.85096015421</v>
      </c>
      <c r="K39" s="9">
        <f t="shared" si="2"/>
        <v>-184.14903984578996</v>
      </c>
      <c r="L39" s="9">
        <v>8906</v>
      </c>
      <c r="M39" s="8">
        <v>8360.8925714542893</v>
      </c>
      <c r="N39" s="10">
        <f t="shared" si="3"/>
        <v>-545.10742854571072</v>
      </c>
    </row>
    <row r="40" spans="1:14" x14ac:dyDescent="0.3">
      <c r="A40" s="6" t="s">
        <v>14</v>
      </c>
      <c r="B40" s="9">
        <v>24827</v>
      </c>
      <c r="C40" s="9">
        <v>5081</v>
      </c>
      <c r="D40" s="8">
        <v>4812.4423058147204</v>
      </c>
      <c r="E40" s="9">
        <f t="shared" si="0"/>
        <v>-268.55769418527962</v>
      </c>
      <c r="F40" s="9">
        <v>11798</v>
      </c>
      <c r="G40" s="8">
        <v>12198.377342994299</v>
      </c>
      <c r="H40" s="9">
        <f t="shared" si="1"/>
        <v>400.3773429942994</v>
      </c>
      <c r="I40" s="9">
        <v>6043</v>
      </c>
      <c r="J40" s="8">
        <v>6170.5644399108496</v>
      </c>
      <c r="K40" s="9">
        <f t="shared" si="2"/>
        <v>127.56443991084961</v>
      </c>
      <c r="L40" s="9">
        <v>7948</v>
      </c>
      <c r="M40" s="8">
        <v>7987.5679160750296</v>
      </c>
      <c r="N40" s="10">
        <f t="shared" si="3"/>
        <v>39.567916075029643</v>
      </c>
    </row>
    <row r="41" spans="1:14" x14ac:dyDescent="0.3">
      <c r="A41" s="6" t="s">
        <v>15</v>
      </c>
      <c r="B41" s="9">
        <v>27831</v>
      </c>
      <c r="C41" s="9">
        <v>6726</v>
      </c>
      <c r="D41" s="8">
        <v>5790.7950424582596</v>
      </c>
      <c r="E41" s="9">
        <f t="shared" si="0"/>
        <v>-935.20495754174044</v>
      </c>
      <c r="F41" s="9">
        <v>13032</v>
      </c>
      <c r="G41" s="8">
        <v>12448.3900161723</v>
      </c>
      <c r="H41" s="9">
        <f t="shared" si="1"/>
        <v>-583.60998382770049</v>
      </c>
      <c r="I41" s="9">
        <v>5567</v>
      </c>
      <c r="J41" s="8">
        <v>5760.4381080006397</v>
      </c>
      <c r="K41" s="9">
        <f t="shared" si="2"/>
        <v>193.43810800063966</v>
      </c>
      <c r="L41" s="9">
        <v>8073</v>
      </c>
      <c r="M41" s="8">
        <v>8181.7159950964797</v>
      </c>
      <c r="N41" s="10">
        <f t="shared" si="3"/>
        <v>108.71599509647967</v>
      </c>
    </row>
    <row r="42" spans="1:14" x14ac:dyDescent="0.3">
      <c r="A42" s="6" t="s">
        <v>16</v>
      </c>
      <c r="B42" s="9">
        <v>44715</v>
      </c>
      <c r="C42" s="9">
        <v>10783</v>
      </c>
      <c r="D42" s="12">
        <v>7279.1175270794001</v>
      </c>
      <c r="E42" s="13">
        <f t="shared" si="0"/>
        <v>-3503.8824729205999</v>
      </c>
      <c r="F42" s="13">
        <v>24639</v>
      </c>
      <c r="G42" s="12">
        <v>17995.534558412699</v>
      </c>
      <c r="H42" s="13">
        <f t="shared" si="1"/>
        <v>-6643.465441587301</v>
      </c>
      <c r="I42" s="9">
        <v>4901</v>
      </c>
      <c r="J42" s="8">
        <v>5118.3992908519303</v>
      </c>
      <c r="K42" s="9">
        <f t="shared" si="2"/>
        <v>217.39929085193035</v>
      </c>
      <c r="L42" s="9">
        <v>9293</v>
      </c>
      <c r="M42" s="8">
        <v>8830.0023258698693</v>
      </c>
      <c r="N42" s="10">
        <f t="shared" si="3"/>
        <v>-462.99767413013069</v>
      </c>
    </row>
    <row r="43" spans="1:14" x14ac:dyDescent="0.3">
      <c r="A43" s="6" t="s">
        <v>17</v>
      </c>
      <c r="B43" s="9">
        <v>41172</v>
      </c>
      <c r="C43" s="9">
        <v>7128</v>
      </c>
      <c r="D43" s="8">
        <v>7065.6185732726999</v>
      </c>
      <c r="E43" s="9">
        <f t="shared" si="0"/>
        <v>-62.381426727300095</v>
      </c>
      <c r="F43" s="13">
        <v>25517</v>
      </c>
      <c r="G43" s="12">
        <v>23769.2566030583</v>
      </c>
      <c r="H43" s="13">
        <f t="shared" si="1"/>
        <v>-1747.7433969416998</v>
      </c>
      <c r="I43" s="9">
        <v>5153</v>
      </c>
      <c r="J43" s="8">
        <v>5220.8261644391996</v>
      </c>
      <c r="K43" s="9">
        <f t="shared" si="2"/>
        <v>67.826164439199601</v>
      </c>
      <c r="L43" s="9">
        <v>8527</v>
      </c>
      <c r="M43" s="8">
        <v>9059.1416261069298</v>
      </c>
      <c r="N43" s="10">
        <f t="shared" si="3"/>
        <v>532.14162610692983</v>
      </c>
    </row>
    <row r="44" spans="1:14" x14ac:dyDescent="0.3">
      <c r="A44" s="6" t="s">
        <v>18</v>
      </c>
      <c r="B44" s="9">
        <v>34964</v>
      </c>
      <c r="C44" s="9">
        <v>5035</v>
      </c>
      <c r="D44" s="8">
        <v>5457.5897022486697</v>
      </c>
      <c r="E44" s="9">
        <f t="shared" si="0"/>
        <v>422.58970224866971</v>
      </c>
      <c r="F44" s="9">
        <v>20719</v>
      </c>
      <c r="G44" s="8">
        <v>21502.428500498601</v>
      </c>
      <c r="H44" s="9">
        <f t="shared" si="1"/>
        <v>783.42850049860135</v>
      </c>
      <c r="I44" s="9">
        <v>5433</v>
      </c>
      <c r="J44" s="8">
        <v>6218.1596865620604</v>
      </c>
      <c r="K44" s="9">
        <f t="shared" si="2"/>
        <v>785.15968656206041</v>
      </c>
      <c r="L44" s="9">
        <v>9210</v>
      </c>
      <c r="M44" s="8">
        <v>9060.6695535774597</v>
      </c>
      <c r="N44" s="10">
        <f t="shared" si="3"/>
        <v>-149.33044642254026</v>
      </c>
    </row>
    <row r="45" spans="1:14" x14ac:dyDescent="0.3">
      <c r="A45" s="6" t="s">
        <v>19</v>
      </c>
      <c r="B45" s="9">
        <v>31207</v>
      </c>
      <c r="C45" s="9">
        <v>4854</v>
      </c>
      <c r="D45" s="8">
        <v>5153.6153306930601</v>
      </c>
      <c r="E45" s="9">
        <f t="shared" si="0"/>
        <v>299.61533069306006</v>
      </c>
      <c r="F45" s="13">
        <v>17397</v>
      </c>
      <c r="G45" s="12">
        <v>20000.669058780499</v>
      </c>
      <c r="H45" s="13">
        <f t="shared" si="1"/>
        <v>2603.6690587804987</v>
      </c>
      <c r="I45" s="9">
        <v>5988</v>
      </c>
      <c r="J45" s="8">
        <v>6252.5886382394401</v>
      </c>
      <c r="K45" s="9">
        <f t="shared" si="2"/>
        <v>264.58863823944012</v>
      </c>
      <c r="L45" s="9">
        <v>8956</v>
      </c>
      <c r="M45" s="8">
        <v>8578.1733135282502</v>
      </c>
      <c r="N45" s="10">
        <f t="shared" si="3"/>
        <v>-377.82668647174978</v>
      </c>
    </row>
    <row r="46" spans="1:14" x14ac:dyDescent="0.3">
      <c r="A46" s="6" t="s">
        <v>20</v>
      </c>
      <c r="B46" s="9">
        <v>27626</v>
      </c>
      <c r="C46" s="9">
        <v>4936</v>
      </c>
      <c r="D46" s="8">
        <v>5084.3163328168102</v>
      </c>
      <c r="E46" s="9">
        <f t="shared" si="0"/>
        <v>148.31633281681025</v>
      </c>
      <c r="F46" s="13">
        <v>13910</v>
      </c>
      <c r="G46" s="12">
        <v>15867.6742772201</v>
      </c>
      <c r="H46" s="13">
        <f t="shared" si="1"/>
        <v>1957.6742772200996</v>
      </c>
      <c r="I46" s="9">
        <v>6406</v>
      </c>
      <c r="J46" s="8">
        <v>6354.9129842105303</v>
      </c>
      <c r="K46" s="9">
        <f t="shared" si="2"/>
        <v>-51.08701578946966</v>
      </c>
      <c r="L46" s="9">
        <v>8780</v>
      </c>
      <c r="M46" s="8">
        <v>8589.2357918989692</v>
      </c>
      <c r="N46" s="10">
        <f t="shared" si="3"/>
        <v>-190.76420810103082</v>
      </c>
    </row>
    <row r="47" spans="1:14" x14ac:dyDescent="0.3">
      <c r="A47" s="6" t="s">
        <v>21</v>
      </c>
      <c r="B47" s="9">
        <v>29022</v>
      </c>
      <c r="C47" s="9">
        <v>5951</v>
      </c>
      <c r="D47" s="8">
        <v>6008.9896539546198</v>
      </c>
      <c r="E47" s="9">
        <f t="shared" si="0"/>
        <v>57.989653954619826</v>
      </c>
      <c r="F47" s="13">
        <v>13114</v>
      </c>
      <c r="G47" s="12">
        <v>14494.944316380301</v>
      </c>
      <c r="H47" s="13">
        <f t="shared" si="1"/>
        <v>1380.9443163803007</v>
      </c>
      <c r="I47" s="9">
        <v>7624</v>
      </c>
      <c r="J47" s="8">
        <v>7651.3584241566004</v>
      </c>
      <c r="K47" s="9">
        <f t="shared" si="2"/>
        <v>27.358424156600449</v>
      </c>
      <c r="L47" s="9">
        <v>9957</v>
      </c>
      <c r="M47" s="8">
        <v>9986.3284736791102</v>
      </c>
      <c r="N47" s="10">
        <f t="shared" si="3"/>
        <v>29.328473679110175</v>
      </c>
    </row>
    <row r="48" spans="1:14" x14ac:dyDescent="0.3">
      <c r="A48" s="6" t="s">
        <v>22</v>
      </c>
      <c r="B48" s="9">
        <v>29399</v>
      </c>
      <c r="C48" s="9">
        <v>6154</v>
      </c>
      <c r="D48" s="8">
        <v>6145.8956358511696</v>
      </c>
      <c r="E48" s="9">
        <f t="shared" si="0"/>
        <v>-8.1043641488304274</v>
      </c>
      <c r="F48" s="9">
        <v>12713</v>
      </c>
      <c r="G48" s="8">
        <v>13384.079803188901</v>
      </c>
      <c r="H48" s="9">
        <f t="shared" si="1"/>
        <v>671.07980318890077</v>
      </c>
      <c r="I48" s="9">
        <v>7908</v>
      </c>
      <c r="J48" s="8">
        <v>7850.6055830328096</v>
      </c>
      <c r="K48" s="9">
        <f t="shared" si="2"/>
        <v>-57.394416967190409</v>
      </c>
      <c r="L48" s="9">
        <v>10532</v>
      </c>
      <c r="M48" s="8">
        <v>10642.8202033662</v>
      </c>
      <c r="N48" s="10">
        <f t="shared" si="3"/>
        <v>110.82020336620008</v>
      </c>
    </row>
    <row r="49" spans="1:14" x14ac:dyDescent="0.3">
      <c r="A49" s="6" t="s">
        <v>23</v>
      </c>
      <c r="B49" s="9">
        <v>25280</v>
      </c>
      <c r="C49" s="9">
        <v>5478</v>
      </c>
      <c r="D49" s="8">
        <v>5317.4301261414503</v>
      </c>
      <c r="E49" s="9">
        <f t="shared" si="0"/>
        <v>-160.56987385854973</v>
      </c>
      <c r="F49" s="9">
        <v>10935</v>
      </c>
      <c r="G49" s="8">
        <v>11558.0077498796</v>
      </c>
      <c r="H49" s="9">
        <f t="shared" si="1"/>
        <v>623.00774987959994</v>
      </c>
      <c r="I49" s="9">
        <v>6759</v>
      </c>
      <c r="J49" s="8">
        <v>6599.9884054111099</v>
      </c>
      <c r="K49" s="9">
        <f t="shared" si="2"/>
        <v>-159.01159458889015</v>
      </c>
      <c r="L49" s="9">
        <v>8867</v>
      </c>
      <c r="M49" s="8">
        <v>8917.4022422662892</v>
      </c>
      <c r="N49" s="10">
        <f t="shared" si="3"/>
        <v>50.40224226628925</v>
      </c>
    </row>
    <row r="50" spans="1:14" x14ac:dyDescent="0.3">
      <c r="A50" s="6" t="s">
        <v>24</v>
      </c>
      <c r="B50" s="9">
        <v>21284</v>
      </c>
      <c r="C50" s="9">
        <v>4789</v>
      </c>
      <c r="D50" s="8">
        <v>4674.0498479921598</v>
      </c>
      <c r="E50" s="9">
        <f t="shared" si="0"/>
        <v>-114.95015200784019</v>
      </c>
      <c r="F50" s="9">
        <v>9314</v>
      </c>
      <c r="G50" s="8">
        <v>9919.1557589268705</v>
      </c>
      <c r="H50" s="9">
        <f t="shared" si="1"/>
        <v>605.15575892687048</v>
      </c>
      <c r="I50" s="9">
        <v>6259</v>
      </c>
      <c r="J50" s="8">
        <v>6022.7294834164304</v>
      </c>
      <c r="K50" s="9">
        <f t="shared" si="2"/>
        <v>-236.27051658356959</v>
      </c>
      <c r="L50" s="9">
        <v>7181</v>
      </c>
      <c r="M50" s="8">
        <v>7184.5814538944896</v>
      </c>
      <c r="N50" s="10">
        <f t="shared" si="3"/>
        <v>3.5814538944896412</v>
      </c>
    </row>
    <row r="51" spans="1:14" x14ac:dyDescent="0.3">
      <c r="A51" s="6" t="s">
        <v>25</v>
      </c>
      <c r="B51" s="9">
        <v>19963</v>
      </c>
      <c r="C51" s="9">
        <v>4659</v>
      </c>
      <c r="D51" s="8">
        <v>4712.4298438516698</v>
      </c>
      <c r="E51" s="9">
        <f t="shared" si="0"/>
        <v>53.42984385166983</v>
      </c>
      <c r="F51" s="9">
        <v>8437</v>
      </c>
      <c r="G51" s="8">
        <v>8789.2006536242206</v>
      </c>
      <c r="H51" s="9">
        <f t="shared" si="1"/>
        <v>352.20065362422065</v>
      </c>
      <c r="I51" s="9">
        <v>6559</v>
      </c>
      <c r="J51" s="8">
        <v>6559.7781717466296</v>
      </c>
      <c r="K51" s="9">
        <f t="shared" si="2"/>
        <v>0.77817174662959587</v>
      </c>
      <c r="L51" s="9">
        <v>6867</v>
      </c>
      <c r="M51" s="8">
        <v>7028.3279026211003</v>
      </c>
      <c r="N51" s="10">
        <f t="shared" si="3"/>
        <v>161.32790262110029</v>
      </c>
    </row>
    <row r="52" spans="1:14" x14ac:dyDescent="0.3">
      <c r="A52" s="6" t="s">
        <v>26</v>
      </c>
      <c r="B52" s="9">
        <v>18089</v>
      </c>
      <c r="C52" s="9">
        <v>4366</v>
      </c>
      <c r="D52" s="8">
        <v>4093.63854321387</v>
      </c>
      <c r="E52" s="9">
        <f t="shared" si="0"/>
        <v>-272.36145678613002</v>
      </c>
      <c r="F52" s="9">
        <v>7051</v>
      </c>
      <c r="G52" s="8">
        <v>7188.5908576991396</v>
      </c>
      <c r="H52" s="9">
        <f t="shared" si="1"/>
        <v>137.59085769913963</v>
      </c>
      <c r="I52" s="9">
        <v>6517</v>
      </c>
      <c r="J52" s="8">
        <v>6261.4215989068698</v>
      </c>
      <c r="K52" s="9">
        <f t="shared" si="2"/>
        <v>-255.5784010931302</v>
      </c>
      <c r="L52" s="9">
        <v>6672</v>
      </c>
      <c r="M52" s="8">
        <v>6454.89860906583</v>
      </c>
      <c r="N52" s="10">
        <f t="shared" si="3"/>
        <v>-217.10139093417001</v>
      </c>
    </row>
    <row r="53" spans="1:14" x14ac:dyDescent="0.3">
      <c r="A53" s="6" t="s">
        <v>27</v>
      </c>
      <c r="B53" s="9">
        <v>12438</v>
      </c>
      <c r="C53" s="9">
        <v>2972</v>
      </c>
      <c r="D53" s="8">
        <v>2889.6907399205902</v>
      </c>
      <c r="E53" s="9">
        <f t="shared" si="0"/>
        <v>-82.309260079409796</v>
      </c>
      <c r="F53" s="9">
        <v>4944</v>
      </c>
      <c r="G53" s="8">
        <v>5007.5176445898396</v>
      </c>
      <c r="H53" s="9">
        <f t="shared" si="1"/>
        <v>63.51764458983962</v>
      </c>
      <c r="I53" s="9">
        <v>4239</v>
      </c>
      <c r="J53" s="8">
        <v>4227.7287096447599</v>
      </c>
      <c r="K53" s="9">
        <f t="shared" si="2"/>
        <v>-11.271290355240126</v>
      </c>
      <c r="L53" s="9">
        <v>4522</v>
      </c>
      <c r="M53" s="8">
        <v>4537.4287954888496</v>
      </c>
      <c r="N53" s="10">
        <f t="shared" si="3"/>
        <v>15.428795488849573</v>
      </c>
    </row>
    <row r="54" spans="1:14" x14ac:dyDescent="0.3">
      <c r="A54" s="6" t="s">
        <v>28</v>
      </c>
      <c r="B54" s="9">
        <v>8966</v>
      </c>
      <c r="C54" s="9">
        <v>2188</v>
      </c>
      <c r="D54" s="8">
        <v>2052.1611854595799</v>
      </c>
      <c r="E54" s="9">
        <f t="shared" si="0"/>
        <v>-135.83881454042012</v>
      </c>
      <c r="F54" s="9">
        <v>3496</v>
      </c>
      <c r="G54" s="8">
        <v>3392.7871230884002</v>
      </c>
      <c r="H54" s="9">
        <f t="shared" si="1"/>
        <v>-103.21287691159978</v>
      </c>
      <c r="I54" s="9">
        <v>3016</v>
      </c>
      <c r="J54" s="8">
        <v>2832.4828065985598</v>
      </c>
      <c r="K54" s="9">
        <f t="shared" si="2"/>
        <v>-183.51719340144018</v>
      </c>
      <c r="L54" s="9">
        <v>3282</v>
      </c>
      <c r="M54" s="8">
        <v>3176.5031785027199</v>
      </c>
      <c r="N54" s="10">
        <f t="shared" si="3"/>
        <v>-105.49682149728005</v>
      </c>
    </row>
    <row r="55" spans="1:14" x14ac:dyDescent="0.3">
      <c r="A55" s="6" t="s">
        <v>29</v>
      </c>
      <c r="B55" s="9">
        <v>7610</v>
      </c>
      <c r="C55" s="9">
        <v>1899</v>
      </c>
      <c r="D55" s="8">
        <v>1180.8114914048699</v>
      </c>
      <c r="E55" s="9">
        <f>SUM(D55:D57)-C55</f>
        <v>-111.60490871618299</v>
      </c>
      <c r="F55" s="9">
        <v>3148</v>
      </c>
      <c r="G55" s="8">
        <v>1952.5869519636201</v>
      </c>
      <c r="H55" s="9">
        <f>SUM(G55:G57)-F55</f>
        <v>-258.1455428484328</v>
      </c>
      <c r="I55" s="9">
        <v>2564</v>
      </c>
      <c r="J55" s="8">
        <v>1523.4784842587401</v>
      </c>
      <c r="K55" s="9">
        <f>SUM(J55:J57)-I55</f>
        <v>-296.18129095837776</v>
      </c>
      <c r="L55" s="9">
        <v>2563</v>
      </c>
      <c r="M55" s="8">
        <v>1724.0583034517999</v>
      </c>
      <c r="N55" s="10">
        <f>SUM(M55:M57)-L55</f>
        <v>-50.347431907263854</v>
      </c>
    </row>
    <row r="56" spans="1:14" x14ac:dyDescent="0.3">
      <c r="B56" s="8"/>
      <c r="C56" s="8"/>
      <c r="D56" s="8">
        <v>496.37885156801002</v>
      </c>
      <c r="E56" s="8"/>
      <c r="F56" s="8"/>
      <c r="G56" s="8">
        <v>775.14663389741895</v>
      </c>
      <c r="H56" s="8"/>
      <c r="I56" s="8"/>
      <c r="J56" s="8">
        <v>607.68712544197797</v>
      </c>
      <c r="K56" s="8"/>
      <c r="L56" s="8"/>
      <c r="M56" s="8">
        <v>652.68769899819699</v>
      </c>
    </row>
    <row r="57" spans="1:14" x14ac:dyDescent="0.3">
      <c r="B57" s="8"/>
      <c r="C57" s="8"/>
      <c r="D57" s="8">
        <v>110.20474831093701</v>
      </c>
      <c r="E57" s="8"/>
      <c r="F57" s="8"/>
      <c r="G57" s="8">
        <v>162.12087129052799</v>
      </c>
      <c r="H57" s="8"/>
      <c r="I57" s="8"/>
      <c r="J57" s="8">
        <v>136.65309934090399</v>
      </c>
      <c r="K57" s="8"/>
      <c r="L57" s="8"/>
      <c r="M57" s="8">
        <v>135.906565642739</v>
      </c>
    </row>
    <row r="59" spans="1:14" ht="15.6" x14ac:dyDescent="0.3">
      <c r="A59" s="1" t="s">
        <v>0</v>
      </c>
    </row>
    <row r="60" spans="1:14" x14ac:dyDescent="0.3">
      <c r="A60" s="2" t="s">
        <v>1</v>
      </c>
    </row>
    <row r="62" spans="1:14" x14ac:dyDescent="0.3">
      <c r="A62" s="3" t="s">
        <v>2</v>
      </c>
      <c r="B62" s="3">
        <v>2017</v>
      </c>
    </row>
    <row r="63" spans="1:14" x14ac:dyDescent="0.3">
      <c r="A63" s="3" t="s">
        <v>3</v>
      </c>
      <c r="B63" s="3" t="s">
        <v>31</v>
      </c>
    </row>
    <row r="65" spans="1:14" ht="39" customHeight="1" x14ac:dyDescent="0.3">
      <c r="A65" s="5" t="s">
        <v>10</v>
      </c>
      <c r="B65" s="4" t="s">
        <v>5</v>
      </c>
      <c r="C65" s="4" t="s">
        <v>6</v>
      </c>
      <c r="D65" s="4" t="s">
        <v>32</v>
      </c>
      <c r="E65" s="11" t="s">
        <v>33</v>
      </c>
      <c r="F65" s="4" t="s">
        <v>7</v>
      </c>
      <c r="G65" s="4" t="s">
        <v>32</v>
      </c>
      <c r="H65" s="11" t="s">
        <v>33</v>
      </c>
      <c r="I65" s="4" t="s">
        <v>8</v>
      </c>
      <c r="J65" s="4" t="s">
        <v>32</v>
      </c>
      <c r="K65" s="11" t="s">
        <v>33</v>
      </c>
      <c r="L65" s="4" t="s">
        <v>9</v>
      </c>
      <c r="M65" s="4" t="s">
        <v>32</v>
      </c>
      <c r="N65" s="11" t="s">
        <v>33</v>
      </c>
    </row>
    <row r="66" spans="1:14" x14ac:dyDescent="0.3">
      <c r="A66" s="6" t="s">
        <v>11</v>
      </c>
      <c r="B66" s="9">
        <v>465428</v>
      </c>
      <c r="C66" s="9">
        <v>95535</v>
      </c>
      <c r="D66" s="9">
        <f>SUM(D67:D86)</f>
        <v>90612.29158389043</v>
      </c>
      <c r="E66" s="9">
        <f>D66-C66</f>
        <v>-4922.70841610957</v>
      </c>
      <c r="F66" s="9">
        <v>229299</v>
      </c>
      <c r="G66" s="10">
        <f>SUM(G67:G86)</f>
        <v>228210.85245424093</v>
      </c>
      <c r="H66" s="10">
        <f>G66-F66</f>
        <v>-1088.1475457590714</v>
      </c>
      <c r="I66" s="9">
        <v>109187</v>
      </c>
      <c r="J66" s="9">
        <f>SUM(J67:J86)</f>
        <v>108830.94793691816</v>
      </c>
      <c r="K66" s="9">
        <f>J66-I66</f>
        <v>-356.05206308183551</v>
      </c>
      <c r="L66" s="9">
        <v>140594</v>
      </c>
      <c r="M66" s="8">
        <f>SUM(M67:M86)</f>
        <v>137148.37152689701</v>
      </c>
      <c r="N66" s="10">
        <f>M66-L66</f>
        <v>-3445.6284731029882</v>
      </c>
    </row>
    <row r="67" spans="1:14" x14ac:dyDescent="0.3">
      <c r="A67" s="6" t="s">
        <v>12</v>
      </c>
      <c r="B67" s="9">
        <v>27096</v>
      </c>
      <c r="C67" s="9">
        <v>4633</v>
      </c>
      <c r="D67" s="8">
        <v>4407.1807667788898</v>
      </c>
      <c r="E67" s="9">
        <f t="shared" ref="E67:E84" si="4">D67-C67</f>
        <v>-225.81923322111015</v>
      </c>
      <c r="F67" s="9">
        <v>14460</v>
      </c>
      <c r="G67" s="8">
        <v>15236.493275168101</v>
      </c>
      <c r="H67" s="10">
        <f t="shared" ref="H67:H84" si="5">G67-F67</f>
        <v>776.49327516810081</v>
      </c>
      <c r="I67" s="9">
        <v>5701</v>
      </c>
      <c r="J67" s="8">
        <v>5531.6666212301297</v>
      </c>
      <c r="K67" s="9">
        <f t="shared" ref="K67:K83" si="6">J67-I67</f>
        <v>-169.33337876987025</v>
      </c>
      <c r="L67" s="9">
        <v>8003</v>
      </c>
      <c r="M67" s="8">
        <v>7814.3125206862796</v>
      </c>
      <c r="N67" s="10">
        <f t="shared" ref="N67:N82" si="7">M67-L67</f>
        <v>-188.68747931372036</v>
      </c>
    </row>
    <row r="68" spans="1:14" x14ac:dyDescent="0.3">
      <c r="A68" s="6" t="s">
        <v>13</v>
      </c>
      <c r="B68" s="9">
        <v>27220</v>
      </c>
      <c r="C68" s="9">
        <v>5021</v>
      </c>
      <c r="D68" s="8">
        <v>4566.6075918541101</v>
      </c>
      <c r="E68" s="9">
        <f t="shared" si="4"/>
        <v>-454.39240814588993</v>
      </c>
      <c r="F68" s="9">
        <v>13692</v>
      </c>
      <c r="G68" s="8">
        <v>14306.685358557999</v>
      </c>
      <c r="H68" s="10">
        <f t="shared" si="5"/>
        <v>614.68535855799928</v>
      </c>
      <c r="I68" s="9">
        <v>6186</v>
      </c>
      <c r="J68" s="8">
        <v>5973.6633164319701</v>
      </c>
      <c r="K68" s="9">
        <f t="shared" si="6"/>
        <v>-212.33668356802991</v>
      </c>
      <c r="L68" s="9">
        <v>8507</v>
      </c>
      <c r="M68" s="8">
        <v>8165.8310152659596</v>
      </c>
      <c r="N68" s="10">
        <f t="shared" si="7"/>
        <v>-341.16898473404035</v>
      </c>
    </row>
    <row r="69" spans="1:14" x14ac:dyDescent="0.3">
      <c r="A69" s="6" t="s">
        <v>14</v>
      </c>
      <c r="B69" s="9">
        <v>23864</v>
      </c>
      <c r="C69" s="9">
        <v>4735</v>
      </c>
      <c r="D69" s="8">
        <v>4500.2573394457104</v>
      </c>
      <c r="E69" s="9">
        <f t="shared" si="4"/>
        <v>-234.74266055428961</v>
      </c>
      <c r="F69" s="9">
        <v>11541</v>
      </c>
      <c r="G69" s="8">
        <v>12181.085100660801</v>
      </c>
      <c r="H69" s="10">
        <f t="shared" si="5"/>
        <v>640.08510066080089</v>
      </c>
      <c r="I69" s="9">
        <v>5686</v>
      </c>
      <c r="J69" s="8">
        <v>5857.9852008062398</v>
      </c>
      <c r="K69" s="9">
        <f t="shared" si="6"/>
        <v>171.98520080623985</v>
      </c>
      <c r="L69" s="9">
        <v>7588</v>
      </c>
      <c r="M69" s="8">
        <v>7716.9033610384504</v>
      </c>
      <c r="N69" s="10">
        <f t="shared" si="7"/>
        <v>128.90336103845038</v>
      </c>
    </row>
    <row r="70" spans="1:14" x14ac:dyDescent="0.3">
      <c r="A70" s="6" t="s">
        <v>15</v>
      </c>
      <c r="B70" s="9">
        <v>27488</v>
      </c>
      <c r="C70" s="13">
        <v>6593</v>
      </c>
      <c r="D70" s="12">
        <v>5550.0801782203798</v>
      </c>
      <c r="E70" s="13">
        <f t="shared" si="4"/>
        <v>-1042.9198217796202</v>
      </c>
      <c r="F70" s="9">
        <v>13391</v>
      </c>
      <c r="G70" s="8">
        <v>13017.9726045851</v>
      </c>
      <c r="H70" s="10">
        <f t="shared" si="5"/>
        <v>-373.02739541489973</v>
      </c>
      <c r="I70" s="9">
        <v>5388</v>
      </c>
      <c r="J70" s="8">
        <v>5593.4074364860198</v>
      </c>
      <c r="K70" s="9">
        <f t="shared" si="6"/>
        <v>205.40743648601983</v>
      </c>
      <c r="L70" s="9">
        <v>7504</v>
      </c>
      <c r="M70" s="8">
        <v>7527.2517218978801</v>
      </c>
      <c r="N70" s="10">
        <f t="shared" si="7"/>
        <v>23.251721897880088</v>
      </c>
    </row>
    <row r="71" spans="1:14" x14ac:dyDescent="0.3">
      <c r="A71" s="6" t="s">
        <v>16</v>
      </c>
      <c r="B71" s="9">
        <v>43390</v>
      </c>
      <c r="C71" s="13">
        <v>10213</v>
      </c>
      <c r="D71" s="12">
        <v>7314.7012691297004</v>
      </c>
      <c r="E71" s="13">
        <f t="shared" si="4"/>
        <v>-2898.2987308702996</v>
      </c>
      <c r="F71" s="13">
        <v>24960</v>
      </c>
      <c r="G71" s="12">
        <v>18341.5617411516</v>
      </c>
      <c r="H71" s="14">
        <f t="shared" si="5"/>
        <v>-6618.4382588484004</v>
      </c>
      <c r="I71" s="9">
        <v>4564</v>
      </c>
      <c r="J71" s="8">
        <v>5160.8243457357403</v>
      </c>
      <c r="K71" s="9">
        <f t="shared" si="6"/>
        <v>596.82434573574028</v>
      </c>
      <c r="L71" s="9">
        <v>8217</v>
      </c>
      <c r="M71" s="8">
        <v>8320.9215443794692</v>
      </c>
      <c r="N71" s="10">
        <f t="shared" si="7"/>
        <v>103.9215443794692</v>
      </c>
    </row>
    <row r="72" spans="1:14" x14ac:dyDescent="0.3">
      <c r="A72" s="6" t="s">
        <v>17</v>
      </c>
      <c r="B72" s="9">
        <v>39189</v>
      </c>
      <c r="C72" s="9">
        <v>6294</v>
      </c>
      <c r="D72" s="8">
        <v>6971.6335036382497</v>
      </c>
      <c r="E72" s="9">
        <f t="shared" si="4"/>
        <v>677.63350363824975</v>
      </c>
      <c r="F72" s="13">
        <v>24271</v>
      </c>
      <c r="G72" s="12">
        <v>22904.6677816714</v>
      </c>
      <c r="H72" s="14">
        <f t="shared" si="5"/>
        <v>-1366.3322183286</v>
      </c>
      <c r="I72" s="9">
        <v>5291</v>
      </c>
      <c r="J72" s="8">
        <v>5545.1012931845999</v>
      </c>
      <c r="K72" s="9">
        <f t="shared" si="6"/>
        <v>254.10129318459985</v>
      </c>
      <c r="L72" s="9">
        <v>8624</v>
      </c>
      <c r="M72" s="8">
        <v>8741.8300026156794</v>
      </c>
      <c r="N72" s="10">
        <f t="shared" si="7"/>
        <v>117.8300026156794</v>
      </c>
    </row>
    <row r="73" spans="1:14" x14ac:dyDescent="0.3">
      <c r="A73" s="6" t="s">
        <v>18</v>
      </c>
      <c r="B73" s="9">
        <v>33076</v>
      </c>
      <c r="C73" s="9">
        <v>4808</v>
      </c>
      <c r="D73" s="8">
        <v>4923.74099766374</v>
      </c>
      <c r="E73" s="9">
        <f t="shared" si="4"/>
        <v>115.74099766374002</v>
      </c>
      <c r="F73" s="13">
        <v>19051</v>
      </c>
      <c r="G73" s="12">
        <v>20129.327386049299</v>
      </c>
      <c r="H73" s="14">
        <f t="shared" si="5"/>
        <v>1078.3273860492991</v>
      </c>
      <c r="I73" s="9">
        <v>5837</v>
      </c>
      <c r="J73" s="8">
        <v>6311.6841886947796</v>
      </c>
      <c r="K73" s="9">
        <f t="shared" si="6"/>
        <v>474.68418869477955</v>
      </c>
      <c r="L73" s="9">
        <v>9217</v>
      </c>
      <c r="M73" s="8">
        <v>8452.0438139482903</v>
      </c>
      <c r="N73" s="10">
        <f t="shared" si="7"/>
        <v>-764.95618605170966</v>
      </c>
    </row>
    <row r="74" spans="1:14" x14ac:dyDescent="0.3">
      <c r="A74" s="6" t="s">
        <v>19</v>
      </c>
      <c r="B74" s="9">
        <v>29846</v>
      </c>
      <c r="C74" s="9">
        <v>4926</v>
      </c>
      <c r="D74" s="8">
        <v>4868.2932440690902</v>
      </c>
      <c r="E74" s="9">
        <f t="shared" si="4"/>
        <v>-57.706755930909821</v>
      </c>
      <c r="F74" s="13">
        <v>15777</v>
      </c>
      <c r="G74" s="12">
        <v>17904.3475565273</v>
      </c>
      <c r="H74" s="14">
        <f t="shared" si="5"/>
        <v>2127.3475565273002</v>
      </c>
      <c r="I74" s="9">
        <v>6590</v>
      </c>
      <c r="J74" s="8">
        <v>6424.6071922505698</v>
      </c>
      <c r="K74" s="9">
        <f t="shared" si="6"/>
        <v>-165.39280774943018</v>
      </c>
      <c r="L74" s="9">
        <v>9143</v>
      </c>
      <c r="M74" s="8">
        <v>8214.6583056362506</v>
      </c>
      <c r="N74" s="10">
        <f t="shared" si="7"/>
        <v>-928.34169436374941</v>
      </c>
    </row>
    <row r="75" spans="1:14" x14ac:dyDescent="0.3">
      <c r="A75" s="6" t="s">
        <v>20</v>
      </c>
      <c r="B75" s="9">
        <v>27009</v>
      </c>
      <c r="C75" s="9">
        <v>5248</v>
      </c>
      <c r="D75" s="8">
        <v>5263.0296893607301</v>
      </c>
      <c r="E75" s="9">
        <f t="shared" si="4"/>
        <v>15.029689360730117</v>
      </c>
      <c r="F75" s="13">
        <v>13099</v>
      </c>
      <c r="G75" s="12">
        <v>14268.404648436301</v>
      </c>
      <c r="H75" s="14">
        <f t="shared" si="5"/>
        <v>1169.4046484363007</v>
      </c>
      <c r="I75" s="9">
        <v>6651</v>
      </c>
      <c r="J75" s="8">
        <v>6578.9331920497798</v>
      </c>
      <c r="K75" s="9">
        <f t="shared" si="6"/>
        <v>-72.066807950220209</v>
      </c>
      <c r="L75" s="9">
        <v>8662</v>
      </c>
      <c r="M75" s="8">
        <v>8396.2121439655202</v>
      </c>
      <c r="N75" s="10">
        <f t="shared" si="7"/>
        <v>-265.78785603447977</v>
      </c>
    </row>
    <row r="76" spans="1:14" x14ac:dyDescent="0.3">
      <c r="A76" s="6" t="s">
        <v>21</v>
      </c>
      <c r="B76" s="9">
        <v>29002</v>
      </c>
      <c r="C76" s="9">
        <v>6176</v>
      </c>
      <c r="D76" s="8">
        <v>6242.02326858983</v>
      </c>
      <c r="E76" s="9">
        <f t="shared" si="4"/>
        <v>66.023268589829968</v>
      </c>
      <c r="F76" s="9">
        <v>12676</v>
      </c>
      <c r="G76" s="8">
        <v>13466.793953836401</v>
      </c>
      <c r="H76" s="10">
        <f t="shared" si="5"/>
        <v>790.79395383640076</v>
      </c>
      <c r="I76" s="9">
        <v>7765</v>
      </c>
      <c r="J76" s="8">
        <v>7807.0613766515598</v>
      </c>
      <c r="K76" s="9">
        <f t="shared" si="6"/>
        <v>42.06137665155984</v>
      </c>
      <c r="L76" s="9">
        <v>10150</v>
      </c>
      <c r="M76" s="8">
        <v>10138.516811269399</v>
      </c>
      <c r="N76" s="10">
        <f t="shared" si="7"/>
        <v>-11.483188730600887</v>
      </c>
    </row>
    <row r="77" spans="1:14" x14ac:dyDescent="0.3">
      <c r="A77" s="6" t="s">
        <v>22</v>
      </c>
      <c r="B77" s="9">
        <v>30062</v>
      </c>
      <c r="C77" s="9">
        <v>6477</v>
      </c>
      <c r="D77" s="8">
        <v>6455.1194389785296</v>
      </c>
      <c r="E77" s="9">
        <f t="shared" si="4"/>
        <v>-21.880561021470385</v>
      </c>
      <c r="F77" s="9">
        <v>12878</v>
      </c>
      <c r="G77" s="8">
        <v>12986.3178036637</v>
      </c>
      <c r="H77" s="10">
        <f t="shared" si="5"/>
        <v>108.31780366370003</v>
      </c>
      <c r="I77" s="9">
        <v>8078</v>
      </c>
      <c r="J77" s="8">
        <v>8034.8911485995604</v>
      </c>
      <c r="K77" s="9">
        <f t="shared" si="6"/>
        <v>-43.108851400439562</v>
      </c>
      <c r="L77" s="9">
        <v>10707</v>
      </c>
      <c r="M77" s="8">
        <v>10668.3524306977</v>
      </c>
      <c r="N77" s="10">
        <f t="shared" si="7"/>
        <v>-38.647569302300326</v>
      </c>
    </row>
    <row r="78" spans="1:14" x14ac:dyDescent="0.3">
      <c r="A78" s="6" t="s">
        <v>23</v>
      </c>
      <c r="B78" s="9">
        <v>25665</v>
      </c>
      <c r="C78" s="9">
        <v>5720</v>
      </c>
      <c r="D78" s="8">
        <v>5616.3556567580299</v>
      </c>
      <c r="E78" s="9">
        <f t="shared" si="4"/>
        <v>-103.64434324197009</v>
      </c>
      <c r="F78" s="9">
        <v>11261</v>
      </c>
      <c r="G78" s="8">
        <v>11448.220488475899</v>
      </c>
      <c r="H78" s="10">
        <f t="shared" si="5"/>
        <v>187.2204884758994</v>
      </c>
      <c r="I78" s="9">
        <v>7244</v>
      </c>
      <c r="J78" s="8">
        <v>7170.9176802659003</v>
      </c>
      <c r="K78" s="9">
        <f t="shared" si="6"/>
        <v>-73.082319734099656</v>
      </c>
      <c r="L78" s="9">
        <v>8684</v>
      </c>
      <c r="M78" s="8">
        <v>8665.4786569806201</v>
      </c>
      <c r="N78" s="10">
        <f t="shared" si="7"/>
        <v>-18.521343019379856</v>
      </c>
    </row>
    <row r="79" spans="1:14" x14ac:dyDescent="0.3">
      <c r="A79" s="6" t="s">
        <v>24</v>
      </c>
      <c r="B79" s="9">
        <v>22095</v>
      </c>
      <c r="C79" s="9">
        <v>5116</v>
      </c>
      <c r="D79" s="8">
        <v>4977.2267325618504</v>
      </c>
      <c r="E79" s="9">
        <f t="shared" si="4"/>
        <v>-138.77326743814956</v>
      </c>
      <c r="F79" s="9">
        <v>9489</v>
      </c>
      <c r="G79" s="8">
        <v>9816.9004199275805</v>
      </c>
      <c r="H79" s="10">
        <f t="shared" si="5"/>
        <v>327.90041992758051</v>
      </c>
      <c r="I79" s="9">
        <v>6683</v>
      </c>
      <c r="J79" s="8">
        <v>6463.3515085293902</v>
      </c>
      <c r="K79" s="9">
        <f t="shared" si="6"/>
        <v>-219.64849147060977</v>
      </c>
      <c r="L79" s="9">
        <v>7490</v>
      </c>
      <c r="M79" s="8">
        <v>7365.1709421693604</v>
      </c>
      <c r="N79" s="10">
        <f t="shared" si="7"/>
        <v>-124.82905783063961</v>
      </c>
    </row>
    <row r="80" spans="1:14" x14ac:dyDescent="0.3">
      <c r="A80" s="6" t="s">
        <v>25</v>
      </c>
      <c r="B80" s="9">
        <v>21150</v>
      </c>
      <c r="C80" s="9">
        <v>5122</v>
      </c>
      <c r="D80" s="8">
        <v>5053.6021427756496</v>
      </c>
      <c r="E80" s="9">
        <f t="shared" si="4"/>
        <v>-68.397857224350446</v>
      </c>
      <c r="F80" s="9">
        <v>8725</v>
      </c>
      <c r="G80" s="8">
        <v>8796.2680299853801</v>
      </c>
      <c r="H80" s="10">
        <f t="shared" si="5"/>
        <v>71.268029985380053</v>
      </c>
      <c r="I80" s="9">
        <v>7246</v>
      </c>
      <c r="J80" s="8">
        <v>7204.8732227453102</v>
      </c>
      <c r="K80" s="9">
        <f t="shared" si="6"/>
        <v>-41.126777254689841</v>
      </c>
      <c r="L80" s="9">
        <v>7303</v>
      </c>
      <c r="M80" s="8">
        <v>7295.7554077961404</v>
      </c>
      <c r="N80" s="10">
        <f t="shared" si="7"/>
        <v>-7.2445922038596109</v>
      </c>
    </row>
    <row r="81" spans="1:14" x14ac:dyDescent="0.3">
      <c r="A81" s="6" t="s">
        <v>26</v>
      </c>
      <c r="B81" s="9">
        <v>19524</v>
      </c>
      <c r="C81" s="9">
        <v>4831</v>
      </c>
      <c r="D81" s="8">
        <v>4591.1834620621303</v>
      </c>
      <c r="E81" s="9">
        <f t="shared" si="4"/>
        <v>-239.81653793786973</v>
      </c>
      <c r="F81" s="9">
        <v>7559</v>
      </c>
      <c r="G81" s="8">
        <v>7471.5663382934599</v>
      </c>
      <c r="H81" s="10">
        <f t="shared" si="5"/>
        <v>-87.433661706540079</v>
      </c>
      <c r="I81" s="9">
        <v>6940</v>
      </c>
      <c r="J81" s="8">
        <v>6599.5283780150503</v>
      </c>
      <c r="K81" s="9">
        <f t="shared" si="6"/>
        <v>-340.47162198494971</v>
      </c>
      <c r="L81" s="9">
        <v>7134</v>
      </c>
      <c r="M81" s="8">
        <v>6857.8256493000699</v>
      </c>
      <c r="N81" s="10">
        <f t="shared" si="7"/>
        <v>-276.17435069993007</v>
      </c>
    </row>
    <row r="82" spans="1:14" x14ac:dyDescent="0.3">
      <c r="A82" s="6" t="s">
        <v>27</v>
      </c>
      <c r="B82" s="9">
        <v>14380</v>
      </c>
      <c r="C82" s="9">
        <v>3460</v>
      </c>
      <c r="D82" s="8">
        <v>3423.1017044411201</v>
      </c>
      <c r="E82" s="9">
        <f t="shared" si="4"/>
        <v>-36.898295558879909</v>
      </c>
      <c r="F82" s="9">
        <v>5708</v>
      </c>
      <c r="G82" s="8">
        <v>5733.8273340123596</v>
      </c>
      <c r="H82" s="10">
        <f t="shared" si="5"/>
        <v>25.827334012359643</v>
      </c>
      <c r="I82" s="9">
        <v>4858</v>
      </c>
      <c r="J82" s="8">
        <v>4753.5996972286903</v>
      </c>
      <c r="K82" s="9">
        <f t="shared" si="6"/>
        <v>-104.40030277130973</v>
      </c>
      <c r="L82" s="9">
        <v>5212</v>
      </c>
      <c r="M82" s="8">
        <v>5051.6998098703198</v>
      </c>
      <c r="N82" s="10">
        <f t="shared" si="7"/>
        <v>-160.30019012968023</v>
      </c>
    </row>
    <row r="83" spans="1:14" x14ac:dyDescent="0.3">
      <c r="A83" s="6" t="s">
        <v>28</v>
      </c>
      <c r="B83" s="9">
        <v>11734</v>
      </c>
      <c r="C83" s="9">
        <v>2788</v>
      </c>
      <c r="D83" s="8">
        <v>2682.4096947867502</v>
      </c>
      <c r="E83" s="9">
        <f t="shared" si="4"/>
        <v>-105.59030521324985</v>
      </c>
      <c r="F83" s="9">
        <v>4792</v>
      </c>
      <c r="G83" s="8">
        <v>4593.8287452632603</v>
      </c>
      <c r="H83" s="10">
        <f t="shared" si="5"/>
        <v>-198.17125473673968</v>
      </c>
      <c r="I83" s="9">
        <v>3899</v>
      </c>
      <c r="J83" s="8">
        <v>3689.1174310019301</v>
      </c>
      <c r="K83" s="9">
        <f t="shared" si="6"/>
        <v>-209.88256899806993</v>
      </c>
      <c r="L83" s="9">
        <v>4154</v>
      </c>
      <c r="M83" s="8">
        <v>3950.1164171338901</v>
      </c>
      <c r="N83" s="10">
        <f>M83-L83</f>
        <v>-203.88358286610992</v>
      </c>
    </row>
    <row r="84" spans="1:14" x14ac:dyDescent="0.3">
      <c r="A84" s="6" t="s">
        <v>29</v>
      </c>
      <c r="B84" s="9">
        <v>13638</v>
      </c>
      <c r="C84" s="9">
        <v>3374</v>
      </c>
      <c r="D84" s="8">
        <v>1949.7158719910501</v>
      </c>
      <c r="E84" s="9">
        <f>SUM(D84:D86)-C84</f>
        <v>-168.25509722406559</v>
      </c>
      <c r="F84" s="9">
        <v>5969</v>
      </c>
      <c r="G84" s="8">
        <v>3231.5345059676301</v>
      </c>
      <c r="H84" s="10">
        <f>SUM(G84:G86)-F84</f>
        <v>-362.4161120249837</v>
      </c>
      <c r="I84" s="9">
        <v>4580</v>
      </c>
      <c r="J84" s="8">
        <v>2431.3566594442</v>
      </c>
      <c r="K84" s="9">
        <f>SUM(J84:J86)-I84</f>
        <v>-450.2652929890628</v>
      </c>
      <c r="L84" s="9">
        <v>4295</v>
      </c>
      <c r="M84" s="8">
        <v>2390.0749924482402</v>
      </c>
      <c r="N84" s="10">
        <f>SUM(M84:M86)-L84</f>
        <v>-489.50902775427903</v>
      </c>
    </row>
    <row r="85" spans="1:14" x14ac:dyDescent="0.3">
      <c r="B85" s="8"/>
      <c r="C85" s="8"/>
      <c r="D85" s="8">
        <v>956.85826788638497</v>
      </c>
      <c r="E85" s="8"/>
      <c r="F85" s="8"/>
      <c r="G85" s="8">
        <v>1779.2315004413399</v>
      </c>
      <c r="H85" s="8"/>
      <c r="I85" s="8"/>
      <c r="J85" s="8">
        <v>1279.3298678814199</v>
      </c>
      <c r="K85" s="8"/>
      <c r="L85" s="8"/>
      <c r="M85" s="8">
        <v>1080.0382471494599</v>
      </c>
    </row>
    <row r="86" spans="1:14" x14ac:dyDescent="0.3">
      <c r="B86" s="8"/>
      <c r="C86" s="8"/>
      <c r="D86" s="8">
        <v>299.17076289849899</v>
      </c>
      <c r="E86" s="8"/>
      <c r="F86" s="8"/>
      <c r="G86" s="8">
        <v>595.81788156604603</v>
      </c>
      <c r="H86" s="8"/>
      <c r="I86" s="8"/>
      <c r="J86" s="8">
        <v>419.048179685317</v>
      </c>
      <c r="K86" s="8"/>
      <c r="L86" s="8"/>
      <c r="M86" s="8">
        <v>335.37773264802098</v>
      </c>
    </row>
    <row r="87" spans="1:14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Bele</cp:lastModifiedBy>
  <dcterms:created xsi:type="dcterms:W3CDTF">2019-07-10T11:19:27Z</dcterms:created>
  <dcterms:modified xsi:type="dcterms:W3CDTF">2019-07-10T14:42:30Z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