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me-filer1\home$\mbzd2\My Documents\GitHub\MSLT\ITHIM-R\MSLT\data\Mexico City\"/>
    </mc:Choice>
  </mc:AlternateContent>
  <bookViews>
    <workbookView xWindow="0" yWindow="0" windowWidth="23250" windowHeight="12435" activeTab="2"/>
  </bookViews>
  <sheets>
    <sheet name="Notes" sheetId="2" r:id="rId1"/>
    <sheet name="IHMEdata" sheetId="1" r:id="rId2"/>
    <sheet name="YLLYLD" sheetId="9" r:id="rId3"/>
    <sheet name="YLDs_rates" sheetId="3" r:id="rId4"/>
    <sheet name="Deaths" sheetId="8" r:id="rId5"/>
  </sheets>
  <definedNames>
    <definedName name="_xlnm._FilterDatabase" localSheetId="1" hidden="1">IHMEdata!$C$1:$L$2401</definedName>
    <definedName name="solver_adj" localSheetId="4" hidden="1">Deaths!#REF!</definedName>
    <definedName name="solver_adj" localSheetId="3" hidden="1">YLDs_rates!#REF!</definedName>
    <definedName name="solver_adj" localSheetId="2" hidden="1">YLLYLD!#REF!</definedName>
    <definedName name="solver_cvg" localSheetId="4" hidden="1">0.0001</definedName>
    <definedName name="solver_cvg" localSheetId="3" hidden="1">0.0001</definedName>
    <definedName name="solver_cvg" localSheetId="2" hidden="1">0.0001</definedName>
    <definedName name="solver_drv" localSheetId="4" hidden="1">1</definedName>
    <definedName name="solver_drv" localSheetId="3" hidden="1">1</definedName>
    <definedName name="solver_drv" localSheetId="2" hidden="1">1</definedName>
    <definedName name="solver_eng" localSheetId="4" hidden="1">1</definedName>
    <definedName name="solver_eng" localSheetId="3" hidden="1">1</definedName>
    <definedName name="solver_eng" localSheetId="2" hidden="1">1</definedName>
    <definedName name="solver_est" localSheetId="4" hidden="1">1</definedName>
    <definedName name="solver_est" localSheetId="3" hidden="1">1</definedName>
    <definedName name="solver_est" localSheetId="2" hidden="1">1</definedName>
    <definedName name="solver_itr" localSheetId="4" hidden="1">2147483647</definedName>
    <definedName name="solver_itr" localSheetId="3" hidden="1">2147483647</definedName>
    <definedName name="solver_itr" localSheetId="2" hidden="1">2147483647</definedName>
    <definedName name="solver_lhs1" localSheetId="4" hidden="1">Deaths!#REF!</definedName>
    <definedName name="solver_lhs1" localSheetId="3" hidden="1">YLDs_rates!#REF!</definedName>
    <definedName name="solver_lhs1" localSheetId="2" hidden="1">YLLYLD!#REF!</definedName>
    <definedName name="solver_mip" localSheetId="4" hidden="1">2147483647</definedName>
    <definedName name="solver_mip" localSheetId="3" hidden="1">2147483647</definedName>
    <definedName name="solver_mip" localSheetId="2" hidden="1">2147483647</definedName>
    <definedName name="solver_mni" localSheetId="4" hidden="1">30</definedName>
    <definedName name="solver_mni" localSheetId="3" hidden="1">30</definedName>
    <definedName name="solver_mni" localSheetId="2" hidden="1">30</definedName>
    <definedName name="solver_mrt" localSheetId="4" hidden="1">0.075</definedName>
    <definedName name="solver_mrt" localSheetId="3" hidden="1">0.075</definedName>
    <definedName name="solver_mrt" localSheetId="2" hidden="1">0.075</definedName>
    <definedName name="solver_msl" localSheetId="4" hidden="1">2</definedName>
    <definedName name="solver_msl" localSheetId="3" hidden="1">2</definedName>
    <definedName name="solver_msl" localSheetId="2" hidden="1">2</definedName>
    <definedName name="solver_neg" localSheetId="4" hidden="1">2</definedName>
    <definedName name="solver_neg" localSheetId="3" hidden="1">2</definedName>
    <definedName name="solver_neg" localSheetId="2" hidden="1">2</definedName>
    <definedName name="solver_nod" localSheetId="4" hidden="1">2147483647</definedName>
    <definedName name="solver_nod" localSheetId="3" hidden="1">2147483647</definedName>
    <definedName name="solver_nod" localSheetId="2" hidden="1">2147483647</definedName>
    <definedName name="solver_num" localSheetId="4" hidden="1">1</definedName>
    <definedName name="solver_num" localSheetId="3" hidden="1">1</definedName>
    <definedName name="solver_num" localSheetId="2" hidden="1">1</definedName>
    <definedName name="solver_nwt" localSheetId="4" hidden="1">1</definedName>
    <definedName name="solver_nwt" localSheetId="3" hidden="1">1</definedName>
    <definedName name="solver_nwt" localSheetId="2" hidden="1">1</definedName>
    <definedName name="solver_opt" localSheetId="4" hidden="1">Deaths!#REF!</definedName>
    <definedName name="solver_opt" localSheetId="3" hidden="1">YLDs_rates!#REF!</definedName>
    <definedName name="solver_opt" localSheetId="2" hidden="1">YLLYLD!#REF!</definedName>
    <definedName name="solver_pre" localSheetId="4" hidden="1">0.000001</definedName>
    <definedName name="solver_pre" localSheetId="3" hidden="1">0.000001</definedName>
    <definedName name="solver_pre" localSheetId="2" hidden="1">0.000001</definedName>
    <definedName name="solver_rbv" localSheetId="4" hidden="1">1</definedName>
    <definedName name="solver_rbv" localSheetId="3" hidden="1">1</definedName>
    <definedName name="solver_rbv" localSheetId="2" hidden="1">1</definedName>
    <definedName name="solver_rel1" localSheetId="4" hidden="1">2</definedName>
    <definedName name="solver_rel1" localSheetId="3" hidden="1">2</definedName>
    <definedName name="solver_rel1" localSheetId="2" hidden="1">2</definedName>
    <definedName name="solver_rhs1" localSheetId="4" hidden="1">0</definedName>
    <definedName name="solver_rhs1" localSheetId="3" hidden="1">0</definedName>
    <definedName name="solver_rhs1" localSheetId="2" hidden="1">0</definedName>
    <definedName name="solver_rlx" localSheetId="4" hidden="1">2</definedName>
    <definedName name="solver_rlx" localSheetId="3" hidden="1">2</definedName>
    <definedName name="solver_rlx" localSheetId="2" hidden="1">2</definedName>
    <definedName name="solver_rsd" localSheetId="4" hidden="1">0</definedName>
    <definedName name="solver_rsd" localSheetId="3" hidden="1">0</definedName>
    <definedName name="solver_rsd" localSheetId="2" hidden="1">0</definedName>
    <definedName name="solver_scl" localSheetId="4" hidden="1">1</definedName>
    <definedName name="solver_scl" localSheetId="3" hidden="1">1</definedName>
    <definedName name="solver_scl" localSheetId="2" hidden="1">1</definedName>
    <definedName name="solver_sho" localSheetId="4" hidden="1">2</definedName>
    <definedName name="solver_sho" localSheetId="3" hidden="1">2</definedName>
    <definedName name="solver_sho" localSheetId="2" hidden="1">2</definedName>
    <definedName name="solver_ssz" localSheetId="4" hidden="1">100</definedName>
    <definedName name="solver_ssz" localSheetId="3" hidden="1">100</definedName>
    <definedName name="solver_ssz" localSheetId="2" hidden="1">100</definedName>
    <definedName name="solver_tim" localSheetId="4" hidden="1">2147483647</definedName>
    <definedName name="solver_tim" localSheetId="3" hidden="1">2147483647</definedName>
    <definedName name="solver_tim" localSheetId="2" hidden="1">2147483647</definedName>
    <definedName name="solver_tol" localSheetId="4" hidden="1">0.01</definedName>
    <definedName name="solver_tol" localSheetId="3" hidden="1">0.01</definedName>
    <definedName name="solver_tol" localSheetId="2" hidden="1">0.01</definedName>
    <definedName name="solver_typ" localSheetId="4" hidden="1">2</definedName>
    <definedName name="solver_typ" localSheetId="3" hidden="1">2</definedName>
    <definedName name="solver_typ" localSheetId="2" hidden="1">2</definedName>
    <definedName name="solver_val" localSheetId="4" hidden="1">0</definedName>
    <definedName name="solver_val" localSheetId="3" hidden="1">0</definedName>
    <definedName name="solver_val" localSheetId="2" hidden="1">0</definedName>
    <definedName name="solver_ver" localSheetId="4" hidden="1">3</definedName>
    <definedName name="solver_ver" localSheetId="3" hidden="1">3</definedName>
    <definedName name="solver_ver" localSheetId="2" hidden="1">3</definedName>
  </definedNames>
  <calcPr calcId="152511"/>
</workbook>
</file>

<file path=xl/calcChain.xml><?xml version="1.0" encoding="utf-8"?>
<calcChain xmlns="http://schemas.openxmlformats.org/spreadsheetml/2006/main">
  <c r="CG14" i="9" l="1" a="1"/>
  <c r="CG14" i="9" s="1"/>
  <c r="CG15" i="9" a="1"/>
  <c r="CG15" i="9" s="1"/>
  <c r="CG16" i="9" a="1"/>
  <c r="CG16" i="9" s="1"/>
  <c r="CG17" i="9" a="1"/>
  <c r="CG17" i="9" s="1"/>
  <c r="CG18" i="9" a="1"/>
  <c r="CG18" i="9" s="1"/>
  <c r="CG19" i="9" a="1"/>
  <c r="CG19" i="9" s="1"/>
  <c r="CG20" i="9" a="1"/>
  <c r="CG20" i="9" s="1"/>
  <c r="CG21" i="9" a="1"/>
  <c r="CG21" i="9" s="1"/>
  <c r="CG22" i="9" a="1"/>
  <c r="CG22" i="9" s="1"/>
  <c r="CG23" i="9" a="1"/>
  <c r="CG23" i="9" s="1"/>
  <c r="CG24" i="9" a="1"/>
  <c r="CG24" i="9" s="1"/>
  <c r="CG25" i="9" a="1"/>
  <c r="CG25" i="9" s="1"/>
  <c r="CG26" i="9" a="1"/>
  <c r="CG26" i="9" s="1"/>
  <c r="CG27" i="9" a="1"/>
  <c r="CG27" i="9" s="1"/>
  <c r="CG28" i="9" a="1"/>
  <c r="CG28" i="9" s="1"/>
  <c r="CG29" i="9" a="1"/>
  <c r="CG29" i="9" s="1"/>
  <c r="CG30" i="9" a="1"/>
  <c r="CG30" i="9" s="1"/>
  <c r="CG31" i="9" a="1"/>
  <c r="CG31" i="9" s="1"/>
  <c r="CG32" i="9" a="1"/>
  <c r="CG32" i="9" s="1"/>
  <c r="CG13" i="9" a="1"/>
  <c r="CG13" i="9" s="1"/>
  <c r="CF14" i="9" a="1"/>
  <c r="CF14" i="9" s="1"/>
  <c r="CF15" i="9" a="1"/>
  <c r="CF15" i="9" s="1"/>
  <c r="CF16" i="9" a="1"/>
  <c r="CF16" i="9" s="1"/>
  <c r="CF17" i="9" a="1"/>
  <c r="CF17" i="9" s="1"/>
  <c r="CF18" i="9" a="1"/>
  <c r="CF18" i="9" s="1"/>
  <c r="CF19" i="9" a="1"/>
  <c r="CF19" i="9" s="1"/>
  <c r="CF20" i="9" a="1"/>
  <c r="CF20" i="9" s="1"/>
  <c r="CF21" i="9" a="1"/>
  <c r="CF21" i="9" s="1"/>
  <c r="CF22" i="9" a="1"/>
  <c r="CF22" i="9" s="1"/>
  <c r="CF23" i="9" a="1"/>
  <c r="CF23" i="9" s="1"/>
  <c r="CF24" i="9" a="1"/>
  <c r="CF24" i="9" s="1"/>
  <c r="CF25" i="9" a="1"/>
  <c r="CF25" i="9" s="1"/>
  <c r="CF26" i="9" a="1"/>
  <c r="CF26" i="9" s="1"/>
  <c r="CF27" i="9" a="1"/>
  <c r="CF27" i="9" s="1"/>
  <c r="CF28" i="9" a="1"/>
  <c r="CF28" i="9" s="1"/>
  <c r="CF29" i="9" a="1"/>
  <c r="CF29" i="9" s="1"/>
  <c r="CF30" i="9" a="1"/>
  <c r="CF30" i="9" s="1"/>
  <c r="CF31" i="9" a="1"/>
  <c r="CF31" i="9" s="1"/>
  <c r="CF32" i="9" a="1"/>
  <c r="CF32" i="9" s="1"/>
  <c r="CF13" i="9" a="1"/>
  <c r="CF13" i="9" s="1"/>
  <c r="BZ14" i="9" a="1"/>
  <c r="BZ14" i="9" s="1"/>
  <c r="CA14" i="9" a="1"/>
  <c r="CA14" i="9" s="1"/>
  <c r="BZ15" i="9" a="1"/>
  <c r="BZ15" i="9" s="1"/>
  <c r="CA15" i="9" a="1"/>
  <c r="CA15" i="9" s="1"/>
  <c r="BZ16" i="9" a="1"/>
  <c r="BZ16" i="9" s="1"/>
  <c r="CA16" i="9" a="1"/>
  <c r="CA16" i="9" s="1"/>
  <c r="BZ17" i="9" a="1"/>
  <c r="BZ17" i="9" s="1"/>
  <c r="CA17" i="9" a="1"/>
  <c r="CA17" i="9" s="1"/>
  <c r="BZ18" i="9" a="1"/>
  <c r="BZ18" i="9" s="1"/>
  <c r="CA18" i="9" a="1"/>
  <c r="CA18" i="9" s="1"/>
  <c r="BZ19" i="9" a="1"/>
  <c r="BZ19" i="9" s="1"/>
  <c r="CA19" i="9" a="1"/>
  <c r="CA19" i="9" s="1"/>
  <c r="BZ20" i="9" a="1"/>
  <c r="BZ20" i="9" s="1"/>
  <c r="CA20" i="9" a="1"/>
  <c r="CA20" i="9" s="1"/>
  <c r="BZ21" i="9" a="1"/>
  <c r="BZ21" i="9" s="1"/>
  <c r="CA21" i="9" a="1"/>
  <c r="CA21" i="9" s="1"/>
  <c r="BZ22" i="9" a="1"/>
  <c r="BZ22" i="9" s="1"/>
  <c r="CA22" i="9" a="1"/>
  <c r="CA22" i="9" s="1"/>
  <c r="BZ23" i="9" a="1"/>
  <c r="BZ23" i="9" s="1"/>
  <c r="CA23" i="9" a="1"/>
  <c r="CA23" i="9" s="1"/>
  <c r="BZ24" i="9" a="1"/>
  <c r="BZ24" i="9" s="1"/>
  <c r="CA24" i="9" a="1"/>
  <c r="CA24" i="9" s="1"/>
  <c r="BZ25" i="9" a="1"/>
  <c r="BZ25" i="9" s="1"/>
  <c r="CA25" i="9" a="1"/>
  <c r="CA25" i="9" s="1"/>
  <c r="BZ26" i="9" a="1"/>
  <c r="BZ26" i="9" s="1"/>
  <c r="CA26" i="9" a="1"/>
  <c r="CA26" i="9" s="1"/>
  <c r="BZ27" i="9" a="1"/>
  <c r="BZ27" i="9" s="1"/>
  <c r="CA27" i="9" a="1"/>
  <c r="CA27" i="9" s="1"/>
  <c r="BZ28" i="9" a="1"/>
  <c r="BZ28" i="9" s="1"/>
  <c r="CA28" i="9" a="1"/>
  <c r="CA28" i="9" s="1"/>
  <c r="BZ29" i="9" a="1"/>
  <c r="BZ29" i="9" s="1"/>
  <c r="CA29" i="9" a="1"/>
  <c r="CA29" i="9" s="1"/>
  <c r="BZ30" i="9" a="1"/>
  <c r="BZ30" i="9" s="1"/>
  <c r="CA30" i="9" a="1"/>
  <c r="CA30" i="9" s="1"/>
  <c r="BZ31" i="9" a="1"/>
  <c r="BZ31" i="9" s="1"/>
  <c r="CA31" i="9" a="1"/>
  <c r="CA31" i="9" s="1"/>
  <c r="BZ32" i="9" a="1"/>
  <c r="BZ32" i="9" s="1"/>
  <c r="CA32" i="9" a="1"/>
  <c r="CA32" i="9" s="1"/>
  <c r="CA13" i="9" a="1"/>
  <c r="CA13" i="9" s="1"/>
  <c r="BZ13" i="9" a="1"/>
  <c r="BZ13" i="9" s="1"/>
  <c r="BT14" i="9" a="1"/>
  <c r="BT14" i="9" s="1"/>
  <c r="BT15" i="9" a="1"/>
  <c r="BT15" i="9" s="1"/>
  <c r="BT16" i="9" a="1"/>
  <c r="BT16" i="9" s="1"/>
  <c r="BT17" i="9" a="1"/>
  <c r="BT17" i="9" s="1"/>
  <c r="BT18" i="9" a="1"/>
  <c r="BT18" i="9" s="1"/>
  <c r="BT19" i="9" a="1"/>
  <c r="BT19" i="9" s="1"/>
  <c r="BT20" i="9" a="1"/>
  <c r="BT20" i="9" s="1"/>
  <c r="BT21" i="9" a="1"/>
  <c r="BT21" i="9" s="1"/>
  <c r="BT22" i="9" a="1"/>
  <c r="BT22" i="9" s="1"/>
  <c r="BT23" i="9" a="1"/>
  <c r="BT23" i="9" s="1"/>
  <c r="BT24" i="9" a="1"/>
  <c r="BT24" i="9" s="1"/>
  <c r="BT25" i="9" a="1"/>
  <c r="BT25" i="9" s="1"/>
  <c r="BT26" i="9" a="1"/>
  <c r="BT26" i="9" s="1"/>
  <c r="BT27" i="9" a="1"/>
  <c r="BT27" i="9" s="1"/>
  <c r="BT28" i="9" a="1"/>
  <c r="BT28" i="9" s="1"/>
  <c r="BT29" i="9" a="1"/>
  <c r="BT29" i="9" s="1"/>
  <c r="BT30" i="9" a="1"/>
  <c r="BT30" i="9" s="1"/>
  <c r="BT31" i="9" a="1"/>
  <c r="BT31" i="9" s="1"/>
  <c r="BT32" i="9" a="1"/>
  <c r="BT32" i="9" s="1"/>
  <c r="BT13" i="9" a="1"/>
  <c r="BT13" i="9" s="1"/>
  <c r="BS14" i="9" a="1"/>
  <c r="BS14" i="9" s="1"/>
  <c r="BS15" i="9" a="1"/>
  <c r="BS15" i="9" s="1"/>
  <c r="BS16" i="9" a="1"/>
  <c r="BS16" i="9" s="1"/>
  <c r="BS17" i="9" a="1"/>
  <c r="BS17" i="9" s="1"/>
  <c r="BS18" i="9" a="1"/>
  <c r="BS18" i="9" s="1"/>
  <c r="BS19" i="9" a="1"/>
  <c r="BS19" i="9" s="1"/>
  <c r="BS20" i="9" a="1"/>
  <c r="BS20" i="9" s="1"/>
  <c r="BS21" i="9" a="1"/>
  <c r="BS21" i="9" s="1"/>
  <c r="BS22" i="9" a="1"/>
  <c r="BS22" i="9" s="1"/>
  <c r="BS23" i="9" a="1"/>
  <c r="BS23" i="9" s="1"/>
  <c r="BS24" i="9" a="1"/>
  <c r="BS24" i="9" s="1"/>
  <c r="BS25" i="9" a="1"/>
  <c r="BS25" i="9" s="1"/>
  <c r="BS26" i="9" a="1"/>
  <c r="BS26" i="9" s="1"/>
  <c r="BS27" i="9" a="1"/>
  <c r="BS27" i="9" s="1"/>
  <c r="BS28" i="9" a="1"/>
  <c r="BS28" i="9" s="1"/>
  <c r="BS29" i="9" a="1"/>
  <c r="BS29" i="9" s="1"/>
  <c r="BS30" i="9" a="1"/>
  <c r="BS30" i="9" s="1"/>
  <c r="BS31" i="9" a="1"/>
  <c r="BS31" i="9" s="1"/>
  <c r="BS32" i="9" a="1"/>
  <c r="BS32" i="9" s="1"/>
  <c r="BS13" i="9" a="1"/>
  <c r="BS13" i="9" s="1"/>
  <c r="BN14" i="9" a="1"/>
  <c r="BN14" i="9" s="1"/>
  <c r="BN15" i="9" a="1"/>
  <c r="BN15" i="9" s="1"/>
  <c r="BN16" i="9" a="1"/>
  <c r="BN16" i="9" s="1"/>
  <c r="BN17" i="9" a="1"/>
  <c r="BN17" i="9" s="1"/>
  <c r="BN18" i="9" a="1"/>
  <c r="BN18" i="9" s="1"/>
  <c r="BN19" i="9" a="1"/>
  <c r="BN19" i="9" s="1"/>
  <c r="BN20" i="9" a="1"/>
  <c r="BN20" i="9" s="1"/>
  <c r="BN21" i="9" a="1"/>
  <c r="BN21" i="9" s="1"/>
  <c r="BN22" i="9" a="1"/>
  <c r="BN22" i="9" s="1"/>
  <c r="BN23" i="9" a="1"/>
  <c r="BN23" i="9" s="1"/>
  <c r="BN24" i="9" a="1"/>
  <c r="BN24" i="9" s="1"/>
  <c r="BN25" i="9" a="1"/>
  <c r="BN25" i="9" s="1"/>
  <c r="BN26" i="9" a="1"/>
  <c r="BN26" i="9" s="1"/>
  <c r="BN27" i="9" a="1"/>
  <c r="BN27" i="9" s="1"/>
  <c r="BN28" i="9" a="1"/>
  <c r="BN28" i="9" s="1"/>
  <c r="BN29" i="9" a="1"/>
  <c r="BN29" i="9" s="1"/>
  <c r="BN30" i="9" a="1"/>
  <c r="BN30" i="9" s="1"/>
  <c r="BN31" i="9" a="1"/>
  <c r="BN31" i="9" s="1"/>
  <c r="BN32" i="9" a="1"/>
  <c r="BN32" i="9" s="1"/>
  <c r="BN13" i="9" a="1"/>
  <c r="BN13" i="9" s="1"/>
  <c r="BM14" i="9" a="1"/>
  <c r="BM14" i="9" s="1"/>
  <c r="BM15" i="9" a="1"/>
  <c r="BM15" i="9" s="1"/>
  <c r="BM16" i="9" a="1"/>
  <c r="BM16" i="9" s="1"/>
  <c r="BM17" i="9" a="1"/>
  <c r="BM17" i="9" s="1"/>
  <c r="BM18" i="9" a="1"/>
  <c r="BM18" i="9" s="1"/>
  <c r="BM19" i="9" a="1"/>
  <c r="BM19" i="9" s="1"/>
  <c r="BM20" i="9" a="1"/>
  <c r="BM20" i="9" s="1"/>
  <c r="BM21" i="9" a="1"/>
  <c r="BM21" i="9" s="1"/>
  <c r="BM22" i="9" a="1"/>
  <c r="BM22" i="9" s="1"/>
  <c r="BM23" i="9" a="1"/>
  <c r="BM23" i="9" s="1"/>
  <c r="BM24" i="9" a="1"/>
  <c r="BM24" i="9" s="1"/>
  <c r="BM25" i="9" a="1"/>
  <c r="BM25" i="9" s="1"/>
  <c r="BM26" i="9" a="1"/>
  <c r="BM26" i="9" s="1"/>
  <c r="BM27" i="9" a="1"/>
  <c r="BM27" i="9" s="1"/>
  <c r="BM28" i="9" a="1"/>
  <c r="BM28" i="9" s="1"/>
  <c r="BM29" i="9" a="1"/>
  <c r="BM29" i="9" s="1"/>
  <c r="BM30" i="9" a="1"/>
  <c r="BM30" i="9" s="1"/>
  <c r="BM31" i="9" a="1"/>
  <c r="BM31" i="9" s="1"/>
  <c r="BM32" i="9" a="1"/>
  <c r="BM32" i="9" s="1"/>
  <c r="BM13" i="9" a="1"/>
  <c r="BM13" i="9" s="1"/>
  <c r="BG14" i="9" a="1"/>
  <c r="BG14" i="9" s="1"/>
  <c r="BG15" i="9" a="1"/>
  <c r="BG15" i="9" s="1"/>
  <c r="BG16" i="9" a="1"/>
  <c r="BG16" i="9" s="1"/>
  <c r="BG17" i="9" a="1"/>
  <c r="BG17" i="9" s="1"/>
  <c r="BG18" i="9" a="1"/>
  <c r="BG18" i="9" s="1"/>
  <c r="BG19" i="9" a="1"/>
  <c r="BG19" i="9" s="1"/>
  <c r="BG20" i="9" a="1"/>
  <c r="BG20" i="9" s="1"/>
  <c r="BG21" i="9" a="1"/>
  <c r="BG21" i="9" s="1"/>
  <c r="BG22" i="9" a="1"/>
  <c r="BG22" i="9" s="1"/>
  <c r="BG23" i="9" a="1"/>
  <c r="BG23" i="9" s="1"/>
  <c r="BG24" i="9" a="1"/>
  <c r="BG24" i="9" s="1"/>
  <c r="BG25" i="9" a="1"/>
  <c r="BG25" i="9" s="1"/>
  <c r="BG26" i="9" a="1"/>
  <c r="BG26" i="9" s="1"/>
  <c r="BG27" i="9" a="1"/>
  <c r="BG27" i="9" s="1"/>
  <c r="BG28" i="9" a="1"/>
  <c r="BG28" i="9" s="1"/>
  <c r="BG29" i="9" a="1"/>
  <c r="BG29" i="9" s="1"/>
  <c r="BG30" i="9" a="1"/>
  <c r="BG30" i="9" s="1"/>
  <c r="BG31" i="9" a="1"/>
  <c r="BG31" i="9" s="1"/>
  <c r="BG32" i="9" a="1"/>
  <c r="BG32" i="9" s="1"/>
  <c r="BG13" i="9" a="1"/>
  <c r="BG13" i="9" s="1"/>
  <c r="BF14" i="9" a="1"/>
  <c r="BF14" i="9" s="1"/>
  <c r="BF15" i="9" a="1"/>
  <c r="BF15" i="9" s="1"/>
  <c r="BF16" i="9" a="1"/>
  <c r="BF16" i="9" s="1"/>
  <c r="BF17" i="9" a="1"/>
  <c r="BF17" i="9" s="1"/>
  <c r="BF18" i="9" a="1"/>
  <c r="BF18" i="9" s="1"/>
  <c r="BF19" i="9" a="1"/>
  <c r="BF19" i="9" s="1"/>
  <c r="BF20" i="9" a="1"/>
  <c r="BF20" i="9" s="1"/>
  <c r="BF21" i="9" a="1"/>
  <c r="BF21" i="9" s="1"/>
  <c r="BF22" i="9" a="1"/>
  <c r="BF22" i="9" s="1"/>
  <c r="BF23" i="9" a="1"/>
  <c r="BF23" i="9" s="1"/>
  <c r="BF24" i="9" a="1"/>
  <c r="BF24" i="9" s="1"/>
  <c r="BF25" i="9" a="1"/>
  <c r="BF25" i="9" s="1"/>
  <c r="BF26" i="9" a="1"/>
  <c r="BF26" i="9" s="1"/>
  <c r="BF27" i="9" a="1"/>
  <c r="BF27" i="9" s="1"/>
  <c r="BF28" i="9" a="1"/>
  <c r="BF28" i="9" s="1"/>
  <c r="BF29" i="9" a="1"/>
  <c r="BF29" i="9" s="1"/>
  <c r="BF30" i="9" a="1"/>
  <c r="BF30" i="9" s="1"/>
  <c r="BF31" i="9" a="1"/>
  <c r="BF31" i="9" s="1"/>
  <c r="BF32" i="9" a="1"/>
  <c r="BF32" i="9" s="1"/>
  <c r="BF13" i="9" a="1"/>
  <c r="BF13" i="9" s="1"/>
  <c r="BA14" i="9" a="1"/>
  <c r="BA14" i="9" s="1"/>
  <c r="BA15" i="9" a="1"/>
  <c r="BA15" i="9" s="1"/>
  <c r="BA16" i="9" a="1"/>
  <c r="BA16" i="9" s="1"/>
  <c r="BA17" i="9" a="1"/>
  <c r="BA17" i="9" s="1"/>
  <c r="BA18" i="9" a="1"/>
  <c r="BA18" i="9" s="1"/>
  <c r="BA19" i="9" a="1"/>
  <c r="BA19" i="9" s="1"/>
  <c r="BA20" i="9" a="1"/>
  <c r="BA20" i="9" s="1"/>
  <c r="BA21" i="9" a="1"/>
  <c r="BA21" i="9" s="1"/>
  <c r="BA22" i="9" a="1"/>
  <c r="BA22" i="9" s="1"/>
  <c r="BA23" i="9" a="1"/>
  <c r="BA23" i="9" s="1"/>
  <c r="BA24" i="9" a="1"/>
  <c r="BA24" i="9" s="1"/>
  <c r="BA25" i="9" a="1"/>
  <c r="BA25" i="9" s="1"/>
  <c r="BA26" i="9" a="1"/>
  <c r="BA26" i="9" s="1"/>
  <c r="BA27" i="9" a="1"/>
  <c r="BA27" i="9" s="1"/>
  <c r="BA28" i="9" a="1"/>
  <c r="BA28" i="9" s="1"/>
  <c r="BA29" i="9" a="1"/>
  <c r="BA29" i="9" s="1"/>
  <c r="BA30" i="9" a="1"/>
  <c r="BA30" i="9" s="1"/>
  <c r="BA31" i="9" a="1"/>
  <c r="BA31" i="9" s="1"/>
  <c r="BA32" i="9" a="1"/>
  <c r="BA32" i="9" s="1"/>
  <c r="BA13" i="9" a="1"/>
  <c r="BA13" i="9" s="1"/>
  <c r="AZ14" i="9" a="1"/>
  <c r="AZ14" i="9" s="1"/>
  <c r="AZ15" i="9" a="1"/>
  <c r="AZ15" i="9" s="1"/>
  <c r="AZ16" i="9" a="1"/>
  <c r="AZ16" i="9" s="1"/>
  <c r="AZ17" i="9" a="1"/>
  <c r="AZ17" i="9" s="1"/>
  <c r="AZ18" i="9" a="1"/>
  <c r="AZ18" i="9" s="1"/>
  <c r="AZ19" i="9" a="1"/>
  <c r="AZ19" i="9" s="1"/>
  <c r="AZ20" i="9" a="1"/>
  <c r="AZ20" i="9" s="1"/>
  <c r="AZ21" i="9" a="1"/>
  <c r="AZ21" i="9" s="1"/>
  <c r="AZ22" i="9" a="1"/>
  <c r="AZ22" i="9" s="1"/>
  <c r="AZ23" i="9" a="1"/>
  <c r="AZ23" i="9" s="1"/>
  <c r="AZ24" i="9" a="1"/>
  <c r="AZ24" i="9" s="1"/>
  <c r="AZ25" i="9" a="1"/>
  <c r="AZ25" i="9" s="1"/>
  <c r="AZ26" i="9" a="1"/>
  <c r="AZ26" i="9" s="1"/>
  <c r="AZ27" i="9" a="1"/>
  <c r="AZ27" i="9" s="1"/>
  <c r="AZ28" i="9" a="1"/>
  <c r="AZ28" i="9" s="1"/>
  <c r="AZ29" i="9" a="1"/>
  <c r="AZ29" i="9" s="1"/>
  <c r="AZ30" i="9" a="1"/>
  <c r="AZ30" i="9" s="1"/>
  <c r="AZ31" i="9" a="1"/>
  <c r="AZ31" i="9" s="1"/>
  <c r="AZ32" i="9" a="1"/>
  <c r="AZ32" i="9" s="1"/>
  <c r="AZ13" i="9" a="1"/>
  <c r="AZ13" i="9" s="1"/>
  <c r="AT14" i="9" a="1"/>
  <c r="AT14" i="9" s="1"/>
  <c r="AT15" i="9" a="1"/>
  <c r="AT15" i="9" s="1"/>
  <c r="AT16" i="9" a="1"/>
  <c r="AT16" i="9" s="1"/>
  <c r="AT17" i="9" a="1"/>
  <c r="AT17" i="9" s="1"/>
  <c r="AT18" i="9" a="1"/>
  <c r="AT18" i="9" s="1"/>
  <c r="AT19" i="9" a="1"/>
  <c r="AT19" i="9" s="1"/>
  <c r="AT20" i="9" a="1"/>
  <c r="AT20" i="9" s="1"/>
  <c r="AT21" i="9" a="1"/>
  <c r="AT21" i="9" s="1"/>
  <c r="AT22" i="9" a="1"/>
  <c r="AT22" i="9" s="1"/>
  <c r="AT23" i="9" a="1"/>
  <c r="AT23" i="9" s="1"/>
  <c r="AT24" i="9" a="1"/>
  <c r="AT24" i="9" s="1"/>
  <c r="AT25" i="9" a="1"/>
  <c r="AT25" i="9" s="1"/>
  <c r="AT26" i="9" a="1"/>
  <c r="AT26" i="9" s="1"/>
  <c r="AT27" i="9" a="1"/>
  <c r="AT27" i="9" s="1"/>
  <c r="AT28" i="9" a="1"/>
  <c r="AT28" i="9" s="1"/>
  <c r="AT29" i="9" a="1"/>
  <c r="AT29" i="9" s="1"/>
  <c r="AT30" i="9" a="1"/>
  <c r="AT30" i="9" s="1"/>
  <c r="AT31" i="9" a="1"/>
  <c r="AT31" i="9" s="1"/>
  <c r="AT32" i="9" a="1"/>
  <c r="AT32" i="9" s="1"/>
  <c r="AT13" i="9" a="1"/>
  <c r="AT13" i="9" s="1"/>
  <c r="AS14" i="9" a="1"/>
  <c r="AS14" i="9" s="1"/>
  <c r="AS15" i="9" a="1"/>
  <c r="AS15" i="9" s="1"/>
  <c r="AS16" i="9" a="1"/>
  <c r="AS16" i="9" s="1"/>
  <c r="AS17" i="9" a="1"/>
  <c r="AS17" i="9" s="1"/>
  <c r="AS18" i="9" a="1"/>
  <c r="AS18" i="9" s="1"/>
  <c r="AS19" i="9" a="1"/>
  <c r="AS19" i="9" s="1"/>
  <c r="AS20" i="9" a="1"/>
  <c r="AS20" i="9" s="1"/>
  <c r="AS21" i="9" a="1"/>
  <c r="AS21" i="9" s="1"/>
  <c r="AS22" i="9" a="1"/>
  <c r="AS22" i="9" s="1"/>
  <c r="AS23" i="9" a="1"/>
  <c r="AS23" i="9" s="1"/>
  <c r="AS24" i="9" a="1"/>
  <c r="AS24" i="9" s="1"/>
  <c r="AS25" i="9" a="1"/>
  <c r="AS25" i="9" s="1"/>
  <c r="AS26" i="9" a="1"/>
  <c r="AS26" i="9" s="1"/>
  <c r="AS27" i="9" a="1"/>
  <c r="AS27" i="9" s="1"/>
  <c r="AS28" i="9" a="1"/>
  <c r="AS28" i="9" s="1"/>
  <c r="AS29" i="9" a="1"/>
  <c r="AS29" i="9" s="1"/>
  <c r="AS30" i="9" a="1"/>
  <c r="AS30" i="9" s="1"/>
  <c r="AS31" i="9" a="1"/>
  <c r="AS31" i="9" s="1"/>
  <c r="AS32" i="9" a="1"/>
  <c r="AS32" i="9" s="1"/>
  <c r="AS13" i="9" a="1"/>
  <c r="AS13" i="9" s="1"/>
  <c r="AN14" i="9" a="1"/>
  <c r="AN14" i="9" s="1"/>
  <c r="AN15" i="9" a="1"/>
  <c r="AN15" i="9" s="1"/>
  <c r="AN16" i="9" a="1"/>
  <c r="AN16" i="9" s="1"/>
  <c r="AN17" i="9" a="1"/>
  <c r="AN17" i="9" s="1"/>
  <c r="AN18" i="9" a="1"/>
  <c r="AN18" i="9" s="1"/>
  <c r="AN19" i="9" a="1"/>
  <c r="AN19" i="9" s="1"/>
  <c r="AN20" i="9" a="1"/>
  <c r="AN20" i="9" s="1"/>
  <c r="AN21" i="9" a="1"/>
  <c r="AN21" i="9" s="1"/>
  <c r="AN22" i="9" a="1"/>
  <c r="AN22" i="9" s="1"/>
  <c r="AN23" i="9" a="1"/>
  <c r="AN23" i="9" s="1"/>
  <c r="AN24" i="9" a="1"/>
  <c r="AN24" i="9" s="1"/>
  <c r="AN25" i="9" a="1"/>
  <c r="AN25" i="9" s="1"/>
  <c r="AN26" i="9" a="1"/>
  <c r="AN26" i="9" s="1"/>
  <c r="AN27" i="9" a="1"/>
  <c r="AN27" i="9" s="1"/>
  <c r="AN28" i="9" a="1"/>
  <c r="AN28" i="9" s="1"/>
  <c r="AN29" i="9" a="1"/>
  <c r="AN29" i="9" s="1"/>
  <c r="AN30" i="9" a="1"/>
  <c r="AN30" i="9" s="1"/>
  <c r="AN31" i="9" a="1"/>
  <c r="AN31" i="9" s="1"/>
  <c r="AN32" i="9" a="1"/>
  <c r="AN32" i="9" s="1"/>
  <c r="AN13" i="9" a="1"/>
  <c r="AN13" i="9" s="1"/>
  <c r="AM14" i="9" a="1"/>
  <c r="AM14" i="9" s="1"/>
  <c r="AM15" i="9" a="1"/>
  <c r="AM15" i="9" s="1"/>
  <c r="AM16" i="9" a="1"/>
  <c r="AM16" i="9" s="1"/>
  <c r="AM17" i="9" a="1"/>
  <c r="AM17" i="9" s="1"/>
  <c r="AM18" i="9" a="1"/>
  <c r="AM18" i="9" s="1"/>
  <c r="AM19" i="9" a="1"/>
  <c r="AM19" i="9" s="1"/>
  <c r="AM20" i="9" a="1"/>
  <c r="AM20" i="9" s="1"/>
  <c r="AM21" i="9" a="1"/>
  <c r="AM21" i="9" s="1"/>
  <c r="AM22" i="9" a="1"/>
  <c r="AM22" i="9" s="1"/>
  <c r="AM23" i="9" a="1"/>
  <c r="AM23" i="9" s="1"/>
  <c r="AM24" i="9" a="1"/>
  <c r="AM24" i="9" s="1"/>
  <c r="AM25" i="9" a="1"/>
  <c r="AM25" i="9" s="1"/>
  <c r="AM26" i="9" a="1"/>
  <c r="AM26" i="9" s="1"/>
  <c r="AM27" i="9" a="1"/>
  <c r="AM27" i="9" s="1"/>
  <c r="AM28" i="9" a="1"/>
  <c r="AM28" i="9" s="1"/>
  <c r="AM29" i="9" a="1"/>
  <c r="AM29" i="9" s="1"/>
  <c r="AM30" i="9" a="1"/>
  <c r="AM30" i="9" s="1"/>
  <c r="AM31" i="9" a="1"/>
  <c r="AM31" i="9" s="1"/>
  <c r="AM32" i="9" a="1"/>
  <c r="AM32" i="9" s="1"/>
  <c r="AM13" i="9" a="1"/>
  <c r="AM13" i="9" s="1"/>
  <c r="AF14" i="9" a="1"/>
  <c r="AF14" i="9" s="1"/>
  <c r="AG14" i="9" a="1"/>
  <c r="AG14" i="9" s="1"/>
  <c r="AF15" i="9" a="1"/>
  <c r="AF15" i="9" s="1"/>
  <c r="AG15" i="9" a="1"/>
  <c r="AG15" i="9" s="1"/>
  <c r="AF16" i="9" a="1"/>
  <c r="AF16" i="9" s="1"/>
  <c r="AG16" i="9" a="1"/>
  <c r="AG16" i="9" s="1"/>
  <c r="AF17" i="9" a="1"/>
  <c r="AF17" i="9" s="1"/>
  <c r="AG17" i="9" a="1"/>
  <c r="AG17" i="9" s="1"/>
  <c r="AF18" i="9" a="1"/>
  <c r="AF18" i="9" s="1"/>
  <c r="AG18" i="9" a="1"/>
  <c r="AG18" i="9" s="1"/>
  <c r="AF19" i="9" a="1"/>
  <c r="AF19" i="9" s="1"/>
  <c r="AG19" i="9" a="1"/>
  <c r="AG19" i="9" s="1"/>
  <c r="AF20" i="9" a="1"/>
  <c r="AF20" i="9" s="1"/>
  <c r="AG20" i="9" a="1"/>
  <c r="AG20" i="9" s="1"/>
  <c r="AF21" i="9" a="1"/>
  <c r="AF21" i="9" s="1"/>
  <c r="AG21" i="9" a="1"/>
  <c r="AG21" i="9" s="1"/>
  <c r="AF22" i="9" a="1"/>
  <c r="AF22" i="9" s="1"/>
  <c r="AG22" i="9" a="1"/>
  <c r="AG22" i="9" s="1"/>
  <c r="AF23" i="9" a="1"/>
  <c r="AF23" i="9" s="1"/>
  <c r="AG23" i="9" a="1"/>
  <c r="AG23" i="9" s="1"/>
  <c r="AF24" i="9" a="1"/>
  <c r="AF24" i="9" s="1"/>
  <c r="AG24" i="9" a="1"/>
  <c r="AG24" i="9" s="1"/>
  <c r="AF25" i="9" a="1"/>
  <c r="AF25" i="9" s="1"/>
  <c r="AG25" i="9" a="1"/>
  <c r="AG25" i="9" s="1"/>
  <c r="AF26" i="9" a="1"/>
  <c r="AF26" i="9" s="1"/>
  <c r="AG26" i="9" a="1"/>
  <c r="AG26" i="9" s="1"/>
  <c r="AF27" i="9" a="1"/>
  <c r="AF27" i="9" s="1"/>
  <c r="AG27" i="9" a="1"/>
  <c r="AG27" i="9" s="1"/>
  <c r="AF28" i="9" a="1"/>
  <c r="AF28" i="9" s="1"/>
  <c r="AG28" i="9" a="1"/>
  <c r="AG28" i="9" s="1"/>
  <c r="AF29" i="9" a="1"/>
  <c r="AF29" i="9" s="1"/>
  <c r="AG29" i="9" a="1"/>
  <c r="AG29" i="9" s="1"/>
  <c r="AF30" i="9" a="1"/>
  <c r="AF30" i="9" s="1"/>
  <c r="AG30" i="9" a="1"/>
  <c r="AG30" i="9" s="1"/>
  <c r="AF31" i="9" a="1"/>
  <c r="AF31" i="9" s="1"/>
  <c r="AG31" i="9" a="1"/>
  <c r="AG31" i="9" s="1"/>
  <c r="AF32" i="9" a="1"/>
  <c r="AF32" i="9" s="1"/>
  <c r="AG32" i="9" a="1"/>
  <c r="AG32" i="9" s="1"/>
  <c r="AG13" i="9" a="1"/>
  <c r="AG13" i="9" s="1"/>
  <c r="AF13" i="9" a="1"/>
  <c r="AF13" i="9" s="1"/>
  <c r="Z14" i="9" a="1"/>
  <c r="Z14" i="9" s="1"/>
  <c r="AA14" i="9" a="1"/>
  <c r="AA14" i="9" s="1"/>
  <c r="Z15" i="9" a="1"/>
  <c r="Z15" i="9" s="1"/>
  <c r="AA15" i="9" a="1"/>
  <c r="AA15" i="9" s="1"/>
  <c r="Z16" i="9" a="1"/>
  <c r="Z16" i="9" s="1"/>
  <c r="AA16" i="9" a="1"/>
  <c r="AA16" i="9" s="1"/>
  <c r="Z17" i="9" a="1"/>
  <c r="Z17" i="9" s="1"/>
  <c r="AA17" i="9" a="1"/>
  <c r="AA17" i="9" s="1"/>
  <c r="Z18" i="9" a="1"/>
  <c r="Z18" i="9" s="1"/>
  <c r="AA18" i="9" a="1"/>
  <c r="AA18" i="9" s="1"/>
  <c r="Z19" i="9" a="1"/>
  <c r="Z19" i="9" s="1"/>
  <c r="AA19" i="9" a="1"/>
  <c r="AA19" i="9" s="1"/>
  <c r="Z20" i="9" a="1"/>
  <c r="Z20" i="9" s="1"/>
  <c r="AA20" i="9" a="1"/>
  <c r="AA20" i="9" s="1"/>
  <c r="Z21" i="9" a="1"/>
  <c r="Z21" i="9" s="1"/>
  <c r="AA21" i="9" a="1"/>
  <c r="AA21" i="9" s="1"/>
  <c r="Z22" i="9" a="1"/>
  <c r="Z22" i="9" s="1"/>
  <c r="AA22" i="9" a="1"/>
  <c r="AA22" i="9" s="1"/>
  <c r="Z23" i="9" a="1"/>
  <c r="Z23" i="9" s="1"/>
  <c r="AA23" i="9" a="1"/>
  <c r="AA23" i="9" s="1"/>
  <c r="Z24" i="9" a="1"/>
  <c r="Z24" i="9" s="1"/>
  <c r="AA24" i="9" a="1"/>
  <c r="AA24" i="9" s="1"/>
  <c r="Z25" i="9" a="1"/>
  <c r="Z25" i="9" s="1"/>
  <c r="AA25" i="9" a="1"/>
  <c r="AA25" i="9" s="1"/>
  <c r="Z26" i="9" a="1"/>
  <c r="Z26" i="9" s="1"/>
  <c r="AA26" i="9" a="1"/>
  <c r="AA26" i="9" s="1"/>
  <c r="Z27" i="9" a="1"/>
  <c r="Z27" i="9" s="1"/>
  <c r="AA27" i="9" a="1"/>
  <c r="AA27" i="9" s="1"/>
  <c r="Z28" i="9" a="1"/>
  <c r="Z28" i="9" s="1"/>
  <c r="AA28" i="9" a="1"/>
  <c r="AA28" i="9" s="1"/>
  <c r="Z29" i="9" a="1"/>
  <c r="Z29" i="9" s="1"/>
  <c r="AA29" i="9" a="1"/>
  <c r="AA29" i="9" s="1"/>
  <c r="Z30" i="9" a="1"/>
  <c r="Z30" i="9" s="1"/>
  <c r="AA30" i="9" a="1"/>
  <c r="AA30" i="9" s="1"/>
  <c r="Z31" i="9" a="1"/>
  <c r="Z31" i="9" s="1"/>
  <c r="AA31" i="9" a="1"/>
  <c r="AA31" i="9" s="1"/>
  <c r="Z32" i="9" a="1"/>
  <c r="Z32" i="9" s="1"/>
  <c r="AA32" i="9" a="1"/>
  <c r="AA32" i="9" s="1"/>
  <c r="AA13" i="9" a="1"/>
  <c r="AA13" i="9" s="1"/>
  <c r="Z13" i="9" a="1"/>
  <c r="Z13" i="9" s="1"/>
  <c r="T14" i="9" a="1"/>
  <c r="T14" i="9" s="1"/>
  <c r="T15" i="9" a="1"/>
  <c r="T15" i="9" s="1"/>
  <c r="T16" i="9" a="1"/>
  <c r="T16" i="9" s="1"/>
  <c r="T17" i="9" a="1"/>
  <c r="T17" i="9" s="1"/>
  <c r="T18" i="9" a="1"/>
  <c r="T18" i="9" s="1"/>
  <c r="T19" i="9" a="1"/>
  <c r="T19" i="9" s="1"/>
  <c r="T20" i="9" a="1"/>
  <c r="T20" i="9" s="1"/>
  <c r="T21" i="9" a="1"/>
  <c r="T21" i="9" s="1"/>
  <c r="T22" i="9" a="1"/>
  <c r="T22" i="9" s="1"/>
  <c r="T23" i="9" a="1"/>
  <c r="T23" i="9" s="1"/>
  <c r="T24" i="9" a="1"/>
  <c r="T24" i="9" s="1"/>
  <c r="T25" i="9" a="1"/>
  <c r="T25" i="9" s="1"/>
  <c r="T26" i="9" a="1"/>
  <c r="T26" i="9" s="1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 s="1"/>
  <c r="T13" i="9" a="1"/>
  <c r="T13" i="9" s="1"/>
  <c r="E14" i="9" a="1"/>
  <c r="E14" i="9" s="1"/>
  <c r="E15" i="9" a="1"/>
  <c r="E15" i="9" s="1"/>
  <c r="E16" i="9" a="1"/>
  <c r="E16" i="9" s="1"/>
  <c r="E17" i="9" a="1"/>
  <c r="E17" i="9" s="1"/>
  <c r="E18" i="9" a="1"/>
  <c r="E18" i="9" s="1"/>
  <c r="E19" i="9" a="1"/>
  <c r="E19" i="9" s="1"/>
  <c r="E20" i="9" a="1"/>
  <c r="E20" i="9" s="1"/>
  <c r="E21" i="9" a="1"/>
  <c r="E21" i="9" s="1"/>
  <c r="E22" i="9" a="1"/>
  <c r="E22" i="9" s="1"/>
  <c r="E23" i="9" a="1"/>
  <c r="E23" i="9" s="1"/>
  <c r="E24" i="9" a="1"/>
  <c r="E24" i="9" s="1"/>
  <c r="E25" i="9" a="1"/>
  <c r="E25" i="9" s="1"/>
  <c r="E26" i="9" a="1"/>
  <c r="E26" i="9" s="1"/>
  <c r="E27" i="9" a="1"/>
  <c r="E27" i="9" s="1"/>
  <c r="E28" i="9" a="1"/>
  <c r="E28" i="9" s="1"/>
  <c r="E29" i="9" a="1"/>
  <c r="E29" i="9" s="1"/>
  <c r="E30" i="9" a="1"/>
  <c r="E30" i="9" s="1"/>
  <c r="E31" i="9" a="1"/>
  <c r="E31" i="9" s="1"/>
  <c r="E32" i="9" a="1"/>
  <c r="E32" i="9" s="1"/>
  <c r="E13" i="9" a="1"/>
  <c r="E13" i="9" s="1"/>
  <c r="S13" i="9" a="1"/>
  <c r="S13" i="9" s="1"/>
  <c r="S14" i="9" a="1"/>
  <c r="S14" i="9" s="1"/>
  <c r="S15" i="9" a="1"/>
  <c r="S15" i="9" s="1"/>
  <c r="S16" i="9" a="1"/>
  <c r="S16" i="9" s="1"/>
  <c r="S17" i="9" a="1"/>
  <c r="S17" i="9" s="1"/>
  <c r="S18" i="9" a="1"/>
  <c r="S18" i="9" s="1"/>
  <c r="S19" i="9" a="1"/>
  <c r="S19" i="9" s="1"/>
  <c r="S20" i="9" a="1"/>
  <c r="S20" i="9" s="1"/>
  <c r="S21" i="9" a="1"/>
  <c r="S21" i="9" s="1"/>
  <c r="S22" i="9" a="1"/>
  <c r="S22" i="9" s="1"/>
  <c r="S23" i="9" a="1"/>
  <c r="S23" i="9" s="1"/>
  <c r="S24" i="9" a="1"/>
  <c r="S24" i="9" s="1"/>
  <c r="S25" i="9" a="1"/>
  <c r="S25" i="9" s="1"/>
  <c r="S26" i="9" a="1"/>
  <c r="S26" i="9" s="1"/>
  <c r="S27" i="9" a="1"/>
  <c r="S27" i="9" s="1"/>
  <c r="S28" i="9" a="1"/>
  <c r="S28" i="9" s="1"/>
  <c r="S29" i="9" a="1"/>
  <c r="S29" i="9" s="1"/>
  <c r="S30" i="9" a="1"/>
  <c r="S30" i="9" s="1"/>
  <c r="S31" i="9" a="1"/>
  <c r="S31" i="9" s="1"/>
  <c r="S32" i="9" a="1"/>
  <c r="S32" i="9" s="1"/>
  <c r="D32" i="9" a="1"/>
  <c r="D32" i="9" s="1"/>
  <c r="D31" i="9" a="1"/>
  <c r="D31" i="9" s="1"/>
  <c r="D30" i="9" a="1"/>
  <c r="D30" i="9" s="1"/>
  <c r="D29" i="9" a="1"/>
  <c r="D29" i="9" s="1"/>
  <c r="D28" i="9" a="1"/>
  <c r="D28" i="9" s="1"/>
  <c r="D27" i="9" a="1"/>
  <c r="D27" i="9" s="1"/>
  <c r="F27" i="9" s="1"/>
  <c r="D26" i="9" a="1"/>
  <c r="D26" i="9" s="1"/>
  <c r="D25" i="9" a="1"/>
  <c r="D25" i="9" s="1"/>
  <c r="D24" i="9" a="1"/>
  <c r="D24" i="9" s="1"/>
  <c r="D23" i="9" a="1"/>
  <c r="D23" i="9" s="1"/>
  <c r="F23" i="9" s="1"/>
  <c r="D22" i="9" a="1"/>
  <c r="D22" i="9" s="1"/>
  <c r="D21" i="9" a="1"/>
  <c r="D21" i="9" s="1"/>
  <c r="D20" i="9" a="1"/>
  <c r="D20" i="9" s="1"/>
  <c r="D19" i="9" a="1"/>
  <c r="D19" i="9" s="1"/>
  <c r="F19" i="9" s="1"/>
  <c r="D18" i="9" a="1"/>
  <c r="D18" i="9" s="1"/>
  <c r="D17" i="9" a="1"/>
  <c r="D17" i="9" s="1"/>
  <c r="D16" i="9" a="1"/>
  <c r="D16" i="9" s="1"/>
  <c r="D15" i="9" a="1"/>
  <c r="D15" i="9" s="1"/>
  <c r="F15" i="9" s="1"/>
  <c r="D14" i="9" a="1"/>
  <c r="D14" i="9" s="1"/>
  <c r="D13" i="9" a="1"/>
  <c r="D13" i="9" s="1"/>
  <c r="F13" i="9" s="1"/>
  <c r="DK30" i="8" a="1"/>
  <c r="DK30" i="8" s="1"/>
  <c r="DL30" i="8" s="1"/>
  <c r="DM30" i="8" s="1"/>
  <c r="DJ30" i="8" a="1"/>
  <c r="DJ30" i="8" s="1"/>
  <c r="DA30" i="8" a="1"/>
  <c r="DA30" i="8" s="1"/>
  <c r="DB30" i="8" s="1"/>
  <c r="DC30" i="8" s="1"/>
  <c r="CZ30" i="8" a="1"/>
  <c r="CZ30" i="8" s="1"/>
  <c r="CY30" i="8" s="1"/>
  <c r="CQ30" i="8" a="1"/>
  <c r="CQ30" i="8" s="1"/>
  <c r="CP30" i="8" a="1"/>
  <c r="CP30" i="8" s="1"/>
  <c r="CG30" i="8" a="1"/>
  <c r="CG30" i="8" s="1"/>
  <c r="CH30" i="8" s="1"/>
  <c r="CI30" i="8" s="1"/>
  <c r="CF30" i="8" a="1"/>
  <c r="CF30" i="8" s="1"/>
  <c r="BW30" i="8" a="1"/>
  <c r="BW30" i="8" s="1"/>
  <c r="BX30" i="8" s="1"/>
  <c r="BY30" i="8" s="1"/>
  <c r="BV30" i="8" a="1"/>
  <c r="BV30" i="8" s="1"/>
  <c r="BM30" i="8" a="1"/>
  <c r="BM30" i="8" s="1"/>
  <c r="BN30" i="8" s="1"/>
  <c r="BO30" i="8" s="1"/>
  <c r="BL30" i="8" a="1"/>
  <c r="BL30" i="8" s="1"/>
  <c r="BC30" i="8" a="1"/>
  <c r="BC30" i="8" s="1"/>
  <c r="BB30" i="8" a="1"/>
  <c r="BB30" i="8" s="1"/>
  <c r="AS30" i="8" a="1"/>
  <c r="AS30" i="8" s="1"/>
  <c r="AT30" i="8" s="1"/>
  <c r="AU30" i="8" s="1"/>
  <c r="AR30" i="8" a="1"/>
  <c r="AR30" i="8" s="1"/>
  <c r="AI30" i="8" a="1"/>
  <c r="AI30" i="8" s="1"/>
  <c r="AJ30" i="8" s="1"/>
  <c r="AK30" i="8" s="1"/>
  <c r="AH30" i="8" a="1"/>
  <c r="AH30" i="8" s="1"/>
  <c r="Y30" i="8" a="1"/>
  <c r="Y30" i="8" s="1"/>
  <c r="X30" i="8" a="1"/>
  <c r="X30" i="8" s="1"/>
  <c r="O30" i="8" a="1"/>
  <c r="O30" i="8" s="1"/>
  <c r="P30" i="8" s="1"/>
  <c r="Q30" i="8" s="1"/>
  <c r="N30" i="8" a="1"/>
  <c r="N30" i="8" s="1"/>
  <c r="E30" i="8" a="1"/>
  <c r="E30" i="8" s="1"/>
  <c r="F30" i="8" s="1"/>
  <c r="G30" i="8" s="1"/>
  <c r="D30" i="8" a="1"/>
  <c r="D30" i="8" s="1"/>
  <c r="DK29" i="8" a="1"/>
  <c r="DK29" i="8" s="1"/>
  <c r="DL29" i="8" s="1"/>
  <c r="DM29" i="8" s="1"/>
  <c r="DJ29" i="8" a="1"/>
  <c r="DJ29" i="8" s="1"/>
  <c r="DA29" i="8" a="1"/>
  <c r="DA29" i="8" s="1"/>
  <c r="DB29" i="8" s="1"/>
  <c r="DC29" i="8" s="1"/>
  <c r="CZ29" i="8" a="1"/>
  <c r="CZ29" i="8" s="1"/>
  <c r="CQ29" i="8" a="1"/>
  <c r="CQ29" i="8" s="1"/>
  <c r="CR29" i="8" s="1"/>
  <c r="CS29" i="8" s="1"/>
  <c r="CP29" i="8" a="1"/>
  <c r="CP29" i="8" s="1"/>
  <c r="CG29" i="8" a="1"/>
  <c r="CG29" i="8" s="1"/>
  <c r="CH29" i="8" s="1"/>
  <c r="CI29" i="8" s="1"/>
  <c r="CF29" i="8" a="1"/>
  <c r="CF29" i="8" s="1"/>
  <c r="BW29" i="8" a="1"/>
  <c r="BW29" i="8" s="1"/>
  <c r="BX29" i="8" s="1"/>
  <c r="BY29" i="8" s="1"/>
  <c r="BV29" i="8" a="1"/>
  <c r="BV29" i="8" s="1"/>
  <c r="BM29" i="8" a="1"/>
  <c r="BM29" i="8" s="1"/>
  <c r="BN29" i="8" s="1"/>
  <c r="BO29" i="8" s="1"/>
  <c r="BL29" i="8" a="1"/>
  <c r="BL29" i="8" s="1"/>
  <c r="BC29" i="8" a="1"/>
  <c r="BC29" i="8" s="1"/>
  <c r="BD29" i="8" s="1"/>
  <c r="BE29" i="8" s="1"/>
  <c r="BB29" i="8" a="1"/>
  <c r="BB29" i="8" s="1"/>
  <c r="AS29" i="8" a="1"/>
  <c r="AS29" i="8" s="1"/>
  <c r="AT29" i="8" s="1"/>
  <c r="AU29" i="8" s="1"/>
  <c r="AR29" i="8" a="1"/>
  <c r="AR29" i="8" s="1"/>
  <c r="AI29" i="8" a="1"/>
  <c r="AI29" i="8" s="1"/>
  <c r="AJ29" i="8" s="1"/>
  <c r="AK29" i="8" s="1"/>
  <c r="AH29" i="8" a="1"/>
  <c r="AH29" i="8" s="1"/>
  <c r="Y29" i="8" a="1"/>
  <c r="Y29" i="8" s="1"/>
  <c r="Z29" i="8" s="1"/>
  <c r="AA29" i="8" s="1"/>
  <c r="X29" i="8" a="1"/>
  <c r="X29" i="8" s="1"/>
  <c r="O29" i="8" a="1"/>
  <c r="O29" i="8" s="1"/>
  <c r="P29" i="8" s="1"/>
  <c r="Q29" i="8" s="1"/>
  <c r="N29" i="8" a="1"/>
  <c r="N29" i="8" s="1"/>
  <c r="E29" i="8" a="1"/>
  <c r="E29" i="8" s="1"/>
  <c r="F29" i="8" s="1"/>
  <c r="G29" i="8" s="1"/>
  <c r="D29" i="8" a="1"/>
  <c r="D29" i="8" s="1"/>
  <c r="DK28" i="8" a="1"/>
  <c r="DK28" i="8" s="1"/>
  <c r="DL28" i="8" s="1"/>
  <c r="DM28" i="8" s="1"/>
  <c r="DJ28" i="8" a="1"/>
  <c r="DJ28" i="8" s="1"/>
  <c r="DA28" i="8" a="1"/>
  <c r="DA28" i="8" s="1"/>
  <c r="DB28" i="8" s="1"/>
  <c r="DC28" i="8" s="1"/>
  <c r="CZ28" i="8" a="1"/>
  <c r="CZ28" i="8" s="1"/>
  <c r="CQ28" i="8" a="1"/>
  <c r="CQ28" i="8" s="1"/>
  <c r="CR28" i="8" s="1"/>
  <c r="CS28" i="8" s="1"/>
  <c r="CP28" i="8" a="1"/>
  <c r="CP28" i="8" s="1"/>
  <c r="CG28" i="8" a="1"/>
  <c r="CG28" i="8" s="1"/>
  <c r="CH28" i="8" s="1"/>
  <c r="CI28" i="8" s="1"/>
  <c r="CF28" i="8" a="1"/>
  <c r="CF28" i="8" s="1"/>
  <c r="BW28" i="8" a="1"/>
  <c r="BW28" i="8" s="1"/>
  <c r="BX28" i="8" s="1"/>
  <c r="BY28" i="8" s="1"/>
  <c r="BV28" i="8" a="1"/>
  <c r="BV28" i="8" s="1"/>
  <c r="BM28" i="8" a="1"/>
  <c r="BM28" i="8" s="1"/>
  <c r="BN28" i="8" s="1"/>
  <c r="BO28" i="8" s="1"/>
  <c r="BL28" i="8" a="1"/>
  <c r="BL28" i="8" s="1"/>
  <c r="BC28" i="8" a="1"/>
  <c r="BC28" i="8" s="1"/>
  <c r="BD28" i="8" s="1"/>
  <c r="BE28" i="8" s="1"/>
  <c r="BB28" i="8" a="1"/>
  <c r="BB28" i="8" s="1"/>
  <c r="AS28" i="8" a="1"/>
  <c r="AS28" i="8" s="1"/>
  <c r="AT28" i="8" s="1"/>
  <c r="AU28" i="8" s="1"/>
  <c r="AR28" i="8" a="1"/>
  <c r="AR28" i="8" s="1"/>
  <c r="AI28" i="8" a="1"/>
  <c r="AI28" i="8" s="1"/>
  <c r="AJ28" i="8" s="1"/>
  <c r="AK28" i="8" s="1"/>
  <c r="AH28" i="8" a="1"/>
  <c r="AH28" i="8" s="1"/>
  <c r="Y28" i="8" a="1"/>
  <c r="Y28" i="8" s="1"/>
  <c r="Z28" i="8" s="1"/>
  <c r="AA28" i="8" s="1"/>
  <c r="X28" i="8" a="1"/>
  <c r="X28" i="8" s="1"/>
  <c r="O28" i="8" a="1"/>
  <c r="O28" i="8" s="1"/>
  <c r="P28" i="8" s="1"/>
  <c r="Q28" i="8" s="1"/>
  <c r="N28" i="8" a="1"/>
  <c r="N28" i="8" s="1"/>
  <c r="E28" i="8" a="1"/>
  <c r="E28" i="8" s="1"/>
  <c r="F28" i="8" s="1"/>
  <c r="G28" i="8" s="1"/>
  <c r="D28" i="8" a="1"/>
  <c r="D28" i="8" s="1"/>
  <c r="DK27" i="8" a="1"/>
  <c r="DK27" i="8" s="1"/>
  <c r="DL27" i="8" s="1"/>
  <c r="DM27" i="8" s="1"/>
  <c r="DJ27" i="8" a="1"/>
  <c r="DJ27" i="8" s="1"/>
  <c r="DA27" i="8" a="1"/>
  <c r="DA27" i="8" s="1"/>
  <c r="DB27" i="8" s="1"/>
  <c r="DC27" i="8" s="1"/>
  <c r="CZ27" i="8" a="1"/>
  <c r="CZ27" i="8" s="1"/>
  <c r="CQ27" i="8" a="1"/>
  <c r="CQ27" i="8" s="1"/>
  <c r="CR27" i="8" s="1"/>
  <c r="CS27" i="8" s="1"/>
  <c r="CP27" i="8" a="1"/>
  <c r="CP27" i="8" s="1"/>
  <c r="CG27" i="8" a="1"/>
  <c r="CG27" i="8" s="1"/>
  <c r="CH27" i="8" s="1"/>
  <c r="CI27" i="8" s="1"/>
  <c r="CF27" i="8" a="1"/>
  <c r="CF27" i="8" s="1"/>
  <c r="BW27" i="8" a="1"/>
  <c r="BW27" i="8" s="1"/>
  <c r="BX27" i="8" s="1"/>
  <c r="BY27" i="8" s="1"/>
  <c r="BV27" i="8" a="1"/>
  <c r="BV27" i="8" s="1"/>
  <c r="BM27" i="8" a="1"/>
  <c r="BM27" i="8" s="1"/>
  <c r="BN27" i="8" s="1"/>
  <c r="BO27" i="8" s="1"/>
  <c r="BL27" i="8" a="1"/>
  <c r="BL27" i="8" s="1"/>
  <c r="BC27" i="8" a="1"/>
  <c r="BC27" i="8" s="1"/>
  <c r="BD27" i="8" s="1"/>
  <c r="BE27" i="8" s="1"/>
  <c r="BB27" i="8" a="1"/>
  <c r="BB27" i="8" s="1"/>
  <c r="AS27" i="8" a="1"/>
  <c r="AS27" i="8" s="1"/>
  <c r="AT27" i="8" s="1"/>
  <c r="AU27" i="8" s="1"/>
  <c r="AR27" i="8" a="1"/>
  <c r="AR27" i="8" s="1"/>
  <c r="AI27" i="8" a="1"/>
  <c r="AI27" i="8" s="1"/>
  <c r="AJ27" i="8" s="1"/>
  <c r="AK27" i="8" s="1"/>
  <c r="AH27" i="8" a="1"/>
  <c r="AH27" i="8" s="1"/>
  <c r="Y27" i="8" a="1"/>
  <c r="Y27" i="8" s="1"/>
  <c r="Z27" i="8" s="1"/>
  <c r="AA27" i="8" s="1"/>
  <c r="X27" i="8" a="1"/>
  <c r="X27" i="8" s="1"/>
  <c r="O27" i="8" a="1"/>
  <c r="O27" i="8" s="1"/>
  <c r="P27" i="8" s="1"/>
  <c r="Q27" i="8" s="1"/>
  <c r="N27" i="8" a="1"/>
  <c r="N27" i="8" s="1"/>
  <c r="E27" i="8" a="1"/>
  <c r="E27" i="8" s="1"/>
  <c r="F27" i="8" s="1"/>
  <c r="G27" i="8" s="1"/>
  <c r="D27" i="8" a="1"/>
  <c r="D27" i="8" s="1"/>
  <c r="DK26" i="8" a="1"/>
  <c r="DK26" i="8" s="1"/>
  <c r="DL26" i="8" s="1"/>
  <c r="DM26" i="8" s="1"/>
  <c r="DJ26" i="8" a="1"/>
  <c r="DJ26" i="8" s="1"/>
  <c r="DA26" i="8" a="1"/>
  <c r="DA26" i="8" s="1"/>
  <c r="DB26" i="8" s="1"/>
  <c r="DC26" i="8" s="1"/>
  <c r="CZ26" i="8" a="1"/>
  <c r="CZ26" i="8" s="1"/>
  <c r="CQ26" i="8" a="1"/>
  <c r="CQ26" i="8" s="1"/>
  <c r="CR26" i="8" s="1"/>
  <c r="CS26" i="8" s="1"/>
  <c r="CP26" i="8" a="1"/>
  <c r="CP26" i="8" s="1"/>
  <c r="CG26" i="8" a="1"/>
  <c r="CG26" i="8" s="1"/>
  <c r="CF26" i="8" a="1"/>
  <c r="CF26" i="8" s="1"/>
  <c r="BW26" i="8" a="1"/>
  <c r="BW26" i="8" s="1"/>
  <c r="BX26" i="8" s="1"/>
  <c r="BY26" i="8" s="1"/>
  <c r="BV26" i="8" a="1"/>
  <c r="BV26" i="8" s="1"/>
  <c r="BM26" i="8" a="1"/>
  <c r="BM26" i="8" s="1"/>
  <c r="BN26" i="8" s="1"/>
  <c r="BO26" i="8" s="1"/>
  <c r="BL26" i="8" a="1"/>
  <c r="BL26" i="8" s="1"/>
  <c r="BC26" i="8" a="1"/>
  <c r="BC26" i="8" s="1"/>
  <c r="BD26" i="8" s="1"/>
  <c r="BE26" i="8" s="1"/>
  <c r="BB26" i="8" a="1"/>
  <c r="BB26" i="8" s="1"/>
  <c r="AS26" i="8" a="1"/>
  <c r="AS26" i="8" s="1"/>
  <c r="AR26" i="8" a="1"/>
  <c r="AR26" i="8" s="1"/>
  <c r="AI26" i="8" a="1"/>
  <c r="AI26" i="8" s="1"/>
  <c r="AJ26" i="8" s="1"/>
  <c r="AK26" i="8" s="1"/>
  <c r="AH26" i="8" a="1"/>
  <c r="AH26" i="8" s="1"/>
  <c r="Y26" i="8" a="1"/>
  <c r="Y26" i="8" s="1"/>
  <c r="Z26" i="8" s="1"/>
  <c r="AA26" i="8" s="1"/>
  <c r="X26" i="8" a="1"/>
  <c r="X26" i="8" s="1"/>
  <c r="O26" i="8" a="1"/>
  <c r="O26" i="8" s="1"/>
  <c r="P26" i="8" s="1"/>
  <c r="Q26" i="8" s="1"/>
  <c r="N26" i="8" a="1"/>
  <c r="N26" i="8" s="1"/>
  <c r="E26" i="8" a="1"/>
  <c r="E26" i="8" s="1"/>
  <c r="F26" i="8" s="1"/>
  <c r="G26" i="8" s="1"/>
  <c r="D26" i="8" a="1"/>
  <c r="D26" i="8" s="1"/>
  <c r="DK25" i="8" a="1"/>
  <c r="DK25" i="8" s="1"/>
  <c r="DL25" i="8" s="1"/>
  <c r="DM25" i="8" s="1"/>
  <c r="DJ25" i="8" a="1"/>
  <c r="DJ25" i="8" s="1"/>
  <c r="DA25" i="8" a="1"/>
  <c r="DA25" i="8" s="1"/>
  <c r="DB25" i="8" s="1"/>
  <c r="DC25" i="8" s="1"/>
  <c r="CZ25" i="8" a="1"/>
  <c r="CZ25" i="8" s="1"/>
  <c r="CY25" i="8" s="1"/>
  <c r="CQ25" i="8" a="1"/>
  <c r="CQ25" i="8" s="1"/>
  <c r="CR25" i="8" s="1"/>
  <c r="CS25" i="8" s="1"/>
  <c r="CP25" i="8" a="1"/>
  <c r="CP25" i="8" s="1"/>
  <c r="CG25" i="8" a="1"/>
  <c r="CG25" i="8" s="1"/>
  <c r="CH25" i="8" s="1"/>
  <c r="CI25" i="8" s="1"/>
  <c r="CF25" i="8" a="1"/>
  <c r="CF25" i="8" s="1"/>
  <c r="BW25" i="8" a="1"/>
  <c r="BW25" i="8" s="1"/>
  <c r="BV25" i="8" a="1"/>
  <c r="BV25" i="8" s="1"/>
  <c r="BM25" i="8" a="1"/>
  <c r="BM25" i="8" s="1"/>
  <c r="BN25" i="8" s="1"/>
  <c r="BO25" i="8" s="1"/>
  <c r="BL25" i="8" a="1"/>
  <c r="BL25" i="8" s="1"/>
  <c r="BC25" i="8" a="1"/>
  <c r="BC25" i="8" s="1"/>
  <c r="BD25" i="8" s="1"/>
  <c r="BE25" i="8" s="1"/>
  <c r="BB25" i="8" a="1"/>
  <c r="BB25" i="8" s="1"/>
  <c r="AS25" i="8" a="1"/>
  <c r="AS25" i="8" s="1"/>
  <c r="AT25" i="8" s="1"/>
  <c r="AU25" i="8" s="1"/>
  <c r="AR25" i="8" a="1"/>
  <c r="AR25" i="8" s="1"/>
  <c r="AI25" i="8" a="1"/>
  <c r="AI25" i="8" s="1"/>
  <c r="AJ25" i="8" s="1"/>
  <c r="AK25" i="8" s="1"/>
  <c r="AH25" i="8" a="1"/>
  <c r="AH25" i="8" s="1"/>
  <c r="Y25" i="8" a="1"/>
  <c r="Y25" i="8" s="1"/>
  <c r="Z25" i="8" s="1"/>
  <c r="AA25" i="8" s="1"/>
  <c r="X25" i="8" a="1"/>
  <c r="X25" i="8" s="1"/>
  <c r="O25" i="8" a="1"/>
  <c r="O25" i="8" s="1"/>
  <c r="P25" i="8" s="1"/>
  <c r="Q25" i="8" s="1"/>
  <c r="N25" i="8" a="1"/>
  <c r="N25" i="8" s="1"/>
  <c r="E25" i="8" a="1"/>
  <c r="E25" i="8" s="1"/>
  <c r="F25" i="8" s="1"/>
  <c r="G25" i="8" s="1"/>
  <c r="D25" i="8" a="1"/>
  <c r="D25" i="8" s="1"/>
  <c r="DK24" i="8" a="1"/>
  <c r="DK24" i="8" s="1"/>
  <c r="DL24" i="8" s="1"/>
  <c r="DM24" i="8" s="1"/>
  <c r="DJ24" i="8" a="1"/>
  <c r="DJ24" i="8" s="1"/>
  <c r="DA24" i="8" a="1"/>
  <c r="DA24" i="8" s="1"/>
  <c r="DB24" i="8" s="1"/>
  <c r="DC24" i="8" s="1"/>
  <c r="CZ24" i="8" a="1"/>
  <c r="CZ24" i="8" s="1"/>
  <c r="CQ24" i="8" a="1"/>
  <c r="CQ24" i="8" s="1"/>
  <c r="CR24" i="8" s="1"/>
  <c r="CS24" i="8" s="1"/>
  <c r="CP24" i="8" a="1"/>
  <c r="CP24" i="8" s="1"/>
  <c r="CG24" i="8" a="1"/>
  <c r="CG24" i="8" s="1"/>
  <c r="CH24" i="8" s="1"/>
  <c r="CI24" i="8" s="1"/>
  <c r="CF24" i="8" a="1"/>
  <c r="CF24" i="8" s="1"/>
  <c r="BW24" i="8" a="1"/>
  <c r="BW24" i="8" s="1"/>
  <c r="BX24" i="8" s="1"/>
  <c r="BY24" i="8" s="1"/>
  <c r="BV24" i="8" a="1"/>
  <c r="BV24" i="8" s="1"/>
  <c r="BM24" i="8" a="1"/>
  <c r="BM24" i="8" s="1"/>
  <c r="BN24" i="8" s="1"/>
  <c r="BO24" i="8" s="1"/>
  <c r="BL24" i="8" a="1"/>
  <c r="BL24" i="8" s="1"/>
  <c r="BC24" i="8" a="1"/>
  <c r="BC24" i="8" s="1"/>
  <c r="BD24" i="8" s="1"/>
  <c r="BE24" i="8" s="1"/>
  <c r="BB24" i="8" a="1"/>
  <c r="BB24" i="8" s="1"/>
  <c r="AS24" i="8" a="1"/>
  <c r="AS24" i="8" s="1"/>
  <c r="AT24" i="8" s="1"/>
  <c r="AU24" i="8" s="1"/>
  <c r="AR24" i="8" a="1"/>
  <c r="AR24" i="8" s="1"/>
  <c r="AI24" i="8" a="1"/>
  <c r="AI24" i="8" s="1"/>
  <c r="AJ24" i="8" s="1"/>
  <c r="AK24" i="8" s="1"/>
  <c r="AH24" i="8" a="1"/>
  <c r="AH24" i="8" s="1"/>
  <c r="Y24" i="8" a="1"/>
  <c r="Y24" i="8" s="1"/>
  <c r="Z24" i="8" s="1"/>
  <c r="AA24" i="8" s="1"/>
  <c r="X24" i="8" a="1"/>
  <c r="X24" i="8" s="1"/>
  <c r="O24" i="8" a="1"/>
  <c r="O24" i="8" s="1"/>
  <c r="P24" i="8" s="1"/>
  <c r="Q24" i="8" s="1"/>
  <c r="N24" i="8" a="1"/>
  <c r="N24" i="8" s="1"/>
  <c r="E24" i="8" a="1"/>
  <c r="E24" i="8" s="1"/>
  <c r="F24" i="8" s="1"/>
  <c r="G24" i="8" s="1"/>
  <c r="D24" i="8" a="1"/>
  <c r="D24" i="8" s="1"/>
  <c r="DK23" i="8" a="1"/>
  <c r="DK23" i="8" s="1"/>
  <c r="DL23" i="8" s="1"/>
  <c r="DM23" i="8" s="1"/>
  <c r="DJ23" i="8" a="1"/>
  <c r="DJ23" i="8" s="1"/>
  <c r="DA23" i="8" a="1"/>
  <c r="DA23" i="8" s="1"/>
  <c r="DB23" i="8" s="1"/>
  <c r="DC23" i="8" s="1"/>
  <c r="CZ23" i="8" a="1"/>
  <c r="CZ23" i="8" s="1"/>
  <c r="CQ23" i="8" a="1"/>
  <c r="CQ23" i="8" s="1"/>
  <c r="CR23" i="8" s="1"/>
  <c r="CS23" i="8" s="1"/>
  <c r="CP23" i="8" a="1"/>
  <c r="CP23" i="8" s="1"/>
  <c r="CG23" i="8" a="1"/>
  <c r="CG23" i="8" s="1"/>
  <c r="CF23" i="8" a="1"/>
  <c r="CF23" i="8" s="1"/>
  <c r="BW23" i="8" a="1"/>
  <c r="BW23" i="8" s="1"/>
  <c r="BX23" i="8" s="1"/>
  <c r="BY23" i="8" s="1"/>
  <c r="BV23" i="8" a="1"/>
  <c r="BV23" i="8" s="1"/>
  <c r="BM23" i="8" a="1"/>
  <c r="BM23" i="8" s="1"/>
  <c r="BN23" i="8" s="1"/>
  <c r="BO23" i="8" s="1"/>
  <c r="BL23" i="8" a="1"/>
  <c r="BL23" i="8" s="1"/>
  <c r="BK23" i="8" s="1"/>
  <c r="BC23" i="8" a="1"/>
  <c r="BC23" i="8" s="1"/>
  <c r="BD23" i="8" s="1"/>
  <c r="BE23" i="8" s="1"/>
  <c r="BB23" i="8" a="1"/>
  <c r="BB23" i="8" s="1"/>
  <c r="AS23" i="8" a="1"/>
  <c r="AS23" i="8" s="1"/>
  <c r="AR23" i="8" a="1"/>
  <c r="AR23" i="8" s="1"/>
  <c r="AI23" i="8" a="1"/>
  <c r="AI23" i="8" s="1"/>
  <c r="AJ23" i="8" s="1"/>
  <c r="AK23" i="8" s="1"/>
  <c r="AH23" i="8" a="1"/>
  <c r="AH23" i="8" s="1"/>
  <c r="Y23" i="8" a="1"/>
  <c r="Y23" i="8" s="1"/>
  <c r="Z23" i="8" s="1"/>
  <c r="AA23" i="8" s="1"/>
  <c r="X23" i="8" a="1"/>
  <c r="X23" i="8" s="1"/>
  <c r="O23" i="8" a="1"/>
  <c r="O23" i="8" s="1"/>
  <c r="P23" i="8" s="1"/>
  <c r="Q23" i="8" s="1"/>
  <c r="N23" i="8" a="1"/>
  <c r="N23" i="8" s="1"/>
  <c r="E23" i="8" a="1"/>
  <c r="E23" i="8" s="1"/>
  <c r="F23" i="8" s="1"/>
  <c r="G23" i="8" s="1"/>
  <c r="D23" i="8" a="1"/>
  <c r="D23" i="8" s="1"/>
  <c r="DK22" i="8" a="1"/>
  <c r="DK22" i="8" s="1"/>
  <c r="DL22" i="8" s="1"/>
  <c r="DM22" i="8" s="1"/>
  <c r="DJ22" i="8" a="1"/>
  <c r="DJ22" i="8" s="1"/>
  <c r="DA22" i="8" a="1"/>
  <c r="DA22" i="8" s="1"/>
  <c r="DB22" i="8" s="1"/>
  <c r="DC22" i="8" s="1"/>
  <c r="CZ22" i="8" a="1"/>
  <c r="CZ22" i="8" s="1"/>
  <c r="CQ22" i="8" a="1"/>
  <c r="CQ22" i="8" s="1"/>
  <c r="CR22" i="8" s="1"/>
  <c r="CS22" i="8" s="1"/>
  <c r="CP22" i="8" a="1"/>
  <c r="CP22" i="8" s="1"/>
  <c r="CG22" i="8" a="1"/>
  <c r="CG22" i="8" s="1"/>
  <c r="CH22" i="8" s="1"/>
  <c r="CI22" i="8" s="1"/>
  <c r="CF22" i="8" a="1"/>
  <c r="CF22" i="8" s="1"/>
  <c r="BW22" i="8" a="1"/>
  <c r="BW22" i="8" s="1"/>
  <c r="BX22" i="8" s="1"/>
  <c r="BY22" i="8" s="1"/>
  <c r="BV22" i="8" a="1"/>
  <c r="BV22" i="8" s="1"/>
  <c r="BM22" i="8" a="1"/>
  <c r="BM22" i="8" s="1"/>
  <c r="BN22" i="8" s="1"/>
  <c r="BO22" i="8" s="1"/>
  <c r="BL22" i="8" a="1"/>
  <c r="BL22" i="8" s="1"/>
  <c r="BC22" i="8" a="1"/>
  <c r="BC22" i="8" s="1"/>
  <c r="BD22" i="8" s="1"/>
  <c r="BE22" i="8" s="1"/>
  <c r="BB22" i="8" a="1"/>
  <c r="BB22" i="8" s="1"/>
  <c r="AS22" i="8" a="1"/>
  <c r="AS22" i="8" s="1"/>
  <c r="AT22" i="8" s="1"/>
  <c r="AU22" i="8" s="1"/>
  <c r="AR22" i="8" a="1"/>
  <c r="AR22" i="8" s="1"/>
  <c r="AI22" i="8" a="1"/>
  <c r="AI22" i="8" s="1"/>
  <c r="AJ22" i="8" s="1"/>
  <c r="AK22" i="8" s="1"/>
  <c r="AH22" i="8" a="1"/>
  <c r="AH22" i="8" s="1"/>
  <c r="Y22" i="8" a="1"/>
  <c r="Y22" i="8" s="1"/>
  <c r="Z22" i="8" s="1"/>
  <c r="AA22" i="8" s="1"/>
  <c r="X22" i="8" a="1"/>
  <c r="X22" i="8" s="1"/>
  <c r="W22" i="8" s="1"/>
  <c r="O22" i="8" a="1"/>
  <c r="O22" i="8" s="1"/>
  <c r="P22" i="8" s="1"/>
  <c r="Q22" i="8" s="1"/>
  <c r="N22" i="8" a="1"/>
  <c r="N22" i="8" s="1"/>
  <c r="E22" i="8" a="1"/>
  <c r="E22" i="8" s="1"/>
  <c r="F22" i="8" s="1"/>
  <c r="G22" i="8" s="1"/>
  <c r="D22" i="8" a="1"/>
  <c r="D22" i="8" s="1"/>
  <c r="DK21" i="8" a="1"/>
  <c r="DK21" i="8" s="1"/>
  <c r="DL21" i="8" s="1"/>
  <c r="DM21" i="8" s="1"/>
  <c r="DJ21" i="8" a="1"/>
  <c r="DJ21" i="8" s="1"/>
  <c r="DA21" i="8" a="1"/>
  <c r="DA21" i="8" s="1"/>
  <c r="DB21" i="8" s="1"/>
  <c r="DC21" i="8" s="1"/>
  <c r="CZ21" i="8" a="1"/>
  <c r="CZ21" i="8" s="1"/>
  <c r="CQ21" i="8" a="1"/>
  <c r="CQ21" i="8" s="1"/>
  <c r="CR21" i="8" s="1"/>
  <c r="CS21" i="8" s="1"/>
  <c r="CP21" i="8" a="1"/>
  <c r="CP21" i="8" s="1"/>
  <c r="CG21" i="8" a="1"/>
  <c r="CG21" i="8" s="1"/>
  <c r="CH21" i="8" s="1"/>
  <c r="CI21" i="8" s="1"/>
  <c r="CF21" i="8" a="1"/>
  <c r="CF21" i="8" s="1"/>
  <c r="BW21" i="8" a="1"/>
  <c r="BW21" i="8" s="1"/>
  <c r="BX21" i="8" s="1"/>
  <c r="BY21" i="8" s="1"/>
  <c r="BV21" i="8" a="1"/>
  <c r="BV21" i="8" s="1"/>
  <c r="BM21" i="8" a="1"/>
  <c r="BM21" i="8" s="1"/>
  <c r="BN21" i="8" s="1"/>
  <c r="BO21" i="8" s="1"/>
  <c r="BL21" i="8" a="1"/>
  <c r="BL21" i="8" s="1"/>
  <c r="BC21" i="8" a="1"/>
  <c r="BC21" i="8" s="1"/>
  <c r="BD21" i="8" s="1"/>
  <c r="BE21" i="8" s="1"/>
  <c r="BB21" i="8" a="1"/>
  <c r="BB21" i="8" s="1"/>
  <c r="AS21" i="8" a="1"/>
  <c r="AS21" i="8" s="1"/>
  <c r="AT21" i="8" s="1"/>
  <c r="AU21" i="8" s="1"/>
  <c r="AR21" i="8" a="1"/>
  <c r="AR21" i="8" s="1"/>
  <c r="AI21" i="8" a="1"/>
  <c r="AI21" i="8" s="1"/>
  <c r="AJ21" i="8" s="1"/>
  <c r="AK21" i="8" s="1"/>
  <c r="AH21" i="8" a="1"/>
  <c r="AH21" i="8" s="1"/>
  <c r="Y21" i="8" a="1"/>
  <c r="Y21" i="8" s="1"/>
  <c r="Z21" i="8" s="1"/>
  <c r="AA21" i="8" s="1"/>
  <c r="X21" i="8" a="1"/>
  <c r="X21" i="8" s="1"/>
  <c r="O21" i="8" a="1"/>
  <c r="O21" i="8" s="1"/>
  <c r="P21" i="8" s="1"/>
  <c r="Q21" i="8" s="1"/>
  <c r="N21" i="8" a="1"/>
  <c r="N21" i="8" s="1"/>
  <c r="E21" i="8" a="1"/>
  <c r="E21" i="8" s="1"/>
  <c r="F21" i="8" s="1"/>
  <c r="G21" i="8" s="1"/>
  <c r="D21" i="8" a="1"/>
  <c r="D21" i="8" s="1"/>
  <c r="DK20" i="8" a="1"/>
  <c r="DK20" i="8" s="1"/>
  <c r="DL20" i="8" s="1"/>
  <c r="DM20" i="8" s="1"/>
  <c r="DJ20" i="8" a="1"/>
  <c r="DJ20" i="8" s="1"/>
  <c r="DI20" i="8" s="1"/>
  <c r="DA20" i="8" a="1"/>
  <c r="DA20" i="8" s="1"/>
  <c r="DB20" i="8" s="1"/>
  <c r="DC20" i="8" s="1"/>
  <c r="CZ20" i="8" a="1"/>
  <c r="CZ20" i="8" s="1"/>
  <c r="CQ20" i="8" a="1"/>
  <c r="CQ20" i="8" s="1"/>
  <c r="CR20" i="8" s="1"/>
  <c r="CS20" i="8" s="1"/>
  <c r="CP20" i="8" a="1"/>
  <c r="CP20" i="8" s="1"/>
  <c r="CG20" i="8" a="1"/>
  <c r="CG20" i="8" s="1"/>
  <c r="CH20" i="8" s="1"/>
  <c r="CI20" i="8" s="1"/>
  <c r="CF20" i="8" a="1"/>
  <c r="CF20" i="8" s="1"/>
  <c r="BW20" i="8" a="1"/>
  <c r="BW20" i="8" s="1"/>
  <c r="BX20" i="8" s="1"/>
  <c r="BY20" i="8" s="1"/>
  <c r="BV20" i="8" a="1"/>
  <c r="BV20" i="8" s="1"/>
  <c r="BM20" i="8" a="1"/>
  <c r="BM20" i="8" s="1"/>
  <c r="BN20" i="8" s="1"/>
  <c r="BO20" i="8" s="1"/>
  <c r="BL20" i="8" a="1"/>
  <c r="BL20" i="8" s="1"/>
  <c r="BC20" i="8" a="1"/>
  <c r="BC20" i="8" s="1"/>
  <c r="BD20" i="8" s="1"/>
  <c r="BE20" i="8" s="1"/>
  <c r="BB20" i="8" a="1"/>
  <c r="BB20" i="8" s="1"/>
  <c r="AS20" i="8" a="1"/>
  <c r="AS20" i="8" s="1"/>
  <c r="AT20" i="8" s="1"/>
  <c r="AU20" i="8" s="1"/>
  <c r="AR20" i="8" a="1"/>
  <c r="AR20" i="8" s="1"/>
  <c r="AQ20" i="8" s="1"/>
  <c r="AI20" i="8" a="1"/>
  <c r="AI20" i="8" s="1"/>
  <c r="AJ20" i="8" s="1"/>
  <c r="AK20" i="8" s="1"/>
  <c r="AH20" i="8" a="1"/>
  <c r="AH20" i="8" s="1"/>
  <c r="Y20" i="8" a="1"/>
  <c r="Y20" i="8" s="1"/>
  <c r="Z20" i="8" s="1"/>
  <c r="AA20" i="8" s="1"/>
  <c r="X20" i="8" a="1"/>
  <c r="X20" i="8" s="1"/>
  <c r="O20" i="8" a="1"/>
  <c r="O20" i="8" s="1"/>
  <c r="P20" i="8" s="1"/>
  <c r="Q20" i="8" s="1"/>
  <c r="N20" i="8" a="1"/>
  <c r="N20" i="8" s="1"/>
  <c r="E20" i="8" a="1"/>
  <c r="E20" i="8" s="1"/>
  <c r="D20" i="8" a="1"/>
  <c r="D20" i="8" s="1"/>
  <c r="DK19" i="8" a="1"/>
  <c r="DK19" i="8" s="1"/>
  <c r="DL19" i="8" s="1"/>
  <c r="DM19" i="8" s="1"/>
  <c r="DJ19" i="8" a="1"/>
  <c r="DJ19" i="8" s="1"/>
  <c r="DA19" i="8" a="1"/>
  <c r="DA19" i="8" s="1"/>
  <c r="DB19" i="8" s="1"/>
  <c r="DC19" i="8" s="1"/>
  <c r="CZ19" i="8" a="1"/>
  <c r="CZ19" i="8" s="1"/>
  <c r="CQ19" i="8" a="1"/>
  <c r="CQ19" i="8" s="1"/>
  <c r="CR19" i="8" s="1"/>
  <c r="CS19" i="8" s="1"/>
  <c r="CP19" i="8" a="1"/>
  <c r="CP19" i="8" s="1"/>
  <c r="CG19" i="8" a="1"/>
  <c r="CG19" i="8" s="1"/>
  <c r="CH19" i="8" s="1"/>
  <c r="CI19" i="8" s="1"/>
  <c r="CF19" i="8" a="1"/>
  <c r="CF19" i="8" s="1"/>
  <c r="BW19" i="8" a="1"/>
  <c r="BW19" i="8" s="1"/>
  <c r="BX19" i="8" s="1"/>
  <c r="BY19" i="8" s="1"/>
  <c r="BV19" i="8" a="1"/>
  <c r="BV19" i="8" s="1"/>
  <c r="BM19" i="8" a="1"/>
  <c r="BM19" i="8" s="1"/>
  <c r="BN19" i="8" s="1"/>
  <c r="BO19" i="8" s="1"/>
  <c r="BL19" i="8" a="1"/>
  <c r="BL19" i="8" s="1"/>
  <c r="BC19" i="8" a="1"/>
  <c r="BC19" i="8" s="1"/>
  <c r="BD19" i="8" s="1"/>
  <c r="BE19" i="8" s="1"/>
  <c r="BB19" i="8" a="1"/>
  <c r="BB19" i="8" s="1"/>
  <c r="AS19" i="8" a="1"/>
  <c r="AS19" i="8" s="1"/>
  <c r="AT19" i="8" s="1"/>
  <c r="AU19" i="8" s="1"/>
  <c r="AR19" i="8" a="1"/>
  <c r="AR19" i="8" s="1"/>
  <c r="AI19" i="8" a="1"/>
  <c r="AI19" i="8" s="1"/>
  <c r="AJ19" i="8" s="1"/>
  <c r="AK19" i="8" s="1"/>
  <c r="AH19" i="8" a="1"/>
  <c r="AH19" i="8" s="1"/>
  <c r="Y19" i="8" a="1"/>
  <c r="Y19" i="8" s="1"/>
  <c r="Z19" i="8" s="1"/>
  <c r="AA19" i="8" s="1"/>
  <c r="X19" i="8" a="1"/>
  <c r="X19" i="8" s="1"/>
  <c r="O19" i="8" a="1"/>
  <c r="O19" i="8" s="1"/>
  <c r="P19" i="8" s="1"/>
  <c r="Q19" i="8" s="1"/>
  <c r="N19" i="8" a="1"/>
  <c r="N19" i="8" s="1"/>
  <c r="E19" i="8" a="1"/>
  <c r="E19" i="8" s="1"/>
  <c r="F19" i="8" s="1"/>
  <c r="G19" i="8" s="1"/>
  <c r="D19" i="8" a="1"/>
  <c r="D19" i="8" s="1"/>
  <c r="DK18" i="8" a="1"/>
  <c r="DK18" i="8" s="1"/>
  <c r="DL18" i="8" s="1"/>
  <c r="DM18" i="8" s="1"/>
  <c r="DJ18" i="8" a="1"/>
  <c r="DJ18" i="8" s="1"/>
  <c r="DA18" i="8" a="1"/>
  <c r="DA18" i="8" s="1"/>
  <c r="DB18" i="8" s="1"/>
  <c r="DC18" i="8" s="1"/>
  <c r="CZ18" i="8" a="1"/>
  <c r="CZ18" i="8" s="1"/>
  <c r="CQ18" i="8" a="1"/>
  <c r="CQ18" i="8" s="1"/>
  <c r="CR18" i="8" s="1"/>
  <c r="CS18" i="8" s="1"/>
  <c r="CP18" i="8" a="1"/>
  <c r="CP18" i="8" s="1"/>
  <c r="CG18" i="8" a="1"/>
  <c r="CG18" i="8" s="1"/>
  <c r="CH18" i="8" s="1"/>
  <c r="CI18" i="8" s="1"/>
  <c r="CF18" i="8" a="1"/>
  <c r="CF18" i="8" s="1"/>
  <c r="CE18" i="8" s="1"/>
  <c r="BW18" i="8" a="1"/>
  <c r="BW18" i="8" s="1"/>
  <c r="BX18" i="8" s="1"/>
  <c r="BY18" i="8" s="1"/>
  <c r="BV18" i="8" a="1"/>
  <c r="BV18" i="8" s="1"/>
  <c r="BM18" i="8" a="1"/>
  <c r="BM18" i="8" s="1"/>
  <c r="BL18" i="8" a="1"/>
  <c r="BL18" i="8" s="1"/>
  <c r="BC18" i="8" a="1"/>
  <c r="BC18" i="8" s="1"/>
  <c r="BD18" i="8" s="1"/>
  <c r="BE18" i="8" s="1"/>
  <c r="BB18" i="8" a="1"/>
  <c r="BB18" i="8" s="1"/>
  <c r="AS18" i="8" a="1"/>
  <c r="AS18" i="8" s="1"/>
  <c r="AT18" i="8" s="1"/>
  <c r="AU18" i="8" s="1"/>
  <c r="AR18" i="8" a="1"/>
  <c r="AR18" i="8" s="1"/>
  <c r="AI18" i="8" a="1"/>
  <c r="AI18" i="8" s="1"/>
  <c r="AJ18" i="8" s="1"/>
  <c r="AK18" i="8" s="1"/>
  <c r="AH18" i="8" a="1"/>
  <c r="AH18" i="8" s="1"/>
  <c r="Y18" i="8" a="1"/>
  <c r="Y18" i="8" s="1"/>
  <c r="Z18" i="8" s="1"/>
  <c r="AA18" i="8" s="1"/>
  <c r="X18" i="8" a="1"/>
  <c r="X18" i="8" s="1"/>
  <c r="O18" i="8" a="1"/>
  <c r="O18" i="8" s="1"/>
  <c r="P18" i="8" s="1"/>
  <c r="Q18" i="8" s="1"/>
  <c r="N18" i="8" a="1"/>
  <c r="N18" i="8" s="1"/>
  <c r="E18" i="8" a="1"/>
  <c r="E18" i="8" s="1"/>
  <c r="F18" i="8" s="1"/>
  <c r="G18" i="8" s="1"/>
  <c r="D18" i="8" a="1"/>
  <c r="D18" i="8" s="1"/>
  <c r="DK17" i="8" a="1"/>
  <c r="DK17" i="8" s="1"/>
  <c r="DL17" i="8" s="1"/>
  <c r="DM17" i="8" s="1"/>
  <c r="DJ17" i="8" a="1"/>
  <c r="DJ17" i="8" s="1"/>
  <c r="DA17" i="8" a="1"/>
  <c r="DA17" i="8" s="1"/>
  <c r="DB17" i="8" s="1"/>
  <c r="DC17" i="8" s="1"/>
  <c r="CZ17" i="8" a="1"/>
  <c r="CZ17" i="8" s="1"/>
  <c r="CQ17" i="8" a="1"/>
  <c r="CQ17" i="8" s="1"/>
  <c r="CR17" i="8" s="1"/>
  <c r="CS17" i="8" s="1"/>
  <c r="CP17" i="8" a="1"/>
  <c r="CP17" i="8" s="1"/>
  <c r="CG17" i="8" a="1"/>
  <c r="CG17" i="8" s="1"/>
  <c r="CH17" i="8" s="1"/>
  <c r="CI17" i="8" s="1"/>
  <c r="CF17" i="8" a="1"/>
  <c r="CF17" i="8" s="1"/>
  <c r="BW17" i="8" a="1"/>
  <c r="BW17" i="8" s="1"/>
  <c r="BX17" i="8" s="1"/>
  <c r="BY17" i="8" s="1"/>
  <c r="BV17" i="8" a="1"/>
  <c r="BV17" i="8" s="1"/>
  <c r="BM17" i="8" a="1"/>
  <c r="BM17" i="8" s="1"/>
  <c r="BN17" i="8" s="1"/>
  <c r="BO17" i="8" s="1"/>
  <c r="BL17" i="8" a="1"/>
  <c r="BL17" i="8" s="1"/>
  <c r="BC17" i="8" a="1"/>
  <c r="BC17" i="8" s="1"/>
  <c r="BD17" i="8" s="1"/>
  <c r="BE17" i="8" s="1"/>
  <c r="BB17" i="8"/>
  <c r="BB17" i="8" a="1"/>
  <c r="AS17" i="8" a="1"/>
  <c r="AS17" i="8" s="1"/>
  <c r="AT17" i="8" s="1"/>
  <c r="AU17" i="8" s="1"/>
  <c r="AR17" i="8" a="1"/>
  <c r="AR17" i="8" s="1"/>
  <c r="AI17" i="8" a="1"/>
  <c r="AI17" i="8" s="1"/>
  <c r="AJ17" i="8" s="1"/>
  <c r="AK17" i="8" s="1"/>
  <c r="AH17" i="8" a="1"/>
  <c r="AH17" i="8" s="1"/>
  <c r="AG17" i="8" s="1"/>
  <c r="Y17" i="8" a="1"/>
  <c r="Y17" i="8" s="1"/>
  <c r="Z17" i="8" s="1"/>
  <c r="AA17" i="8" s="1"/>
  <c r="X17" i="8" a="1"/>
  <c r="X17" i="8" s="1"/>
  <c r="O17" i="8" a="1"/>
  <c r="O17" i="8" s="1"/>
  <c r="P17" i="8" s="1"/>
  <c r="Q17" i="8" s="1"/>
  <c r="N17" i="8" a="1"/>
  <c r="N17" i="8" s="1"/>
  <c r="E17" i="8" a="1"/>
  <c r="E17" i="8" s="1"/>
  <c r="F17" i="8" s="1"/>
  <c r="G17" i="8" s="1"/>
  <c r="D17" i="8" a="1"/>
  <c r="D17" i="8" s="1"/>
  <c r="DK16" i="8" a="1"/>
  <c r="DK16" i="8" s="1"/>
  <c r="DL16" i="8" s="1"/>
  <c r="DM16" i="8" s="1"/>
  <c r="DJ16" i="8" a="1"/>
  <c r="DJ16" i="8" s="1"/>
  <c r="DA16" i="8" a="1"/>
  <c r="DA16" i="8" s="1"/>
  <c r="DB16" i="8" s="1"/>
  <c r="DC16" i="8" s="1"/>
  <c r="CZ16" i="8" a="1"/>
  <c r="CZ16" i="8" s="1"/>
  <c r="CY16" i="8" s="1"/>
  <c r="CQ16" i="8" a="1"/>
  <c r="CQ16" i="8" s="1"/>
  <c r="CR16" i="8" s="1"/>
  <c r="CS16" i="8" s="1"/>
  <c r="CP16" i="8" a="1"/>
  <c r="CP16" i="8" s="1"/>
  <c r="CG16" i="8" a="1"/>
  <c r="CG16" i="8" s="1"/>
  <c r="CH16" i="8" s="1"/>
  <c r="CI16" i="8" s="1"/>
  <c r="CF16" i="8" a="1"/>
  <c r="CF16" i="8" s="1"/>
  <c r="BW16" i="8" a="1"/>
  <c r="BW16" i="8" s="1"/>
  <c r="BX16" i="8" s="1"/>
  <c r="BY16" i="8" s="1"/>
  <c r="BV16" i="8" a="1"/>
  <c r="BV16" i="8" s="1"/>
  <c r="BM16" i="8" a="1"/>
  <c r="BM16" i="8" s="1"/>
  <c r="BN16" i="8" s="1"/>
  <c r="BO16" i="8" s="1"/>
  <c r="BL16" i="8" a="1"/>
  <c r="BL16" i="8" s="1"/>
  <c r="BC16" i="8" a="1"/>
  <c r="BC16" i="8" s="1"/>
  <c r="BD16" i="8" s="1"/>
  <c r="BE16" i="8" s="1"/>
  <c r="BB16" i="8" a="1"/>
  <c r="BB16" i="8" s="1"/>
  <c r="AS16" i="8" a="1"/>
  <c r="AS16" i="8" s="1"/>
  <c r="AT16" i="8" s="1"/>
  <c r="AU16" i="8" s="1"/>
  <c r="AR16" i="8" a="1"/>
  <c r="AR16" i="8" s="1"/>
  <c r="AI16" i="8" a="1"/>
  <c r="AI16" i="8" s="1"/>
  <c r="AJ16" i="8" s="1"/>
  <c r="AK16" i="8" s="1"/>
  <c r="AH16" i="8" a="1"/>
  <c r="AH16" i="8" s="1"/>
  <c r="Y16" i="8" a="1"/>
  <c r="Y16" i="8" s="1"/>
  <c r="Z16" i="8" s="1"/>
  <c r="AA16" i="8" s="1"/>
  <c r="X16" i="8" a="1"/>
  <c r="X16" i="8" s="1"/>
  <c r="O16" i="8" a="1"/>
  <c r="O16" i="8" s="1"/>
  <c r="P16" i="8" s="1"/>
  <c r="Q16" i="8" s="1"/>
  <c r="N16" i="8" a="1"/>
  <c r="N16" i="8" s="1"/>
  <c r="E16" i="8" a="1"/>
  <c r="E16" i="8" s="1"/>
  <c r="F16" i="8" s="1"/>
  <c r="G16" i="8" s="1"/>
  <c r="D16" i="8" a="1"/>
  <c r="D16" i="8" s="1"/>
  <c r="DK15" i="8" a="1"/>
  <c r="DK15" i="8" s="1"/>
  <c r="DL15" i="8" s="1"/>
  <c r="DM15" i="8" s="1"/>
  <c r="DJ15" i="8" a="1"/>
  <c r="DJ15" i="8" s="1"/>
  <c r="DA15" i="8" a="1"/>
  <c r="DA15" i="8" s="1"/>
  <c r="CZ15" i="8" a="1"/>
  <c r="CZ15" i="8" s="1"/>
  <c r="CQ15" i="8" a="1"/>
  <c r="CQ15" i="8" s="1"/>
  <c r="CR15" i="8" s="1"/>
  <c r="CS15" i="8" s="1"/>
  <c r="CP15" i="8" a="1"/>
  <c r="CP15" i="8" s="1"/>
  <c r="CG15" i="8" a="1"/>
  <c r="CG15" i="8" s="1"/>
  <c r="CH15" i="8" s="1"/>
  <c r="CI15" i="8" s="1"/>
  <c r="CF15" i="8" a="1"/>
  <c r="CF15" i="8" s="1"/>
  <c r="BW15" i="8" a="1"/>
  <c r="BW15" i="8" s="1"/>
  <c r="BX15" i="8" s="1"/>
  <c r="BY15" i="8" s="1"/>
  <c r="BV15" i="8" a="1"/>
  <c r="BV15" i="8" s="1"/>
  <c r="BM15" i="8" a="1"/>
  <c r="BM15" i="8" s="1"/>
  <c r="BN15" i="8" s="1"/>
  <c r="BO15" i="8" s="1"/>
  <c r="BL15" i="8" a="1"/>
  <c r="BL15" i="8" s="1"/>
  <c r="BC15" i="8" a="1"/>
  <c r="BC15" i="8" s="1"/>
  <c r="BD15" i="8" s="1"/>
  <c r="BE15" i="8" s="1"/>
  <c r="BB15" i="8" a="1"/>
  <c r="BB15" i="8" s="1"/>
  <c r="AS15" i="8" a="1"/>
  <c r="AS15" i="8" s="1"/>
  <c r="AT15" i="8" s="1"/>
  <c r="AU15" i="8" s="1"/>
  <c r="AR15" i="8" a="1"/>
  <c r="AR15" i="8" s="1"/>
  <c r="AI15" i="8" a="1"/>
  <c r="AI15" i="8" s="1"/>
  <c r="AJ15" i="8" s="1"/>
  <c r="AK15" i="8" s="1"/>
  <c r="AH15" i="8" a="1"/>
  <c r="AH15" i="8" s="1"/>
  <c r="Y15" i="8" a="1"/>
  <c r="Y15" i="8" s="1"/>
  <c r="Z15" i="8" s="1"/>
  <c r="AA15" i="8" s="1"/>
  <c r="X15" i="8" a="1"/>
  <c r="X15" i="8" s="1"/>
  <c r="O15" i="8" a="1"/>
  <c r="O15" i="8" s="1"/>
  <c r="N15" i="8" a="1"/>
  <c r="N15" i="8" s="1"/>
  <c r="E15" i="8" a="1"/>
  <c r="E15" i="8" s="1"/>
  <c r="F15" i="8" s="1"/>
  <c r="G15" i="8" s="1"/>
  <c r="D15" i="8" a="1"/>
  <c r="D15" i="8" s="1"/>
  <c r="DK14" i="8" a="1"/>
  <c r="DK14" i="8" s="1"/>
  <c r="DJ14" i="8"/>
  <c r="DJ14" i="8" a="1"/>
  <c r="DA14" i="8" a="1"/>
  <c r="DA14" i="8" s="1"/>
  <c r="DB14" i="8" s="1"/>
  <c r="DC14" i="8" s="1"/>
  <c r="CZ14" i="8" a="1"/>
  <c r="CZ14" i="8" s="1"/>
  <c r="CQ14" i="8" a="1"/>
  <c r="CQ14" i="8" s="1"/>
  <c r="CR14" i="8" s="1"/>
  <c r="CS14" i="8" s="1"/>
  <c r="CP14" i="8" a="1"/>
  <c r="CP14" i="8" s="1"/>
  <c r="CG14" i="8" a="1"/>
  <c r="CG14" i="8" s="1"/>
  <c r="CH14" i="8" s="1"/>
  <c r="CI14" i="8" s="1"/>
  <c r="CF14" i="8" a="1"/>
  <c r="CF14" i="8" s="1"/>
  <c r="BW14" i="8" a="1"/>
  <c r="BW14" i="8" s="1"/>
  <c r="BX14" i="8" s="1"/>
  <c r="BY14" i="8" s="1"/>
  <c r="BV14" i="8" a="1"/>
  <c r="BV14" i="8" s="1"/>
  <c r="BM14" i="8" a="1"/>
  <c r="BM14" i="8" s="1"/>
  <c r="BN14" i="8" s="1"/>
  <c r="BO14" i="8" s="1"/>
  <c r="BL14" i="8" a="1"/>
  <c r="BL14" i="8" s="1"/>
  <c r="BC14" i="8" a="1"/>
  <c r="BC14" i="8" s="1"/>
  <c r="BB14" i="8" a="1"/>
  <c r="BB14" i="8" s="1"/>
  <c r="AS14" i="8" a="1"/>
  <c r="AS14" i="8" s="1"/>
  <c r="AT14" i="8" s="1"/>
  <c r="AU14" i="8" s="1"/>
  <c r="AR14" i="8" a="1"/>
  <c r="AR14" i="8" s="1"/>
  <c r="AI14" i="8" a="1"/>
  <c r="AI14" i="8" s="1"/>
  <c r="AJ14" i="8" s="1"/>
  <c r="AK14" i="8" s="1"/>
  <c r="AH14" i="8" a="1"/>
  <c r="AH14" i="8" s="1"/>
  <c r="Y14" i="8" a="1"/>
  <c r="Y14" i="8" s="1"/>
  <c r="Z14" i="8" s="1"/>
  <c r="AA14" i="8" s="1"/>
  <c r="X14" i="8" a="1"/>
  <c r="X14" i="8" s="1"/>
  <c r="O14" i="8" a="1"/>
  <c r="O14" i="8" s="1"/>
  <c r="P14" i="8" s="1"/>
  <c r="Q14" i="8" s="1"/>
  <c r="N14" i="8" a="1"/>
  <c r="N14" i="8" s="1"/>
  <c r="E14" i="8" a="1"/>
  <c r="E14" i="8" s="1"/>
  <c r="F14" i="8" s="1"/>
  <c r="G14" i="8" s="1"/>
  <c r="D14" i="8" a="1"/>
  <c r="D14" i="8" s="1"/>
  <c r="DK13" i="8" a="1"/>
  <c r="DK13" i="8" s="1"/>
  <c r="DL13" i="8" s="1"/>
  <c r="DM13" i="8" s="1"/>
  <c r="DJ13" i="8" a="1"/>
  <c r="DJ13" i="8" s="1"/>
  <c r="DA13" i="8" a="1"/>
  <c r="DA13" i="8" s="1"/>
  <c r="DB13" i="8" s="1"/>
  <c r="DC13" i="8" s="1"/>
  <c r="CZ13" i="8" a="1"/>
  <c r="CZ13" i="8" s="1"/>
  <c r="CQ13" i="8" a="1"/>
  <c r="CQ13" i="8" s="1"/>
  <c r="CP13" i="8" a="1"/>
  <c r="CP13" i="8" s="1"/>
  <c r="CG13" i="8" a="1"/>
  <c r="CG13" i="8" s="1"/>
  <c r="CH13" i="8" s="1"/>
  <c r="CI13" i="8" s="1"/>
  <c r="CF13" i="8" a="1"/>
  <c r="CF13" i="8" s="1"/>
  <c r="BW13" i="8" a="1"/>
  <c r="BW13" i="8" s="1"/>
  <c r="BV13" i="8" a="1"/>
  <c r="BV13" i="8" s="1"/>
  <c r="BM13" i="8" a="1"/>
  <c r="BM13" i="8" s="1"/>
  <c r="BN13" i="8" s="1"/>
  <c r="BO13" i="8" s="1"/>
  <c r="BL13" i="8" a="1"/>
  <c r="BL13" i="8" s="1"/>
  <c r="BC13" i="8" a="1"/>
  <c r="BC13" i="8" s="1"/>
  <c r="BD13" i="8" s="1"/>
  <c r="BE13" i="8" s="1"/>
  <c r="BB13" i="8" a="1"/>
  <c r="BB13" i="8" s="1"/>
  <c r="AS13" i="8" a="1"/>
  <c r="AS13" i="8" s="1"/>
  <c r="AT13" i="8" s="1"/>
  <c r="AU13" i="8" s="1"/>
  <c r="AR13" i="8" a="1"/>
  <c r="AR13" i="8" s="1"/>
  <c r="AI13" i="8" a="1"/>
  <c r="AI13" i="8" s="1"/>
  <c r="AJ13" i="8" s="1"/>
  <c r="AK13" i="8" s="1"/>
  <c r="AH13" i="8" a="1"/>
  <c r="AH13" i="8" s="1"/>
  <c r="Y13" i="8" a="1"/>
  <c r="Y13" i="8" s="1"/>
  <c r="Z13" i="8" s="1"/>
  <c r="AA13" i="8" s="1"/>
  <c r="X13" i="8" a="1"/>
  <c r="X13" i="8" s="1"/>
  <c r="O13" i="8" a="1"/>
  <c r="O13" i="8" s="1"/>
  <c r="P13" i="8" s="1"/>
  <c r="Q13" i="8" s="1"/>
  <c r="N13" i="8" a="1"/>
  <c r="N13" i="8" s="1"/>
  <c r="E13" i="8" a="1"/>
  <c r="E13" i="8" s="1"/>
  <c r="F13" i="8" s="1"/>
  <c r="G13" i="8" s="1"/>
  <c r="D13" i="8" a="1"/>
  <c r="D13" i="8" s="1"/>
  <c r="DK12" i="8" a="1"/>
  <c r="DK12" i="8" s="1"/>
  <c r="DL12" i="8" s="1"/>
  <c r="DM12" i="8" s="1"/>
  <c r="DJ12" i="8" a="1"/>
  <c r="DJ12" i="8" s="1"/>
  <c r="DA12" i="8" a="1"/>
  <c r="DA12" i="8" s="1"/>
  <c r="DB12" i="8" s="1"/>
  <c r="DC12" i="8" s="1"/>
  <c r="CZ12" i="8" a="1"/>
  <c r="CZ12" i="8" s="1"/>
  <c r="CQ12" i="8" a="1"/>
  <c r="CQ12" i="8" s="1"/>
  <c r="CR12" i="8" s="1"/>
  <c r="CS12" i="8" s="1"/>
  <c r="CP12" i="8" a="1"/>
  <c r="CP12" i="8" s="1"/>
  <c r="CG12" i="8" a="1"/>
  <c r="CG12" i="8" s="1"/>
  <c r="CF12" i="8" a="1"/>
  <c r="CF12" i="8" s="1"/>
  <c r="BW12" i="8" a="1"/>
  <c r="BW12" i="8" s="1"/>
  <c r="BX12" i="8" s="1"/>
  <c r="BY12" i="8" s="1"/>
  <c r="BV12" i="8" a="1"/>
  <c r="BV12" i="8" s="1"/>
  <c r="BM12" i="8" a="1"/>
  <c r="BM12" i="8" s="1"/>
  <c r="BN12" i="8" s="1"/>
  <c r="BO12" i="8" s="1"/>
  <c r="BL12" i="8" a="1"/>
  <c r="BL12" i="8" s="1"/>
  <c r="BC12" i="8" a="1"/>
  <c r="BC12" i="8" s="1"/>
  <c r="BD12" i="8" s="1"/>
  <c r="BE12" i="8" s="1"/>
  <c r="BB12" i="8" a="1"/>
  <c r="BB12" i="8" s="1"/>
  <c r="AS12" i="8" a="1"/>
  <c r="AS12" i="8" s="1"/>
  <c r="AR12" i="8" a="1"/>
  <c r="AR12" i="8" s="1"/>
  <c r="AI12" i="8" a="1"/>
  <c r="AI12" i="8" s="1"/>
  <c r="AJ12" i="8" s="1"/>
  <c r="AK12" i="8" s="1"/>
  <c r="AH12" i="8" a="1"/>
  <c r="AH12" i="8" s="1"/>
  <c r="Y12" i="8" a="1"/>
  <c r="Y12" i="8" s="1"/>
  <c r="Z12" i="8" s="1"/>
  <c r="AA12" i="8" s="1"/>
  <c r="X12" i="8" a="1"/>
  <c r="X12" i="8" s="1"/>
  <c r="O12" i="8" a="1"/>
  <c r="O12" i="8" s="1"/>
  <c r="P12" i="8" s="1"/>
  <c r="Q12" i="8" s="1"/>
  <c r="N12" i="8" a="1"/>
  <c r="N12" i="8" s="1"/>
  <c r="E12" i="8" a="1"/>
  <c r="E12" i="8" s="1"/>
  <c r="F12" i="8" s="1"/>
  <c r="G12" i="8" s="1"/>
  <c r="D12" i="8" a="1"/>
  <c r="D12" i="8" s="1"/>
  <c r="DK11" i="8" a="1"/>
  <c r="DK11" i="8" s="1"/>
  <c r="DJ11" i="8" a="1"/>
  <c r="DJ11" i="8" s="1"/>
  <c r="DA11" i="8" a="1"/>
  <c r="DA11" i="8" s="1"/>
  <c r="DB11" i="8" s="1"/>
  <c r="DC11" i="8" s="1"/>
  <c r="CZ11" i="8" a="1"/>
  <c r="CZ11" i="8" s="1"/>
  <c r="CQ11" i="8" a="1"/>
  <c r="CQ11" i="8" s="1"/>
  <c r="CR11" i="8" s="1"/>
  <c r="CS11" i="8" s="1"/>
  <c r="CP11" i="8" a="1"/>
  <c r="CP11" i="8" s="1"/>
  <c r="CG11" i="8" a="1"/>
  <c r="CG11" i="8" s="1"/>
  <c r="CH11" i="8" s="1"/>
  <c r="CI11" i="8" s="1"/>
  <c r="CF11" i="8" a="1"/>
  <c r="CF11" i="8" s="1"/>
  <c r="BW11" i="8" a="1"/>
  <c r="BW11" i="8" s="1"/>
  <c r="BX11" i="8" s="1"/>
  <c r="BY11" i="8" s="1"/>
  <c r="BV11" i="8" a="1"/>
  <c r="BV11" i="8" s="1"/>
  <c r="BM11" i="8" a="1"/>
  <c r="BM11" i="8" s="1"/>
  <c r="BN11" i="8" s="1"/>
  <c r="BO11" i="8" s="1"/>
  <c r="BL11" i="8" a="1"/>
  <c r="BL11" i="8" s="1"/>
  <c r="BC11" i="8" a="1"/>
  <c r="BC11" i="8" s="1"/>
  <c r="BD11" i="8" s="1"/>
  <c r="BE11" i="8" s="1"/>
  <c r="BB11" i="8" a="1"/>
  <c r="BB11" i="8" s="1"/>
  <c r="AS11" i="8" a="1"/>
  <c r="AS11" i="8" s="1"/>
  <c r="AR11" i="8" a="1"/>
  <c r="AR11" i="8" s="1"/>
  <c r="AI11" i="8" a="1"/>
  <c r="AI11" i="8" s="1"/>
  <c r="AJ11" i="8" s="1"/>
  <c r="AK11" i="8" s="1"/>
  <c r="AH11" i="8" a="1"/>
  <c r="AH11" i="8" s="1"/>
  <c r="Y11" i="8" a="1"/>
  <c r="Y11" i="8" s="1"/>
  <c r="Z11" i="8" s="1"/>
  <c r="AA11" i="8" s="1"/>
  <c r="X11" i="8" a="1"/>
  <c r="X11" i="8" s="1"/>
  <c r="O11" i="8" a="1"/>
  <c r="O11" i="8" s="1"/>
  <c r="P11" i="8" s="1"/>
  <c r="Q11" i="8" s="1"/>
  <c r="N11" i="8" a="1"/>
  <c r="N11" i="8" s="1"/>
  <c r="E11" i="8" a="1"/>
  <c r="E11" i="8" s="1"/>
  <c r="D11" i="8" a="1"/>
  <c r="D11" i="8" s="1"/>
  <c r="DK12" i="3" a="1"/>
  <c r="DK12" i="3" s="1"/>
  <c r="DK13" i="3" a="1"/>
  <c r="DK13" i="3" s="1"/>
  <c r="DL13" i="3" s="1"/>
  <c r="DM13" i="3" s="1"/>
  <c r="DK14" i="3" a="1"/>
  <c r="DK14" i="3" s="1"/>
  <c r="DK15" i="3" a="1"/>
  <c r="DK15" i="3" s="1"/>
  <c r="DL15" i="3" s="1"/>
  <c r="DM15" i="3" s="1"/>
  <c r="DK16" i="3" a="1"/>
  <c r="DK16" i="3" s="1"/>
  <c r="DL16" i="3" s="1"/>
  <c r="DM16" i="3" s="1"/>
  <c r="DK17" i="3" a="1"/>
  <c r="DK17" i="3" s="1"/>
  <c r="DL17" i="3" s="1"/>
  <c r="DM17" i="3" s="1"/>
  <c r="DK18" i="3" a="1"/>
  <c r="DK18" i="3" s="1"/>
  <c r="DL18" i="3" s="1"/>
  <c r="DM18" i="3" s="1"/>
  <c r="DK19" i="3" a="1"/>
  <c r="DK19" i="3" s="1"/>
  <c r="DK20" i="3" a="1"/>
  <c r="DK20" i="3" s="1"/>
  <c r="DK21" i="3" a="1"/>
  <c r="DK21" i="3"/>
  <c r="DL21" i="3" s="1"/>
  <c r="DM21" i="3" s="1"/>
  <c r="DK22" i="3" a="1"/>
  <c r="DK22" i="3" s="1"/>
  <c r="DK23" i="3" a="1"/>
  <c r="DK23" i="3" s="1"/>
  <c r="DL23" i="3" s="1"/>
  <c r="DM23" i="3" s="1"/>
  <c r="DK24" i="3" a="1"/>
  <c r="DK24" i="3" s="1"/>
  <c r="DL24" i="3" s="1"/>
  <c r="DM24" i="3" s="1"/>
  <c r="DK25" i="3" a="1"/>
  <c r="DK25" i="3" s="1"/>
  <c r="DL25" i="3" s="1"/>
  <c r="DM25" i="3" s="1"/>
  <c r="DK26" i="3" a="1"/>
  <c r="DK26" i="3" s="1"/>
  <c r="DL26" i="3" s="1"/>
  <c r="DM26" i="3" s="1"/>
  <c r="DK27" i="3" a="1"/>
  <c r="DK27" i="3" s="1"/>
  <c r="DL27" i="3" s="1"/>
  <c r="DM27" i="3" s="1"/>
  <c r="DK28" i="3" a="1"/>
  <c r="DK28" i="3" s="1"/>
  <c r="DK29" i="3" a="1"/>
  <c r="DK29" i="3" s="1"/>
  <c r="DL29" i="3" s="1"/>
  <c r="DM29" i="3" s="1"/>
  <c r="DK30" i="3" a="1"/>
  <c r="DK30" i="3" s="1"/>
  <c r="DL30" i="3" s="1"/>
  <c r="DM30" i="3" s="1"/>
  <c r="DK11" i="3" a="1"/>
  <c r="DK11" i="3" s="1"/>
  <c r="DL11" i="3" s="1"/>
  <c r="DM11" i="3" s="1"/>
  <c r="DJ12" i="3" a="1"/>
  <c r="DJ12" i="3" s="1"/>
  <c r="DJ13" i="3" a="1"/>
  <c r="DJ13" i="3" s="1"/>
  <c r="DJ14" i="3" a="1"/>
  <c r="DJ14" i="3" s="1"/>
  <c r="DJ15" i="3" a="1"/>
  <c r="DJ15" i="3" s="1"/>
  <c r="DJ16" i="3" a="1"/>
  <c r="DJ16" i="3" s="1"/>
  <c r="DJ17" i="3" a="1"/>
  <c r="DJ17" i="3" s="1"/>
  <c r="DJ18" i="3" a="1"/>
  <c r="DJ18" i="3" s="1"/>
  <c r="DJ19" i="3" a="1"/>
  <c r="DJ19" i="3" s="1"/>
  <c r="DJ20" i="3" a="1"/>
  <c r="DJ20" i="3" s="1"/>
  <c r="DJ21" i="3" a="1"/>
  <c r="DJ21" i="3" s="1"/>
  <c r="DJ22" i="3" a="1"/>
  <c r="DJ22" i="3" s="1"/>
  <c r="DJ23" i="3" a="1"/>
  <c r="DJ23" i="3" s="1"/>
  <c r="DJ24" i="3" a="1"/>
  <c r="DJ24" i="3" s="1"/>
  <c r="DJ25" i="3" a="1"/>
  <c r="DJ25" i="3" s="1"/>
  <c r="DJ26" i="3" a="1"/>
  <c r="DJ26" i="3" s="1"/>
  <c r="DJ27" i="3" a="1"/>
  <c r="DJ27" i="3" s="1"/>
  <c r="DJ28" i="3" a="1"/>
  <c r="DJ28" i="3" s="1"/>
  <c r="DJ29" i="3" a="1"/>
  <c r="DJ29" i="3" s="1"/>
  <c r="DJ30" i="3" a="1"/>
  <c r="DJ30" i="3" s="1"/>
  <c r="DJ11" i="3" a="1"/>
  <c r="DJ11" i="3" s="1"/>
  <c r="DA12" i="3" a="1"/>
  <c r="DA12" i="3" s="1"/>
  <c r="DB12" i="3" s="1"/>
  <c r="DC12" i="3" s="1"/>
  <c r="DA13" i="3" a="1"/>
  <c r="DA13" i="3" s="1"/>
  <c r="DB13" i="3" s="1"/>
  <c r="DC13" i="3" s="1"/>
  <c r="DA14" i="3" a="1"/>
  <c r="DA14" i="3"/>
  <c r="DA15" i="3" a="1"/>
  <c r="DA15" i="3" s="1"/>
  <c r="DA16" i="3" a="1"/>
  <c r="DA16" i="3" s="1"/>
  <c r="DB16" i="3" s="1"/>
  <c r="DC16" i="3" s="1"/>
  <c r="DA17" i="3" a="1"/>
  <c r="DA17" i="3" s="1"/>
  <c r="DB17" i="3" s="1"/>
  <c r="DC17" i="3" s="1"/>
  <c r="DA18" i="3" a="1"/>
  <c r="DA18" i="3" s="1"/>
  <c r="DB18" i="3" s="1"/>
  <c r="DC18" i="3" s="1"/>
  <c r="DA19" i="3" a="1"/>
  <c r="DA19" i="3" s="1"/>
  <c r="DB19" i="3" s="1"/>
  <c r="DC19" i="3" s="1"/>
  <c r="DA20" i="3" a="1"/>
  <c r="DA20" i="3" s="1"/>
  <c r="DB20" i="3" s="1"/>
  <c r="DC20" i="3" s="1"/>
  <c r="DA21" i="3" a="1"/>
  <c r="DA21" i="3"/>
  <c r="DB21" i="3" s="1"/>
  <c r="DC21" i="3" s="1"/>
  <c r="DA22" i="3" a="1"/>
  <c r="DA22" i="3" s="1"/>
  <c r="DB22" i="3" s="1"/>
  <c r="DC22" i="3" s="1"/>
  <c r="DA23" i="3" a="1"/>
  <c r="DA23" i="3" s="1"/>
  <c r="DA24" i="3" a="1"/>
  <c r="DA24" i="3" s="1"/>
  <c r="DB24" i="3" s="1"/>
  <c r="DC24" i="3" s="1"/>
  <c r="DA25" i="3" a="1"/>
  <c r="DA25" i="3" s="1"/>
  <c r="DB25" i="3" s="1"/>
  <c r="DC25" i="3" s="1"/>
  <c r="DA26" i="3" a="1"/>
  <c r="DA26" i="3" s="1"/>
  <c r="DB26" i="3" s="1"/>
  <c r="DC26" i="3" s="1"/>
  <c r="DA27" i="3" a="1"/>
  <c r="DA27" i="3" s="1"/>
  <c r="DB27" i="3" s="1"/>
  <c r="DC27" i="3" s="1"/>
  <c r="DA28" i="3" a="1"/>
  <c r="DA28" i="3" s="1"/>
  <c r="DB28" i="3" s="1"/>
  <c r="DC28" i="3" s="1"/>
  <c r="DA29" i="3" a="1"/>
  <c r="DA29" i="3" s="1"/>
  <c r="DB29" i="3" s="1"/>
  <c r="DC29" i="3" s="1"/>
  <c r="DA30" i="3" a="1"/>
  <c r="DA30" i="3" s="1"/>
  <c r="DB30" i="3" s="1"/>
  <c r="DC30" i="3" s="1"/>
  <c r="DA11" i="3" a="1"/>
  <c r="DA11" i="3" s="1"/>
  <c r="DB11" i="3" s="1"/>
  <c r="DC11" i="3" s="1"/>
  <c r="CZ12" i="3" a="1"/>
  <c r="CZ12" i="3" s="1"/>
  <c r="CZ13" i="3" a="1"/>
  <c r="CZ13" i="3" s="1"/>
  <c r="CZ14" i="3" a="1"/>
  <c r="CZ14" i="3" s="1"/>
  <c r="CZ15" i="3" a="1"/>
  <c r="CZ15" i="3" s="1"/>
  <c r="CZ16" i="3" a="1"/>
  <c r="CZ16" i="3" s="1"/>
  <c r="CZ17" i="3" a="1"/>
  <c r="CZ17" i="3" s="1"/>
  <c r="CZ18" i="3" a="1"/>
  <c r="CZ18" i="3" s="1"/>
  <c r="CZ19" i="3" a="1"/>
  <c r="CZ19" i="3" s="1"/>
  <c r="CZ20" i="3" a="1"/>
  <c r="CZ20" i="3" s="1"/>
  <c r="CZ21" i="3" a="1"/>
  <c r="CZ21" i="3" s="1"/>
  <c r="CZ22" i="3" a="1"/>
  <c r="CZ22" i="3" s="1"/>
  <c r="CZ23" i="3" a="1"/>
  <c r="CZ23" i="3" s="1"/>
  <c r="CZ24" i="3" a="1"/>
  <c r="CZ24" i="3" s="1"/>
  <c r="CZ25" i="3" a="1"/>
  <c r="CZ25" i="3" s="1"/>
  <c r="CZ26" i="3" a="1"/>
  <c r="CZ26" i="3" s="1"/>
  <c r="CZ27" i="3" a="1"/>
  <c r="CZ27" i="3" s="1"/>
  <c r="CZ28" i="3" a="1"/>
  <c r="CZ28" i="3" s="1"/>
  <c r="CZ29" i="3" a="1"/>
  <c r="CZ29" i="3" s="1"/>
  <c r="CZ30" i="3" a="1"/>
  <c r="CZ30" i="3" s="1"/>
  <c r="CZ11" i="3" a="1"/>
  <c r="CZ11" i="3" s="1"/>
  <c r="DB14" i="3"/>
  <c r="DC14" i="3" s="1"/>
  <c r="CQ12" i="3" a="1"/>
  <c r="CQ12" i="3" s="1"/>
  <c r="CR12" i="3" s="1"/>
  <c r="CS12" i="3" s="1"/>
  <c r="CQ13" i="3" a="1"/>
  <c r="CQ13" i="3" s="1"/>
  <c r="CR13" i="3" s="1"/>
  <c r="CS13" i="3" s="1"/>
  <c r="CQ14" i="3" a="1"/>
  <c r="CQ14" i="3" s="1"/>
  <c r="CR14" i="3" s="1"/>
  <c r="CS14" i="3" s="1"/>
  <c r="CQ15" i="3" a="1"/>
  <c r="CQ15" i="3" s="1"/>
  <c r="CR15" i="3" s="1"/>
  <c r="CS15" i="3" s="1"/>
  <c r="CQ16" i="3" a="1"/>
  <c r="CQ16" i="3" s="1"/>
  <c r="CR16" i="3" s="1"/>
  <c r="CS16" i="3" s="1"/>
  <c r="CQ17" i="3" a="1"/>
  <c r="CQ17" i="3" s="1"/>
  <c r="CR17" i="3" s="1"/>
  <c r="CS17" i="3" s="1"/>
  <c r="CQ18" i="3" a="1"/>
  <c r="CQ18" i="3" s="1"/>
  <c r="CR18" i="3" s="1"/>
  <c r="CS18" i="3" s="1"/>
  <c r="CQ19" i="3" a="1"/>
  <c r="CQ19" i="3" s="1"/>
  <c r="CR19" i="3" s="1"/>
  <c r="CS19" i="3" s="1"/>
  <c r="CQ20" i="3" a="1"/>
  <c r="CQ20" i="3" s="1"/>
  <c r="CR20" i="3" s="1"/>
  <c r="CS20" i="3" s="1"/>
  <c r="CQ21" i="3" a="1"/>
  <c r="CQ21" i="3" s="1"/>
  <c r="CR21" i="3" s="1"/>
  <c r="CS21" i="3" s="1"/>
  <c r="CQ22" i="3" a="1"/>
  <c r="CQ22" i="3" s="1"/>
  <c r="CR22" i="3" s="1"/>
  <c r="CS22" i="3" s="1"/>
  <c r="CQ23" i="3" a="1"/>
  <c r="CQ23" i="3" s="1"/>
  <c r="CR23" i="3" s="1"/>
  <c r="CS23" i="3" s="1"/>
  <c r="CQ24" i="3" a="1"/>
  <c r="CQ24" i="3" s="1"/>
  <c r="CR24" i="3" s="1"/>
  <c r="CS24" i="3" s="1"/>
  <c r="CQ25" i="3" a="1"/>
  <c r="CQ25" i="3" s="1"/>
  <c r="CR25" i="3" s="1"/>
  <c r="CS25" i="3" s="1"/>
  <c r="CQ26" i="3" a="1"/>
  <c r="CQ26" i="3" s="1"/>
  <c r="CR26" i="3" s="1"/>
  <c r="CS26" i="3" s="1"/>
  <c r="CQ27" i="3" a="1"/>
  <c r="CQ27" i="3" s="1"/>
  <c r="CR27" i="3" s="1"/>
  <c r="CS27" i="3" s="1"/>
  <c r="CQ28" i="3" a="1"/>
  <c r="CQ28" i="3" s="1"/>
  <c r="CR28" i="3" s="1"/>
  <c r="CS28" i="3" s="1"/>
  <c r="CQ29" i="3" a="1"/>
  <c r="CQ29" i="3" s="1"/>
  <c r="CR29" i="3" s="1"/>
  <c r="CS29" i="3" s="1"/>
  <c r="CQ30" i="3" a="1"/>
  <c r="CQ30" i="3" s="1"/>
  <c r="CR30" i="3" s="1"/>
  <c r="CS30" i="3" s="1"/>
  <c r="CQ11" i="3" a="1"/>
  <c r="CQ11" i="3" s="1"/>
  <c r="CR11" i="3" s="1"/>
  <c r="CS11" i="3" s="1"/>
  <c r="CP12" i="3" a="1"/>
  <c r="CP12" i="3" s="1"/>
  <c r="CP13" i="3" a="1"/>
  <c r="CP13" i="3" s="1"/>
  <c r="CP14" i="3" a="1"/>
  <c r="CP14" i="3" s="1"/>
  <c r="CP15" i="3" a="1"/>
  <c r="CP15" i="3" s="1"/>
  <c r="CP16" i="3" a="1"/>
  <c r="CP16" i="3" s="1"/>
  <c r="CP17" i="3" a="1"/>
  <c r="CP17" i="3" s="1"/>
  <c r="CP18" i="3" a="1"/>
  <c r="CP18" i="3"/>
  <c r="CP19" i="3" a="1"/>
  <c r="CP19" i="3" s="1"/>
  <c r="CP20" i="3" a="1"/>
  <c r="CP20" i="3" s="1"/>
  <c r="CP21" i="3" a="1"/>
  <c r="CP21" i="3" s="1"/>
  <c r="CP22" i="3" a="1"/>
  <c r="CP22" i="3" s="1"/>
  <c r="CP23" i="3" a="1"/>
  <c r="CP23" i="3" s="1"/>
  <c r="CP24" i="3" a="1"/>
  <c r="CP24" i="3" s="1"/>
  <c r="CP25" i="3" a="1"/>
  <c r="CP25" i="3"/>
  <c r="CP26" i="3" a="1"/>
  <c r="CP26" i="3" s="1"/>
  <c r="CP27" i="3" a="1"/>
  <c r="CP27" i="3" s="1"/>
  <c r="CP28" i="3" a="1"/>
  <c r="CP28" i="3" s="1"/>
  <c r="CP29" i="3" a="1"/>
  <c r="CP29" i="3" s="1"/>
  <c r="CP30" i="3" a="1"/>
  <c r="CP30" i="3" s="1"/>
  <c r="CP11" i="3" a="1"/>
  <c r="CP11" i="3" s="1"/>
  <c r="CG12" i="3" a="1"/>
  <c r="CG12" i="3" s="1"/>
  <c r="CH12" i="3" s="1"/>
  <c r="CI12" i="3" s="1"/>
  <c r="CG13" i="3" a="1"/>
  <c r="CG13" i="3" s="1"/>
  <c r="CG14" i="3" a="1"/>
  <c r="CG14" i="3"/>
  <c r="CH14" i="3" s="1"/>
  <c r="CI14" i="3" s="1"/>
  <c r="CG15" i="3" a="1"/>
  <c r="CG15" i="3" s="1"/>
  <c r="CH15" i="3" s="1"/>
  <c r="CI15" i="3" s="1"/>
  <c r="CG16" i="3" a="1"/>
  <c r="CG16" i="3" s="1"/>
  <c r="CH16" i="3" s="1"/>
  <c r="CI16" i="3" s="1"/>
  <c r="CG17" i="3" a="1"/>
  <c r="CG17" i="3" s="1"/>
  <c r="CH17" i="3" s="1"/>
  <c r="CI17" i="3" s="1"/>
  <c r="CG18" i="3" a="1"/>
  <c r="CG18" i="3"/>
  <c r="CH18" i="3" s="1"/>
  <c r="CI18" i="3" s="1"/>
  <c r="CG19" i="3" a="1"/>
  <c r="CG19" i="3" s="1"/>
  <c r="CH19" i="3" s="1"/>
  <c r="CI19" i="3" s="1"/>
  <c r="CG20" i="3" a="1"/>
  <c r="CG20" i="3" s="1"/>
  <c r="CH20" i="3" s="1"/>
  <c r="CI20" i="3" s="1"/>
  <c r="CG21" i="3" a="1"/>
  <c r="CG21" i="3" s="1"/>
  <c r="CH21" i="3" s="1"/>
  <c r="CI21" i="3" s="1"/>
  <c r="CG22" i="3" a="1"/>
  <c r="CG22" i="3" s="1"/>
  <c r="CH22" i="3" s="1"/>
  <c r="CI22" i="3" s="1"/>
  <c r="CG23" i="3" a="1"/>
  <c r="CG23" i="3" s="1"/>
  <c r="CH23" i="3" s="1"/>
  <c r="CI23" i="3" s="1"/>
  <c r="CG24" i="3" a="1"/>
  <c r="CG24" i="3" s="1"/>
  <c r="CG25" i="3" a="1"/>
  <c r="CG25" i="3" s="1"/>
  <c r="CH25" i="3" s="1"/>
  <c r="CI25" i="3" s="1"/>
  <c r="CG26" i="3" a="1"/>
  <c r="CG26" i="3" s="1"/>
  <c r="CH26" i="3" s="1"/>
  <c r="CI26" i="3" s="1"/>
  <c r="CG27" i="3" a="1"/>
  <c r="CG27" i="3" s="1"/>
  <c r="CH27" i="3" s="1"/>
  <c r="CI27" i="3" s="1"/>
  <c r="CG28" i="3" a="1"/>
  <c r="CG28" i="3" s="1"/>
  <c r="CH28" i="3" s="1"/>
  <c r="CI28" i="3" s="1"/>
  <c r="CG29" i="3" a="1"/>
  <c r="CG29" i="3" s="1"/>
  <c r="CH29" i="3" s="1"/>
  <c r="CI29" i="3" s="1"/>
  <c r="CG30" i="3" a="1"/>
  <c r="CG30" i="3" s="1"/>
  <c r="CH30" i="3" s="1"/>
  <c r="CI30" i="3" s="1"/>
  <c r="CG11" i="3" a="1"/>
  <c r="CG11" i="3" s="1"/>
  <c r="CH11" i="3" s="1"/>
  <c r="CI11" i="3" s="1"/>
  <c r="CF12" i="3" a="1"/>
  <c r="CF12" i="3" s="1"/>
  <c r="CF13" i="3" a="1"/>
  <c r="CF13" i="3" s="1"/>
  <c r="CF14" i="3" a="1"/>
  <c r="CF14" i="3" s="1"/>
  <c r="CF15" i="3" a="1"/>
  <c r="CF15" i="3" s="1"/>
  <c r="CF16" i="3" a="1"/>
  <c r="CF16" i="3" s="1"/>
  <c r="CF17" i="3" a="1"/>
  <c r="CF17" i="3" s="1"/>
  <c r="CF18" i="3" a="1"/>
  <c r="CF18" i="3"/>
  <c r="CF19" i="3" a="1"/>
  <c r="CF19" i="3" s="1"/>
  <c r="CF20" i="3" a="1"/>
  <c r="CF20" i="3" s="1"/>
  <c r="CF21" i="3" a="1"/>
  <c r="CF21" i="3" s="1"/>
  <c r="CF22" i="3" a="1"/>
  <c r="CF22" i="3" s="1"/>
  <c r="CF23" i="3" a="1"/>
  <c r="CF23" i="3" s="1"/>
  <c r="CF24" i="3" a="1"/>
  <c r="CF24" i="3" s="1"/>
  <c r="CF25" i="3" a="1"/>
  <c r="CF25" i="3"/>
  <c r="CF26" i="3" a="1"/>
  <c r="CF26" i="3" s="1"/>
  <c r="CF27" i="3" a="1"/>
  <c r="CF27" i="3" s="1"/>
  <c r="CF28" i="3" a="1"/>
  <c r="CF28" i="3" s="1"/>
  <c r="CF29" i="3" a="1"/>
  <c r="CF29" i="3" s="1"/>
  <c r="CF30" i="3" a="1"/>
  <c r="CF30" i="3" s="1"/>
  <c r="CF11" i="3" a="1"/>
  <c r="CF11" i="3" s="1"/>
  <c r="BW12" i="3" a="1"/>
  <c r="BW12" i="3" s="1"/>
  <c r="BX12" i="3" s="1"/>
  <c r="BY12" i="3" s="1"/>
  <c r="BW13" i="3" a="1"/>
  <c r="BW13" i="3" s="1"/>
  <c r="BX13" i="3" s="1"/>
  <c r="BY13" i="3" s="1"/>
  <c r="BW14" i="3" a="1"/>
  <c r="BW14" i="3" s="1"/>
  <c r="BX14" i="3" s="1"/>
  <c r="BY14" i="3" s="1"/>
  <c r="BW15" i="3" a="1"/>
  <c r="BW15" i="3" s="1"/>
  <c r="BX15" i="3" s="1"/>
  <c r="BY15" i="3" s="1"/>
  <c r="BW16" i="3" a="1"/>
  <c r="BW16" i="3" s="1"/>
  <c r="BX16" i="3" s="1"/>
  <c r="BY16" i="3" s="1"/>
  <c r="BW17" i="3" a="1"/>
  <c r="BW17" i="3" s="1"/>
  <c r="BX17" i="3" s="1"/>
  <c r="BY17" i="3" s="1"/>
  <c r="BW18" i="3" a="1"/>
  <c r="BW18" i="3" s="1"/>
  <c r="BX18" i="3" s="1"/>
  <c r="BY18" i="3" s="1"/>
  <c r="BW19" i="3" a="1"/>
  <c r="BW19" i="3" s="1"/>
  <c r="BX19" i="3" s="1"/>
  <c r="BY19" i="3" s="1"/>
  <c r="BW20" i="3" a="1"/>
  <c r="BW20" i="3" s="1"/>
  <c r="BX20" i="3" s="1"/>
  <c r="BY20" i="3" s="1"/>
  <c r="BW21" i="3" a="1"/>
  <c r="BW21" i="3" s="1"/>
  <c r="BW22" i="3" a="1"/>
  <c r="BW22" i="3" s="1"/>
  <c r="BX22" i="3" s="1"/>
  <c r="BY22" i="3" s="1"/>
  <c r="BW23" i="3" a="1"/>
  <c r="BW23" i="3" s="1"/>
  <c r="BX23" i="3" s="1"/>
  <c r="BY23" i="3" s="1"/>
  <c r="BW24" i="3" a="1"/>
  <c r="BW24" i="3" s="1"/>
  <c r="BX24" i="3" s="1"/>
  <c r="BY24" i="3" s="1"/>
  <c r="BW25" i="3" a="1"/>
  <c r="BW25" i="3" s="1"/>
  <c r="BX25" i="3" s="1"/>
  <c r="BY25" i="3" s="1"/>
  <c r="BW26" i="3" a="1"/>
  <c r="BW26" i="3" s="1"/>
  <c r="BX26" i="3" s="1"/>
  <c r="BY26" i="3" s="1"/>
  <c r="BW27" i="3" a="1"/>
  <c r="BW27" i="3" s="1"/>
  <c r="BX27" i="3" s="1"/>
  <c r="BY27" i="3" s="1"/>
  <c r="BW28" i="3" a="1"/>
  <c r="BW28" i="3" s="1"/>
  <c r="BX28" i="3" s="1"/>
  <c r="BY28" i="3" s="1"/>
  <c r="BW29" i="3" a="1"/>
  <c r="BW29" i="3" s="1"/>
  <c r="BX29" i="3" s="1"/>
  <c r="BY29" i="3" s="1"/>
  <c r="BW30" i="3" a="1"/>
  <c r="BW30" i="3" s="1"/>
  <c r="BX30" i="3" s="1"/>
  <c r="BY30" i="3" s="1"/>
  <c r="BW11" i="3" a="1"/>
  <c r="BW11" i="3" s="1"/>
  <c r="BX11" i="3" s="1"/>
  <c r="BY11" i="3" s="1"/>
  <c r="BV12" i="3" a="1"/>
  <c r="BV12" i="3" s="1"/>
  <c r="BV13" i="3" a="1"/>
  <c r="BV13" i="3" s="1"/>
  <c r="BV14" i="3" a="1"/>
  <c r="BV14" i="3" s="1"/>
  <c r="BV15" i="3" a="1"/>
  <c r="BV15" i="3" s="1"/>
  <c r="BV16" i="3" a="1"/>
  <c r="BV16" i="3" s="1"/>
  <c r="BV17" i="3" a="1"/>
  <c r="BV17" i="3" s="1"/>
  <c r="BV18" i="3" a="1"/>
  <c r="BV18" i="3" s="1"/>
  <c r="BV19" i="3" a="1"/>
  <c r="BV19" i="3" s="1"/>
  <c r="BV20" i="3" a="1"/>
  <c r="BV20" i="3" s="1"/>
  <c r="BV21" i="3" a="1"/>
  <c r="BV21" i="3" s="1"/>
  <c r="BV22" i="3" a="1"/>
  <c r="BV22" i="3" s="1"/>
  <c r="BV23" i="3" a="1"/>
  <c r="BV23" i="3" s="1"/>
  <c r="BV24" i="3" a="1"/>
  <c r="BV24" i="3" s="1"/>
  <c r="BV25" i="3" a="1"/>
  <c r="BV25" i="3" s="1"/>
  <c r="BV26" i="3" a="1"/>
  <c r="BV26" i="3" s="1"/>
  <c r="BV27" i="3" a="1"/>
  <c r="BV27" i="3" s="1"/>
  <c r="BV28" i="3" a="1"/>
  <c r="BV28" i="3" s="1"/>
  <c r="BV29" i="3" a="1"/>
  <c r="BV29" i="3" s="1"/>
  <c r="BV30" i="3" a="1"/>
  <c r="BV30" i="3" s="1"/>
  <c r="BV11" i="3" a="1"/>
  <c r="BV11" i="3" s="1"/>
  <c r="BM12" i="3" a="1"/>
  <c r="BM12" i="3" s="1"/>
  <c r="BN12" i="3" s="1"/>
  <c r="BO12" i="3" s="1"/>
  <c r="BM13" i="3" a="1"/>
  <c r="BM13" i="3" s="1"/>
  <c r="BN13" i="3" s="1"/>
  <c r="BO13" i="3" s="1"/>
  <c r="BM14" i="3" a="1"/>
  <c r="BM14" i="3" s="1"/>
  <c r="BN14" i="3" s="1"/>
  <c r="BO14" i="3" s="1"/>
  <c r="BM15" i="3" a="1"/>
  <c r="BM15" i="3" s="1"/>
  <c r="BN15" i="3" s="1"/>
  <c r="BO15" i="3" s="1"/>
  <c r="BM16" i="3" a="1"/>
  <c r="BM16" i="3" s="1"/>
  <c r="BM17" i="3" a="1"/>
  <c r="BM17" i="3" s="1"/>
  <c r="BN17" i="3" s="1"/>
  <c r="BO17" i="3" s="1"/>
  <c r="BM18" i="3" a="1"/>
  <c r="BM18" i="3" s="1"/>
  <c r="BN18" i="3" s="1"/>
  <c r="BO18" i="3" s="1"/>
  <c r="BM19" i="3" a="1"/>
  <c r="BM19" i="3" s="1"/>
  <c r="BN19" i="3" s="1"/>
  <c r="BO19" i="3" s="1"/>
  <c r="BM20" i="3" a="1"/>
  <c r="BM20" i="3" s="1"/>
  <c r="BN20" i="3" s="1"/>
  <c r="BO20" i="3" s="1"/>
  <c r="BM21" i="3" a="1"/>
  <c r="BM21" i="3" s="1"/>
  <c r="BN21" i="3" s="1"/>
  <c r="BO21" i="3" s="1"/>
  <c r="BM22" i="3" a="1"/>
  <c r="BM22" i="3" s="1"/>
  <c r="BN22" i="3" s="1"/>
  <c r="BO22" i="3" s="1"/>
  <c r="BM23" i="3" a="1"/>
  <c r="BM23" i="3" s="1"/>
  <c r="BN23" i="3" s="1"/>
  <c r="BO23" i="3" s="1"/>
  <c r="BM24" i="3" a="1"/>
  <c r="BM24" i="3" s="1"/>
  <c r="BN24" i="3" s="1"/>
  <c r="BO24" i="3" s="1"/>
  <c r="BM25" i="3" a="1"/>
  <c r="BM25" i="3" s="1"/>
  <c r="BN25" i="3" s="1"/>
  <c r="BO25" i="3" s="1"/>
  <c r="BM26" i="3" a="1"/>
  <c r="BM26" i="3" s="1"/>
  <c r="BN26" i="3" s="1"/>
  <c r="BO26" i="3" s="1"/>
  <c r="BM27" i="3" a="1"/>
  <c r="BM27" i="3" s="1"/>
  <c r="BN27" i="3" s="1"/>
  <c r="BO27" i="3" s="1"/>
  <c r="BM28" i="3" a="1"/>
  <c r="BM28" i="3" s="1"/>
  <c r="BN28" i="3" s="1"/>
  <c r="BO28" i="3" s="1"/>
  <c r="BM29" i="3" a="1"/>
  <c r="BM29" i="3" s="1"/>
  <c r="BN29" i="3" s="1"/>
  <c r="BO29" i="3" s="1"/>
  <c r="BM30" i="3" a="1"/>
  <c r="BM30" i="3"/>
  <c r="BN30" i="3" s="1"/>
  <c r="BO30" i="3" s="1"/>
  <c r="BM11" i="3" a="1"/>
  <c r="BM11" i="3" s="1"/>
  <c r="BN11" i="3" s="1"/>
  <c r="BO11" i="3" s="1"/>
  <c r="BL12" i="3" a="1"/>
  <c r="BL12" i="3" s="1"/>
  <c r="BL13" i="3" a="1"/>
  <c r="BL13" i="3" s="1"/>
  <c r="BL14" i="3" a="1"/>
  <c r="BL14" i="3" s="1"/>
  <c r="BL15" i="3" a="1"/>
  <c r="BL15" i="3" s="1"/>
  <c r="BL16" i="3" a="1"/>
  <c r="BL16" i="3" s="1"/>
  <c r="BL17" i="3" a="1"/>
  <c r="BL17" i="3"/>
  <c r="BL18" i="3" a="1"/>
  <c r="BL18" i="3" s="1"/>
  <c r="BL19" i="3" a="1"/>
  <c r="BL19" i="3" s="1"/>
  <c r="BL20" i="3" a="1"/>
  <c r="BL20" i="3" s="1"/>
  <c r="BL21" i="3" a="1"/>
  <c r="BL21" i="3" s="1"/>
  <c r="BL22" i="3" a="1"/>
  <c r="BL22" i="3" s="1"/>
  <c r="BL23" i="3" a="1"/>
  <c r="BL23" i="3" s="1"/>
  <c r="BL24" i="3" a="1"/>
  <c r="BL24" i="3" s="1"/>
  <c r="BL25" i="3" a="1"/>
  <c r="BL25" i="3" s="1"/>
  <c r="BL26" i="3" a="1"/>
  <c r="BL26" i="3" s="1"/>
  <c r="BL27" i="3" a="1"/>
  <c r="BL27" i="3" s="1"/>
  <c r="BL28" i="3" a="1"/>
  <c r="BL28" i="3" s="1"/>
  <c r="BL29" i="3" a="1"/>
  <c r="BL29" i="3" s="1"/>
  <c r="BL30" i="3" a="1"/>
  <c r="BL30" i="3" s="1"/>
  <c r="BL11" i="3" a="1"/>
  <c r="BL11" i="3" s="1"/>
  <c r="BC12" i="3" a="1"/>
  <c r="BC12" i="3" s="1"/>
  <c r="BD12" i="3" s="1"/>
  <c r="BE12" i="3" s="1"/>
  <c r="BC13" i="3" a="1"/>
  <c r="BC13" i="3" s="1"/>
  <c r="BD13" i="3" s="1"/>
  <c r="BE13" i="3" s="1"/>
  <c r="BC14" i="3" a="1"/>
  <c r="BC14" i="3" s="1"/>
  <c r="BD14" i="3" s="1"/>
  <c r="BE14" i="3" s="1"/>
  <c r="BC15" i="3" a="1"/>
  <c r="BC15" i="3" s="1"/>
  <c r="BD15" i="3" s="1"/>
  <c r="BE15" i="3" s="1"/>
  <c r="BC16" i="3" a="1"/>
  <c r="BC16" i="3" s="1"/>
  <c r="BD16" i="3" s="1"/>
  <c r="BE16" i="3" s="1"/>
  <c r="BC17" i="3" a="1"/>
  <c r="BC17" i="3" s="1"/>
  <c r="BD17" i="3" s="1"/>
  <c r="BE17" i="3" s="1"/>
  <c r="BC18" i="3" a="1"/>
  <c r="BC18" i="3" s="1"/>
  <c r="BD18" i="3" s="1"/>
  <c r="BE18" i="3" s="1"/>
  <c r="BC19" i="3" a="1"/>
  <c r="BC19" i="3" s="1"/>
  <c r="BD19" i="3" s="1"/>
  <c r="BE19" i="3" s="1"/>
  <c r="BC20" i="3" a="1"/>
  <c r="BC20" i="3" s="1"/>
  <c r="BD20" i="3" s="1"/>
  <c r="BE20" i="3" s="1"/>
  <c r="BC21" i="3" a="1"/>
  <c r="BC21" i="3" s="1"/>
  <c r="BD21" i="3" s="1"/>
  <c r="BE21" i="3" s="1"/>
  <c r="BC22" i="3" a="1"/>
  <c r="BC22" i="3" s="1"/>
  <c r="BD22" i="3" s="1"/>
  <c r="BE22" i="3" s="1"/>
  <c r="BC23" i="3" a="1"/>
  <c r="BC23" i="3" s="1"/>
  <c r="BC24" i="3" a="1"/>
  <c r="BC24" i="3" s="1"/>
  <c r="BD24" i="3" s="1"/>
  <c r="BE24" i="3" s="1"/>
  <c r="BC25" i="3" a="1"/>
  <c r="BC25" i="3" s="1"/>
  <c r="BD25" i="3" s="1"/>
  <c r="BE25" i="3" s="1"/>
  <c r="BC26" i="3" a="1"/>
  <c r="BC26" i="3" s="1"/>
  <c r="BD26" i="3" s="1"/>
  <c r="BE26" i="3" s="1"/>
  <c r="BC27" i="3" a="1"/>
  <c r="BC27" i="3" s="1"/>
  <c r="BC28" i="3" a="1"/>
  <c r="BC28" i="3" s="1"/>
  <c r="BD28" i="3" s="1"/>
  <c r="BE28" i="3" s="1"/>
  <c r="BC29" i="3" a="1"/>
  <c r="BC29" i="3" s="1"/>
  <c r="BD29" i="3" s="1"/>
  <c r="BE29" i="3" s="1"/>
  <c r="BC30" i="3" a="1"/>
  <c r="BC30" i="3" s="1"/>
  <c r="BD30" i="3" s="1"/>
  <c r="BE30" i="3" s="1"/>
  <c r="BC11" i="3" a="1"/>
  <c r="BC11" i="3" s="1"/>
  <c r="BD11" i="3" s="1"/>
  <c r="BE11" i="3" s="1"/>
  <c r="BB12" i="3" a="1"/>
  <c r="BB12" i="3" s="1"/>
  <c r="BB13" i="3" a="1"/>
  <c r="BB13" i="3" s="1"/>
  <c r="BB14" i="3" a="1"/>
  <c r="BB14" i="3" s="1"/>
  <c r="BB15" i="3" a="1"/>
  <c r="BB15" i="3" s="1"/>
  <c r="BB16" i="3" a="1"/>
  <c r="BB16" i="3" s="1"/>
  <c r="BB17" i="3" a="1"/>
  <c r="BB17" i="3" s="1"/>
  <c r="BB18" i="3" a="1"/>
  <c r="BB18" i="3" s="1"/>
  <c r="BB19" i="3" a="1"/>
  <c r="BB19" i="3" s="1"/>
  <c r="BB20" i="3" a="1"/>
  <c r="BB20" i="3" s="1"/>
  <c r="BB21" i="3" a="1"/>
  <c r="BB21" i="3" s="1"/>
  <c r="BB22" i="3" a="1"/>
  <c r="BB22" i="3" s="1"/>
  <c r="BB23" i="3" a="1"/>
  <c r="BB23" i="3" s="1"/>
  <c r="BB24" i="3" a="1"/>
  <c r="BB24" i="3" s="1"/>
  <c r="BB25" i="3" a="1"/>
  <c r="BB25" i="3" s="1"/>
  <c r="BB26" i="3" a="1"/>
  <c r="BB26" i="3" s="1"/>
  <c r="BB27" i="3" a="1"/>
  <c r="BB27" i="3" s="1"/>
  <c r="BB28" i="3" a="1"/>
  <c r="BB28" i="3" s="1"/>
  <c r="BB29" i="3" a="1"/>
  <c r="BB29" i="3" s="1"/>
  <c r="BB30" i="3" a="1"/>
  <c r="BB30" i="3" s="1"/>
  <c r="BB11" i="3" a="1"/>
  <c r="BB11" i="3" s="1"/>
  <c r="AS12" i="3" a="1"/>
  <c r="AS12" i="3" s="1"/>
  <c r="AT12" i="3" s="1"/>
  <c r="AU12" i="3" s="1"/>
  <c r="AS13" i="3" a="1"/>
  <c r="AS13" i="3" s="1"/>
  <c r="AT13" i="3" s="1"/>
  <c r="AU13" i="3" s="1"/>
  <c r="AS14" i="3" a="1"/>
  <c r="AS14" i="3" s="1"/>
  <c r="AS15" i="3" a="1"/>
  <c r="AS15" i="3" s="1"/>
  <c r="AT15" i="3" s="1"/>
  <c r="AU15" i="3" s="1"/>
  <c r="AS16" i="3" a="1"/>
  <c r="AS16" i="3" s="1"/>
  <c r="AT16" i="3" s="1"/>
  <c r="AU16" i="3" s="1"/>
  <c r="AS17" i="3" a="1"/>
  <c r="AS17" i="3" s="1"/>
  <c r="AT17" i="3" s="1"/>
  <c r="AU17" i="3" s="1"/>
  <c r="AS18" i="3" a="1"/>
  <c r="AS18" i="3" s="1"/>
  <c r="AS19" i="3" a="1"/>
  <c r="AS19" i="3" s="1"/>
  <c r="AT19" i="3" s="1"/>
  <c r="AU19" i="3" s="1"/>
  <c r="AS20" i="3" a="1"/>
  <c r="AS20" i="3" s="1"/>
  <c r="AT20" i="3" s="1"/>
  <c r="AU20" i="3" s="1"/>
  <c r="AS21" i="3" a="1"/>
  <c r="AS21" i="3" s="1"/>
  <c r="AT21" i="3" s="1"/>
  <c r="AU21" i="3" s="1"/>
  <c r="AS22" i="3" a="1"/>
  <c r="AS22" i="3" s="1"/>
  <c r="AT22" i="3" s="1"/>
  <c r="AU22" i="3" s="1"/>
  <c r="AS23" i="3" a="1"/>
  <c r="AS23" i="3" s="1"/>
  <c r="AT23" i="3" s="1"/>
  <c r="AU23" i="3" s="1"/>
  <c r="AS24" i="3" a="1"/>
  <c r="AS24" i="3" s="1"/>
  <c r="AT24" i="3" s="1"/>
  <c r="AU24" i="3" s="1"/>
  <c r="AS25" i="3" a="1"/>
  <c r="AS25" i="3" s="1"/>
  <c r="AT25" i="3" s="1"/>
  <c r="AU25" i="3" s="1"/>
  <c r="AS26" i="3" a="1"/>
  <c r="AS26" i="3" s="1"/>
  <c r="AT26" i="3" s="1"/>
  <c r="AU26" i="3" s="1"/>
  <c r="AS27" i="3" a="1"/>
  <c r="AS27" i="3" s="1"/>
  <c r="AT27" i="3" s="1"/>
  <c r="AU27" i="3" s="1"/>
  <c r="AS28" i="3" a="1"/>
  <c r="AS28" i="3" s="1"/>
  <c r="AS29" i="3" a="1"/>
  <c r="AS29" i="3" s="1"/>
  <c r="AT29" i="3" s="1"/>
  <c r="AU29" i="3" s="1"/>
  <c r="AS30" i="3" a="1"/>
  <c r="AS30" i="3" s="1"/>
  <c r="AT30" i="3" s="1"/>
  <c r="AU30" i="3" s="1"/>
  <c r="AS11" i="3" a="1"/>
  <c r="AS11" i="3" s="1"/>
  <c r="AT11" i="3" s="1"/>
  <c r="AU11" i="3" s="1"/>
  <c r="AR12" i="3" a="1"/>
  <c r="AR12" i="3" s="1"/>
  <c r="AR13" i="3" a="1"/>
  <c r="AR13" i="3" s="1"/>
  <c r="AR14" i="3" a="1"/>
  <c r="AR14" i="3" s="1"/>
  <c r="AR15" i="3" a="1"/>
  <c r="AR15" i="3" s="1"/>
  <c r="AR16" i="3" a="1"/>
  <c r="AR16" i="3" s="1"/>
  <c r="AR17" i="3" a="1"/>
  <c r="AR17" i="3" s="1"/>
  <c r="AR18" i="3" a="1"/>
  <c r="AR18" i="3" s="1"/>
  <c r="AR19" i="3" a="1"/>
  <c r="AR19" i="3" s="1"/>
  <c r="AR20" i="3" a="1"/>
  <c r="AR20" i="3" s="1"/>
  <c r="AR21" i="3" a="1"/>
  <c r="AR21" i="3" s="1"/>
  <c r="AR22" i="3" a="1"/>
  <c r="AR22" i="3" s="1"/>
  <c r="AR23" i="3" a="1"/>
  <c r="AR23" i="3" s="1"/>
  <c r="AR24" i="3" a="1"/>
  <c r="AR24" i="3" s="1"/>
  <c r="AR25" i="3" a="1"/>
  <c r="AR25" i="3" s="1"/>
  <c r="AR26" i="3" a="1"/>
  <c r="AR26" i="3" s="1"/>
  <c r="AR27" i="3" a="1"/>
  <c r="AR27" i="3" s="1"/>
  <c r="AR28" i="3" a="1"/>
  <c r="AR28" i="3" s="1"/>
  <c r="AR29" i="3" a="1"/>
  <c r="AR29" i="3" s="1"/>
  <c r="AR30" i="3" a="1"/>
  <c r="AR30" i="3" s="1"/>
  <c r="AR11" i="3" a="1"/>
  <c r="AR11" i="3" s="1"/>
  <c r="AI12" i="3" a="1"/>
  <c r="AI12" i="3" s="1"/>
  <c r="AJ12" i="3" s="1"/>
  <c r="AK12" i="3" s="1"/>
  <c r="AI13" i="3" a="1"/>
  <c r="AI13" i="3" s="1"/>
  <c r="AJ13" i="3" s="1"/>
  <c r="AK13" i="3" s="1"/>
  <c r="AI14" i="3" a="1"/>
  <c r="AI14" i="3" s="1"/>
  <c r="AJ14" i="3" s="1"/>
  <c r="AK14" i="3" s="1"/>
  <c r="AI15" i="3" a="1"/>
  <c r="AI15" i="3" s="1"/>
  <c r="AJ15" i="3" s="1"/>
  <c r="AK15" i="3" s="1"/>
  <c r="AI16" i="3" a="1"/>
  <c r="AI16" i="3" s="1"/>
  <c r="AJ16" i="3" s="1"/>
  <c r="AK16" i="3" s="1"/>
  <c r="AI17" i="3" a="1"/>
  <c r="AI17" i="3" s="1"/>
  <c r="AJ17" i="3" s="1"/>
  <c r="AK17" i="3" s="1"/>
  <c r="AI18" i="3" a="1"/>
  <c r="AI18" i="3" s="1"/>
  <c r="AJ18" i="3" s="1"/>
  <c r="AK18" i="3" s="1"/>
  <c r="AI19" i="3" a="1"/>
  <c r="AI19" i="3" s="1"/>
  <c r="AJ19" i="3" s="1"/>
  <c r="AK19" i="3" s="1"/>
  <c r="AI20" i="3" a="1"/>
  <c r="AI20" i="3" s="1"/>
  <c r="AJ20" i="3" s="1"/>
  <c r="AK20" i="3" s="1"/>
  <c r="AI21" i="3" a="1"/>
  <c r="AI21" i="3" s="1"/>
  <c r="AJ21" i="3" s="1"/>
  <c r="AK21" i="3" s="1"/>
  <c r="AI22" i="3" a="1"/>
  <c r="AI22" i="3" s="1"/>
  <c r="AJ22" i="3" s="1"/>
  <c r="AK22" i="3" s="1"/>
  <c r="AI23" i="3" a="1"/>
  <c r="AI23" i="3" s="1"/>
  <c r="AJ23" i="3" s="1"/>
  <c r="AK23" i="3" s="1"/>
  <c r="AI24" i="3" a="1"/>
  <c r="AI24" i="3" s="1"/>
  <c r="AJ24" i="3" s="1"/>
  <c r="AK24" i="3" s="1"/>
  <c r="AI25" i="3" a="1"/>
  <c r="AI25" i="3" s="1"/>
  <c r="AJ25" i="3" s="1"/>
  <c r="AK25" i="3" s="1"/>
  <c r="AI26" i="3" a="1"/>
  <c r="AI26" i="3" s="1"/>
  <c r="AI27" i="3" a="1"/>
  <c r="AI27" i="3" s="1"/>
  <c r="AJ27" i="3" s="1"/>
  <c r="AK27" i="3" s="1"/>
  <c r="AI28" i="3" a="1"/>
  <c r="AI28" i="3" s="1"/>
  <c r="AJ28" i="3" s="1"/>
  <c r="AK28" i="3" s="1"/>
  <c r="AI29" i="3" a="1"/>
  <c r="AI29" i="3" s="1"/>
  <c r="AJ29" i="3" s="1"/>
  <c r="AK29" i="3" s="1"/>
  <c r="AI30" i="3" a="1"/>
  <c r="AI30" i="3" s="1"/>
  <c r="AJ30" i="3" s="1"/>
  <c r="AK30" i="3" s="1"/>
  <c r="AI11" i="3" a="1"/>
  <c r="AI11" i="3" s="1"/>
  <c r="AJ11" i="3" s="1"/>
  <c r="AK11" i="3" s="1"/>
  <c r="AH12" i="3" a="1"/>
  <c r="AH12" i="3" s="1"/>
  <c r="AH13" i="3" a="1"/>
  <c r="AH13" i="3" s="1"/>
  <c r="AH14" i="3" a="1"/>
  <c r="AH14" i="3" s="1"/>
  <c r="AH15" i="3" a="1"/>
  <c r="AH15" i="3"/>
  <c r="AH16" i="3" a="1"/>
  <c r="AH16" i="3" s="1"/>
  <c r="AH17" i="3" a="1"/>
  <c r="AH17" i="3" s="1"/>
  <c r="AH18" i="3" a="1"/>
  <c r="AH18" i="3" s="1"/>
  <c r="AH19" i="3" a="1"/>
  <c r="AH19" i="3" s="1"/>
  <c r="AH20" i="3" a="1"/>
  <c r="AH20" i="3" s="1"/>
  <c r="AH21" i="3" a="1"/>
  <c r="AH21" i="3" s="1"/>
  <c r="AH22" i="3" a="1"/>
  <c r="AH22" i="3" s="1"/>
  <c r="AH23" i="3" a="1"/>
  <c r="AH23" i="3" s="1"/>
  <c r="AH24" i="3" a="1"/>
  <c r="AH24" i="3" s="1"/>
  <c r="AH25" i="3" a="1"/>
  <c r="AH25" i="3" s="1"/>
  <c r="AH26" i="3" a="1"/>
  <c r="AH26" i="3" s="1"/>
  <c r="AH27" i="3" a="1"/>
  <c r="AH27" i="3" s="1"/>
  <c r="AH28" i="3" a="1"/>
  <c r="AH28" i="3" s="1"/>
  <c r="AH29" i="3" a="1"/>
  <c r="AH29" i="3" s="1"/>
  <c r="AH30" i="3" a="1"/>
  <c r="AH30" i="3" s="1"/>
  <c r="AH11" i="3" a="1"/>
  <c r="AH11" i="3" s="1"/>
  <c r="X12" i="3" a="1"/>
  <c r="X12" i="3" s="1"/>
  <c r="X13" i="3" a="1"/>
  <c r="X13" i="3" s="1"/>
  <c r="X14" i="3" a="1"/>
  <c r="X14" i="3" s="1"/>
  <c r="X15" i="3" a="1"/>
  <c r="X15" i="3" s="1"/>
  <c r="X16" i="3" a="1"/>
  <c r="X16" i="3" s="1"/>
  <c r="X17" i="3" a="1"/>
  <c r="X17" i="3" s="1"/>
  <c r="X18" i="3" a="1"/>
  <c r="X18" i="3" s="1"/>
  <c r="X19" i="3" a="1"/>
  <c r="X19" i="3" s="1"/>
  <c r="X20" i="3" a="1"/>
  <c r="X20" i="3" s="1"/>
  <c r="X21" i="3" a="1"/>
  <c r="X21" i="3" s="1"/>
  <c r="X22" i="3" a="1"/>
  <c r="X22" i="3" s="1"/>
  <c r="X23" i="3" a="1"/>
  <c r="X23" i="3" s="1"/>
  <c r="X24" i="3" a="1"/>
  <c r="X24" i="3" s="1"/>
  <c r="X25" i="3" a="1"/>
  <c r="X25" i="3" s="1"/>
  <c r="X26" i="3" a="1"/>
  <c r="X26" i="3" s="1"/>
  <c r="X27" i="3" a="1"/>
  <c r="X27" i="3" s="1"/>
  <c r="X28" i="3" a="1"/>
  <c r="X28" i="3" s="1"/>
  <c r="X29" i="3" a="1"/>
  <c r="X29" i="3" s="1"/>
  <c r="X30" i="3" a="1"/>
  <c r="X30" i="3" s="1"/>
  <c r="X11" i="3" a="1"/>
  <c r="X11" i="3" s="1"/>
  <c r="Y12" i="3" a="1"/>
  <c r="Y12" i="3" s="1"/>
  <c r="Z12" i="3" s="1"/>
  <c r="AA12" i="3" s="1"/>
  <c r="Y13" i="3" a="1"/>
  <c r="Y13" i="3" s="1"/>
  <c r="Z13" i="3" s="1"/>
  <c r="AA13" i="3" s="1"/>
  <c r="Y14" i="3" a="1"/>
  <c r="Y14" i="3" s="1"/>
  <c r="Z14" i="3" s="1"/>
  <c r="AA14" i="3" s="1"/>
  <c r="Y15" i="3" a="1"/>
  <c r="Y15" i="3" s="1"/>
  <c r="Y16" i="3" a="1"/>
  <c r="Y16" i="3" s="1"/>
  <c r="Z16" i="3" s="1"/>
  <c r="AA16" i="3" s="1"/>
  <c r="Y17" i="3" a="1"/>
  <c r="Y17" i="3" s="1"/>
  <c r="Y18" i="3" a="1"/>
  <c r="Y18" i="3" s="1"/>
  <c r="Z18" i="3" s="1"/>
  <c r="AA18" i="3" s="1"/>
  <c r="Y19" i="3" a="1"/>
  <c r="Y19" i="3" s="1"/>
  <c r="Z19" i="3" s="1"/>
  <c r="AA19" i="3" s="1"/>
  <c r="Y20" i="3" a="1"/>
  <c r="Y20" i="3" s="1"/>
  <c r="Z20" i="3" s="1"/>
  <c r="AA20" i="3" s="1"/>
  <c r="Y21" i="3" a="1"/>
  <c r="Y21" i="3" s="1"/>
  <c r="Z21" i="3" s="1"/>
  <c r="AA21" i="3" s="1"/>
  <c r="Y22" i="3" a="1"/>
  <c r="Y22" i="3" s="1"/>
  <c r="Z22" i="3" s="1"/>
  <c r="AA22" i="3" s="1"/>
  <c r="Y23" i="3" a="1"/>
  <c r="Y23" i="3" s="1"/>
  <c r="Y24" i="3" a="1"/>
  <c r="Y24" i="3" s="1"/>
  <c r="Z24" i="3" s="1"/>
  <c r="AA24" i="3" s="1"/>
  <c r="Y25" i="3" a="1"/>
  <c r="Y25" i="3" s="1"/>
  <c r="Y26" i="3" a="1"/>
  <c r="Y26" i="3" s="1"/>
  <c r="Z26" i="3" s="1"/>
  <c r="AA26" i="3" s="1"/>
  <c r="Y27" i="3" a="1"/>
  <c r="Y27" i="3" s="1"/>
  <c r="Z27" i="3" s="1"/>
  <c r="AA27" i="3" s="1"/>
  <c r="Y28" i="3" a="1"/>
  <c r="Y28" i="3" s="1"/>
  <c r="Z28" i="3" s="1"/>
  <c r="AA28" i="3" s="1"/>
  <c r="Y29" i="3" a="1"/>
  <c r="Y29" i="3" s="1"/>
  <c r="Z29" i="3" s="1"/>
  <c r="AA29" i="3" s="1"/>
  <c r="Y30" i="3" a="1"/>
  <c r="Y30" i="3" s="1"/>
  <c r="Z30" i="3" s="1"/>
  <c r="AA30" i="3" s="1"/>
  <c r="Y11" i="3" a="1"/>
  <c r="Y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20" i="3" a="1"/>
  <c r="N20" i="3" s="1"/>
  <c r="N21" i="3" a="1"/>
  <c r="N21" i="3" s="1"/>
  <c r="N22" i="3" a="1"/>
  <c r="N22" i="3" s="1"/>
  <c r="N23" i="3" a="1"/>
  <c r="N23" i="3" s="1"/>
  <c r="N24" i="3" a="1"/>
  <c r="N24" i="3" s="1"/>
  <c r="N25" i="3" a="1"/>
  <c r="N25" i="3" s="1"/>
  <c r="N26" i="3" a="1"/>
  <c r="N26" i="3" s="1"/>
  <c r="N27" i="3" a="1"/>
  <c r="N27" i="3" s="1"/>
  <c r="N28" i="3" a="1"/>
  <c r="N28" i="3" s="1"/>
  <c r="N29" i="3" a="1"/>
  <c r="N29" i="3" s="1"/>
  <c r="N30" i="3" a="1"/>
  <c r="N30" i="3" s="1"/>
  <c r="N11" i="3" a="1"/>
  <c r="N11" i="3" s="1"/>
  <c r="O12" i="3" a="1"/>
  <c r="O12" i="3" s="1"/>
  <c r="P12" i="3" s="1"/>
  <c r="Q12" i="3" s="1"/>
  <c r="O13" i="3" a="1"/>
  <c r="O13" i="3" s="1"/>
  <c r="P13" i="3" s="1"/>
  <c r="Q13" i="3" s="1"/>
  <c r="O14" i="3" a="1"/>
  <c r="O14" i="3" s="1"/>
  <c r="P14" i="3" s="1"/>
  <c r="Q14" i="3" s="1"/>
  <c r="O15" i="3" a="1"/>
  <c r="O15" i="3" s="1"/>
  <c r="O16" i="3" a="1"/>
  <c r="O16" i="3" s="1"/>
  <c r="P16" i="3" s="1"/>
  <c r="Q16" i="3" s="1"/>
  <c r="O17" i="3" a="1"/>
  <c r="O17" i="3" s="1"/>
  <c r="P17" i="3" s="1"/>
  <c r="Q17" i="3" s="1"/>
  <c r="O18" i="3" a="1"/>
  <c r="O18" i="3" s="1"/>
  <c r="P18" i="3" s="1"/>
  <c r="Q18" i="3" s="1"/>
  <c r="O19" i="3" a="1"/>
  <c r="O19" i="3" s="1"/>
  <c r="P19" i="3" s="1"/>
  <c r="Q19" i="3" s="1"/>
  <c r="O20" i="3" a="1"/>
  <c r="O20" i="3" s="1"/>
  <c r="P20" i="3" s="1"/>
  <c r="Q20" i="3" s="1"/>
  <c r="O21" i="3" a="1"/>
  <c r="O21" i="3" s="1"/>
  <c r="P21" i="3" s="1"/>
  <c r="Q21" i="3" s="1"/>
  <c r="O22" i="3" a="1"/>
  <c r="O22" i="3" s="1"/>
  <c r="O23" i="3" a="1"/>
  <c r="O23" i="3" s="1"/>
  <c r="O24" i="3" a="1"/>
  <c r="O24" i="3" s="1"/>
  <c r="P24" i="3" s="1"/>
  <c r="Q24" i="3" s="1"/>
  <c r="O25" i="3" a="1"/>
  <c r="O25" i="3" s="1"/>
  <c r="P25" i="3" s="1"/>
  <c r="Q25" i="3" s="1"/>
  <c r="O26" i="3" a="1"/>
  <c r="O26" i="3" s="1"/>
  <c r="O27" i="3" a="1"/>
  <c r="O27" i="3" s="1"/>
  <c r="P27" i="3" s="1"/>
  <c r="Q27" i="3" s="1"/>
  <c r="O28" i="3" a="1"/>
  <c r="O28" i="3" s="1"/>
  <c r="P28" i="3" s="1"/>
  <c r="Q28" i="3" s="1"/>
  <c r="O29" i="3" a="1"/>
  <c r="O29" i="3" s="1"/>
  <c r="P29" i="3" s="1"/>
  <c r="Q29" i="3" s="1"/>
  <c r="O30" i="3" a="1"/>
  <c r="O30" i="3" s="1"/>
  <c r="P30" i="3" s="1"/>
  <c r="Q30" i="3" s="1"/>
  <c r="O11" i="3" a="1"/>
  <c r="O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11" i="3" a="1"/>
  <c r="D11" i="3" s="1"/>
  <c r="E12" i="3" a="1"/>
  <c r="E12" i="3" s="1"/>
  <c r="F12" i="3" s="1"/>
  <c r="G12" i="3" s="1"/>
  <c r="E13" i="3" a="1"/>
  <c r="E13" i="3" s="1"/>
  <c r="F13" i="3" s="1"/>
  <c r="G13" i="3" s="1"/>
  <c r="E14" i="3" a="1"/>
  <c r="E14" i="3" s="1"/>
  <c r="F14" i="3" s="1"/>
  <c r="G14" i="3" s="1"/>
  <c r="E15" i="3" a="1"/>
  <c r="E15" i="3" s="1"/>
  <c r="F15" i="3" s="1"/>
  <c r="G15" i="3" s="1"/>
  <c r="E16" i="3" a="1"/>
  <c r="E16" i="3" s="1"/>
  <c r="F16" i="3" s="1"/>
  <c r="G16" i="3" s="1"/>
  <c r="E17" i="3" a="1"/>
  <c r="E17" i="3" s="1"/>
  <c r="F17" i="3" s="1"/>
  <c r="G17" i="3" s="1"/>
  <c r="E18" i="3" a="1"/>
  <c r="E18" i="3" s="1"/>
  <c r="F18" i="3" s="1"/>
  <c r="G18" i="3" s="1"/>
  <c r="E19" i="3" a="1"/>
  <c r="E19" i="3" s="1"/>
  <c r="F19" i="3" s="1"/>
  <c r="G19" i="3" s="1"/>
  <c r="E20" i="3" a="1"/>
  <c r="E20" i="3" s="1"/>
  <c r="F20" i="3" s="1"/>
  <c r="G20" i="3" s="1"/>
  <c r="E21" i="3" a="1"/>
  <c r="E21" i="3" s="1"/>
  <c r="F21" i="3" s="1"/>
  <c r="G21" i="3" s="1"/>
  <c r="E22" i="3" a="1"/>
  <c r="E22" i="3" s="1"/>
  <c r="F22" i="3" s="1"/>
  <c r="G22" i="3" s="1"/>
  <c r="E23" i="3" a="1"/>
  <c r="E23" i="3" s="1"/>
  <c r="F23" i="3" s="1"/>
  <c r="G23" i="3" s="1"/>
  <c r="E24" i="3" a="1"/>
  <c r="E24" i="3" s="1"/>
  <c r="F24" i="3" s="1"/>
  <c r="G24" i="3" s="1"/>
  <c r="E25" i="3" a="1"/>
  <c r="E25" i="3" s="1"/>
  <c r="F25" i="3" s="1"/>
  <c r="G25" i="3" s="1"/>
  <c r="E26" i="3" a="1"/>
  <c r="E26" i="3" s="1"/>
  <c r="F26" i="3" s="1"/>
  <c r="G26" i="3" s="1"/>
  <c r="E27" i="3" a="1"/>
  <c r="E27" i="3" s="1"/>
  <c r="F27" i="3" s="1"/>
  <c r="G27" i="3" s="1"/>
  <c r="E28" i="3" a="1"/>
  <c r="E28" i="3" s="1"/>
  <c r="F28" i="3" s="1"/>
  <c r="G28" i="3" s="1"/>
  <c r="E29" i="3" a="1"/>
  <c r="E29" i="3" s="1"/>
  <c r="F29" i="3" s="1"/>
  <c r="G29" i="3" s="1"/>
  <c r="E30" i="3" a="1"/>
  <c r="E30" i="3" s="1"/>
  <c r="F30" i="3" s="1"/>
  <c r="G30" i="3" s="1"/>
  <c r="E11" i="3" a="1"/>
  <c r="E11" i="3" s="1"/>
  <c r="F11" i="3" s="1"/>
  <c r="F21" i="9" l="1"/>
  <c r="F29" i="9"/>
  <c r="F18" i="9"/>
  <c r="F26" i="9"/>
  <c r="F31" i="9"/>
  <c r="F32" i="9"/>
  <c r="F16" i="9"/>
  <c r="F24" i="9"/>
  <c r="F14" i="9"/>
  <c r="F22" i="9"/>
  <c r="F30" i="9"/>
  <c r="F17" i="9"/>
  <c r="F25" i="9"/>
  <c r="F20" i="9"/>
  <c r="F28" i="9"/>
  <c r="BU12" i="8"/>
  <c r="M11" i="8"/>
  <c r="R13" i="9" s="1"/>
  <c r="AE13" i="9" s="1"/>
  <c r="AR13" i="9" s="1"/>
  <c r="BE13" i="9" s="1"/>
  <c r="BR13" i="9" s="1"/>
  <c r="CE13" i="9" s="1"/>
  <c r="CO11" i="8"/>
  <c r="C22" i="8"/>
  <c r="C24" i="9" s="1"/>
  <c r="Y24" i="9" s="1"/>
  <c r="AL24" i="9" s="1"/>
  <c r="AY24" i="9" s="1"/>
  <c r="BL24" i="9" s="1"/>
  <c r="BY24" i="9" s="1"/>
  <c r="AQ22" i="8"/>
  <c r="C30" i="8"/>
  <c r="C32" i="9" s="1"/>
  <c r="Y32" i="9" s="1"/>
  <c r="AL32" i="9" s="1"/>
  <c r="AY32" i="9" s="1"/>
  <c r="BL32" i="9" s="1"/>
  <c r="BY32" i="9" s="1"/>
  <c r="W13" i="8"/>
  <c r="BK13" i="8"/>
  <c r="M21" i="8"/>
  <c r="R23" i="9" s="1"/>
  <c r="AE23" i="9" s="1"/>
  <c r="AR23" i="9" s="1"/>
  <c r="BE23" i="9" s="1"/>
  <c r="BR23" i="9" s="1"/>
  <c r="CE23" i="9" s="1"/>
  <c r="CE14" i="8"/>
  <c r="BU15" i="8"/>
  <c r="DI23" i="8"/>
  <c r="W26" i="8"/>
  <c r="W28" i="8"/>
  <c r="AG20" i="8"/>
  <c r="BU25" i="8"/>
  <c r="BX25" i="8"/>
  <c r="BY25" i="8" s="1"/>
  <c r="BA12" i="8"/>
  <c r="M19" i="8"/>
  <c r="R21" i="9" s="1"/>
  <c r="AE21" i="9" s="1"/>
  <c r="AR21" i="9" s="1"/>
  <c r="BE21" i="9" s="1"/>
  <c r="BR21" i="9" s="1"/>
  <c r="CE21" i="9" s="1"/>
  <c r="CO22" i="8"/>
  <c r="M23" i="8"/>
  <c r="R25" i="9" s="1"/>
  <c r="AE25" i="9" s="1"/>
  <c r="AR25" i="9" s="1"/>
  <c r="BE25" i="9" s="1"/>
  <c r="BR25" i="9" s="1"/>
  <c r="CE25" i="9" s="1"/>
  <c r="BA23" i="8"/>
  <c r="CO23" i="8"/>
  <c r="BK26" i="8"/>
  <c r="CO26" i="8"/>
  <c r="AG16" i="8"/>
  <c r="M20" i="8"/>
  <c r="R22" i="9" s="1"/>
  <c r="AE22" i="9" s="1"/>
  <c r="AR22" i="9" s="1"/>
  <c r="BE22" i="9" s="1"/>
  <c r="BR22" i="9" s="1"/>
  <c r="CE22" i="9" s="1"/>
  <c r="BA20" i="8"/>
  <c r="AG30" i="8"/>
  <c r="DI21" i="3"/>
  <c r="CO14" i="8"/>
  <c r="AQ15" i="8"/>
  <c r="AG22" i="8"/>
  <c r="C28" i="8"/>
  <c r="C30" i="9" s="1"/>
  <c r="Y30" i="9" s="1"/>
  <c r="AL30" i="9" s="1"/>
  <c r="AY30" i="9" s="1"/>
  <c r="BL30" i="9" s="1"/>
  <c r="BY30" i="9" s="1"/>
  <c r="W18" i="8"/>
  <c r="M13" i="8"/>
  <c r="R15" i="9" s="1"/>
  <c r="AE15" i="9" s="1"/>
  <c r="AR15" i="9" s="1"/>
  <c r="BE15" i="9" s="1"/>
  <c r="BR15" i="9" s="1"/>
  <c r="CE15" i="9" s="1"/>
  <c r="CE16" i="8"/>
  <c r="W24" i="8"/>
  <c r="BA24" i="8"/>
  <c r="BA26" i="8"/>
  <c r="CE19" i="8"/>
  <c r="W19" i="8"/>
  <c r="CE25" i="8"/>
  <c r="AG28" i="8"/>
  <c r="BK22" i="8"/>
  <c r="BU17" i="8"/>
  <c r="W21" i="8"/>
  <c r="BU22" i="8"/>
  <c r="DI28" i="8"/>
  <c r="CE15" i="8"/>
  <c r="BK11" i="8"/>
  <c r="CY11" i="8"/>
  <c r="W12" i="8"/>
  <c r="AG14" i="8"/>
  <c r="W15" i="8"/>
  <c r="W17" i="8"/>
  <c r="BU19" i="8"/>
  <c r="CY19" i="8"/>
  <c r="CO21" i="8"/>
  <c r="CY26" i="8"/>
  <c r="BK27" i="8"/>
  <c r="BA28" i="8"/>
  <c r="BA15" i="8"/>
  <c r="AG18" i="8"/>
  <c r="BK20" i="8"/>
  <c r="AQ25" i="8"/>
  <c r="M26" i="8"/>
  <c r="R28" i="9" s="1"/>
  <c r="AE28" i="9" s="1"/>
  <c r="AR28" i="9" s="1"/>
  <c r="BE28" i="9" s="1"/>
  <c r="BR28" i="9" s="1"/>
  <c r="CE28" i="9" s="1"/>
  <c r="CO28" i="8"/>
  <c r="BU29" i="8"/>
  <c r="DL14" i="3"/>
  <c r="DM14" i="3" s="1"/>
  <c r="DI14" i="3"/>
  <c r="DL11" i="8"/>
  <c r="DM11" i="8" s="1"/>
  <c r="DI11" i="8"/>
  <c r="DI12" i="8"/>
  <c r="CY17" i="8"/>
  <c r="DI24" i="8"/>
  <c r="DI14" i="8"/>
  <c r="DL14" i="8"/>
  <c r="DM14" i="8" s="1"/>
  <c r="DI22" i="8"/>
  <c r="DI27" i="8"/>
  <c r="DI26" i="8"/>
  <c r="CY14" i="8"/>
  <c r="CY24" i="8"/>
  <c r="DI13" i="8"/>
  <c r="DI19" i="8"/>
  <c r="CY20" i="8"/>
  <c r="CY21" i="8"/>
  <c r="CY23" i="8"/>
  <c r="DI15" i="8"/>
  <c r="CO15" i="8"/>
  <c r="CE11" i="8"/>
  <c r="CO18" i="8"/>
  <c r="CE29" i="8"/>
  <c r="CE30" i="8"/>
  <c r="CE20" i="8"/>
  <c r="CO19" i="8"/>
  <c r="CO24" i="8"/>
  <c r="CE17" i="8"/>
  <c r="CO12" i="8"/>
  <c r="BK15" i="8"/>
  <c r="BK28" i="8"/>
  <c r="BU13" i="8"/>
  <c r="BU26" i="8"/>
  <c r="BU21" i="8"/>
  <c r="BU23" i="8"/>
  <c r="BK25" i="8"/>
  <c r="BU14" i="8"/>
  <c r="BU11" i="8"/>
  <c r="BU18" i="8"/>
  <c r="BK21" i="8"/>
  <c r="BU27" i="8"/>
  <c r="BK29" i="8"/>
  <c r="AT26" i="8"/>
  <c r="AU26" i="8" s="1"/>
  <c r="AQ26" i="8"/>
  <c r="AQ18" i="8"/>
  <c r="AQ28" i="8"/>
  <c r="AQ13" i="8"/>
  <c r="BA29" i="8"/>
  <c r="BA17" i="8"/>
  <c r="AQ16" i="8"/>
  <c r="BA21" i="8"/>
  <c r="AQ30" i="8"/>
  <c r="AQ11" i="8"/>
  <c r="AQ17" i="8"/>
  <c r="W23" i="8"/>
  <c r="AG13" i="8"/>
  <c r="AG26" i="8"/>
  <c r="W20" i="8"/>
  <c r="W11" i="8"/>
  <c r="AG21" i="8"/>
  <c r="AG24" i="8"/>
  <c r="AG11" i="8"/>
  <c r="AG12" i="8"/>
  <c r="W16" i="8"/>
  <c r="AG19" i="8"/>
  <c r="M14" i="8"/>
  <c r="R16" i="9" s="1"/>
  <c r="AE16" i="9" s="1"/>
  <c r="AR16" i="9" s="1"/>
  <c r="BE16" i="9" s="1"/>
  <c r="M18" i="8"/>
  <c r="R20" i="9" s="1"/>
  <c r="AE20" i="9" s="1"/>
  <c r="AR20" i="9" s="1"/>
  <c r="BE20" i="9" s="1"/>
  <c r="BR20" i="9" s="1"/>
  <c r="CE20" i="9" s="1"/>
  <c r="C27" i="8"/>
  <c r="C29" i="9" s="1"/>
  <c r="Y29" i="9" s="1"/>
  <c r="AL29" i="9" s="1"/>
  <c r="AY29" i="9" s="1"/>
  <c r="BL29" i="9" s="1"/>
  <c r="BY29" i="9" s="1"/>
  <c r="C17" i="8"/>
  <c r="C19" i="9" s="1"/>
  <c r="Y19" i="9" s="1"/>
  <c r="AL19" i="9" s="1"/>
  <c r="AY19" i="9" s="1"/>
  <c r="BL19" i="9" s="1"/>
  <c r="BY19" i="9" s="1"/>
  <c r="C26" i="8"/>
  <c r="C28" i="9" s="1"/>
  <c r="Y28" i="9" s="1"/>
  <c r="AL28" i="9" s="1"/>
  <c r="AY28" i="9" s="1"/>
  <c r="BL28" i="9" s="1"/>
  <c r="BY28" i="9" s="1"/>
  <c r="C14" i="8"/>
  <c r="C16" i="9" s="1"/>
  <c r="Y16" i="9" s="1"/>
  <c r="AL16" i="9" s="1"/>
  <c r="AY16" i="9" s="1"/>
  <c r="BL16" i="9" s="1"/>
  <c r="BY16" i="9" s="1"/>
  <c r="C25" i="8"/>
  <c r="C27" i="9" s="1"/>
  <c r="Y27" i="9" s="1"/>
  <c r="AL27" i="9" s="1"/>
  <c r="AY27" i="9" s="1"/>
  <c r="BL27" i="9" s="1"/>
  <c r="BY27" i="9" s="1"/>
  <c r="M27" i="8"/>
  <c r="R29" i="9" s="1"/>
  <c r="AE29" i="9" s="1"/>
  <c r="AR29" i="9" s="1"/>
  <c r="BE29" i="9" s="1"/>
  <c r="BR29" i="9" s="1"/>
  <c r="CE29" i="9" s="1"/>
  <c r="C19" i="8"/>
  <c r="C21" i="9" s="1"/>
  <c r="Y21" i="9" s="1"/>
  <c r="M28" i="8"/>
  <c r="R30" i="9" s="1"/>
  <c r="AE30" i="9" s="1"/>
  <c r="AR30" i="9" s="1"/>
  <c r="BE30" i="9" s="1"/>
  <c r="BR30" i="9" s="1"/>
  <c r="CE30" i="9" s="1"/>
  <c r="M30" i="8"/>
  <c r="R32" i="9" s="1"/>
  <c r="AE32" i="9" s="1"/>
  <c r="AR32" i="9" s="1"/>
  <c r="BE32" i="9" s="1"/>
  <c r="BR32" i="9" s="1"/>
  <c r="CE32" i="9" s="1"/>
  <c r="C15" i="8"/>
  <c r="C17" i="9" s="1"/>
  <c r="Y17" i="9" s="1"/>
  <c r="AL17" i="9" s="1"/>
  <c r="AY17" i="9" s="1"/>
  <c r="C18" i="8"/>
  <c r="C20" i="9" s="1"/>
  <c r="Y20" i="9" s="1"/>
  <c r="AL20" i="9" s="1"/>
  <c r="AY20" i="9" s="1"/>
  <c r="BL20" i="9" s="1"/>
  <c r="BY20" i="9" s="1"/>
  <c r="C29" i="8"/>
  <c r="C31" i="9" s="1"/>
  <c r="Y31" i="9" s="1"/>
  <c r="AL31" i="9" s="1"/>
  <c r="AY31" i="9" s="1"/>
  <c r="BL31" i="9" s="1"/>
  <c r="BY31" i="9" s="1"/>
  <c r="C21" i="8"/>
  <c r="C23" i="9" s="1"/>
  <c r="Y23" i="9" s="1"/>
  <c r="AL23" i="9" s="1"/>
  <c r="AY23" i="9" s="1"/>
  <c r="BL23" i="9" s="1"/>
  <c r="BY23" i="9" s="1"/>
  <c r="C12" i="8"/>
  <c r="C14" i="9" s="1"/>
  <c r="Y14" i="9" s="1"/>
  <c r="AL14" i="9" s="1"/>
  <c r="AY14" i="9" s="1"/>
  <c r="BL14" i="9" s="1"/>
  <c r="BY14" i="9" s="1"/>
  <c r="AT12" i="8"/>
  <c r="AU12" i="8" s="1"/>
  <c r="AQ12" i="8"/>
  <c r="F11" i="8"/>
  <c r="G11" i="8" s="1"/>
  <c r="C11" i="8"/>
  <c r="CH12" i="8"/>
  <c r="CI12" i="8" s="1"/>
  <c r="CE12" i="8"/>
  <c r="AT11" i="8"/>
  <c r="AU11" i="8" s="1"/>
  <c r="AQ14" i="8"/>
  <c r="M15" i="8"/>
  <c r="R17" i="9" s="1"/>
  <c r="AE17" i="9" s="1"/>
  <c r="AR17" i="9" s="1"/>
  <c r="BE17" i="9" s="1"/>
  <c r="BR17" i="9" s="1"/>
  <c r="CE17" i="9" s="1"/>
  <c r="P15" i="8"/>
  <c r="Q15" i="8" s="1"/>
  <c r="BK14" i="8"/>
  <c r="M16" i="8"/>
  <c r="R18" i="9" s="1"/>
  <c r="AE18" i="9" s="1"/>
  <c r="AR18" i="9" s="1"/>
  <c r="BE18" i="9" s="1"/>
  <c r="BR18" i="9" s="1"/>
  <c r="BK16" i="8"/>
  <c r="C20" i="8"/>
  <c r="C22" i="9" s="1"/>
  <c r="Y22" i="9" s="1"/>
  <c r="AL22" i="9" s="1"/>
  <c r="AY22" i="9" s="1"/>
  <c r="BL22" i="9" s="1"/>
  <c r="BY22" i="9" s="1"/>
  <c r="F20" i="8"/>
  <c r="G20" i="8" s="1"/>
  <c r="CY15" i="8"/>
  <c r="DB15" i="8"/>
  <c r="DC15" i="8" s="1"/>
  <c r="BK18" i="8"/>
  <c r="BN18" i="8"/>
  <c r="BO18" i="8" s="1"/>
  <c r="BA11" i="8"/>
  <c r="CO13" i="8"/>
  <c r="CR13" i="8"/>
  <c r="CS13" i="8" s="1"/>
  <c r="CO16" i="8"/>
  <c r="DI16" i="8"/>
  <c r="C13" i="8"/>
  <c r="C15" i="9" s="1"/>
  <c r="Y15" i="9" s="1"/>
  <c r="AL15" i="9" s="1"/>
  <c r="AY15" i="9" s="1"/>
  <c r="BL15" i="9" s="1"/>
  <c r="BY15" i="9" s="1"/>
  <c r="CH23" i="8"/>
  <c r="CI23" i="8" s="1"/>
  <c r="CE23" i="8"/>
  <c r="BX13" i="8"/>
  <c r="BY13" i="8" s="1"/>
  <c r="BA16" i="8"/>
  <c r="BK12" i="8"/>
  <c r="BA13" i="8"/>
  <c r="CE13" i="8"/>
  <c r="W14" i="8"/>
  <c r="BA14" i="8"/>
  <c r="BD14" i="8"/>
  <c r="BE14" i="8" s="1"/>
  <c r="C16" i="8"/>
  <c r="C18" i="9" s="1"/>
  <c r="Y18" i="9" s="1"/>
  <c r="AL18" i="9" s="1"/>
  <c r="BU16" i="8"/>
  <c r="BK17" i="8"/>
  <c r="BA18" i="8"/>
  <c r="M12" i="8"/>
  <c r="R14" i="9" s="1"/>
  <c r="AE14" i="9" s="1"/>
  <c r="AR14" i="9" s="1"/>
  <c r="CY12" i="8"/>
  <c r="CY13" i="8"/>
  <c r="AG15" i="8"/>
  <c r="M17" i="8"/>
  <c r="R19" i="9" s="1"/>
  <c r="AE19" i="9" s="1"/>
  <c r="AR19" i="9" s="1"/>
  <c r="BE19" i="9" s="1"/>
  <c r="BR19" i="9" s="1"/>
  <c r="CE19" i="9" s="1"/>
  <c r="CO17" i="8"/>
  <c r="AQ19" i="8"/>
  <c r="BA19" i="8"/>
  <c r="CE21" i="8"/>
  <c r="BA22" i="8"/>
  <c r="CY22" i="8"/>
  <c r="AQ24" i="8"/>
  <c r="BK24" i="8"/>
  <c r="DI25" i="8"/>
  <c r="BA27" i="8"/>
  <c r="CY28" i="8"/>
  <c r="CO29" i="8"/>
  <c r="DI29" i="8"/>
  <c r="M24" i="8"/>
  <c r="R26" i="9" s="1"/>
  <c r="AE26" i="9" s="1"/>
  <c r="AR26" i="9" s="1"/>
  <c r="BE26" i="9" s="1"/>
  <c r="BR26" i="9" s="1"/>
  <c r="CE26" i="9" s="1"/>
  <c r="DI18" i="8"/>
  <c r="CH26" i="8"/>
  <c r="CI26" i="8" s="1"/>
  <c r="CE26" i="8"/>
  <c r="Z30" i="8"/>
  <c r="W30" i="8"/>
  <c r="CO20" i="8"/>
  <c r="AQ21" i="8"/>
  <c r="M22" i="8"/>
  <c r="R24" i="9" s="1"/>
  <c r="AE24" i="9" s="1"/>
  <c r="AR24" i="9" s="1"/>
  <c r="BE24" i="9" s="1"/>
  <c r="BR24" i="9" s="1"/>
  <c r="CE24" i="9" s="1"/>
  <c r="CE22" i="8"/>
  <c r="C23" i="8"/>
  <c r="C25" i="9" s="1"/>
  <c r="Y25" i="9" s="1"/>
  <c r="AL25" i="9" s="1"/>
  <c r="AY25" i="9" s="1"/>
  <c r="BL25" i="9" s="1"/>
  <c r="BY25" i="9" s="1"/>
  <c r="AG23" i="8"/>
  <c r="AQ27" i="8"/>
  <c r="DI17" i="8"/>
  <c r="BK19" i="8"/>
  <c r="AT23" i="8"/>
  <c r="AU23" i="8" s="1"/>
  <c r="AQ23" i="8"/>
  <c r="AG29" i="8"/>
  <c r="CY18" i="8"/>
  <c r="BU20" i="8"/>
  <c r="DI21" i="8"/>
  <c r="C24" i="8"/>
  <c r="C26" i="9" s="1"/>
  <c r="Y26" i="9" s="1"/>
  <c r="AL26" i="9" s="1"/>
  <c r="AY26" i="9" s="1"/>
  <c r="BL26" i="9" s="1"/>
  <c r="BY26" i="9" s="1"/>
  <c r="CE24" i="8"/>
  <c r="AQ29" i="8"/>
  <c r="AG25" i="8"/>
  <c r="CY27" i="8"/>
  <c r="CE28" i="8"/>
  <c r="BA30" i="8"/>
  <c r="BD30" i="8"/>
  <c r="BE30" i="8" s="1"/>
  <c r="CR30" i="8"/>
  <c r="CS30" i="8" s="1"/>
  <c r="CO30" i="8"/>
  <c r="BU24" i="8"/>
  <c r="AG27" i="8"/>
  <c r="W29" i="8"/>
  <c r="W25" i="8"/>
  <c r="BA25" i="8"/>
  <c r="CO25" i="8"/>
  <c r="CO27" i="8"/>
  <c r="CY29" i="8"/>
  <c r="M25" i="8"/>
  <c r="R27" i="9" s="1"/>
  <c r="AE27" i="9" s="1"/>
  <c r="AR27" i="9" s="1"/>
  <c r="BE27" i="9" s="1"/>
  <c r="BR27" i="9" s="1"/>
  <c r="CE27" i="9" s="1"/>
  <c r="W27" i="8"/>
  <c r="CE27" i="8"/>
  <c r="BU28" i="8"/>
  <c r="M29" i="8"/>
  <c r="R31" i="9" s="1"/>
  <c r="AE31" i="9" s="1"/>
  <c r="AR31" i="9" s="1"/>
  <c r="BE31" i="9" s="1"/>
  <c r="BR31" i="9" s="1"/>
  <c r="CE31" i="9" s="1"/>
  <c r="DI30" i="8"/>
  <c r="BU30" i="8"/>
  <c r="BK30" i="8"/>
  <c r="DL19" i="3"/>
  <c r="DM19" i="3" s="1"/>
  <c r="DI19" i="3"/>
  <c r="DI24" i="3"/>
  <c r="DI23" i="3"/>
  <c r="DB23" i="3"/>
  <c r="DC23" i="3" s="1"/>
  <c r="CY23" i="3"/>
  <c r="CY12" i="3"/>
  <c r="CY19" i="3"/>
  <c r="CY18" i="3"/>
  <c r="DI11" i="3"/>
  <c r="DL22" i="3"/>
  <c r="DM22" i="3" s="1"/>
  <c r="DI22" i="3"/>
  <c r="CY14" i="3"/>
  <c r="CY22" i="3"/>
  <c r="DI13" i="3"/>
  <c r="DI17" i="3"/>
  <c r="CY20" i="3"/>
  <c r="CY26" i="3"/>
  <c r="CY30" i="3"/>
  <c r="DI26" i="3"/>
  <c r="DI30" i="3"/>
  <c r="CY16" i="3"/>
  <c r="DI18" i="3"/>
  <c r="CY28" i="3"/>
  <c r="DI29" i="3"/>
  <c r="DI12" i="3"/>
  <c r="DL12" i="3"/>
  <c r="DM12" i="3" s="1"/>
  <c r="DL28" i="3"/>
  <c r="DM28" i="3" s="1"/>
  <c r="DI28" i="3"/>
  <c r="DI20" i="3"/>
  <c r="DL20" i="3"/>
  <c r="DM20" i="3" s="1"/>
  <c r="CY11" i="3"/>
  <c r="DB15" i="3"/>
  <c r="DC15" i="3" s="1"/>
  <c r="CY15" i="3"/>
  <c r="DI16" i="3"/>
  <c r="DI25" i="3"/>
  <c r="CY27" i="3"/>
  <c r="DI27" i="3"/>
  <c r="CY25" i="3"/>
  <c r="CY21" i="3"/>
  <c r="CY29" i="3"/>
  <c r="DI15" i="3"/>
  <c r="CY13" i="3"/>
  <c r="CY17" i="3"/>
  <c r="CY24" i="3"/>
  <c r="CE19" i="3"/>
  <c r="CE23" i="3"/>
  <c r="CO22" i="3"/>
  <c r="CE11" i="3"/>
  <c r="CO13" i="3"/>
  <c r="CO15" i="3"/>
  <c r="CO30" i="3"/>
  <c r="CE16" i="3"/>
  <c r="CE22" i="3"/>
  <c r="CO26" i="3"/>
  <c r="CO29" i="3"/>
  <c r="BK30" i="3"/>
  <c r="CE15" i="3"/>
  <c r="CE18" i="3"/>
  <c r="CO21" i="3"/>
  <c r="CE26" i="3"/>
  <c r="CO18" i="3"/>
  <c r="CE12" i="3"/>
  <c r="CE20" i="3"/>
  <c r="CO17" i="3"/>
  <c r="CE30" i="3"/>
  <c r="CE24" i="3"/>
  <c r="CE27" i="3"/>
  <c r="CE14" i="3"/>
  <c r="CO23" i="3"/>
  <c r="CO14" i="3"/>
  <c r="CO19" i="3"/>
  <c r="CO25" i="3"/>
  <c r="CH13" i="3"/>
  <c r="CI13" i="3" s="1"/>
  <c r="CE13" i="3"/>
  <c r="CE29" i="3"/>
  <c r="CO12" i="3"/>
  <c r="CE17" i="3"/>
  <c r="CE25" i="3"/>
  <c r="CE28" i="3"/>
  <c r="CO20" i="3"/>
  <c r="CH24" i="3"/>
  <c r="CI24" i="3" s="1"/>
  <c r="CO28" i="3"/>
  <c r="CO11" i="3"/>
  <c r="CO16" i="3"/>
  <c r="CE21" i="3"/>
  <c r="CO24" i="3"/>
  <c r="CO27" i="3"/>
  <c r="BU13" i="3"/>
  <c r="BU12" i="3"/>
  <c r="BU24" i="3"/>
  <c r="BU27" i="3"/>
  <c r="BU19" i="3"/>
  <c r="BK14" i="3"/>
  <c r="BK11" i="3"/>
  <c r="BK15" i="3"/>
  <c r="BU22" i="3"/>
  <c r="BU16" i="3"/>
  <c r="BK26" i="3"/>
  <c r="BU18" i="3"/>
  <c r="BK20" i="3"/>
  <c r="BU26" i="3"/>
  <c r="BU30" i="3"/>
  <c r="BK19" i="3"/>
  <c r="BA18" i="3"/>
  <c r="BU25" i="3"/>
  <c r="BK16" i="3"/>
  <c r="BK23" i="3"/>
  <c r="BK27" i="3"/>
  <c r="BU28" i="3"/>
  <c r="BU11" i="3"/>
  <c r="BU15" i="3"/>
  <c r="BK18" i="3"/>
  <c r="BK22" i="3"/>
  <c r="C11" i="3"/>
  <c r="F33" i="3" s="1"/>
  <c r="BU14" i="3"/>
  <c r="BX21" i="3"/>
  <c r="BY21" i="3" s="1"/>
  <c r="BU21" i="3"/>
  <c r="BK17" i="3"/>
  <c r="BK13" i="3"/>
  <c r="BK12" i="3"/>
  <c r="BN16" i="3"/>
  <c r="BO16" i="3" s="1"/>
  <c r="BU20" i="3"/>
  <c r="BK29" i="3"/>
  <c r="BU17" i="3"/>
  <c r="BK21" i="3"/>
  <c r="BK28" i="3"/>
  <c r="BU29" i="3"/>
  <c r="BK25" i="3"/>
  <c r="BK24" i="3"/>
  <c r="BU23" i="3"/>
  <c r="AG14" i="3"/>
  <c r="BA23" i="3"/>
  <c r="BD23" i="3"/>
  <c r="BE23" i="3" s="1"/>
  <c r="BA15" i="3"/>
  <c r="BA19" i="3"/>
  <c r="BA30" i="3"/>
  <c r="AQ16" i="3"/>
  <c r="AQ20" i="3"/>
  <c r="AQ24" i="3"/>
  <c r="AQ13" i="3"/>
  <c r="AQ23" i="3"/>
  <c r="AG18" i="3"/>
  <c r="AQ25" i="3"/>
  <c r="BA26" i="3"/>
  <c r="AQ17" i="3"/>
  <c r="AQ19" i="3"/>
  <c r="BA27" i="3"/>
  <c r="BA25" i="3"/>
  <c r="BA14" i="3"/>
  <c r="BA22" i="3"/>
  <c r="AQ28" i="3"/>
  <c r="BA17" i="3"/>
  <c r="AG30" i="3"/>
  <c r="AG17" i="3"/>
  <c r="BA13" i="3"/>
  <c r="BA21" i="3"/>
  <c r="AQ27" i="3"/>
  <c r="BA29" i="3"/>
  <c r="AT18" i="3"/>
  <c r="AU18" i="3" s="1"/>
  <c r="AQ18" i="3"/>
  <c r="BA11" i="3"/>
  <c r="AQ22" i="3"/>
  <c r="AQ30" i="3"/>
  <c r="AT14" i="3"/>
  <c r="AU14" i="3" s="1"/>
  <c r="AQ14" i="3"/>
  <c r="AQ12" i="3"/>
  <c r="BD27" i="3"/>
  <c r="BE27" i="3" s="1"/>
  <c r="AT28" i="3"/>
  <c r="AU28" i="3" s="1"/>
  <c r="BA16" i="3"/>
  <c r="AQ29" i="3"/>
  <c r="BA20" i="3"/>
  <c r="AQ26" i="3"/>
  <c r="AQ11" i="3"/>
  <c r="BA28" i="3"/>
  <c r="AQ21" i="3"/>
  <c r="BA24" i="3"/>
  <c r="BA12" i="3"/>
  <c r="AQ15" i="3"/>
  <c r="AG23" i="3"/>
  <c r="AG25" i="3"/>
  <c r="AG27" i="3"/>
  <c r="AG19" i="3"/>
  <c r="W28" i="3"/>
  <c r="W21" i="3"/>
  <c r="W12" i="3"/>
  <c r="W14" i="3"/>
  <c r="W20" i="3"/>
  <c r="AJ26" i="3"/>
  <c r="AK26" i="3" s="1"/>
  <c r="AG26" i="3"/>
  <c r="M17" i="3"/>
  <c r="AG15" i="3"/>
  <c r="W30" i="3"/>
  <c r="W22" i="3"/>
  <c r="W24" i="3"/>
  <c r="M14" i="3"/>
  <c r="W16" i="3"/>
  <c r="AG22" i="3"/>
  <c r="W29" i="3"/>
  <c r="M26" i="3"/>
  <c r="AG12" i="3"/>
  <c r="W18" i="3"/>
  <c r="AG20" i="3"/>
  <c r="W26" i="3"/>
  <c r="AG28" i="3"/>
  <c r="M21" i="3"/>
  <c r="P26" i="3"/>
  <c r="Q26" i="3" s="1"/>
  <c r="C19" i="3"/>
  <c r="AG11" i="3"/>
  <c r="M22" i="3"/>
  <c r="M25" i="3"/>
  <c r="M13" i="3"/>
  <c r="AG16" i="3"/>
  <c r="AG24" i="3"/>
  <c r="Z23" i="3"/>
  <c r="AA23" i="3" s="1"/>
  <c r="W23" i="3"/>
  <c r="Z11" i="3"/>
  <c r="AA11" i="3" s="1"/>
  <c r="W11" i="3"/>
  <c r="Z17" i="3"/>
  <c r="AA17" i="3" s="1"/>
  <c r="W17" i="3"/>
  <c r="Z25" i="3"/>
  <c r="AA25" i="3" s="1"/>
  <c r="W25" i="3"/>
  <c r="W13" i="3"/>
  <c r="Z15" i="3"/>
  <c r="AA15" i="3" s="1"/>
  <c r="W15" i="3"/>
  <c r="W19" i="3"/>
  <c r="W27" i="3"/>
  <c r="AG13" i="3"/>
  <c r="AG21" i="3"/>
  <c r="AG29" i="3"/>
  <c r="M20" i="3"/>
  <c r="M18" i="3"/>
  <c r="M28" i="3"/>
  <c r="M12" i="3"/>
  <c r="M19" i="3"/>
  <c r="M29" i="3"/>
  <c r="M16" i="3"/>
  <c r="M30" i="3"/>
  <c r="M11" i="3"/>
  <c r="P11" i="3"/>
  <c r="Q11" i="3" s="1"/>
  <c r="M23" i="3"/>
  <c r="P23" i="3"/>
  <c r="Q23" i="3" s="1"/>
  <c r="M15" i="3"/>
  <c r="P15" i="3"/>
  <c r="Q15" i="3" s="1"/>
  <c r="P22" i="3"/>
  <c r="Q22" i="3" s="1"/>
  <c r="M24" i="3"/>
  <c r="M27" i="3"/>
  <c r="C25" i="3"/>
  <c r="C16" i="3"/>
  <c r="C30" i="3"/>
  <c r="C23" i="3"/>
  <c r="C15" i="3"/>
  <c r="C24" i="3"/>
  <c r="C29" i="3"/>
  <c r="C26" i="3"/>
  <c r="C28" i="3"/>
  <c r="C21" i="3"/>
  <c r="C14" i="3"/>
  <c r="C27" i="3"/>
  <c r="C20" i="3"/>
  <c r="C13" i="3"/>
  <c r="C12" i="3"/>
  <c r="C17" i="3"/>
  <c r="C18" i="3"/>
  <c r="C22" i="3"/>
  <c r="CA9" i="8"/>
  <c r="CK9" i="8"/>
  <c r="DO9" i="8"/>
  <c r="I9" i="8"/>
  <c r="AM9" i="8"/>
  <c r="AW9" i="8"/>
  <c r="BG9" i="8"/>
  <c r="AC9" i="8"/>
  <c r="DE9" i="8"/>
  <c r="BQ9" i="8"/>
  <c r="S9" i="8"/>
  <c r="CU9" i="8"/>
  <c r="BG11" i="8"/>
  <c r="CU11" i="8"/>
  <c r="AC13" i="8"/>
  <c r="AW11" i="8"/>
  <c r="CK11" i="8"/>
  <c r="CK13" i="8"/>
  <c r="CA29" i="8"/>
  <c r="BQ12" i="8"/>
  <c r="AW13" i="8"/>
  <c r="AW20" i="8"/>
  <c r="AC11" i="8"/>
  <c r="I12" i="8"/>
  <c r="DO17" i="8"/>
  <c r="S12" i="8"/>
  <c r="BG12" i="8"/>
  <c r="AW14" i="8"/>
  <c r="AM17" i="8"/>
  <c r="AM22" i="8"/>
  <c r="AC36" i="8"/>
  <c r="AW12" i="8"/>
  <c r="S11" i="8"/>
  <c r="I13" i="8"/>
  <c r="S14" i="8"/>
  <c r="I15" i="8"/>
  <c r="AC19" i="8"/>
  <c r="DO49" i="8"/>
  <c r="BG13" i="8"/>
  <c r="I11" i="8"/>
  <c r="CU12" i="8"/>
  <c r="AC17" i="8"/>
  <c r="AW26" i="8"/>
  <c r="DE59" i="8"/>
  <c r="DE11" i="8"/>
  <c r="CK12" i="8"/>
  <c r="CU14" i="8"/>
  <c r="CA18" i="8"/>
  <c r="AM21" i="8"/>
  <c r="AC18" i="8"/>
  <c r="AM18" i="8"/>
  <c r="AW18" i="8"/>
  <c r="CU18" i="8"/>
  <c r="CA21" i="8"/>
  <c r="DE21" i="8"/>
  <c r="CU22" i="8"/>
  <c r="AW23" i="8"/>
  <c r="CA11" i="8"/>
  <c r="AM12" i="8"/>
  <c r="DO12" i="8"/>
  <c r="CA13" i="8"/>
  <c r="AM14" i="8"/>
  <c r="DO14" i="8"/>
  <c r="CU20" i="8"/>
  <c r="AW21" i="8"/>
  <c r="CU21" i="8"/>
  <c r="CK22" i="8"/>
  <c r="CK23" i="8"/>
  <c r="CA25" i="8"/>
  <c r="BQ30" i="8"/>
  <c r="BQ41" i="8"/>
  <c r="BG49" i="8"/>
  <c r="CA82" i="8"/>
  <c r="S13" i="8"/>
  <c r="CU13" i="8"/>
  <c r="BG14" i="8"/>
  <c r="S15" i="8"/>
  <c r="BG15" i="8"/>
  <c r="BQ15" i="8"/>
  <c r="CA15" i="8"/>
  <c r="DE17" i="8"/>
  <c r="S20" i="8"/>
  <c r="CU25" i="8"/>
  <c r="BG27" i="8"/>
  <c r="CA32" i="8"/>
  <c r="DE36" i="8"/>
  <c r="CA43" i="8"/>
  <c r="S52" i="8"/>
  <c r="AW60" i="8"/>
  <c r="DE88" i="8"/>
  <c r="DE13" i="8"/>
  <c r="BQ14" i="8"/>
  <c r="AC15" i="8"/>
  <c r="AM15" i="8"/>
  <c r="CK15" i="8"/>
  <c r="CU15" i="8"/>
  <c r="S16" i="8"/>
  <c r="AC16" i="8"/>
  <c r="AM16" i="8"/>
  <c r="BQ18" i="8"/>
  <c r="CK19" i="8"/>
  <c r="CA20" i="8"/>
  <c r="AC21" i="8"/>
  <c r="CK21" i="8"/>
  <c r="AW24" i="8"/>
  <c r="AM30" i="8"/>
  <c r="AW44" i="8"/>
  <c r="BG52" i="8"/>
  <c r="DO62" i="8"/>
  <c r="DO72" i="8"/>
  <c r="AM11" i="8"/>
  <c r="DO11" i="8"/>
  <c r="CA12" i="8"/>
  <c r="AM13" i="8"/>
  <c r="DO13" i="8"/>
  <c r="CA14" i="8"/>
  <c r="DE15" i="8"/>
  <c r="DO15" i="8"/>
  <c r="AW16" i="8"/>
  <c r="BG16" i="8"/>
  <c r="CU16" i="8"/>
  <c r="DE16" i="8"/>
  <c r="DO16" i="8"/>
  <c r="BQ17" i="8"/>
  <c r="CA17" i="8"/>
  <c r="CK17" i="8"/>
  <c r="BG19" i="8"/>
  <c r="DO21" i="8"/>
  <c r="AM26" i="8"/>
  <c r="CA38" i="8"/>
  <c r="S46" i="8"/>
  <c r="AC63" i="8"/>
  <c r="S76" i="8"/>
  <c r="BG92" i="8"/>
  <c r="I14" i="8"/>
  <c r="CK14" i="8"/>
  <c r="BQ16" i="8"/>
  <c r="CA16" i="8"/>
  <c r="I17" i="8"/>
  <c r="S17" i="8"/>
  <c r="BG17" i="8"/>
  <c r="I19" i="8"/>
  <c r="DO19" i="8"/>
  <c r="BQ20" i="8"/>
  <c r="BG21" i="8"/>
  <c r="BG22" i="8"/>
  <c r="CU24" i="8"/>
  <c r="AM28" i="8"/>
  <c r="S34" i="8"/>
  <c r="AM39" i="8"/>
  <c r="AW46" i="8"/>
  <c r="BG99" i="8"/>
  <c r="AC47" i="8"/>
  <c r="DE55" i="8"/>
  <c r="I78" i="8"/>
  <c r="DE100" i="8"/>
  <c r="BQ11" i="8"/>
  <c r="AC12" i="8"/>
  <c r="DE12" i="8"/>
  <c r="BQ13" i="8"/>
  <c r="AC14" i="8"/>
  <c r="DE14" i="8"/>
  <c r="S18" i="8"/>
  <c r="AM19" i="8"/>
  <c r="DE19" i="8"/>
  <c r="I21" i="8"/>
  <c r="AW22" i="8"/>
  <c r="S25" i="8"/>
  <c r="CU26" i="8"/>
  <c r="I27" i="8"/>
  <c r="CK27" i="8"/>
  <c r="CU28" i="8"/>
  <c r="CA34" i="8"/>
  <c r="AW15" i="8"/>
  <c r="I16" i="8"/>
  <c r="CK16" i="8"/>
  <c r="AW17" i="8"/>
  <c r="I18" i="8"/>
  <c r="CK18" i="8"/>
  <c r="AW19" i="8"/>
  <c r="I20" i="8"/>
  <c r="CK20" i="8"/>
  <c r="I22" i="8"/>
  <c r="S22" i="8"/>
  <c r="BQ22" i="8"/>
  <c r="CA22" i="8"/>
  <c r="DO22" i="8"/>
  <c r="I23" i="8"/>
  <c r="S23" i="8"/>
  <c r="AC23" i="8"/>
  <c r="CU23" i="8"/>
  <c r="S24" i="8"/>
  <c r="CK25" i="8"/>
  <c r="S28" i="8"/>
  <c r="AM31" i="8"/>
  <c r="CK36" i="8"/>
  <c r="CU38" i="8"/>
  <c r="S44" i="8"/>
  <c r="AC53" i="8"/>
  <c r="I56" i="8"/>
  <c r="AW72" i="8"/>
  <c r="AC83" i="8"/>
  <c r="BQ91" i="8"/>
  <c r="DE102" i="8"/>
  <c r="DE18" i="8"/>
  <c r="BQ19" i="8"/>
  <c r="AC20" i="8"/>
  <c r="DE20" i="8"/>
  <c r="CA23" i="8"/>
  <c r="I24" i="8"/>
  <c r="I25" i="8"/>
  <c r="AW28" i="8"/>
  <c r="BG29" i="8"/>
  <c r="BG30" i="8"/>
  <c r="AW33" i="8"/>
  <c r="DO34" i="8"/>
  <c r="BG39" i="8"/>
  <c r="S42" i="8"/>
  <c r="CK64" i="8"/>
  <c r="CU73" i="8"/>
  <c r="I85" i="8"/>
  <c r="DO18" i="8"/>
  <c r="CA19" i="8"/>
  <c r="AM20" i="8"/>
  <c r="DO20" i="8"/>
  <c r="BG24" i="8"/>
  <c r="DO24" i="8"/>
  <c r="S26" i="8"/>
  <c r="S27" i="8"/>
  <c r="CA27" i="8"/>
  <c r="I29" i="8"/>
  <c r="S30" i="8"/>
  <c r="DO31" i="8"/>
  <c r="BQ33" i="8"/>
  <c r="AM42" i="8"/>
  <c r="AC45" i="8"/>
  <c r="CA47" i="8"/>
  <c r="DO50" i="8"/>
  <c r="AW54" i="8"/>
  <c r="CA57" i="8"/>
  <c r="AW61" i="8"/>
  <c r="AW65" i="8"/>
  <c r="CA85" i="8"/>
  <c r="CU107" i="8"/>
  <c r="CK29" i="8"/>
  <c r="CK37" i="8"/>
  <c r="AC40" i="8"/>
  <c r="AM48" i="8"/>
  <c r="AM51" i="8"/>
  <c r="BQ54" i="8"/>
  <c r="AM58" i="8"/>
  <c r="CK65" i="8"/>
  <c r="DE74" i="8"/>
  <c r="AW80" i="8"/>
  <c r="I108" i="8"/>
  <c r="CU17" i="8"/>
  <c r="BG18" i="8"/>
  <c r="S19" i="8"/>
  <c r="CU19" i="8"/>
  <c r="BG20" i="8"/>
  <c r="S21" i="8"/>
  <c r="BG23" i="8"/>
  <c r="AM24" i="8"/>
  <c r="BG25" i="8"/>
  <c r="BG26" i="8"/>
  <c r="DO26" i="8"/>
  <c r="DO28" i="8"/>
  <c r="AW30" i="8"/>
  <c r="CU35" i="8"/>
  <c r="DO37" i="8"/>
  <c r="CA45" i="8"/>
  <c r="DE51" i="8"/>
  <c r="DE54" i="8"/>
  <c r="CA58" i="8"/>
  <c r="CA62" i="8"/>
  <c r="CK70" i="8"/>
  <c r="I88" i="8"/>
  <c r="CK98" i="8"/>
  <c r="BG109" i="8"/>
  <c r="CK24" i="8"/>
  <c r="AW25" i="8"/>
  <c r="I26" i="8"/>
  <c r="CK26" i="8"/>
  <c r="AW27" i="8"/>
  <c r="I28" i="8"/>
  <c r="CK28" i="8"/>
  <c r="AW29" i="8"/>
  <c r="I30" i="8"/>
  <c r="AC33" i="8"/>
  <c r="DE33" i="8"/>
  <c r="AW34" i="8"/>
  <c r="CA36" i="8"/>
  <c r="BQ37" i="8"/>
  <c r="AW38" i="8"/>
  <c r="S40" i="8"/>
  <c r="I41" i="8"/>
  <c r="I43" i="8"/>
  <c r="S45" i="8"/>
  <c r="S47" i="8"/>
  <c r="CA50" i="8"/>
  <c r="CU51" i="8"/>
  <c r="BQ55" i="8"/>
  <c r="DE56" i="8"/>
  <c r="CA59" i="8"/>
  <c r="AC61" i="8"/>
  <c r="DO63" i="8"/>
  <c r="CK66" i="8"/>
  <c r="CA68" i="8"/>
  <c r="AM70" i="8"/>
  <c r="DO71" i="8"/>
  <c r="CK77" i="8"/>
  <c r="S84" i="8"/>
  <c r="CU86" i="8"/>
  <c r="CK102" i="8"/>
  <c r="DE106" i="8"/>
  <c r="BQ21" i="8"/>
  <c r="AC22" i="8"/>
  <c r="DE22" i="8"/>
  <c r="BQ23" i="8"/>
  <c r="AC24" i="8"/>
  <c r="DE24" i="8"/>
  <c r="BQ25" i="8"/>
  <c r="AC26" i="8"/>
  <c r="DE26" i="8"/>
  <c r="BQ27" i="8"/>
  <c r="AC28" i="8"/>
  <c r="DE28" i="8"/>
  <c r="BQ29" i="8"/>
  <c r="AC30" i="8"/>
  <c r="AW31" i="8"/>
  <c r="I32" i="8"/>
  <c r="CK32" i="8"/>
  <c r="BG34" i="8"/>
  <c r="I35" i="8"/>
  <c r="DO35" i="8"/>
  <c r="CU36" i="8"/>
  <c r="BQ38" i="8"/>
  <c r="AM40" i="8"/>
  <c r="AC41" i="8"/>
  <c r="AM43" i="8"/>
  <c r="AM45" i="8"/>
  <c r="AM47" i="8"/>
  <c r="AW48" i="8"/>
  <c r="AM53" i="8"/>
  <c r="BG54" i="8"/>
  <c r="AC57" i="8"/>
  <c r="DO59" i="8"/>
  <c r="CK62" i="8"/>
  <c r="AM64" i="8"/>
  <c r="AC74" i="8"/>
  <c r="DE84" i="8"/>
  <c r="CK103" i="8"/>
  <c r="DE107" i="8"/>
  <c r="CU27" i="8"/>
  <c r="BG28" i="8"/>
  <c r="S29" i="8"/>
  <c r="CU29" i="8"/>
  <c r="DO30" i="8"/>
  <c r="CA31" i="8"/>
  <c r="AM32" i="8"/>
  <c r="DO32" i="8"/>
  <c r="AW35" i="8"/>
  <c r="S37" i="8"/>
  <c r="DE38" i="8"/>
  <c r="CA40" i="8"/>
  <c r="CA42" i="8"/>
  <c r="CA44" i="8"/>
  <c r="CK46" i="8"/>
  <c r="CU48" i="8"/>
  <c r="S50" i="8"/>
  <c r="BQ52" i="8"/>
  <c r="CK53" i="8"/>
  <c r="AM56" i="8"/>
  <c r="I59" i="8"/>
  <c r="DE61" i="8"/>
  <c r="AW63" i="8"/>
  <c r="AC66" i="8"/>
  <c r="CK67" i="8"/>
  <c r="AW69" i="8"/>
  <c r="AM71" i="8"/>
  <c r="CU76" i="8"/>
  <c r="CK78" i="8"/>
  <c r="I101" i="8"/>
  <c r="AC105" i="8"/>
  <c r="DE23" i="8"/>
  <c r="BQ24" i="8"/>
  <c r="AC25" i="8"/>
  <c r="DE25" i="8"/>
  <c r="BQ26" i="8"/>
  <c r="AC27" i="8"/>
  <c r="DE27" i="8"/>
  <c r="BQ28" i="8"/>
  <c r="AC29" i="8"/>
  <c r="DE29" i="8"/>
  <c r="I31" i="8"/>
  <c r="CK31" i="8"/>
  <c r="AW32" i="8"/>
  <c r="AC34" i="8"/>
  <c r="BG35" i="8"/>
  <c r="AW36" i="8"/>
  <c r="DE39" i="8"/>
  <c r="CK40" i="8"/>
  <c r="CK42" i="8"/>
  <c r="CU44" i="8"/>
  <c r="CU46" i="8"/>
  <c r="DE47" i="8"/>
  <c r="I49" i="8"/>
  <c r="CA52" i="8"/>
  <c r="DO53" i="8"/>
  <c r="S55" i="8"/>
  <c r="AW56" i="8"/>
  <c r="AC59" i="8"/>
  <c r="CK60" i="8"/>
  <c r="BQ63" i="8"/>
  <c r="AM66" i="8"/>
  <c r="I68" i="8"/>
  <c r="CK69" i="8"/>
  <c r="AW71" i="8"/>
  <c r="AC77" i="8"/>
  <c r="AM81" i="8"/>
  <c r="BQ83" i="8"/>
  <c r="AW101" i="8"/>
  <c r="BQ105" i="8"/>
  <c r="BG110" i="8"/>
  <c r="AM23" i="8"/>
  <c r="DO23" i="8"/>
  <c r="CA24" i="8"/>
  <c r="AM25" i="8"/>
  <c r="DO25" i="8"/>
  <c r="CA26" i="8"/>
  <c r="AM27" i="8"/>
  <c r="DO27" i="8"/>
  <c r="CA28" i="8"/>
  <c r="AM29" i="8"/>
  <c r="DO29" i="8"/>
  <c r="DE30" i="8"/>
  <c r="I33" i="8"/>
  <c r="CK33" i="8"/>
  <c r="AM37" i="8"/>
  <c r="S38" i="8"/>
  <c r="I39" i="8"/>
  <c r="CU41" i="8"/>
  <c r="DE42" i="8"/>
  <c r="CU43" i="8"/>
  <c r="DE44" i="8"/>
  <c r="DE46" i="8"/>
  <c r="AM50" i="8"/>
  <c r="BG51" i="8"/>
  <c r="CU52" i="8"/>
  <c r="AC55" i="8"/>
  <c r="DE57" i="8"/>
  <c r="AW59" i="8"/>
  <c r="AC62" i="8"/>
  <c r="DO64" i="8"/>
  <c r="BQ66" i="8"/>
  <c r="S73" i="8"/>
  <c r="S79" i="8"/>
  <c r="AW97" i="8"/>
  <c r="BQ101" i="8"/>
  <c r="AC106" i="8"/>
  <c r="AM33" i="8"/>
  <c r="CA33" i="8"/>
  <c r="DO33" i="8"/>
  <c r="CK34" i="8"/>
  <c r="DE35" i="8"/>
  <c r="AC37" i="8"/>
  <c r="CA37" i="8"/>
  <c r="I38" i="8"/>
  <c r="BG38" i="8"/>
  <c r="AW39" i="8"/>
  <c r="CU39" i="8"/>
  <c r="S41" i="8"/>
  <c r="CK41" i="8"/>
  <c r="AC42" i="8"/>
  <c r="CK43" i="8"/>
  <c r="AC44" i="8"/>
  <c r="CK45" i="8"/>
  <c r="AM46" i="8"/>
  <c r="CU47" i="8"/>
  <c r="BQ49" i="8"/>
  <c r="AC50" i="8"/>
  <c r="CK50" i="8"/>
  <c r="AW51" i="8"/>
  <c r="I52" i="8"/>
  <c r="CA55" i="8"/>
  <c r="DO56" i="8"/>
  <c r="CK57" i="8"/>
  <c r="BQ58" i="8"/>
  <c r="BQ60" i="8"/>
  <c r="AM61" i="8"/>
  <c r="I62" i="8"/>
  <c r="I64" i="8"/>
  <c r="DE64" i="8"/>
  <c r="CA65" i="8"/>
  <c r="I67" i="8"/>
  <c r="CK68" i="8"/>
  <c r="AW70" i="8"/>
  <c r="I72" i="8"/>
  <c r="I73" i="8"/>
  <c r="S74" i="8"/>
  <c r="DO74" i="8"/>
  <c r="I76" i="8"/>
  <c r="DE76" i="8"/>
  <c r="DO77" i="8"/>
  <c r="I79" i="8"/>
  <c r="DO79" i="8"/>
  <c r="AC82" i="8"/>
  <c r="CK84" i="8"/>
  <c r="DO85" i="8"/>
  <c r="BQ87" i="8"/>
  <c r="AW89" i="8"/>
  <c r="S91" i="8"/>
  <c r="CK94" i="8"/>
  <c r="CU96" i="8"/>
  <c r="BQ103" i="8"/>
  <c r="AW105" i="8"/>
  <c r="BQ109" i="8"/>
  <c r="CA30" i="8"/>
  <c r="S31" i="8"/>
  <c r="BG31" i="8"/>
  <c r="CU31" i="8"/>
  <c r="S32" i="8"/>
  <c r="BG32" i="8"/>
  <c r="CU32" i="8"/>
  <c r="I34" i="8"/>
  <c r="CU34" i="8"/>
  <c r="AC35" i="8"/>
  <c r="CA35" i="8"/>
  <c r="I36" i="8"/>
  <c r="BG36" i="8"/>
  <c r="BQ39" i="8"/>
  <c r="DO39" i="8"/>
  <c r="AW40" i="8"/>
  <c r="CU40" i="8"/>
  <c r="AW41" i="8"/>
  <c r="DE41" i="8"/>
  <c r="AW43" i="8"/>
  <c r="DE43" i="8"/>
  <c r="AW45" i="8"/>
  <c r="DO45" i="8"/>
  <c r="BG47" i="8"/>
  <c r="DO47" i="8"/>
  <c r="CA48" i="8"/>
  <c r="S49" i="8"/>
  <c r="CU49" i="8"/>
  <c r="AC52" i="8"/>
  <c r="DE52" i="8"/>
  <c r="AW53" i="8"/>
  <c r="I54" i="8"/>
  <c r="CK54" i="8"/>
  <c r="BQ56" i="8"/>
  <c r="AM57" i="8"/>
  <c r="I58" i="8"/>
  <c r="I60" i="8"/>
  <c r="DE60" i="8"/>
  <c r="CA61" i="8"/>
  <c r="CA63" i="8"/>
  <c r="AW64" i="8"/>
  <c r="AC65" i="8"/>
  <c r="AM67" i="8"/>
  <c r="BG73" i="8"/>
  <c r="AM74" i="8"/>
  <c r="AW75" i="8"/>
  <c r="AC76" i="8"/>
  <c r="AM77" i="8"/>
  <c r="AW78" i="8"/>
  <c r="AC79" i="8"/>
  <c r="AW81" i="8"/>
  <c r="S92" i="8"/>
  <c r="CK95" i="8"/>
  <c r="BQ97" i="8"/>
  <c r="DE99" i="8"/>
  <c r="AW106" i="8"/>
  <c r="BG108" i="8"/>
  <c r="BQ110" i="8"/>
  <c r="CK30" i="8"/>
  <c r="S33" i="8"/>
  <c r="BG33" i="8"/>
  <c r="CU33" i="8"/>
  <c r="AM34" i="8"/>
  <c r="BQ34" i="8"/>
  <c r="BQ36" i="8"/>
  <c r="DO36" i="8"/>
  <c r="AW37" i="8"/>
  <c r="DE37" i="8"/>
  <c r="AM38" i="8"/>
  <c r="CK38" i="8"/>
  <c r="S39" i="8"/>
  <c r="DO40" i="8"/>
  <c r="BG42" i="8"/>
  <c r="DO42" i="8"/>
  <c r="BG44" i="8"/>
  <c r="DO44" i="8"/>
  <c r="BQ45" i="8"/>
  <c r="BG46" i="8"/>
  <c r="I47" i="8"/>
  <c r="BQ47" i="8"/>
  <c r="AC49" i="8"/>
  <c r="DE49" i="8"/>
  <c r="BQ50" i="8"/>
  <c r="I51" i="8"/>
  <c r="CK51" i="8"/>
  <c r="AM55" i="8"/>
  <c r="DO55" i="8"/>
  <c r="CK56" i="8"/>
  <c r="CK58" i="8"/>
  <c r="BQ59" i="8"/>
  <c r="AM60" i="8"/>
  <c r="AM62" i="8"/>
  <c r="I63" i="8"/>
  <c r="DE63" i="8"/>
  <c r="DE65" i="8"/>
  <c r="CA66" i="8"/>
  <c r="AM68" i="8"/>
  <c r="DO69" i="8"/>
  <c r="BQ73" i="8"/>
  <c r="BG74" i="8"/>
  <c r="BQ76" i="8"/>
  <c r="BQ80" i="8"/>
  <c r="CK82" i="8"/>
  <c r="I84" i="8"/>
  <c r="S85" i="8"/>
  <c r="CK86" i="8"/>
  <c r="AC90" i="8"/>
  <c r="CU93" i="8"/>
  <c r="AC98" i="8"/>
  <c r="I100" i="8"/>
  <c r="AC104" i="8"/>
  <c r="CU106" i="8"/>
  <c r="DE108" i="8"/>
  <c r="CU30" i="8"/>
  <c r="AC31" i="8"/>
  <c r="BQ31" i="8"/>
  <c r="DE31" i="8"/>
  <c r="AC32" i="8"/>
  <c r="BQ32" i="8"/>
  <c r="DE32" i="8"/>
  <c r="AM35" i="8"/>
  <c r="CK35" i="8"/>
  <c r="S36" i="8"/>
  <c r="BG37" i="8"/>
  <c r="AC39" i="8"/>
  <c r="CA39" i="8"/>
  <c r="I40" i="8"/>
  <c r="BQ40" i="8"/>
  <c r="BG41" i="8"/>
  <c r="DO41" i="8"/>
  <c r="BQ42" i="8"/>
  <c r="BG43" i="8"/>
  <c r="I44" i="8"/>
  <c r="BQ44" i="8"/>
  <c r="I46" i="8"/>
  <c r="BQ46" i="8"/>
  <c r="I48" i="8"/>
  <c r="CK48" i="8"/>
  <c r="AW49" i="8"/>
  <c r="DO52" i="8"/>
  <c r="CA53" i="8"/>
  <c r="S54" i="8"/>
  <c r="CU54" i="8"/>
  <c r="BG55" i="8"/>
  <c r="AW57" i="8"/>
  <c r="AC58" i="8"/>
  <c r="DO58" i="8"/>
  <c r="DO60" i="8"/>
  <c r="CK61" i="8"/>
  <c r="BQ62" i="8"/>
  <c r="BQ64" i="8"/>
  <c r="AM65" i="8"/>
  <c r="I66" i="8"/>
  <c r="CA67" i="8"/>
  <c r="AM69" i="8"/>
  <c r="DO70" i="8"/>
  <c r="CA72" i="8"/>
  <c r="CK73" i="8"/>
  <c r="CA75" i="8"/>
  <c r="BQ77" i="8"/>
  <c r="BG78" i="8"/>
  <c r="CA79" i="8"/>
  <c r="DE81" i="8"/>
  <c r="BQ85" i="8"/>
  <c r="AW94" i="8"/>
  <c r="I96" i="8"/>
  <c r="AW98" i="8"/>
  <c r="AC100" i="8"/>
  <c r="BQ102" i="8"/>
  <c r="S105" i="8"/>
  <c r="S111" i="8"/>
  <c r="S35" i="8"/>
  <c r="BQ35" i="8"/>
  <c r="AM36" i="8"/>
  <c r="I37" i="8"/>
  <c r="CU37" i="8"/>
  <c r="AC38" i="8"/>
  <c r="DO38" i="8"/>
  <c r="CK39" i="8"/>
  <c r="BG40" i="8"/>
  <c r="DE40" i="8"/>
  <c r="CA41" i="8"/>
  <c r="AW42" i="8"/>
  <c r="S43" i="8"/>
  <c r="BQ43" i="8"/>
  <c r="AM44" i="8"/>
  <c r="I45" i="8"/>
  <c r="CU45" i="8"/>
  <c r="AC46" i="8"/>
  <c r="DO46" i="8"/>
  <c r="CK47" i="8"/>
  <c r="BG48" i="8"/>
  <c r="DE48" i="8"/>
  <c r="CA49" i="8"/>
  <c r="AW50" i="8"/>
  <c r="S51" i="8"/>
  <c r="BQ51" i="8"/>
  <c r="AM52" i="8"/>
  <c r="I53" i="8"/>
  <c r="CU53" i="8"/>
  <c r="AC54" i="8"/>
  <c r="DO54" i="8"/>
  <c r="CK55" i="8"/>
  <c r="AW68" i="8"/>
  <c r="DO68" i="8"/>
  <c r="I71" i="8"/>
  <c r="CA71" i="8"/>
  <c r="DE73" i="8"/>
  <c r="BQ74" i="8"/>
  <c r="I75" i="8"/>
  <c r="CK75" i="8"/>
  <c r="AW76" i="8"/>
  <c r="I80" i="8"/>
  <c r="DE80" i="8"/>
  <c r="CA83" i="8"/>
  <c r="BG84" i="8"/>
  <c r="I86" i="8"/>
  <c r="S88" i="8"/>
  <c r="AW90" i="8"/>
  <c r="DE92" i="8"/>
  <c r="S95" i="8"/>
  <c r="S96" i="8"/>
  <c r="CK97" i="8"/>
  <c r="AW100" i="8"/>
  <c r="I103" i="8"/>
  <c r="AM41" i="8"/>
  <c r="I42" i="8"/>
  <c r="CU42" i="8"/>
  <c r="AC43" i="8"/>
  <c r="DO43" i="8"/>
  <c r="CK44" i="8"/>
  <c r="BG45" i="8"/>
  <c r="DE45" i="8"/>
  <c r="CA46" i="8"/>
  <c r="AW47" i="8"/>
  <c r="S48" i="8"/>
  <c r="BQ48" i="8"/>
  <c r="AM49" i="8"/>
  <c r="I50" i="8"/>
  <c r="CU50" i="8"/>
  <c r="AC51" i="8"/>
  <c r="DO51" i="8"/>
  <c r="CK52" i="8"/>
  <c r="BG53" i="8"/>
  <c r="DE53" i="8"/>
  <c r="CA54" i="8"/>
  <c r="AW55" i="8"/>
  <c r="AC56" i="8"/>
  <c r="CA56" i="8"/>
  <c r="I57" i="8"/>
  <c r="BQ57" i="8"/>
  <c r="DO57" i="8"/>
  <c r="AW58" i="8"/>
  <c r="DE58" i="8"/>
  <c r="AM59" i="8"/>
  <c r="CK59" i="8"/>
  <c r="AC60" i="8"/>
  <c r="CA60" i="8"/>
  <c r="I61" i="8"/>
  <c r="BQ61" i="8"/>
  <c r="DO61" i="8"/>
  <c r="AW62" i="8"/>
  <c r="DE62" i="8"/>
  <c r="AM63" i="8"/>
  <c r="CK63" i="8"/>
  <c r="AC64" i="8"/>
  <c r="CA64" i="8"/>
  <c r="I65" i="8"/>
  <c r="BQ65" i="8"/>
  <c r="DO65" i="8"/>
  <c r="AW66" i="8"/>
  <c r="AW67" i="8"/>
  <c r="DO67" i="8"/>
  <c r="I70" i="8"/>
  <c r="CA70" i="8"/>
  <c r="CK72" i="8"/>
  <c r="AW73" i="8"/>
  <c r="DO76" i="8"/>
  <c r="CA77" i="8"/>
  <c r="AM78" i="8"/>
  <c r="CU78" i="8"/>
  <c r="BQ79" i="8"/>
  <c r="AM82" i="8"/>
  <c r="I83" i="8"/>
  <c r="BG85" i="8"/>
  <c r="AC87" i="8"/>
  <c r="BG89" i="8"/>
  <c r="CK91" i="8"/>
  <c r="DE93" i="8"/>
  <c r="BQ96" i="8"/>
  <c r="AC99" i="8"/>
  <c r="DE101" i="8"/>
  <c r="BG103" i="8"/>
  <c r="BQ104" i="8"/>
  <c r="S106" i="8"/>
  <c r="AC107" i="8"/>
  <c r="CU108" i="8"/>
  <c r="S110" i="8"/>
  <c r="BG111" i="8"/>
  <c r="AC48" i="8"/>
  <c r="DO48" i="8"/>
  <c r="CK49" i="8"/>
  <c r="BG50" i="8"/>
  <c r="DE50" i="8"/>
  <c r="CA51" i="8"/>
  <c r="AW52" i="8"/>
  <c r="S53" i="8"/>
  <c r="BQ53" i="8"/>
  <c r="AM54" i="8"/>
  <c r="I55" i="8"/>
  <c r="CU55" i="8"/>
  <c r="DO66" i="8"/>
  <c r="I69" i="8"/>
  <c r="CA69" i="8"/>
  <c r="CK71" i="8"/>
  <c r="AM72" i="8"/>
  <c r="CA74" i="8"/>
  <c r="AM75" i="8"/>
  <c r="CU75" i="8"/>
  <c r="BG76" i="8"/>
  <c r="S77" i="8"/>
  <c r="DE78" i="8"/>
  <c r="DO80" i="8"/>
  <c r="CK81" i="8"/>
  <c r="DO83" i="8"/>
  <c r="AC86" i="8"/>
  <c r="BQ88" i="8"/>
  <c r="CU90" i="8"/>
  <c r="I93" i="8"/>
  <c r="AC95" i="8"/>
  <c r="CK96" i="8"/>
  <c r="CU97" i="8"/>
  <c r="AW99" i="8"/>
  <c r="I102" i="8"/>
  <c r="CK104" i="8"/>
  <c r="S56" i="8"/>
  <c r="BG56" i="8"/>
  <c r="CU56" i="8"/>
  <c r="S57" i="8"/>
  <c r="BG57" i="8"/>
  <c r="CU57" i="8"/>
  <c r="S58" i="8"/>
  <c r="BG58" i="8"/>
  <c r="CU58" i="8"/>
  <c r="S59" i="8"/>
  <c r="BG59" i="8"/>
  <c r="CU59" i="8"/>
  <c r="S60" i="8"/>
  <c r="BG60" i="8"/>
  <c r="CU60" i="8"/>
  <c r="S61" i="8"/>
  <c r="BG61" i="8"/>
  <c r="CU61" i="8"/>
  <c r="S62" i="8"/>
  <c r="BG62" i="8"/>
  <c r="CU62" i="8"/>
  <c r="S63" i="8"/>
  <c r="BG63" i="8"/>
  <c r="CU63" i="8"/>
  <c r="S64" i="8"/>
  <c r="BG64" i="8"/>
  <c r="CU64" i="8"/>
  <c r="S65" i="8"/>
  <c r="BG65" i="8"/>
  <c r="CU65" i="8"/>
  <c r="S66" i="8"/>
  <c r="BG66" i="8"/>
  <c r="CU66" i="8"/>
  <c r="S67" i="8"/>
  <c r="BG67" i="8"/>
  <c r="CU67" i="8"/>
  <c r="S68" i="8"/>
  <c r="BG68" i="8"/>
  <c r="CU68" i="8"/>
  <c r="S69" i="8"/>
  <c r="BG69" i="8"/>
  <c r="CU69" i="8"/>
  <c r="S70" i="8"/>
  <c r="BG70" i="8"/>
  <c r="CU70" i="8"/>
  <c r="S71" i="8"/>
  <c r="BG71" i="8"/>
  <c r="CU71" i="8"/>
  <c r="S72" i="8"/>
  <c r="BG72" i="8"/>
  <c r="CU72" i="8"/>
  <c r="AC73" i="8"/>
  <c r="DO73" i="8"/>
  <c r="CK74" i="8"/>
  <c r="BG75" i="8"/>
  <c r="DE75" i="8"/>
  <c r="CA76" i="8"/>
  <c r="AW77" i="8"/>
  <c r="S78" i="8"/>
  <c r="BQ78" i="8"/>
  <c r="AM79" i="8"/>
  <c r="CK79" i="8"/>
  <c r="AC80" i="8"/>
  <c r="CA80" i="8"/>
  <c r="I81" i="8"/>
  <c r="BQ81" i="8"/>
  <c r="DO81" i="8"/>
  <c r="AW82" i="8"/>
  <c r="DE82" i="8"/>
  <c r="AM83" i="8"/>
  <c r="CK83" i="8"/>
  <c r="AM84" i="8"/>
  <c r="AC85" i="8"/>
  <c r="CU85" i="8"/>
  <c r="AM86" i="8"/>
  <c r="I89" i="8"/>
  <c r="CU89" i="8"/>
  <c r="BQ92" i="8"/>
  <c r="AW93" i="8"/>
  <c r="S97" i="8"/>
  <c r="CU98" i="8"/>
  <c r="BG100" i="8"/>
  <c r="S102" i="8"/>
  <c r="I104" i="8"/>
  <c r="CK105" i="8"/>
  <c r="AW107" i="8"/>
  <c r="AC108" i="8"/>
  <c r="I109" i="8"/>
  <c r="DE109" i="8"/>
  <c r="CK110" i="8"/>
  <c r="BQ111" i="8"/>
  <c r="DE34" i="8"/>
  <c r="DE72" i="8"/>
  <c r="CA73" i="8"/>
  <c r="AW74" i="8"/>
  <c r="S75" i="8"/>
  <c r="BQ75" i="8"/>
  <c r="AM76" i="8"/>
  <c r="I77" i="8"/>
  <c r="CU77" i="8"/>
  <c r="AC78" i="8"/>
  <c r="DO78" i="8"/>
  <c r="CU84" i="8"/>
  <c r="AM85" i="8"/>
  <c r="CK87" i="8"/>
  <c r="BG88" i="8"/>
  <c r="AC91" i="8"/>
  <c r="I92" i="8"/>
  <c r="CU94" i="8"/>
  <c r="BQ95" i="8"/>
  <c r="AC96" i="8"/>
  <c r="S98" i="8"/>
  <c r="CU99" i="8"/>
  <c r="BG101" i="8"/>
  <c r="S103" i="8"/>
  <c r="CU104" i="8"/>
  <c r="CK106" i="8"/>
  <c r="AW108" i="8"/>
  <c r="I110" i="8"/>
  <c r="DE110" i="8"/>
  <c r="CK111" i="8"/>
  <c r="DE66" i="8"/>
  <c r="AC67" i="8"/>
  <c r="BQ67" i="8"/>
  <c r="DE67" i="8"/>
  <c r="AC68" i="8"/>
  <c r="BQ68" i="8"/>
  <c r="DE68" i="8"/>
  <c r="AC69" i="8"/>
  <c r="BQ69" i="8"/>
  <c r="DE69" i="8"/>
  <c r="AC70" i="8"/>
  <c r="BQ70" i="8"/>
  <c r="DE70" i="8"/>
  <c r="AC71" i="8"/>
  <c r="BQ71" i="8"/>
  <c r="DE71" i="8"/>
  <c r="AC72" i="8"/>
  <c r="BQ72" i="8"/>
  <c r="AM73" i="8"/>
  <c r="I74" i="8"/>
  <c r="CU74" i="8"/>
  <c r="AC75" i="8"/>
  <c r="DO75" i="8"/>
  <c r="CK76" i="8"/>
  <c r="BG77" i="8"/>
  <c r="DE77" i="8"/>
  <c r="CA78" i="8"/>
  <c r="AW79" i="8"/>
  <c r="DE79" i="8"/>
  <c r="AM80" i="8"/>
  <c r="CK80" i="8"/>
  <c r="AC81" i="8"/>
  <c r="CA81" i="8"/>
  <c r="I82" i="8"/>
  <c r="BQ82" i="8"/>
  <c r="DO82" i="8"/>
  <c r="AW83" i="8"/>
  <c r="DE83" i="8"/>
  <c r="AW84" i="8"/>
  <c r="DE85" i="8"/>
  <c r="AW86" i="8"/>
  <c r="S87" i="8"/>
  <c r="DE89" i="8"/>
  <c r="CK90" i="8"/>
  <c r="BG93" i="8"/>
  <c r="AC94" i="8"/>
  <c r="AC97" i="8"/>
  <c r="DE98" i="8"/>
  <c r="CU100" i="8"/>
  <c r="BG102" i="8"/>
  <c r="S104" i="8"/>
  <c r="CU105" i="8"/>
  <c r="BG107" i="8"/>
  <c r="AW109" i="8"/>
  <c r="I111" i="8"/>
  <c r="BG79" i="8"/>
  <c r="CU79" i="8"/>
  <c r="S80" i="8"/>
  <c r="BG80" i="8"/>
  <c r="CU80" i="8"/>
  <c r="S81" i="8"/>
  <c r="BG81" i="8"/>
  <c r="CU81" i="8"/>
  <c r="S82" i="8"/>
  <c r="BG82" i="8"/>
  <c r="CU82" i="8"/>
  <c r="S83" i="8"/>
  <c r="BG83" i="8"/>
  <c r="CU83" i="8"/>
  <c r="BQ84" i="8"/>
  <c r="DO84" i="8"/>
  <c r="CK85" i="8"/>
  <c r="BG86" i="8"/>
  <c r="DE86" i="8"/>
  <c r="AW87" i="8"/>
  <c r="CU87" i="8"/>
  <c r="AC88" i="8"/>
  <c r="CK88" i="8"/>
  <c r="S89" i="8"/>
  <c r="BQ89" i="8"/>
  <c r="I90" i="8"/>
  <c r="BG90" i="8"/>
  <c r="DE90" i="8"/>
  <c r="AW91" i="8"/>
  <c r="CU91" i="8"/>
  <c r="AC92" i="8"/>
  <c r="CK92" i="8"/>
  <c r="S93" i="8"/>
  <c r="BQ93" i="8"/>
  <c r="I94" i="8"/>
  <c r="BG94" i="8"/>
  <c r="DE94" i="8"/>
  <c r="AW95" i="8"/>
  <c r="CU95" i="8"/>
  <c r="AW96" i="8"/>
  <c r="DE97" i="8"/>
  <c r="BG98" i="8"/>
  <c r="I99" i="8"/>
  <c r="BQ100" i="8"/>
  <c r="S101" i="8"/>
  <c r="CK101" i="8"/>
  <c r="AC103" i="8"/>
  <c r="CU103" i="8"/>
  <c r="AW104" i="8"/>
  <c r="DE105" i="8"/>
  <c r="BG106" i="8"/>
  <c r="I107" i="8"/>
  <c r="BQ108" i="8"/>
  <c r="S109" i="8"/>
  <c r="CK109" i="8"/>
  <c r="AC111" i="8"/>
  <c r="CU111" i="8"/>
  <c r="AC84" i="8"/>
  <c r="CA84" i="8"/>
  <c r="AW85" i="8"/>
  <c r="S86" i="8"/>
  <c r="DE96" i="8"/>
  <c r="BG97" i="8"/>
  <c r="I98" i="8"/>
  <c r="BQ99" i="8"/>
  <c r="S100" i="8"/>
  <c r="CK100" i="8"/>
  <c r="AC102" i="8"/>
  <c r="CU102" i="8"/>
  <c r="AW103" i="8"/>
  <c r="DE104" i="8"/>
  <c r="BG105" i="8"/>
  <c r="I106" i="8"/>
  <c r="BQ107" i="8"/>
  <c r="S108" i="8"/>
  <c r="CK108" i="8"/>
  <c r="AC110" i="8"/>
  <c r="CU110" i="8"/>
  <c r="AW111" i="8"/>
  <c r="BQ86" i="8"/>
  <c r="I87" i="8"/>
  <c r="BG87" i="8"/>
  <c r="DE87" i="8"/>
  <c r="AW88" i="8"/>
  <c r="CU88" i="8"/>
  <c r="AC89" i="8"/>
  <c r="CK89" i="8"/>
  <c r="S90" i="8"/>
  <c r="BQ90" i="8"/>
  <c r="I91" i="8"/>
  <c r="BG91" i="8"/>
  <c r="DE91" i="8"/>
  <c r="AW92" i="8"/>
  <c r="CU92" i="8"/>
  <c r="AC93" i="8"/>
  <c r="CK93" i="8"/>
  <c r="S94" i="8"/>
  <c r="BQ94" i="8"/>
  <c r="I95" i="8"/>
  <c r="BG95" i="8"/>
  <c r="DE95" i="8"/>
  <c r="BG96" i="8"/>
  <c r="I97" i="8"/>
  <c r="BQ98" i="8"/>
  <c r="S99" i="8"/>
  <c r="CK99" i="8"/>
  <c r="AC101" i="8"/>
  <c r="CU101" i="8"/>
  <c r="AW102" i="8"/>
  <c r="DE103" i="8"/>
  <c r="BG104" i="8"/>
  <c r="I105" i="8"/>
  <c r="BQ106" i="8"/>
  <c r="S107" i="8"/>
  <c r="CK107" i="8"/>
  <c r="AC109" i="8"/>
  <c r="CU109" i="8"/>
  <c r="AW110" i="8"/>
  <c r="DE111" i="8"/>
  <c r="CA86" i="8"/>
  <c r="DO86" i="8"/>
  <c r="AM87" i="8"/>
  <c r="CA87" i="8"/>
  <c r="DO87" i="8"/>
  <c r="AM88" i="8"/>
  <c r="CA88" i="8"/>
  <c r="DO88" i="8"/>
  <c r="AM89" i="8"/>
  <c r="CA89" i="8"/>
  <c r="DO89" i="8"/>
  <c r="AM90" i="8"/>
  <c r="CA90" i="8"/>
  <c r="DO90" i="8"/>
  <c r="AM91" i="8"/>
  <c r="CA91" i="8"/>
  <c r="DO91" i="8"/>
  <c r="AM92" i="8"/>
  <c r="CA92" i="8"/>
  <c r="DO92" i="8"/>
  <c r="AM93" i="8"/>
  <c r="CA93" i="8"/>
  <c r="DO93" i="8"/>
  <c r="AM94" i="8"/>
  <c r="CA94" i="8"/>
  <c r="DO94" i="8"/>
  <c r="AM95" i="8"/>
  <c r="CA95" i="8"/>
  <c r="DO95" i="8"/>
  <c r="AM96" i="8"/>
  <c r="CA96" i="8"/>
  <c r="DO96" i="8"/>
  <c r="AM97" i="8"/>
  <c r="CA97" i="8"/>
  <c r="DO97" i="8"/>
  <c r="AM98" i="8"/>
  <c r="CA98" i="8"/>
  <c r="DO98" i="8"/>
  <c r="AM99" i="8"/>
  <c r="CA99" i="8"/>
  <c r="DO99" i="8"/>
  <c r="AM100" i="8"/>
  <c r="CA100" i="8"/>
  <c r="DO100" i="8"/>
  <c r="AM101" i="8"/>
  <c r="CA101" i="8"/>
  <c r="DO101" i="8"/>
  <c r="AM102" i="8"/>
  <c r="CA102" i="8"/>
  <c r="DO102" i="8"/>
  <c r="AM103" i="8"/>
  <c r="CA103" i="8"/>
  <c r="DO103" i="8"/>
  <c r="AM104" i="8"/>
  <c r="CA104" i="8"/>
  <c r="DO104" i="8"/>
  <c r="AM105" i="8"/>
  <c r="CA105" i="8"/>
  <c r="DO105" i="8"/>
  <c r="AM106" i="8"/>
  <c r="CA106" i="8"/>
  <c r="DO106" i="8"/>
  <c r="AM107" i="8"/>
  <c r="CA107" i="8"/>
  <c r="DO107" i="8"/>
  <c r="AM108" i="8"/>
  <c r="CA108" i="8"/>
  <c r="DO108" i="8"/>
  <c r="AM109" i="8"/>
  <c r="CA109" i="8"/>
  <c r="DO109" i="8"/>
  <c r="AM110" i="8"/>
  <c r="CA110" i="8"/>
  <c r="DO110" i="8"/>
  <c r="AM111" i="8"/>
  <c r="CA111" i="8"/>
  <c r="DO111" i="8"/>
  <c r="AL21" i="9" l="1"/>
  <c r="AY21" i="9" s="1"/>
  <c r="BL21" i="9" s="1"/>
  <c r="BR16" i="9"/>
  <c r="CE16" i="9" s="1"/>
  <c r="AR36" i="9"/>
  <c r="BE14" i="9"/>
  <c r="BR14" i="9" s="1"/>
  <c r="CE14" i="9" s="1"/>
  <c r="AY18" i="9"/>
  <c r="BL18" i="9" s="1"/>
  <c r="BY18" i="9" s="1"/>
  <c r="CE18" i="9"/>
  <c r="BL17" i="9"/>
  <c r="BY17" i="9" s="1"/>
  <c r="AA30" i="8"/>
  <c r="AE36" i="9"/>
  <c r="CO34" i="8"/>
  <c r="F33" i="8"/>
  <c r="C13" i="9"/>
  <c r="Y13" i="9" s="1"/>
  <c r="AL13" i="9" s="1"/>
  <c r="AY13" i="9" s="1"/>
  <c r="BL13" i="9" s="1"/>
  <c r="BY13" i="9" s="1"/>
  <c r="AG34" i="8"/>
  <c r="R36" i="9"/>
  <c r="DI34" i="8"/>
  <c r="CY34" i="8"/>
  <c r="CE34" i="8"/>
  <c r="BK34" i="8"/>
  <c r="BU34" i="8"/>
  <c r="BA34" i="8"/>
  <c r="AQ34" i="8"/>
  <c r="W34" i="8"/>
  <c r="M34" i="8"/>
  <c r="DP111" i="8"/>
  <c r="CB111" i="8"/>
  <c r="AN111" i="8"/>
  <c r="DP110" i="8"/>
  <c r="CB110" i="8"/>
  <c r="AN110" i="8"/>
  <c r="DP109" i="8"/>
  <c r="CB109" i="8"/>
  <c r="AN109" i="8"/>
  <c r="DP108" i="8"/>
  <c r="CB108" i="8"/>
  <c r="AN108" i="8"/>
  <c r="DP107" i="8"/>
  <c r="CB107" i="8"/>
  <c r="AN107" i="8"/>
  <c r="DP106" i="8"/>
  <c r="CB106" i="8"/>
  <c r="AN106" i="8"/>
  <c r="DP105" i="8"/>
  <c r="CB105" i="8"/>
  <c r="AN105" i="8"/>
  <c r="DP104" i="8"/>
  <c r="CB104" i="8"/>
  <c r="AN104" i="8"/>
  <c r="DP103" i="8"/>
  <c r="CB103" i="8"/>
  <c r="AN103" i="8"/>
  <c r="DP102" i="8"/>
  <c r="CB102" i="8"/>
  <c r="AN102" i="8"/>
  <c r="DP101" i="8"/>
  <c r="CB101" i="8"/>
  <c r="AN101" i="8"/>
  <c r="DP100" i="8"/>
  <c r="CB100" i="8"/>
  <c r="AN100" i="8"/>
  <c r="DP99" i="8"/>
  <c r="CB99" i="8"/>
  <c r="AN99" i="8"/>
  <c r="DP98" i="8"/>
  <c r="CB98" i="8"/>
  <c r="AN98" i="8"/>
  <c r="DP97" i="8"/>
  <c r="CB97" i="8"/>
  <c r="AN97" i="8"/>
  <c r="DP96" i="8"/>
  <c r="CB96" i="8"/>
  <c r="AN96" i="8"/>
  <c r="DP95" i="8"/>
  <c r="CB95" i="8"/>
  <c r="AN95" i="8"/>
  <c r="DP94" i="8"/>
  <c r="CB94" i="8"/>
  <c r="AN94" i="8"/>
  <c r="DP93" i="8"/>
  <c r="CB93" i="8"/>
  <c r="AN93" i="8"/>
  <c r="DP92" i="8"/>
  <c r="CB92" i="8"/>
  <c r="AN92" i="8"/>
  <c r="DP91" i="8"/>
  <c r="CB91" i="8"/>
  <c r="AN91" i="8"/>
  <c r="DP90" i="8"/>
  <c r="CB90" i="8"/>
  <c r="AN90" i="8"/>
  <c r="DP89" i="8"/>
  <c r="CB89" i="8"/>
  <c r="AN89" i="8"/>
  <c r="DP88" i="8"/>
  <c r="CB88" i="8"/>
  <c r="AN88" i="8"/>
  <c r="DP87" i="8"/>
  <c r="CB87" i="8"/>
  <c r="AN87" i="8"/>
  <c r="DP86" i="8"/>
  <c r="CB86" i="8"/>
  <c r="DF111" i="8"/>
  <c r="AX110" i="8"/>
  <c r="CV109" i="8"/>
  <c r="AD109" i="8"/>
  <c r="CL107" i="8"/>
  <c r="T107" i="8"/>
  <c r="BR106" i="8"/>
  <c r="J105" i="8"/>
  <c r="BH104" i="8"/>
  <c r="DF103" i="8"/>
  <c r="AX102" i="8"/>
  <c r="CV101" i="8"/>
  <c r="AD101" i="8"/>
  <c r="CL99" i="8"/>
  <c r="T99" i="8"/>
  <c r="BR98" i="8"/>
  <c r="J97" i="8"/>
  <c r="BH96" i="8"/>
  <c r="DF95" i="8"/>
  <c r="BH95" i="8"/>
  <c r="J95" i="8"/>
  <c r="BR94" i="8"/>
  <c r="T94" i="8"/>
  <c r="CL93" i="8"/>
  <c r="AD93" i="8"/>
  <c r="CV92" i="8"/>
  <c r="AX92" i="8"/>
  <c r="DF91" i="8"/>
  <c r="BH91" i="8"/>
  <c r="J91" i="8"/>
  <c r="BR90" i="8"/>
  <c r="T90" i="8"/>
  <c r="CL89" i="8"/>
  <c r="AD89" i="8"/>
  <c r="CV88" i="8"/>
  <c r="AX88" i="8"/>
  <c r="DF87" i="8"/>
  <c r="BH87" i="8"/>
  <c r="J87" i="8"/>
  <c r="BR86" i="8"/>
  <c r="AX111" i="8"/>
  <c r="CV110" i="8"/>
  <c r="AD110" i="8"/>
  <c r="CL108" i="8"/>
  <c r="T108" i="8"/>
  <c r="BR107" i="8"/>
  <c r="J106" i="8"/>
  <c r="BH105" i="8"/>
  <c r="DF104" i="8"/>
  <c r="AX103" i="8"/>
  <c r="CV102" i="8"/>
  <c r="AD102" i="8"/>
  <c r="CL100" i="8"/>
  <c r="T100" i="8"/>
  <c r="BR99" i="8"/>
  <c r="J98" i="8"/>
  <c r="BH97" i="8"/>
  <c r="DF96" i="8"/>
  <c r="T86" i="8"/>
  <c r="AX85" i="8"/>
  <c r="CB84" i="8"/>
  <c r="AD84" i="8"/>
  <c r="CV111" i="8"/>
  <c r="AD111" i="8"/>
  <c r="CL109" i="8"/>
  <c r="T109" i="8"/>
  <c r="BR108" i="8"/>
  <c r="J107" i="8"/>
  <c r="BH106" i="8"/>
  <c r="DF105" i="8"/>
  <c r="AX104" i="8"/>
  <c r="CV103" i="8"/>
  <c r="AD103" i="8"/>
  <c r="CL101" i="8"/>
  <c r="T101" i="8"/>
  <c r="BR100" i="8"/>
  <c r="J99" i="8"/>
  <c r="BH98" i="8"/>
  <c r="DF97" i="8"/>
  <c r="AX96" i="8"/>
  <c r="CV95" i="8"/>
  <c r="AX95" i="8"/>
  <c r="DF94" i="8"/>
  <c r="BH94" i="8"/>
  <c r="J94" i="8"/>
  <c r="BR93" i="8"/>
  <c r="T93" i="8"/>
  <c r="CL92" i="8"/>
  <c r="AD92" i="8"/>
  <c r="CV91" i="8"/>
  <c r="AX91" i="8"/>
  <c r="DF90" i="8"/>
  <c r="BH90" i="8"/>
  <c r="J90" i="8"/>
  <c r="BR89" i="8"/>
  <c r="T89" i="8"/>
  <c r="CL88" i="8"/>
  <c r="AD88" i="8"/>
  <c r="CV87" i="8"/>
  <c r="AX87" i="8"/>
  <c r="DF86" i="8"/>
  <c r="BH86" i="8"/>
  <c r="CL85" i="8"/>
  <c r="DP84" i="8"/>
  <c r="BR84" i="8"/>
  <c r="CV83" i="8"/>
  <c r="BH83" i="8"/>
  <c r="T83" i="8"/>
  <c r="CV82" i="8"/>
  <c r="BH82" i="8"/>
  <c r="T82" i="8"/>
  <c r="CV81" i="8"/>
  <c r="BH81" i="8"/>
  <c r="T81" i="8"/>
  <c r="CV80" i="8"/>
  <c r="BH80" i="8"/>
  <c r="T80" i="8"/>
  <c r="CV79" i="8"/>
  <c r="BH79" i="8"/>
  <c r="J111" i="8"/>
  <c r="AX109" i="8"/>
  <c r="BH107" i="8"/>
  <c r="CV105" i="8"/>
  <c r="T104" i="8"/>
  <c r="BH102" i="8"/>
  <c r="CV100" i="8"/>
  <c r="DF98" i="8"/>
  <c r="AD97" i="8"/>
  <c r="AD94" i="8"/>
  <c r="BH93" i="8"/>
  <c r="CL90" i="8"/>
  <c r="DF89" i="8"/>
  <c r="T87" i="8"/>
  <c r="AX86" i="8"/>
  <c r="DF85" i="8"/>
  <c r="AX84" i="8"/>
  <c r="DF83" i="8"/>
  <c r="AX83" i="8"/>
  <c r="DP82" i="8"/>
  <c r="BR82" i="8"/>
  <c r="J82" i="8"/>
  <c r="CB81" i="8"/>
  <c r="AD81" i="8"/>
  <c r="CL80" i="8"/>
  <c r="AN80" i="8"/>
  <c r="DF79" i="8"/>
  <c r="AX79" i="8"/>
  <c r="CB78" i="8"/>
  <c r="DF77" i="8"/>
  <c r="BH77" i="8"/>
  <c r="CL76" i="8"/>
  <c r="DP75" i="8"/>
  <c r="AD75" i="8"/>
  <c r="CV74" i="8"/>
  <c r="J74" i="8"/>
  <c r="AN73" i="8"/>
  <c r="BR72" i="8"/>
  <c r="AD72" i="8"/>
  <c r="DF71" i="8"/>
  <c r="BR71" i="8"/>
  <c r="AD71" i="8"/>
  <c r="DF70" i="8"/>
  <c r="BR70" i="8"/>
  <c r="AD70" i="8"/>
  <c r="DF69" i="8"/>
  <c r="BR69" i="8"/>
  <c r="AD69" i="8"/>
  <c r="DF68" i="8"/>
  <c r="BR68" i="8"/>
  <c r="AD68" i="8"/>
  <c r="DF67" i="8"/>
  <c r="BR67" i="8"/>
  <c r="AD67" i="8"/>
  <c r="DF66" i="8"/>
  <c r="CL111" i="8"/>
  <c r="DF110" i="8"/>
  <c r="J110" i="8"/>
  <c r="AX108" i="8"/>
  <c r="CL106" i="8"/>
  <c r="CV104" i="8"/>
  <c r="T103" i="8"/>
  <c r="BH101" i="8"/>
  <c r="CV99" i="8"/>
  <c r="T98" i="8"/>
  <c r="AD96" i="8"/>
  <c r="BR95" i="8"/>
  <c r="CV94" i="8"/>
  <c r="J92" i="8"/>
  <c r="AD91" i="8"/>
  <c r="BH88" i="8"/>
  <c r="CL87" i="8"/>
  <c r="AN85" i="8"/>
  <c r="CV84" i="8"/>
  <c r="DP78" i="8"/>
  <c r="AD78" i="8"/>
  <c r="CV77" i="8"/>
  <c r="J77" i="8"/>
  <c r="AN76" i="8"/>
  <c r="BR75" i="8"/>
  <c r="T75" i="8"/>
  <c r="AX74" i="8"/>
  <c r="CB73" i="8"/>
  <c r="DF72" i="8"/>
  <c r="DF34" i="8"/>
  <c r="BR111" i="8"/>
  <c r="CL110" i="8"/>
  <c r="DF109" i="8"/>
  <c r="J109" i="8"/>
  <c r="AD108" i="8"/>
  <c r="AX107" i="8"/>
  <c r="CL105" i="8"/>
  <c r="J104" i="8"/>
  <c r="T102" i="8"/>
  <c r="BH100" i="8"/>
  <c r="CV98" i="8"/>
  <c r="T97" i="8"/>
  <c r="AX93" i="8"/>
  <c r="BR92" i="8"/>
  <c r="CV89" i="8"/>
  <c r="J89" i="8"/>
  <c r="AN86" i="8"/>
  <c r="CV85" i="8"/>
  <c r="AD85" i="8"/>
  <c r="AN84" i="8"/>
  <c r="CL83" i="8"/>
  <c r="AN83" i="8"/>
  <c r="DF82" i="8"/>
  <c r="AX82" i="8"/>
  <c r="DP81" i="8"/>
  <c r="BR81" i="8"/>
  <c r="J81" i="8"/>
  <c r="CB80" i="8"/>
  <c r="AD80" i="8"/>
  <c r="CL79" i="8"/>
  <c r="AN79" i="8"/>
  <c r="BR78" i="8"/>
  <c r="T78" i="8"/>
  <c r="AX77" i="8"/>
  <c r="CB76" i="8"/>
  <c r="DF75" i="8"/>
  <c r="BH75" i="8"/>
  <c r="CL74" i="8"/>
  <c r="DP73" i="8"/>
  <c r="AD73" i="8"/>
  <c r="CV72" i="8"/>
  <c r="BH72" i="8"/>
  <c r="T72" i="8"/>
  <c r="CV71" i="8"/>
  <c r="BH71" i="8"/>
  <c r="T71" i="8"/>
  <c r="CV70" i="8"/>
  <c r="BH70" i="8"/>
  <c r="T70" i="8"/>
  <c r="CV69" i="8"/>
  <c r="BH69" i="8"/>
  <c r="T69" i="8"/>
  <c r="CV68" i="8"/>
  <c r="BH68" i="8"/>
  <c r="T68" i="8"/>
  <c r="CV67" i="8"/>
  <c r="BH67" i="8"/>
  <c r="T67" i="8"/>
  <c r="CV66" i="8"/>
  <c r="BH66" i="8"/>
  <c r="T66" i="8"/>
  <c r="CV65" i="8"/>
  <c r="BH65" i="8"/>
  <c r="T65" i="8"/>
  <c r="CV64" i="8"/>
  <c r="BH64" i="8"/>
  <c r="T64" i="8"/>
  <c r="CV63" i="8"/>
  <c r="BH63" i="8"/>
  <c r="T63" i="8"/>
  <c r="CV62" i="8"/>
  <c r="BH62" i="8"/>
  <c r="T62" i="8"/>
  <c r="CV61" i="8"/>
  <c r="BH61" i="8"/>
  <c r="T61" i="8"/>
  <c r="CV60" i="8"/>
  <c r="BH60" i="8"/>
  <c r="T60" i="8"/>
  <c r="CV59" i="8"/>
  <c r="BH59" i="8"/>
  <c r="T59" i="8"/>
  <c r="CV58" i="8"/>
  <c r="BH58" i="8"/>
  <c r="T58" i="8"/>
  <c r="CV57" i="8"/>
  <c r="BH57" i="8"/>
  <c r="T57" i="8"/>
  <c r="CV56" i="8"/>
  <c r="BH56" i="8"/>
  <c r="T56" i="8"/>
  <c r="CL104" i="8"/>
  <c r="J102" i="8"/>
  <c r="AX99" i="8"/>
  <c r="CV97" i="8"/>
  <c r="CL96" i="8"/>
  <c r="AD95" i="8"/>
  <c r="J93" i="8"/>
  <c r="CV90" i="8"/>
  <c r="BR88" i="8"/>
  <c r="AD86" i="8"/>
  <c r="DP83" i="8"/>
  <c r="CL81" i="8"/>
  <c r="DP80" i="8"/>
  <c r="DF78" i="8"/>
  <c r="T77" i="8"/>
  <c r="BH76" i="8"/>
  <c r="CV75" i="8"/>
  <c r="AN75" i="8"/>
  <c r="CB74" i="8"/>
  <c r="AN72" i="8"/>
  <c r="CL71" i="8"/>
  <c r="CB69" i="8"/>
  <c r="J69" i="8"/>
  <c r="DP66" i="8"/>
  <c r="CV55" i="8"/>
  <c r="J55" i="8"/>
  <c r="AN54" i="8"/>
  <c r="BR53" i="8"/>
  <c r="T53" i="8"/>
  <c r="AX52" i="8"/>
  <c r="CB51" i="8"/>
  <c r="DF50" i="8"/>
  <c r="BH50" i="8"/>
  <c r="CL49" i="8"/>
  <c r="DP48" i="8"/>
  <c r="AD48" i="8"/>
  <c r="BH111" i="8"/>
  <c r="T110" i="8"/>
  <c r="CV108" i="8"/>
  <c r="AD107" i="8"/>
  <c r="T106" i="8"/>
  <c r="BR104" i="8"/>
  <c r="BH103" i="8"/>
  <c r="DF101" i="8"/>
  <c r="AD99" i="8"/>
  <c r="BR96" i="8"/>
  <c r="DF93" i="8"/>
  <c r="CL91" i="8"/>
  <c r="BH89" i="8"/>
  <c r="AD87" i="8"/>
  <c r="BH85" i="8"/>
  <c r="J83" i="8"/>
  <c r="AN82" i="8"/>
  <c r="BR79" i="8"/>
  <c r="CV78" i="8"/>
  <c r="AN78" i="8"/>
  <c r="CB77" i="8"/>
  <c r="DP76" i="8"/>
  <c r="AX73" i="8"/>
  <c r="CL72" i="8"/>
  <c r="CB70" i="8"/>
  <c r="J70" i="8"/>
  <c r="DP67" i="8"/>
  <c r="AX67" i="8"/>
  <c r="AX66" i="8"/>
  <c r="DP65" i="8"/>
  <c r="BR65" i="8"/>
  <c r="J65" i="8"/>
  <c r="CB64" i="8"/>
  <c r="AD64" i="8"/>
  <c r="CL63" i="8"/>
  <c r="AN63" i="8"/>
  <c r="DF62" i="8"/>
  <c r="AX62" i="8"/>
  <c r="DP61" i="8"/>
  <c r="BR61" i="8"/>
  <c r="J61" i="8"/>
  <c r="CB60" i="8"/>
  <c r="AD60" i="8"/>
  <c r="CL59" i="8"/>
  <c r="AN59" i="8"/>
  <c r="DF58" i="8"/>
  <c r="AX58" i="8"/>
  <c r="DP57" i="8"/>
  <c r="BR57" i="8"/>
  <c r="J57" i="8"/>
  <c r="CB56" i="8"/>
  <c r="AD56" i="8"/>
  <c r="AX55" i="8"/>
  <c r="CB54" i="8"/>
  <c r="DF53" i="8"/>
  <c r="BH53" i="8"/>
  <c r="CL52" i="8"/>
  <c r="DP51" i="8"/>
  <c r="AD51" i="8"/>
  <c r="CV50" i="8"/>
  <c r="J50" i="8"/>
  <c r="AN49" i="8"/>
  <c r="BR48" i="8"/>
  <c r="T48" i="8"/>
  <c r="AX47" i="8"/>
  <c r="CB46" i="8"/>
  <c r="DF45" i="8"/>
  <c r="BH45" i="8"/>
  <c r="CL44" i="8"/>
  <c r="DP43" i="8"/>
  <c r="AD43" i="8"/>
  <c r="CV42" i="8"/>
  <c r="J42" i="8"/>
  <c r="AN41" i="8"/>
  <c r="J103" i="8"/>
  <c r="AX100" i="8"/>
  <c r="CL97" i="8"/>
  <c r="T96" i="8"/>
  <c r="T95" i="8"/>
  <c r="DF92" i="8"/>
  <c r="AX90" i="8"/>
  <c r="T88" i="8"/>
  <c r="J86" i="8"/>
  <c r="BH84" i="8"/>
  <c r="CB83" i="8"/>
  <c r="DF80" i="8"/>
  <c r="J80" i="8"/>
  <c r="AX76" i="8"/>
  <c r="CL75" i="8"/>
  <c r="J75" i="8"/>
  <c r="BR74" i="8"/>
  <c r="DF73" i="8"/>
  <c r="CB71" i="8"/>
  <c r="J71" i="8"/>
  <c r="DP68" i="8"/>
  <c r="AX68" i="8"/>
  <c r="CL55" i="8"/>
  <c r="DP54" i="8"/>
  <c r="AD54" i="8"/>
  <c r="CV53" i="8"/>
  <c r="J53" i="8"/>
  <c r="AN52" i="8"/>
  <c r="BR51" i="8"/>
  <c r="T51" i="8"/>
  <c r="AX50" i="8"/>
  <c r="CB49" i="8"/>
  <c r="DF48" i="8"/>
  <c r="BH48" i="8"/>
  <c r="CL47" i="8"/>
  <c r="DP46" i="8"/>
  <c r="AD46" i="8"/>
  <c r="CV45" i="8"/>
  <c r="J45" i="8"/>
  <c r="AN44" i="8"/>
  <c r="BR43" i="8"/>
  <c r="T43" i="8"/>
  <c r="AX42" i="8"/>
  <c r="CB41" i="8"/>
  <c r="DF40" i="8"/>
  <c r="BH40" i="8"/>
  <c r="CL39" i="8"/>
  <c r="DP38" i="8"/>
  <c r="AD38" i="8"/>
  <c r="CV37" i="8"/>
  <c r="J37" i="8"/>
  <c r="AN36" i="8"/>
  <c r="BR35" i="8"/>
  <c r="T35" i="8"/>
  <c r="T111" i="8"/>
  <c r="T105" i="8"/>
  <c r="BR102" i="8"/>
  <c r="AD100" i="8"/>
  <c r="AX98" i="8"/>
  <c r="J96" i="8"/>
  <c r="AX94" i="8"/>
  <c r="BR85" i="8"/>
  <c r="DF81" i="8"/>
  <c r="CB79" i="8"/>
  <c r="BH78" i="8"/>
  <c r="BR77" i="8"/>
  <c r="CB75" i="8"/>
  <c r="CL73" i="8"/>
  <c r="CB72" i="8"/>
  <c r="DP70" i="8"/>
  <c r="AN69" i="8"/>
  <c r="CB67" i="8"/>
  <c r="J66" i="8"/>
  <c r="AN65" i="8"/>
  <c r="BR64" i="8"/>
  <c r="BR62" i="8"/>
  <c r="CL61" i="8"/>
  <c r="DP60" i="8"/>
  <c r="DP58" i="8"/>
  <c r="AD58" i="8"/>
  <c r="AX57" i="8"/>
  <c r="BH55" i="8"/>
  <c r="CV54" i="8"/>
  <c r="T54" i="8"/>
  <c r="CB53" i="8"/>
  <c r="DP52" i="8"/>
  <c r="AX49" i="8"/>
  <c r="CL48" i="8"/>
  <c r="J48" i="8"/>
  <c r="BR46" i="8"/>
  <c r="J46" i="8"/>
  <c r="BR44" i="8"/>
  <c r="J44" i="8"/>
  <c r="BH43" i="8"/>
  <c r="BR42" i="8"/>
  <c r="DP41" i="8"/>
  <c r="BH41" i="8"/>
  <c r="BR40" i="8"/>
  <c r="J40" i="8"/>
  <c r="CB39" i="8"/>
  <c r="AD39" i="8"/>
  <c r="BH37" i="8"/>
  <c r="T36" i="8"/>
  <c r="CL35" i="8"/>
  <c r="AN35" i="8"/>
  <c r="DF32" i="8"/>
  <c r="BR32" i="8"/>
  <c r="AD32" i="8"/>
  <c r="DF31" i="8"/>
  <c r="BR31" i="8"/>
  <c r="AD31" i="8"/>
  <c r="CV30" i="8"/>
  <c r="DF108" i="8"/>
  <c r="CV106" i="8"/>
  <c r="AD104" i="8"/>
  <c r="J100" i="8"/>
  <c r="AD98" i="8"/>
  <c r="CV93" i="8"/>
  <c r="AD90" i="8"/>
  <c r="CL86" i="8"/>
  <c r="T85" i="8"/>
  <c r="J84" i="8"/>
  <c r="CL82" i="8"/>
  <c r="BR80" i="8"/>
  <c r="BR76" i="8"/>
  <c r="BH74" i="8"/>
  <c r="BR73" i="8"/>
  <c r="DP69" i="8"/>
  <c r="AN68" i="8"/>
  <c r="CB66" i="8"/>
  <c r="DF65" i="8"/>
  <c r="DF63" i="8"/>
  <c r="J63" i="8"/>
  <c r="AN62" i="8"/>
  <c r="AN60" i="8"/>
  <c r="BR59" i="8"/>
  <c r="CL58" i="8"/>
  <c r="CL56" i="8"/>
  <c r="DP55" i="8"/>
  <c r="AN55" i="8"/>
  <c r="CL51" i="8"/>
  <c r="J51" i="8"/>
  <c r="BR50" i="8"/>
  <c r="DF49" i="8"/>
  <c r="AD49" i="8"/>
  <c r="BR47" i="8"/>
  <c r="J47" i="8"/>
  <c r="BH46" i="8"/>
  <c r="BR45" i="8"/>
  <c r="DP44" i="8"/>
  <c r="BH44" i="8"/>
  <c r="DP42" i="8"/>
  <c r="BH42" i="8"/>
  <c r="DP40" i="8"/>
  <c r="T39" i="8"/>
  <c r="CL38" i="8"/>
  <c r="AN38" i="8"/>
  <c r="DF37" i="8"/>
  <c r="AX37" i="8"/>
  <c r="DP36" i="8"/>
  <c r="BR36" i="8"/>
  <c r="BR34" i="8"/>
  <c r="AN34" i="8"/>
  <c r="CV33" i="8"/>
  <c r="BH33" i="8"/>
  <c r="T33" i="8"/>
  <c r="CL30" i="8"/>
  <c r="BR110" i="8"/>
  <c r="BH108" i="8"/>
  <c r="AX106" i="8"/>
  <c r="DF99" i="8"/>
  <c r="BR97" i="8"/>
  <c r="CL95" i="8"/>
  <c r="T92" i="8"/>
  <c r="AX81" i="8"/>
  <c r="AD79" i="8"/>
  <c r="AX78" i="8"/>
  <c r="AN77" i="8"/>
  <c r="AD76" i="8"/>
  <c r="AX75" i="8"/>
  <c r="AN74" i="8"/>
  <c r="BH73" i="8"/>
  <c r="AN67" i="8"/>
  <c r="AD65" i="8"/>
  <c r="AX64" i="8"/>
  <c r="CB63" i="8"/>
  <c r="CB61" i="8"/>
  <c r="DF60" i="8"/>
  <c r="J60" i="8"/>
  <c r="J58" i="8"/>
  <c r="AN57" i="8"/>
  <c r="BR56" i="8"/>
  <c r="CL54" i="8"/>
  <c r="J54" i="8"/>
  <c r="AX53" i="8"/>
  <c r="DF52" i="8"/>
  <c r="AD52" i="8"/>
  <c r="CV49" i="8"/>
  <c r="T49" i="8"/>
  <c r="CB48" i="8"/>
  <c r="DP47" i="8"/>
  <c r="BH47" i="8"/>
  <c r="DP45" i="8"/>
  <c r="AX45" i="8"/>
  <c r="DF43" i="8"/>
  <c r="AX43" i="8"/>
  <c r="DF41" i="8"/>
  <c r="AX41" i="8"/>
  <c r="CV40" i="8"/>
  <c r="AX40" i="8"/>
  <c r="DP39" i="8"/>
  <c r="BR39" i="8"/>
  <c r="BH36" i="8"/>
  <c r="J36" i="8"/>
  <c r="CB35" i="8"/>
  <c r="AD35" i="8"/>
  <c r="CV34" i="8"/>
  <c r="J34" i="8"/>
  <c r="CV32" i="8"/>
  <c r="BH32" i="8"/>
  <c r="T32" i="8"/>
  <c r="CV31" i="8"/>
  <c r="BH31" i="8"/>
  <c r="T31" i="8"/>
  <c r="CB30" i="8"/>
  <c r="BR109" i="8"/>
  <c r="AX105" i="8"/>
  <c r="BR103" i="8"/>
  <c r="CV96" i="8"/>
  <c r="CL94" i="8"/>
  <c r="T91" i="8"/>
  <c r="AX89" i="8"/>
  <c r="BR87" i="8"/>
  <c r="DP85" i="8"/>
  <c r="CL84" i="8"/>
  <c r="AD82" i="8"/>
  <c r="DP79" i="8"/>
  <c r="J79" i="8"/>
  <c r="DP77" i="8"/>
  <c r="DF76" i="8"/>
  <c r="J76" i="8"/>
  <c r="DP74" i="8"/>
  <c r="T74" i="8"/>
  <c r="J73" i="8"/>
  <c r="J72" i="8"/>
  <c r="AX70" i="8"/>
  <c r="CL68" i="8"/>
  <c r="J67" i="8"/>
  <c r="CB65" i="8"/>
  <c r="DF64" i="8"/>
  <c r="J64" i="8"/>
  <c r="J62" i="8"/>
  <c r="AN61" i="8"/>
  <c r="BR60" i="8"/>
  <c r="BR58" i="8"/>
  <c r="CL57" i="8"/>
  <c r="DP56" i="8"/>
  <c r="CB55" i="8"/>
  <c r="J52" i="8"/>
  <c r="AX51" i="8"/>
  <c r="CL50" i="8"/>
  <c r="AD50" i="8"/>
  <c r="BR49" i="8"/>
  <c r="CV47" i="8"/>
  <c r="AN46" i="8"/>
  <c r="CL45" i="8"/>
  <c r="AD44" i="8"/>
  <c r="CL43" i="8"/>
  <c r="AD42" i="8"/>
  <c r="CL41" i="8"/>
  <c r="T41" i="8"/>
  <c r="CV39" i="8"/>
  <c r="AX39" i="8"/>
  <c r="BH38" i="8"/>
  <c r="J38" i="8"/>
  <c r="CB37" i="8"/>
  <c r="AD37" i="8"/>
  <c r="DF35" i="8"/>
  <c r="CL34" i="8"/>
  <c r="DP33" i="8"/>
  <c r="CB33" i="8"/>
  <c r="AN33" i="8"/>
  <c r="AD106" i="8"/>
  <c r="BR101" i="8"/>
  <c r="AX97" i="8"/>
  <c r="T79" i="8"/>
  <c r="T73" i="8"/>
  <c r="BR66" i="8"/>
  <c r="DP64" i="8"/>
  <c r="AD62" i="8"/>
  <c r="AX59" i="8"/>
  <c r="DF57" i="8"/>
  <c r="AD55" i="8"/>
  <c r="CV52" i="8"/>
  <c r="BH51" i="8"/>
  <c r="AN50" i="8"/>
  <c r="DF46" i="8"/>
  <c r="DF44" i="8"/>
  <c r="CV43" i="8"/>
  <c r="DF42" i="8"/>
  <c r="CV41" i="8"/>
  <c r="J39" i="8"/>
  <c r="T38" i="8"/>
  <c r="AN37" i="8"/>
  <c r="CL33" i="8"/>
  <c r="J33" i="8"/>
  <c r="DF30" i="8"/>
  <c r="DP29" i="8"/>
  <c r="AN29" i="8"/>
  <c r="CB28" i="8"/>
  <c r="DP27" i="8"/>
  <c r="AN27" i="8"/>
  <c r="CB26" i="8"/>
  <c r="DP25" i="8"/>
  <c r="AN25" i="8"/>
  <c r="CB24" i="8"/>
  <c r="DP23" i="8"/>
  <c r="AN23" i="8"/>
  <c r="BH110" i="8"/>
  <c r="BR105" i="8"/>
  <c r="AX101" i="8"/>
  <c r="BR83" i="8"/>
  <c r="AN81" i="8"/>
  <c r="AD77" i="8"/>
  <c r="AX71" i="8"/>
  <c r="CL69" i="8"/>
  <c r="J68" i="8"/>
  <c r="AN66" i="8"/>
  <c r="BR63" i="8"/>
  <c r="CL60" i="8"/>
  <c r="AD59" i="8"/>
  <c r="AX56" i="8"/>
  <c r="T55" i="8"/>
  <c r="DP53" i="8"/>
  <c r="CB52" i="8"/>
  <c r="J49" i="8"/>
  <c r="DF47" i="8"/>
  <c r="CV46" i="8"/>
  <c r="CV44" i="8"/>
  <c r="CL42" i="8"/>
  <c r="CL40" i="8"/>
  <c r="DF39" i="8"/>
  <c r="AX36" i="8"/>
  <c r="BH35" i="8"/>
  <c r="AD34" i="8"/>
  <c r="AX32" i="8"/>
  <c r="CL31" i="8"/>
  <c r="J31" i="8"/>
  <c r="DF29" i="8"/>
  <c r="AD29" i="8"/>
  <c r="BR28" i="8"/>
  <c r="DF27" i="8"/>
  <c r="AD27" i="8"/>
  <c r="BR26" i="8"/>
  <c r="DF25" i="8"/>
  <c r="AD25" i="8"/>
  <c r="BR24" i="8"/>
  <c r="DF23" i="8"/>
  <c r="AD105" i="8"/>
  <c r="J101" i="8"/>
  <c r="CL78" i="8"/>
  <c r="CV76" i="8"/>
  <c r="AN71" i="8"/>
  <c r="AX69" i="8"/>
  <c r="CL67" i="8"/>
  <c r="AD66" i="8"/>
  <c r="AX63" i="8"/>
  <c r="DF61" i="8"/>
  <c r="J59" i="8"/>
  <c r="AN56" i="8"/>
  <c r="CL53" i="8"/>
  <c r="BR52" i="8"/>
  <c r="T50" i="8"/>
  <c r="CV48" i="8"/>
  <c r="CL46" i="8"/>
  <c r="CB44" i="8"/>
  <c r="CB42" i="8"/>
  <c r="CB40" i="8"/>
  <c r="DF38" i="8"/>
  <c r="T37" i="8"/>
  <c r="AX35" i="8"/>
  <c r="DP32" i="8"/>
  <c r="AN32" i="8"/>
  <c r="CB31" i="8"/>
  <c r="DP30" i="8"/>
  <c r="CV29" i="8"/>
  <c r="T29" i="8"/>
  <c r="BH28" i="8"/>
  <c r="CV27" i="8"/>
  <c r="DF107" i="8"/>
  <c r="CL103" i="8"/>
  <c r="DF84" i="8"/>
  <c r="AD74" i="8"/>
  <c r="AN64" i="8"/>
  <c r="CL62" i="8"/>
  <c r="DP59" i="8"/>
  <c r="AD57" i="8"/>
  <c r="BH54" i="8"/>
  <c r="AN53" i="8"/>
  <c r="AX48" i="8"/>
  <c r="AN47" i="8"/>
  <c r="AN45" i="8"/>
  <c r="AN43" i="8"/>
  <c r="AD41" i="8"/>
  <c r="AN40" i="8"/>
  <c r="BR38" i="8"/>
  <c r="CV36" i="8"/>
  <c r="DP35" i="8"/>
  <c r="J35" i="8"/>
  <c r="BH34" i="8"/>
  <c r="CL32" i="8"/>
  <c r="J32" i="8"/>
  <c r="AX31" i="8"/>
  <c r="AD30" i="8"/>
  <c r="BR29" i="8"/>
  <c r="DF28" i="8"/>
  <c r="AD28" i="8"/>
  <c r="BR27" i="8"/>
  <c r="DF26" i="8"/>
  <c r="AD26" i="8"/>
  <c r="BR25" i="8"/>
  <c r="DF24" i="8"/>
  <c r="AD24" i="8"/>
  <c r="BR23" i="8"/>
  <c r="DF22" i="8"/>
  <c r="AD22" i="8"/>
  <c r="BR21" i="8"/>
  <c r="DF106" i="8"/>
  <c r="CL102" i="8"/>
  <c r="CV86" i="8"/>
  <c r="T84" i="8"/>
  <c r="CL77" i="8"/>
  <c r="DP71" i="8"/>
  <c r="AN70" i="8"/>
  <c r="CB68" i="8"/>
  <c r="CL66" i="8"/>
  <c r="DP63" i="8"/>
  <c r="AD61" i="8"/>
  <c r="CB59" i="8"/>
  <c r="DF56" i="8"/>
  <c r="BR55" i="8"/>
  <c r="CV51" i="8"/>
  <c r="CB50" i="8"/>
  <c r="T47" i="8"/>
  <c r="T45" i="8"/>
  <c r="J43" i="8"/>
  <c r="J41" i="8"/>
  <c r="T40" i="8"/>
  <c r="AX38" i="8"/>
  <c r="BR37" i="8"/>
  <c r="CB36" i="8"/>
  <c r="AX34" i="8"/>
  <c r="DF33" i="8"/>
  <c r="AD33" i="8"/>
  <c r="J30" i="8"/>
  <c r="AX29" i="8"/>
  <c r="CL28" i="8"/>
  <c r="J28" i="8"/>
  <c r="AX27" i="8"/>
  <c r="CL26" i="8"/>
  <c r="J26" i="8"/>
  <c r="AX25" i="8"/>
  <c r="CL24" i="8"/>
  <c r="BH109" i="8"/>
  <c r="CL98" i="8"/>
  <c r="J88" i="8"/>
  <c r="CL70" i="8"/>
  <c r="CB62" i="8"/>
  <c r="CB58" i="8"/>
  <c r="DF54" i="8"/>
  <c r="DF51" i="8"/>
  <c r="CB45" i="8"/>
  <c r="DP37" i="8"/>
  <c r="CV35" i="8"/>
  <c r="AX30" i="8"/>
  <c r="DP28" i="8"/>
  <c r="DP26" i="8"/>
  <c r="BH26" i="8"/>
  <c r="BH25" i="8"/>
  <c r="AN24" i="8"/>
  <c r="BH23" i="8"/>
  <c r="T21" i="8"/>
  <c r="BH20" i="8"/>
  <c r="CV19" i="8"/>
  <c r="T19" i="8"/>
  <c r="BH18" i="8"/>
  <c r="CV17" i="8"/>
  <c r="J108" i="8"/>
  <c r="AX80" i="8"/>
  <c r="DF74" i="8"/>
  <c r="CL65" i="8"/>
  <c r="AN58" i="8"/>
  <c r="BR54" i="8"/>
  <c r="AN51" i="8"/>
  <c r="AN48" i="8"/>
  <c r="AD40" i="8"/>
  <c r="CL37" i="8"/>
  <c r="CL29" i="8"/>
  <c r="CV107" i="8"/>
  <c r="CB85" i="8"/>
  <c r="AX65" i="8"/>
  <c r="AX61" i="8"/>
  <c r="CB57" i="8"/>
  <c r="AX54" i="8"/>
  <c r="DP50" i="8"/>
  <c r="CB47" i="8"/>
  <c r="AD45" i="8"/>
  <c r="AN42" i="8"/>
  <c r="BR33" i="8"/>
  <c r="DP31" i="8"/>
  <c r="T30" i="8"/>
  <c r="J29" i="8"/>
  <c r="CB27" i="8"/>
  <c r="T27" i="8"/>
  <c r="T26" i="8"/>
  <c r="DP24" i="8"/>
  <c r="BH24" i="8"/>
  <c r="DP20" i="8"/>
  <c r="AN20" i="8"/>
  <c r="CB19" i="8"/>
  <c r="DP18" i="8"/>
  <c r="J85" i="8"/>
  <c r="CV73" i="8"/>
  <c r="CL64" i="8"/>
  <c r="T42" i="8"/>
  <c r="BH39" i="8"/>
  <c r="DP34" i="8"/>
  <c r="AX33" i="8"/>
  <c r="BH30" i="8"/>
  <c r="BH29" i="8"/>
  <c r="AX28" i="8"/>
  <c r="J25" i="8"/>
  <c r="J24" i="8"/>
  <c r="CB23" i="8"/>
  <c r="DF20" i="8"/>
  <c r="AD20" i="8"/>
  <c r="BR19" i="8"/>
  <c r="DF18" i="8"/>
  <c r="DF102" i="8"/>
  <c r="BR91" i="8"/>
  <c r="AD83" i="8"/>
  <c r="AX72" i="8"/>
  <c r="J56" i="8"/>
  <c r="AD53" i="8"/>
  <c r="T44" i="8"/>
  <c r="CV38" i="8"/>
  <c r="CL36" i="8"/>
  <c r="AN31" i="8"/>
  <c r="T28" i="8"/>
  <c r="CL25" i="8"/>
  <c r="T24" i="8"/>
  <c r="CV23" i="8"/>
  <c r="AD23" i="8"/>
  <c r="T23" i="8"/>
  <c r="J23" i="8"/>
  <c r="DP22" i="8"/>
  <c r="CB22" i="8"/>
  <c r="BR22" i="8"/>
  <c r="T22" i="8"/>
  <c r="J22" i="8"/>
  <c r="CL20" i="8"/>
  <c r="J20" i="8"/>
  <c r="AX19" i="8"/>
  <c r="CL18" i="8"/>
  <c r="J18" i="8"/>
  <c r="AX17" i="8"/>
  <c r="CL16" i="8"/>
  <c r="J16" i="8"/>
  <c r="AX15" i="8"/>
  <c r="CB34" i="8"/>
  <c r="CV28" i="8"/>
  <c r="CL27" i="8"/>
  <c r="J27" i="8"/>
  <c r="CV26" i="8"/>
  <c r="T25" i="8"/>
  <c r="AX22" i="8"/>
  <c r="J21" i="8"/>
  <c r="DF19" i="8"/>
  <c r="AN19" i="8"/>
  <c r="T18" i="8"/>
  <c r="DF14" i="8"/>
  <c r="AD14" i="8"/>
  <c r="BR13" i="8"/>
  <c r="DF12" i="8"/>
  <c r="AD12" i="8"/>
  <c r="BR11" i="8"/>
  <c r="DF100" i="8"/>
  <c r="J78" i="8"/>
  <c r="DF55" i="8"/>
  <c r="AD47" i="8"/>
  <c r="BH99" i="8"/>
  <c r="AX46" i="8"/>
  <c r="AN39" i="8"/>
  <c r="T34" i="8"/>
  <c r="AN28" i="8"/>
  <c r="CV24" i="8"/>
  <c r="BH22" i="8"/>
  <c r="BH21" i="8"/>
  <c r="BR20" i="8"/>
  <c r="DP19" i="8"/>
  <c r="J19" i="8"/>
  <c r="BH17" i="8"/>
  <c r="T17" i="8"/>
  <c r="J17" i="8"/>
  <c r="CB16" i="8"/>
  <c r="BR16" i="8"/>
  <c r="CL14" i="8"/>
  <c r="J14" i="8"/>
  <c r="BH92" i="8"/>
  <c r="T76" i="8"/>
  <c r="AD63" i="8"/>
  <c r="T46" i="8"/>
  <c r="CB38" i="8"/>
  <c r="AN26" i="8"/>
  <c r="DP21" i="8"/>
  <c r="BH19" i="8"/>
  <c r="CL17" i="8"/>
  <c r="CB17" i="8"/>
  <c r="BR17" i="8"/>
  <c r="DP16" i="8"/>
  <c r="DF16" i="8"/>
  <c r="CV16" i="8"/>
  <c r="BH16" i="8"/>
  <c r="AX16" i="8"/>
  <c r="DP15" i="8"/>
  <c r="DF15" i="8"/>
  <c r="CB14" i="8"/>
  <c r="DP13" i="8"/>
  <c r="AN13" i="8"/>
  <c r="CB12" i="8"/>
  <c r="DP11" i="8"/>
  <c r="AN11" i="8"/>
  <c r="DP72" i="8"/>
  <c r="DP62" i="8"/>
  <c r="BH52" i="8"/>
  <c r="AX44" i="8"/>
  <c r="AN30" i="8"/>
  <c r="AX24" i="8"/>
  <c r="CL21" i="8"/>
  <c r="AD21" i="8"/>
  <c r="CB20" i="8"/>
  <c r="CL19" i="8"/>
  <c r="BR18" i="8"/>
  <c r="AN16" i="8"/>
  <c r="AD16" i="8"/>
  <c r="T16" i="8"/>
  <c r="CV15" i="8"/>
  <c r="CL15" i="8"/>
  <c r="AN15" i="8"/>
  <c r="AD15" i="8"/>
  <c r="BR14" i="8"/>
  <c r="DF13" i="8"/>
  <c r="DF88" i="8"/>
  <c r="AX60" i="8"/>
  <c r="T52" i="8"/>
  <c r="CB43" i="8"/>
  <c r="DF36" i="8"/>
  <c r="CB32" i="8"/>
  <c r="BH27" i="8"/>
  <c r="CV25" i="8"/>
  <c r="T20" i="8"/>
  <c r="DF17" i="8"/>
  <c r="CB15" i="8"/>
  <c r="BR15" i="8"/>
  <c r="BH15" i="8"/>
  <c r="T15" i="8"/>
  <c r="BH14" i="8"/>
  <c r="CV13" i="8"/>
  <c r="T13" i="8"/>
  <c r="CB82" i="8"/>
  <c r="BH49" i="8"/>
  <c r="BR41" i="8"/>
  <c r="BR30" i="8"/>
  <c r="CB25" i="8"/>
  <c r="CL23" i="8"/>
  <c r="CL22" i="8"/>
  <c r="CV21" i="8"/>
  <c r="AX21" i="8"/>
  <c r="CV20" i="8"/>
  <c r="DP14" i="8"/>
  <c r="AN14" i="8"/>
  <c r="CB13" i="8"/>
  <c r="DP12" i="8"/>
  <c r="AN12" i="8"/>
  <c r="CB11" i="8"/>
  <c r="AX23" i="8"/>
  <c r="CV22" i="8"/>
  <c r="DF21" i="8"/>
  <c r="CB21" i="8"/>
  <c r="CV18" i="8"/>
  <c r="AX18" i="8"/>
  <c r="AN18" i="8"/>
  <c r="AD18" i="8"/>
  <c r="AN21" i="8"/>
  <c r="CB18" i="8"/>
  <c r="CV14" i="8"/>
  <c r="CL12" i="8"/>
  <c r="DF11" i="8"/>
  <c r="DF59" i="8"/>
  <c r="AX26" i="8"/>
  <c r="AD17" i="8"/>
  <c r="CV12" i="8"/>
  <c r="J11" i="8"/>
  <c r="BH13" i="8"/>
  <c r="DP49" i="8"/>
  <c r="AD19" i="8"/>
  <c r="J15" i="8"/>
  <c r="T14" i="8"/>
  <c r="J13" i="8"/>
  <c r="T11" i="8"/>
  <c r="AX12" i="8"/>
  <c r="AD36" i="8"/>
  <c r="AN22" i="8"/>
  <c r="AN17" i="8"/>
  <c r="AX14" i="8"/>
  <c r="BH12" i="8"/>
  <c r="T12" i="8"/>
  <c r="DP17" i="8"/>
  <c r="J12" i="8"/>
  <c r="AD11" i="8"/>
  <c r="AX20" i="8"/>
  <c r="AX13" i="8"/>
  <c r="BR12" i="8"/>
  <c r="CB29" i="8"/>
  <c r="CL13" i="8"/>
  <c r="CL11" i="8"/>
  <c r="AX11" i="8"/>
  <c r="AD13" i="8"/>
  <c r="CV11" i="8"/>
  <c r="BH11" i="8"/>
  <c r="C34" i="8"/>
  <c r="DI34" i="3"/>
  <c r="CY34" i="3"/>
  <c r="CE34" i="3"/>
  <c r="CO34" i="3"/>
  <c r="BK34" i="3"/>
  <c r="BU34" i="3"/>
  <c r="BA34" i="3"/>
  <c r="AQ34" i="3"/>
  <c r="C34" i="3"/>
  <c r="AG34" i="3"/>
  <c r="W34" i="3"/>
  <c r="M34" i="3"/>
  <c r="CE36" i="9" l="1"/>
  <c r="AL36" i="9"/>
  <c r="C36" i="9"/>
  <c r="AY36" i="9"/>
  <c r="BE36" i="9"/>
  <c r="BL36" i="9"/>
  <c r="BY21" i="9"/>
  <c r="BY36" i="9" s="1"/>
  <c r="BR36" i="9"/>
  <c r="Y36" i="9"/>
  <c r="G11" i="3" l="1"/>
  <c r="DE9" i="3"/>
  <c r="DO9" i="3"/>
  <c r="CU9" i="3"/>
  <c r="CK9" i="3"/>
  <c r="CA9" i="3"/>
  <c r="BQ9" i="3"/>
  <c r="AW9" i="3"/>
  <c r="BG9" i="3"/>
  <c r="S9" i="3"/>
  <c r="AM9" i="3"/>
  <c r="AC9" i="3"/>
  <c r="I9" i="3"/>
  <c r="I104" i="3"/>
  <c r="I96" i="3"/>
  <c r="I99" i="3"/>
  <c r="I108" i="3"/>
  <c r="I100" i="3"/>
  <c r="I92" i="3"/>
  <c r="I111" i="3"/>
  <c r="I107" i="3"/>
  <c r="I103" i="3"/>
  <c r="I95" i="3"/>
  <c r="I110" i="3"/>
  <c r="I106" i="3"/>
  <c r="I102" i="3"/>
  <c r="I98" i="3"/>
  <c r="I94" i="3"/>
  <c r="I109" i="3"/>
  <c r="I105" i="3"/>
  <c r="I101" i="3"/>
  <c r="I97" i="3"/>
  <c r="I93" i="3"/>
  <c r="S27" i="3"/>
  <c r="S52" i="3"/>
  <c r="S84" i="3"/>
  <c r="S33" i="3"/>
  <c r="S56" i="3"/>
  <c r="S88" i="3"/>
  <c r="S20" i="3"/>
  <c r="S23" i="3"/>
  <c r="S36" i="3"/>
  <c r="S60" i="3"/>
  <c r="S92" i="3"/>
  <c r="S40" i="3"/>
  <c r="S68" i="3"/>
  <c r="S100" i="3"/>
  <c r="S48" i="3"/>
  <c r="S80" i="3"/>
  <c r="S12" i="3"/>
  <c r="S15" i="3"/>
  <c r="S19" i="3"/>
  <c r="S11" i="3"/>
  <c r="S64" i="3"/>
  <c r="S96" i="3"/>
  <c r="S72" i="3"/>
  <c r="S104" i="3"/>
  <c r="S28" i="3"/>
  <c r="S44" i="3"/>
  <c r="S76" i="3"/>
  <c r="S108" i="3"/>
  <c r="S13" i="3"/>
  <c r="S21" i="3"/>
  <c r="S29" i="3"/>
  <c r="S37" i="3"/>
  <c r="S41" i="3"/>
  <c r="S45" i="3"/>
  <c r="S49" i="3"/>
  <c r="S53" i="3"/>
  <c r="S57" i="3"/>
  <c r="S61" i="3"/>
  <c r="S65" i="3"/>
  <c r="S69" i="3"/>
  <c r="S73" i="3"/>
  <c r="S77" i="3"/>
  <c r="S81" i="3"/>
  <c r="S85" i="3"/>
  <c r="S89" i="3"/>
  <c r="S93" i="3"/>
  <c r="S97" i="3"/>
  <c r="S101" i="3"/>
  <c r="S105" i="3"/>
  <c r="S109" i="3"/>
  <c r="S14" i="3"/>
  <c r="S22" i="3"/>
  <c r="S30" i="3"/>
  <c r="S31" i="3"/>
  <c r="S17" i="3"/>
  <c r="S25" i="3"/>
  <c r="S35" i="3"/>
  <c r="S39" i="3"/>
  <c r="S43" i="3"/>
  <c r="S47" i="3"/>
  <c r="S51" i="3"/>
  <c r="S55" i="3"/>
  <c r="S59" i="3"/>
  <c r="S63" i="3"/>
  <c r="S67" i="3"/>
  <c r="S71" i="3"/>
  <c r="S75" i="3"/>
  <c r="S79" i="3"/>
  <c r="S83" i="3"/>
  <c r="S87" i="3"/>
  <c r="S91" i="3"/>
  <c r="S95" i="3"/>
  <c r="S99" i="3"/>
  <c r="S103" i="3"/>
  <c r="S107" i="3"/>
  <c r="S111" i="3"/>
  <c r="S34" i="3"/>
  <c r="S38" i="3"/>
  <c r="S42" i="3"/>
  <c r="S46" i="3"/>
  <c r="S50" i="3"/>
  <c r="S54" i="3"/>
  <c r="S58" i="3"/>
  <c r="S62" i="3"/>
  <c r="S66" i="3"/>
  <c r="S70" i="3"/>
  <c r="S74" i="3"/>
  <c r="S78" i="3"/>
  <c r="S82" i="3"/>
  <c r="S86" i="3"/>
  <c r="S90" i="3"/>
  <c r="S94" i="3"/>
  <c r="S98" i="3"/>
  <c r="S102" i="3"/>
  <c r="S106" i="3"/>
  <c r="S110" i="3"/>
  <c r="S16" i="3"/>
  <c r="S24" i="3"/>
  <c r="S18" i="3"/>
  <c r="S26" i="3"/>
  <c r="S32" i="3"/>
  <c r="AC32" i="3"/>
  <c r="AC96" i="3"/>
  <c r="AC101" i="3"/>
  <c r="AC36" i="3"/>
  <c r="AC40" i="3"/>
  <c r="AC44" i="3"/>
  <c r="AC48" i="3"/>
  <c r="AC52" i="3"/>
  <c r="AC56" i="3"/>
  <c r="AC60" i="3"/>
  <c r="AC64" i="3"/>
  <c r="AC68" i="3"/>
  <c r="AC72" i="3"/>
  <c r="AC76" i="3"/>
  <c r="AC80" i="3"/>
  <c r="AC84" i="3"/>
  <c r="AC88" i="3"/>
  <c r="AC92" i="3"/>
  <c r="AC102" i="3"/>
  <c r="AC107" i="3"/>
  <c r="AM13" i="3"/>
  <c r="AC15" i="3"/>
  <c r="AM21" i="3"/>
  <c r="AC23" i="3"/>
  <c r="AM29" i="3"/>
  <c r="AC97" i="3"/>
  <c r="AC108" i="3"/>
  <c r="AM23" i="3"/>
  <c r="AC25" i="3"/>
  <c r="AC13" i="3"/>
  <c r="AC38" i="3"/>
  <c r="AC42" i="3"/>
  <c r="AC46" i="3"/>
  <c r="AC50" i="3"/>
  <c r="AC54" i="3"/>
  <c r="AC58" i="3"/>
  <c r="AC62" i="3"/>
  <c r="AC66" i="3"/>
  <c r="AC70" i="3"/>
  <c r="AC74" i="3"/>
  <c r="AC78" i="3"/>
  <c r="AC82" i="3"/>
  <c r="AC86" i="3"/>
  <c r="AC90" i="3"/>
  <c r="AC94" i="3"/>
  <c r="AC99" i="3"/>
  <c r="AC110" i="3"/>
  <c r="AM15" i="3"/>
  <c r="AC17" i="3"/>
  <c r="AM33" i="3"/>
  <c r="AC37" i="3"/>
  <c r="AC41" i="3"/>
  <c r="AC45" i="3"/>
  <c r="AC49" i="3"/>
  <c r="AC53" i="3"/>
  <c r="AC57" i="3"/>
  <c r="AC61" i="3"/>
  <c r="AC65" i="3"/>
  <c r="AC69" i="3"/>
  <c r="AC73" i="3"/>
  <c r="AC77" i="3"/>
  <c r="AC81" i="3"/>
  <c r="AC85" i="3"/>
  <c r="AC89" i="3"/>
  <c r="AC93" i="3"/>
  <c r="AC98" i="3"/>
  <c r="AC103" i="3"/>
  <c r="AM27" i="3"/>
  <c r="AC29" i="3"/>
  <c r="AC104" i="3"/>
  <c r="AC109" i="3"/>
  <c r="AC12" i="3"/>
  <c r="AM17" i="3"/>
  <c r="AC19" i="3"/>
  <c r="AM25" i="3"/>
  <c r="AC27" i="3"/>
  <c r="AC31" i="3"/>
  <c r="AC100" i="3"/>
  <c r="AC105" i="3"/>
  <c r="AC11" i="3"/>
  <c r="AM19" i="3"/>
  <c r="AC21" i="3"/>
  <c r="AM11" i="3"/>
  <c r="AC35" i="3"/>
  <c r="AC39" i="3"/>
  <c r="AC43" i="3"/>
  <c r="AC47" i="3"/>
  <c r="AC51" i="3"/>
  <c r="AC55" i="3"/>
  <c r="AC59" i="3"/>
  <c r="AC63" i="3"/>
  <c r="AC67" i="3"/>
  <c r="AC71" i="3"/>
  <c r="AC75" i="3"/>
  <c r="AC79" i="3"/>
  <c r="AC83" i="3"/>
  <c r="AC87" i="3"/>
  <c r="AC91" i="3"/>
  <c r="AC95" i="3"/>
  <c r="AC106" i="3"/>
  <c r="AC111" i="3"/>
  <c r="AC20" i="3"/>
  <c r="AC24" i="3"/>
  <c r="AC28" i="3"/>
  <c r="AC33" i="3"/>
  <c r="AM34" i="3"/>
  <c r="AM36" i="3"/>
  <c r="AM38" i="3"/>
  <c r="AM40" i="3"/>
  <c r="AM42" i="3"/>
  <c r="AM44" i="3"/>
  <c r="AM46" i="3"/>
  <c r="AM48" i="3"/>
  <c r="AM50" i="3"/>
  <c r="AM52" i="3"/>
  <c r="AM54" i="3"/>
  <c r="AM56" i="3"/>
  <c r="AM58" i="3"/>
  <c r="AM60" i="3"/>
  <c r="AM62" i="3"/>
  <c r="AM64" i="3"/>
  <c r="AM66" i="3"/>
  <c r="AM68" i="3"/>
  <c r="AM70" i="3"/>
  <c r="AM72" i="3"/>
  <c r="AM74" i="3"/>
  <c r="AM76" i="3"/>
  <c r="AM78" i="3"/>
  <c r="AM80" i="3"/>
  <c r="AM82" i="3"/>
  <c r="AM84" i="3"/>
  <c r="AM86" i="3"/>
  <c r="AM88" i="3"/>
  <c r="AM90" i="3"/>
  <c r="AM92" i="3"/>
  <c r="AM94" i="3"/>
  <c r="AM96" i="3"/>
  <c r="AM98" i="3"/>
  <c r="AM100" i="3"/>
  <c r="AM102" i="3"/>
  <c r="AM104" i="3"/>
  <c r="AM106" i="3"/>
  <c r="AM108" i="3"/>
  <c r="AM110" i="3"/>
  <c r="AC16" i="3"/>
  <c r="AM12" i="3"/>
  <c r="AM16" i="3"/>
  <c r="AM20" i="3"/>
  <c r="AM24" i="3"/>
  <c r="AM28" i="3"/>
  <c r="AM31" i="3"/>
  <c r="AC14" i="3"/>
  <c r="AC18" i="3"/>
  <c r="AC22" i="3"/>
  <c r="AC26" i="3"/>
  <c r="AC30" i="3"/>
  <c r="AM35" i="3"/>
  <c r="AM37" i="3"/>
  <c r="AM39" i="3"/>
  <c r="AM41" i="3"/>
  <c r="AM43" i="3"/>
  <c r="AM45" i="3"/>
  <c r="AM47" i="3"/>
  <c r="AM49" i="3"/>
  <c r="AM51" i="3"/>
  <c r="AM53" i="3"/>
  <c r="AM55" i="3"/>
  <c r="AM57" i="3"/>
  <c r="AM59" i="3"/>
  <c r="AM61" i="3"/>
  <c r="AM63" i="3"/>
  <c r="AM65" i="3"/>
  <c r="AM67" i="3"/>
  <c r="AM69" i="3"/>
  <c r="AM71" i="3"/>
  <c r="AM73" i="3"/>
  <c r="AM75" i="3"/>
  <c r="AM77" i="3"/>
  <c r="AM79" i="3"/>
  <c r="AM81" i="3"/>
  <c r="AM83" i="3"/>
  <c r="AM85" i="3"/>
  <c r="AM87" i="3"/>
  <c r="AM89" i="3"/>
  <c r="AM91" i="3"/>
  <c r="AM93" i="3"/>
  <c r="AM95" i="3"/>
  <c r="AM97" i="3"/>
  <c r="AM99" i="3"/>
  <c r="AM101" i="3"/>
  <c r="AM103" i="3"/>
  <c r="AM105" i="3"/>
  <c r="AM107" i="3"/>
  <c r="AM109" i="3"/>
  <c r="AM111" i="3"/>
  <c r="AM14" i="3"/>
  <c r="AM18" i="3"/>
  <c r="AM22" i="3"/>
  <c r="AM26" i="3"/>
  <c r="AM30" i="3"/>
  <c r="AM32" i="3"/>
  <c r="AC34" i="3"/>
  <c r="AW70" i="3"/>
  <c r="AW75" i="3"/>
  <c r="AW86" i="3"/>
  <c r="AW91" i="3"/>
  <c r="AW102" i="3"/>
  <c r="AW107" i="3"/>
  <c r="BG18" i="3"/>
  <c r="BG24" i="3"/>
  <c r="AW28" i="3"/>
  <c r="AW65" i="3"/>
  <c r="AW76" i="3"/>
  <c r="AW81" i="3"/>
  <c r="AW92" i="3"/>
  <c r="AW97" i="3"/>
  <c r="AW108" i="3"/>
  <c r="BG13" i="3"/>
  <c r="AW16" i="3"/>
  <c r="BG33" i="3"/>
  <c r="AW37" i="3"/>
  <c r="AW41" i="3"/>
  <c r="AW45" i="3"/>
  <c r="AW49" i="3"/>
  <c r="AW53" i="3"/>
  <c r="AW57" i="3"/>
  <c r="AW61" i="3"/>
  <c r="AW66" i="3"/>
  <c r="AW71" i="3"/>
  <c r="AW82" i="3"/>
  <c r="AW87" i="3"/>
  <c r="AW98" i="3"/>
  <c r="AW103" i="3"/>
  <c r="BG22" i="3"/>
  <c r="AW19" i="3"/>
  <c r="AW15" i="3"/>
  <c r="BG30" i="3"/>
  <c r="AW38" i="3"/>
  <c r="AW42" i="3"/>
  <c r="AW46" i="3"/>
  <c r="AW50" i="3"/>
  <c r="AW54" i="3"/>
  <c r="AW58" i="3"/>
  <c r="AW62" i="3"/>
  <c r="AW72" i="3"/>
  <c r="AW77" i="3"/>
  <c r="AW88" i="3"/>
  <c r="AW93" i="3"/>
  <c r="AW104" i="3"/>
  <c r="AW109" i="3"/>
  <c r="AW11" i="3"/>
  <c r="AW27" i="3"/>
  <c r="AW67" i="3"/>
  <c r="AW78" i="3"/>
  <c r="AW83" i="3"/>
  <c r="AW94" i="3"/>
  <c r="AW99" i="3"/>
  <c r="AW110" i="3"/>
  <c r="BG28" i="3"/>
  <c r="BG32" i="3"/>
  <c r="AW36" i="3"/>
  <c r="AW40" i="3"/>
  <c r="AW44" i="3"/>
  <c r="AW48" i="3"/>
  <c r="AW52" i="3"/>
  <c r="AW56" i="3"/>
  <c r="AW60" i="3"/>
  <c r="AW64" i="3"/>
  <c r="AW69" i="3"/>
  <c r="AW80" i="3"/>
  <c r="AW85" i="3"/>
  <c r="AW96" i="3"/>
  <c r="AW101" i="3"/>
  <c r="BG12" i="3"/>
  <c r="AW12" i="3"/>
  <c r="BG14" i="3"/>
  <c r="BG20" i="3"/>
  <c r="AW24" i="3"/>
  <c r="BG16" i="3"/>
  <c r="AW20" i="3"/>
  <c r="BG26" i="3"/>
  <c r="AW68" i="3"/>
  <c r="AW73" i="3"/>
  <c r="AW84" i="3"/>
  <c r="AW89" i="3"/>
  <c r="AW100" i="3"/>
  <c r="AW105" i="3"/>
  <c r="AW23" i="3"/>
  <c r="BG31" i="3"/>
  <c r="AW35" i="3"/>
  <c r="AW39" i="3"/>
  <c r="AW43" i="3"/>
  <c r="AW47" i="3"/>
  <c r="AW51" i="3"/>
  <c r="AW55" i="3"/>
  <c r="AW59" i="3"/>
  <c r="AW63" i="3"/>
  <c r="AW74" i="3"/>
  <c r="AW79" i="3"/>
  <c r="AW90" i="3"/>
  <c r="AW95" i="3"/>
  <c r="AW106" i="3"/>
  <c r="AW111" i="3"/>
  <c r="BG11" i="3"/>
  <c r="BG15" i="3"/>
  <c r="BG19" i="3"/>
  <c r="BG23" i="3"/>
  <c r="BG27" i="3"/>
  <c r="AW31" i="3"/>
  <c r="AW33" i="3"/>
  <c r="BG34" i="3"/>
  <c r="BG36" i="3"/>
  <c r="BG38" i="3"/>
  <c r="BG40" i="3"/>
  <c r="BG42" i="3"/>
  <c r="BG44" i="3"/>
  <c r="BG46" i="3"/>
  <c r="BG48" i="3"/>
  <c r="BG50" i="3"/>
  <c r="BG52" i="3"/>
  <c r="BG54" i="3"/>
  <c r="BG56" i="3"/>
  <c r="BG58" i="3"/>
  <c r="BG60" i="3"/>
  <c r="BG62" i="3"/>
  <c r="BG64" i="3"/>
  <c r="BG66" i="3"/>
  <c r="BG68" i="3"/>
  <c r="BG70" i="3"/>
  <c r="BG72" i="3"/>
  <c r="BG74" i="3"/>
  <c r="BG76" i="3"/>
  <c r="BG78" i="3"/>
  <c r="BG80" i="3"/>
  <c r="BG82" i="3"/>
  <c r="BG84" i="3"/>
  <c r="BG86" i="3"/>
  <c r="BG88" i="3"/>
  <c r="BG90" i="3"/>
  <c r="BG92" i="3"/>
  <c r="BG94" i="3"/>
  <c r="BG96" i="3"/>
  <c r="BG98" i="3"/>
  <c r="BG100" i="3"/>
  <c r="BG102" i="3"/>
  <c r="BG104" i="3"/>
  <c r="BG106" i="3"/>
  <c r="BG108" i="3"/>
  <c r="BG110" i="3"/>
  <c r="AW13" i="3"/>
  <c r="AW17" i="3"/>
  <c r="AW21" i="3"/>
  <c r="AW25" i="3"/>
  <c r="AW29" i="3"/>
  <c r="BG17" i="3"/>
  <c r="BG21" i="3"/>
  <c r="BG25" i="3"/>
  <c r="BG29" i="3"/>
  <c r="AW32" i="3"/>
  <c r="BG35" i="3"/>
  <c r="BG37" i="3"/>
  <c r="BG39" i="3"/>
  <c r="BG41" i="3"/>
  <c r="BG43" i="3"/>
  <c r="BG45" i="3"/>
  <c r="BG47" i="3"/>
  <c r="BG49" i="3"/>
  <c r="BG51" i="3"/>
  <c r="BG53" i="3"/>
  <c r="BG55" i="3"/>
  <c r="BG57" i="3"/>
  <c r="BG59" i="3"/>
  <c r="BG61" i="3"/>
  <c r="BG63" i="3"/>
  <c r="BG65" i="3"/>
  <c r="BG67" i="3"/>
  <c r="BG69" i="3"/>
  <c r="BG71" i="3"/>
  <c r="BG73" i="3"/>
  <c r="BG75" i="3"/>
  <c r="BG77" i="3"/>
  <c r="BG79" i="3"/>
  <c r="BG81" i="3"/>
  <c r="BG83" i="3"/>
  <c r="BG85" i="3"/>
  <c r="BG87" i="3"/>
  <c r="BG89" i="3"/>
  <c r="BG91" i="3"/>
  <c r="BG93" i="3"/>
  <c r="BG95" i="3"/>
  <c r="BG97" i="3"/>
  <c r="BG99" i="3"/>
  <c r="BG101" i="3"/>
  <c r="BG103" i="3"/>
  <c r="BG105" i="3"/>
  <c r="BG107" i="3"/>
  <c r="BG109" i="3"/>
  <c r="BG111" i="3"/>
  <c r="AW14" i="3"/>
  <c r="AW18" i="3"/>
  <c r="AW22" i="3"/>
  <c r="AW26" i="3"/>
  <c r="AW30" i="3"/>
  <c r="AW34" i="3"/>
  <c r="BQ19" i="3"/>
  <c r="BQ24" i="3"/>
  <c r="CA15" i="3"/>
  <c r="BQ15" i="3"/>
  <c r="BQ14" i="3"/>
  <c r="CA19" i="3"/>
  <c r="BQ31" i="3"/>
  <c r="CA46" i="3"/>
  <c r="CA62" i="3"/>
  <c r="CA78" i="3"/>
  <c r="CA36" i="3"/>
  <c r="CA52" i="3"/>
  <c r="CA68" i="3"/>
  <c r="CA84" i="3"/>
  <c r="CA96" i="3"/>
  <c r="CA104" i="3"/>
  <c r="CA42" i="3"/>
  <c r="CA58" i="3"/>
  <c r="CA74" i="3"/>
  <c r="CA90" i="3"/>
  <c r="BQ23" i="3"/>
  <c r="CA44" i="3"/>
  <c r="CA60" i="3"/>
  <c r="CA76" i="3"/>
  <c r="CA92" i="3"/>
  <c r="CA100" i="3"/>
  <c r="CA108" i="3"/>
  <c r="BQ16" i="3"/>
  <c r="CA27" i="3"/>
  <c r="BQ33" i="3"/>
  <c r="CA48" i="3"/>
  <c r="CA64" i="3"/>
  <c r="CA80" i="3"/>
  <c r="CA98" i="3"/>
  <c r="CA106" i="3"/>
  <c r="BQ12" i="3"/>
  <c r="CA38" i="3"/>
  <c r="CA54" i="3"/>
  <c r="CA70" i="3"/>
  <c r="CA86" i="3"/>
  <c r="CA11" i="3"/>
  <c r="BQ11" i="3"/>
  <c r="BQ18" i="3"/>
  <c r="BQ20" i="3"/>
  <c r="CA34" i="3"/>
  <c r="CA50" i="3"/>
  <c r="CA66" i="3"/>
  <c r="CA82" i="3"/>
  <c r="BQ28" i="3"/>
  <c r="BQ22" i="3"/>
  <c r="CA23" i="3"/>
  <c r="BQ27" i="3"/>
  <c r="CA40" i="3"/>
  <c r="CA56" i="3"/>
  <c r="CA72" i="3"/>
  <c r="CA88" i="3"/>
  <c r="CA94" i="3"/>
  <c r="CA102" i="3"/>
  <c r="CA110" i="3"/>
  <c r="BQ26" i="3"/>
  <c r="CA14" i="3"/>
  <c r="CA18" i="3"/>
  <c r="CA22" i="3"/>
  <c r="CA26" i="3"/>
  <c r="CA30" i="3"/>
  <c r="CA32" i="3"/>
  <c r="BQ36" i="3"/>
  <c r="BQ38" i="3"/>
  <c r="BQ40" i="3"/>
  <c r="BQ42" i="3"/>
  <c r="BQ44" i="3"/>
  <c r="BQ46" i="3"/>
  <c r="BQ48" i="3"/>
  <c r="BQ50" i="3"/>
  <c r="BQ52" i="3"/>
  <c r="BQ54" i="3"/>
  <c r="BQ56" i="3"/>
  <c r="BQ58" i="3"/>
  <c r="BQ60" i="3"/>
  <c r="BQ62" i="3"/>
  <c r="BQ64" i="3"/>
  <c r="BQ66" i="3"/>
  <c r="BQ68" i="3"/>
  <c r="BQ70" i="3"/>
  <c r="BQ72" i="3"/>
  <c r="BQ74" i="3"/>
  <c r="BQ76" i="3"/>
  <c r="BQ78" i="3"/>
  <c r="BQ80" i="3"/>
  <c r="BQ82" i="3"/>
  <c r="BQ84" i="3"/>
  <c r="BQ86" i="3"/>
  <c r="BQ88" i="3"/>
  <c r="BQ90" i="3"/>
  <c r="BQ92" i="3"/>
  <c r="BQ94" i="3"/>
  <c r="BQ96" i="3"/>
  <c r="BQ98" i="3"/>
  <c r="BQ100" i="3"/>
  <c r="BQ102" i="3"/>
  <c r="BQ104" i="3"/>
  <c r="BQ106" i="3"/>
  <c r="BQ108" i="3"/>
  <c r="BQ110" i="3"/>
  <c r="CA12" i="3"/>
  <c r="CA16" i="3"/>
  <c r="CA20" i="3"/>
  <c r="CA24" i="3"/>
  <c r="CA28" i="3"/>
  <c r="CA31" i="3"/>
  <c r="CA33" i="3"/>
  <c r="BQ35" i="3"/>
  <c r="BQ37" i="3"/>
  <c r="BQ39" i="3"/>
  <c r="BQ41" i="3"/>
  <c r="BQ43" i="3"/>
  <c r="BQ45" i="3"/>
  <c r="BQ47" i="3"/>
  <c r="BQ49" i="3"/>
  <c r="BQ51" i="3"/>
  <c r="BQ53" i="3"/>
  <c r="BQ55" i="3"/>
  <c r="BQ57" i="3"/>
  <c r="BQ59" i="3"/>
  <c r="BQ61" i="3"/>
  <c r="BQ63" i="3"/>
  <c r="BQ65" i="3"/>
  <c r="BQ67" i="3"/>
  <c r="BQ69" i="3"/>
  <c r="BQ71" i="3"/>
  <c r="BQ73" i="3"/>
  <c r="BQ75" i="3"/>
  <c r="BQ77" i="3"/>
  <c r="BQ79" i="3"/>
  <c r="BQ81" i="3"/>
  <c r="BQ83" i="3"/>
  <c r="BQ85" i="3"/>
  <c r="BQ87" i="3"/>
  <c r="BQ89" i="3"/>
  <c r="BQ91" i="3"/>
  <c r="BQ93" i="3"/>
  <c r="BQ95" i="3"/>
  <c r="BQ97" i="3"/>
  <c r="BQ99" i="3"/>
  <c r="BQ101" i="3"/>
  <c r="BQ103" i="3"/>
  <c r="BQ105" i="3"/>
  <c r="BQ107" i="3"/>
  <c r="BQ109" i="3"/>
  <c r="BQ111" i="3"/>
  <c r="BQ13" i="3"/>
  <c r="BQ17" i="3"/>
  <c r="BQ21" i="3"/>
  <c r="BQ25" i="3"/>
  <c r="BQ29" i="3"/>
  <c r="CA13" i="3"/>
  <c r="CA17" i="3"/>
  <c r="CA21" i="3"/>
  <c r="CA25" i="3"/>
  <c r="CA29" i="3"/>
  <c r="BQ32" i="3"/>
  <c r="CA35" i="3"/>
  <c r="CA37" i="3"/>
  <c r="CA39" i="3"/>
  <c r="CA41" i="3"/>
  <c r="CA43" i="3"/>
  <c r="CA45" i="3"/>
  <c r="CA47" i="3"/>
  <c r="CA49" i="3"/>
  <c r="CA51" i="3"/>
  <c r="CA53" i="3"/>
  <c r="CA55" i="3"/>
  <c r="CA57" i="3"/>
  <c r="CA59" i="3"/>
  <c r="CA61" i="3"/>
  <c r="CA63" i="3"/>
  <c r="CA65" i="3"/>
  <c r="CA67" i="3"/>
  <c r="CA69" i="3"/>
  <c r="CA71" i="3"/>
  <c r="CA73" i="3"/>
  <c r="CA75" i="3"/>
  <c r="CA77" i="3"/>
  <c r="CA79" i="3"/>
  <c r="CA81" i="3"/>
  <c r="CA83" i="3"/>
  <c r="CA85" i="3"/>
  <c r="CA87" i="3"/>
  <c r="CA89" i="3"/>
  <c r="CA91" i="3"/>
  <c r="CA93" i="3"/>
  <c r="CA95" i="3"/>
  <c r="CA97" i="3"/>
  <c r="CA99" i="3"/>
  <c r="CA101" i="3"/>
  <c r="CA103" i="3"/>
  <c r="CA105" i="3"/>
  <c r="CA107" i="3"/>
  <c r="CA109" i="3"/>
  <c r="CA111" i="3"/>
  <c r="BQ30" i="3"/>
  <c r="BQ34" i="3"/>
  <c r="CK11" i="3"/>
  <c r="CU19" i="3"/>
  <c r="CU32" i="3"/>
  <c r="CK36" i="3"/>
  <c r="CK40" i="3"/>
  <c r="CK44" i="3"/>
  <c r="CK48" i="3"/>
  <c r="CK52" i="3"/>
  <c r="CK56" i="3"/>
  <c r="CK60" i="3"/>
  <c r="CK64" i="3"/>
  <c r="CK68" i="3"/>
  <c r="CK72" i="3"/>
  <c r="CK76" i="3"/>
  <c r="CK80" i="3"/>
  <c r="CK85" i="3"/>
  <c r="CK96" i="3"/>
  <c r="CK101" i="3"/>
  <c r="CK86" i="3"/>
  <c r="CK91" i="3"/>
  <c r="CK102" i="3"/>
  <c r="CK107" i="3"/>
  <c r="CK33" i="3"/>
  <c r="CU36" i="3"/>
  <c r="CU40" i="3"/>
  <c r="CU44" i="3"/>
  <c r="CU48" i="3"/>
  <c r="CU52" i="3"/>
  <c r="CU56" i="3"/>
  <c r="CU60" i="3"/>
  <c r="CU64" i="3"/>
  <c r="CU68" i="3"/>
  <c r="CU72" i="3"/>
  <c r="CU76" i="3"/>
  <c r="CK81" i="3"/>
  <c r="CK92" i="3"/>
  <c r="CK97" i="3"/>
  <c r="CK108" i="3"/>
  <c r="CU12" i="3"/>
  <c r="CU27" i="3"/>
  <c r="CU15" i="3"/>
  <c r="CU24" i="3"/>
  <c r="CU14" i="3"/>
  <c r="CK15" i="3"/>
  <c r="CU33" i="3"/>
  <c r="CK37" i="3"/>
  <c r="CK41" i="3"/>
  <c r="CK45" i="3"/>
  <c r="CK49" i="3"/>
  <c r="CK53" i="3"/>
  <c r="CK57" i="3"/>
  <c r="CK61" i="3"/>
  <c r="CK65" i="3"/>
  <c r="CK69" i="3"/>
  <c r="CK73" i="3"/>
  <c r="CK77" i="3"/>
  <c r="CK82" i="3"/>
  <c r="CK87" i="3"/>
  <c r="CK98" i="3"/>
  <c r="CK103" i="3"/>
  <c r="CU20" i="3"/>
  <c r="CU30" i="3"/>
  <c r="CK38" i="3"/>
  <c r="CK42" i="3"/>
  <c r="CK46" i="3"/>
  <c r="CK50" i="3"/>
  <c r="CK54" i="3"/>
  <c r="CK58" i="3"/>
  <c r="CK62" i="3"/>
  <c r="CK66" i="3"/>
  <c r="CK70" i="3"/>
  <c r="CK74" i="3"/>
  <c r="CK78" i="3"/>
  <c r="CK88" i="3"/>
  <c r="CK93" i="3"/>
  <c r="CK104" i="3"/>
  <c r="CK109" i="3"/>
  <c r="CU13" i="3"/>
  <c r="CU28" i="3"/>
  <c r="CU23" i="3"/>
  <c r="CU26" i="3"/>
  <c r="CK27" i="3"/>
  <c r="CK83" i="3"/>
  <c r="CK94" i="3"/>
  <c r="CK99" i="3"/>
  <c r="CK110" i="3"/>
  <c r="CU18" i="3"/>
  <c r="CK19" i="3"/>
  <c r="CU11" i="3"/>
  <c r="CU16" i="3"/>
  <c r="CK31" i="3"/>
  <c r="CU34" i="3"/>
  <c r="CU38" i="3"/>
  <c r="CU42" i="3"/>
  <c r="CU46" i="3"/>
  <c r="CU50" i="3"/>
  <c r="CU54" i="3"/>
  <c r="CU58" i="3"/>
  <c r="CU62" i="3"/>
  <c r="CU66" i="3"/>
  <c r="CU70" i="3"/>
  <c r="CU74" i="3"/>
  <c r="CU78" i="3"/>
  <c r="CK84" i="3"/>
  <c r="CK89" i="3"/>
  <c r="CK100" i="3"/>
  <c r="CK105" i="3"/>
  <c r="CU22" i="3"/>
  <c r="CK23" i="3"/>
  <c r="CU31" i="3"/>
  <c r="CK35" i="3"/>
  <c r="CK39" i="3"/>
  <c r="CK43" i="3"/>
  <c r="CK47" i="3"/>
  <c r="CK51" i="3"/>
  <c r="CK55" i="3"/>
  <c r="CK59" i="3"/>
  <c r="CK63" i="3"/>
  <c r="CK67" i="3"/>
  <c r="CK71" i="3"/>
  <c r="CK75" i="3"/>
  <c r="CK79" i="3"/>
  <c r="CK90" i="3"/>
  <c r="CK95" i="3"/>
  <c r="CK106" i="3"/>
  <c r="CK111" i="3"/>
  <c r="CU80" i="3"/>
  <c r="CU82" i="3"/>
  <c r="CU84" i="3"/>
  <c r="CU86" i="3"/>
  <c r="CU88" i="3"/>
  <c r="CU90" i="3"/>
  <c r="CU92" i="3"/>
  <c r="CU94" i="3"/>
  <c r="CU96" i="3"/>
  <c r="CU98" i="3"/>
  <c r="CU100" i="3"/>
  <c r="CU102" i="3"/>
  <c r="CU104" i="3"/>
  <c r="CU106" i="3"/>
  <c r="CU108" i="3"/>
  <c r="CU110" i="3"/>
  <c r="CK12" i="3"/>
  <c r="CK16" i="3"/>
  <c r="CK20" i="3"/>
  <c r="CK24" i="3"/>
  <c r="CK28" i="3"/>
  <c r="CK13" i="3"/>
  <c r="CK17" i="3"/>
  <c r="CK21" i="3"/>
  <c r="CK25" i="3"/>
  <c r="CK29" i="3"/>
  <c r="CU17" i="3"/>
  <c r="CU21" i="3"/>
  <c r="CU25" i="3"/>
  <c r="CU29" i="3"/>
  <c r="CK32" i="3"/>
  <c r="CU35" i="3"/>
  <c r="CU37" i="3"/>
  <c r="CU39" i="3"/>
  <c r="CU41" i="3"/>
  <c r="CU43" i="3"/>
  <c r="CU45" i="3"/>
  <c r="CU47" i="3"/>
  <c r="CU49" i="3"/>
  <c r="CU51" i="3"/>
  <c r="CU53" i="3"/>
  <c r="CU55" i="3"/>
  <c r="CU57" i="3"/>
  <c r="CU59" i="3"/>
  <c r="CU61" i="3"/>
  <c r="CU63" i="3"/>
  <c r="CU65" i="3"/>
  <c r="CU67" i="3"/>
  <c r="CU69" i="3"/>
  <c r="CU71" i="3"/>
  <c r="CU73" i="3"/>
  <c r="CU75" i="3"/>
  <c r="CU77" i="3"/>
  <c r="CU79" i="3"/>
  <c r="CU81" i="3"/>
  <c r="CU83" i="3"/>
  <c r="CU85" i="3"/>
  <c r="CU87" i="3"/>
  <c r="CU89" i="3"/>
  <c r="CU91" i="3"/>
  <c r="CU93" i="3"/>
  <c r="CU95" i="3"/>
  <c r="CU97" i="3"/>
  <c r="CU99" i="3"/>
  <c r="CU101" i="3"/>
  <c r="CU103" i="3"/>
  <c r="CU105" i="3"/>
  <c r="CU107" i="3"/>
  <c r="CU109" i="3"/>
  <c r="CU111" i="3"/>
  <c r="CK14" i="3"/>
  <c r="CK18" i="3"/>
  <c r="CK22" i="3"/>
  <c r="CK26" i="3"/>
  <c r="CK30" i="3"/>
  <c r="CK34" i="3"/>
  <c r="DE19" i="3"/>
  <c r="DO15" i="3"/>
  <c r="DE33" i="3"/>
  <c r="DO36" i="3"/>
  <c r="DO40" i="3"/>
  <c r="DO44" i="3"/>
  <c r="DO48" i="3"/>
  <c r="DO52" i="3"/>
  <c r="DO56" i="3"/>
  <c r="DO60" i="3"/>
  <c r="DO64" i="3"/>
  <c r="DO68" i="3"/>
  <c r="DO72" i="3"/>
  <c r="DO76" i="3"/>
  <c r="DE92" i="3"/>
  <c r="DE108" i="3"/>
  <c r="DE13" i="3"/>
  <c r="DE15" i="3"/>
  <c r="DO14" i="3"/>
  <c r="DO19" i="3"/>
  <c r="DE21" i="3"/>
  <c r="DO22" i="3"/>
  <c r="DO32" i="3"/>
  <c r="DE36" i="3"/>
  <c r="DE40" i="3"/>
  <c r="DE44" i="3"/>
  <c r="DE48" i="3"/>
  <c r="DE52" i="3"/>
  <c r="DE56" i="3"/>
  <c r="DE60" i="3"/>
  <c r="DE64" i="3"/>
  <c r="DE68" i="3"/>
  <c r="DE72" i="3"/>
  <c r="DE76" i="3"/>
  <c r="DE80" i="3"/>
  <c r="DE96" i="3"/>
  <c r="DE86" i="3"/>
  <c r="DE102" i="3"/>
  <c r="DE17" i="3"/>
  <c r="DO18" i="3"/>
  <c r="DE27" i="3"/>
  <c r="DE94" i="3"/>
  <c r="DE110" i="3"/>
  <c r="DE82" i="3"/>
  <c r="DE98" i="3"/>
  <c r="DO12" i="3"/>
  <c r="DE29" i="3"/>
  <c r="DO30" i="3"/>
  <c r="DE38" i="3"/>
  <c r="DE42" i="3"/>
  <c r="DE46" i="3"/>
  <c r="DE50" i="3"/>
  <c r="DE54" i="3"/>
  <c r="DE58" i="3"/>
  <c r="DE62" i="3"/>
  <c r="DE66" i="3"/>
  <c r="DE70" i="3"/>
  <c r="DE74" i="3"/>
  <c r="DE78" i="3"/>
  <c r="DE88" i="3"/>
  <c r="DE104" i="3"/>
  <c r="DE11" i="3"/>
  <c r="DO11" i="3"/>
  <c r="DO23" i="3"/>
  <c r="DE25" i="3"/>
  <c r="DO26" i="3"/>
  <c r="DE31" i="3"/>
  <c r="DO34" i="3"/>
  <c r="DO38" i="3"/>
  <c r="DO42" i="3"/>
  <c r="DO46" i="3"/>
  <c r="DO50" i="3"/>
  <c r="DO54" i="3"/>
  <c r="DO58" i="3"/>
  <c r="DO62" i="3"/>
  <c r="DO66" i="3"/>
  <c r="DO70" i="3"/>
  <c r="DO74" i="3"/>
  <c r="DO78" i="3"/>
  <c r="DE84" i="3"/>
  <c r="DE100" i="3"/>
  <c r="DO27" i="3"/>
  <c r="DE23" i="3"/>
  <c r="DE90" i="3"/>
  <c r="DE106" i="3"/>
  <c r="DO80" i="3"/>
  <c r="DO82" i="3"/>
  <c r="DO84" i="3"/>
  <c r="DO86" i="3"/>
  <c r="DO88" i="3"/>
  <c r="DO90" i="3"/>
  <c r="DO92" i="3"/>
  <c r="DO94" i="3"/>
  <c r="DO96" i="3"/>
  <c r="DO98" i="3"/>
  <c r="DO100" i="3"/>
  <c r="DO102" i="3"/>
  <c r="DO104" i="3"/>
  <c r="DO106" i="3"/>
  <c r="DO108" i="3"/>
  <c r="DO110" i="3"/>
  <c r="DE12" i="3"/>
  <c r="DE16" i="3"/>
  <c r="DE20" i="3"/>
  <c r="DE24" i="3"/>
  <c r="DE28" i="3"/>
  <c r="DO16" i="3"/>
  <c r="DO20" i="3"/>
  <c r="DO24" i="3"/>
  <c r="DO28" i="3"/>
  <c r="DO31" i="3"/>
  <c r="DO33" i="3"/>
  <c r="DE35" i="3"/>
  <c r="DE37" i="3"/>
  <c r="DE39" i="3"/>
  <c r="DE41" i="3"/>
  <c r="DE43" i="3"/>
  <c r="DE45" i="3"/>
  <c r="DE47" i="3"/>
  <c r="DE49" i="3"/>
  <c r="DE51" i="3"/>
  <c r="DE53" i="3"/>
  <c r="DE55" i="3"/>
  <c r="DE57" i="3"/>
  <c r="DE59" i="3"/>
  <c r="DE61" i="3"/>
  <c r="DE63" i="3"/>
  <c r="DE65" i="3"/>
  <c r="DE67" i="3"/>
  <c r="DE69" i="3"/>
  <c r="DE71" i="3"/>
  <c r="DE73" i="3"/>
  <c r="DE75" i="3"/>
  <c r="DE77" i="3"/>
  <c r="DE79" i="3"/>
  <c r="DE81" i="3"/>
  <c r="DE83" i="3"/>
  <c r="DE85" i="3"/>
  <c r="DE87" i="3"/>
  <c r="DE89" i="3"/>
  <c r="DE91" i="3"/>
  <c r="DE93" i="3"/>
  <c r="DE95" i="3"/>
  <c r="DE97" i="3"/>
  <c r="DE99" i="3"/>
  <c r="DE101" i="3"/>
  <c r="DE103" i="3"/>
  <c r="DE105" i="3"/>
  <c r="DE107" i="3"/>
  <c r="DE109" i="3"/>
  <c r="DE111" i="3"/>
  <c r="DO13" i="3"/>
  <c r="DO17" i="3"/>
  <c r="DO21" i="3"/>
  <c r="DO25" i="3"/>
  <c r="DO29" i="3"/>
  <c r="DE32" i="3"/>
  <c r="DO35" i="3"/>
  <c r="DO37" i="3"/>
  <c r="DO39" i="3"/>
  <c r="DO41" i="3"/>
  <c r="DO43" i="3"/>
  <c r="DO45" i="3"/>
  <c r="DO47" i="3"/>
  <c r="DO49" i="3"/>
  <c r="DO51" i="3"/>
  <c r="DO53" i="3"/>
  <c r="DO55" i="3"/>
  <c r="DO57" i="3"/>
  <c r="DO59" i="3"/>
  <c r="DO61" i="3"/>
  <c r="DO63" i="3"/>
  <c r="DO65" i="3"/>
  <c r="DO67" i="3"/>
  <c r="DO69" i="3"/>
  <c r="DO71" i="3"/>
  <c r="DO73" i="3"/>
  <c r="DO75" i="3"/>
  <c r="DO77" i="3"/>
  <c r="DO79" i="3"/>
  <c r="DO81" i="3"/>
  <c r="DO83" i="3"/>
  <c r="DO85" i="3"/>
  <c r="DO87" i="3"/>
  <c r="DO89" i="3"/>
  <c r="DO91" i="3"/>
  <c r="DO93" i="3"/>
  <c r="DO95" i="3"/>
  <c r="DO97" i="3"/>
  <c r="DO99" i="3"/>
  <c r="DO101" i="3"/>
  <c r="DO103" i="3"/>
  <c r="DO105" i="3"/>
  <c r="DO107" i="3"/>
  <c r="DO109" i="3"/>
  <c r="DO111" i="3"/>
  <c r="DE14" i="3"/>
  <c r="DE18" i="3"/>
  <c r="DE22" i="3"/>
  <c r="DE26" i="3"/>
  <c r="DE30" i="3"/>
  <c r="DE34" i="3"/>
  <c r="DF34" i="3" l="1"/>
  <c r="DF30" i="3"/>
  <c r="DF26" i="3"/>
  <c r="DF22" i="3"/>
  <c r="DF18" i="3"/>
  <c r="DF14" i="3"/>
  <c r="DP111" i="3"/>
  <c r="DP109" i="3"/>
  <c r="DP107" i="3"/>
  <c r="DP105" i="3"/>
  <c r="DP103" i="3"/>
  <c r="DP101" i="3"/>
  <c r="DP99" i="3"/>
  <c r="DP97" i="3"/>
  <c r="DP95" i="3"/>
  <c r="DP93" i="3"/>
  <c r="DP91" i="3"/>
  <c r="DP89" i="3"/>
  <c r="DP87" i="3"/>
  <c r="DP85" i="3"/>
  <c r="DP83" i="3"/>
  <c r="DP81" i="3"/>
  <c r="DP79" i="3"/>
  <c r="DP77" i="3"/>
  <c r="DP75" i="3"/>
  <c r="DP73" i="3"/>
  <c r="DP71" i="3"/>
  <c r="DP69" i="3"/>
  <c r="DP67" i="3"/>
  <c r="DP65" i="3"/>
  <c r="DP63" i="3"/>
  <c r="DP61" i="3"/>
  <c r="DP59" i="3"/>
  <c r="DP57" i="3"/>
  <c r="DP55" i="3"/>
  <c r="DP53" i="3"/>
  <c r="DP51" i="3"/>
  <c r="DP49" i="3"/>
  <c r="DP47" i="3"/>
  <c r="DP45" i="3"/>
  <c r="DP43" i="3"/>
  <c r="DP41" i="3"/>
  <c r="DP39" i="3"/>
  <c r="DP37" i="3"/>
  <c r="DP35" i="3"/>
  <c r="DF32" i="3"/>
  <c r="DP29" i="3"/>
  <c r="DP25" i="3"/>
  <c r="DP21" i="3"/>
  <c r="DP17" i="3"/>
  <c r="DP13" i="3"/>
  <c r="DF111" i="3"/>
  <c r="DF109" i="3"/>
  <c r="DF107" i="3"/>
  <c r="DF105" i="3"/>
  <c r="DF103" i="3"/>
  <c r="DF101" i="3"/>
  <c r="DF99" i="3"/>
  <c r="DF97" i="3"/>
  <c r="DF95" i="3"/>
  <c r="DF93" i="3"/>
  <c r="DF91" i="3"/>
  <c r="DF89" i="3"/>
  <c r="DF87" i="3"/>
  <c r="DF85" i="3"/>
  <c r="DF83" i="3"/>
  <c r="DF81" i="3"/>
  <c r="DF79" i="3"/>
  <c r="DF77" i="3"/>
  <c r="DF75" i="3"/>
  <c r="DF73" i="3"/>
  <c r="DF71" i="3"/>
  <c r="DF69" i="3"/>
  <c r="DF67" i="3"/>
  <c r="DF65" i="3"/>
  <c r="DF63" i="3"/>
  <c r="DF61" i="3"/>
  <c r="DF59" i="3"/>
  <c r="DF57" i="3"/>
  <c r="DF55" i="3"/>
  <c r="DF53" i="3"/>
  <c r="DF51" i="3"/>
  <c r="DF49" i="3"/>
  <c r="DF47" i="3"/>
  <c r="DF45" i="3"/>
  <c r="DF43" i="3"/>
  <c r="DF41" i="3"/>
  <c r="DF39" i="3"/>
  <c r="DF37" i="3"/>
  <c r="DF35" i="3"/>
  <c r="DP33" i="3"/>
  <c r="DP31" i="3"/>
  <c r="DP28" i="3"/>
  <c r="DP24" i="3"/>
  <c r="DP20" i="3"/>
  <c r="DP16" i="3"/>
  <c r="DF28" i="3"/>
  <c r="DF24" i="3"/>
  <c r="DF20" i="3"/>
  <c r="DF16" i="3"/>
  <c r="DF12" i="3"/>
  <c r="DP110" i="3"/>
  <c r="DP108" i="3"/>
  <c r="DP106" i="3"/>
  <c r="DP104" i="3"/>
  <c r="DP102" i="3"/>
  <c r="DP100" i="3"/>
  <c r="DP98" i="3"/>
  <c r="DP96" i="3"/>
  <c r="DP94" i="3"/>
  <c r="DP92" i="3"/>
  <c r="DP90" i="3"/>
  <c r="DP88" i="3"/>
  <c r="DP86" i="3"/>
  <c r="DP84" i="3"/>
  <c r="DP82" i="3"/>
  <c r="DP80" i="3"/>
  <c r="DF106" i="3"/>
  <c r="DF90" i="3"/>
  <c r="DF23" i="3"/>
  <c r="DP27" i="3"/>
  <c r="DF100" i="3"/>
  <c r="DF84" i="3"/>
  <c r="DP78" i="3"/>
  <c r="DP74" i="3"/>
  <c r="DP70" i="3"/>
  <c r="DP66" i="3"/>
  <c r="DP62" i="3"/>
  <c r="DP58" i="3"/>
  <c r="DP54" i="3"/>
  <c r="DP50" i="3"/>
  <c r="DP46" i="3"/>
  <c r="DP42" i="3"/>
  <c r="DP38" i="3"/>
  <c r="DP34" i="3"/>
  <c r="DF31" i="3"/>
  <c r="DP26" i="3"/>
  <c r="DF25" i="3"/>
  <c r="DP23" i="3"/>
  <c r="DP11" i="3"/>
  <c r="DF11" i="3"/>
  <c r="DF104" i="3"/>
  <c r="DF88" i="3"/>
  <c r="DF78" i="3"/>
  <c r="DF74" i="3"/>
  <c r="DF70" i="3"/>
  <c r="DF66" i="3"/>
  <c r="DF62" i="3"/>
  <c r="DF58" i="3"/>
  <c r="DF54" i="3"/>
  <c r="DF50" i="3"/>
  <c r="DF46" i="3"/>
  <c r="DF42" i="3"/>
  <c r="DF38" i="3"/>
  <c r="DP30" i="3"/>
  <c r="DF29" i="3"/>
  <c r="DP12" i="3"/>
  <c r="DF98" i="3"/>
  <c r="DF82" i="3"/>
  <c r="DF110" i="3"/>
  <c r="DF94" i="3"/>
  <c r="DF27" i="3"/>
  <c r="DP18" i="3"/>
  <c r="DF17" i="3"/>
  <c r="DF102" i="3"/>
  <c r="DF86" i="3"/>
  <c r="DF96" i="3"/>
  <c r="DF80" i="3"/>
  <c r="DF76" i="3"/>
  <c r="DF72" i="3"/>
  <c r="DF68" i="3"/>
  <c r="DF64" i="3"/>
  <c r="DF60" i="3"/>
  <c r="DF56" i="3"/>
  <c r="DF52" i="3"/>
  <c r="DF48" i="3"/>
  <c r="DF44" i="3"/>
  <c r="DF40" i="3"/>
  <c r="DF36" i="3"/>
  <c r="DP32" i="3"/>
  <c r="DP22" i="3"/>
  <c r="DF21" i="3"/>
  <c r="DP19" i="3"/>
  <c r="DP14" i="3"/>
  <c r="DF15" i="3"/>
  <c r="DF13" i="3"/>
  <c r="DF108" i="3"/>
  <c r="DF92" i="3"/>
  <c r="DP76" i="3"/>
  <c r="DP72" i="3"/>
  <c r="DP68" i="3"/>
  <c r="DP64" i="3"/>
  <c r="DP60" i="3"/>
  <c r="DP56" i="3"/>
  <c r="DP52" i="3"/>
  <c r="DP48" i="3"/>
  <c r="DP44" i="3"/>
  <c r="DP40" i="3"/>
  <c r="DP36" i="3"/>
  <c r="DF33" i="3"/>
  <c r="DP15" i="3"/>
  <c r="DF19" i="3"/>
  <c r="CL34" i="3"/>
  <c r="CL30" i="3"/>
  <c r="CL26" i="3"/>
  <c r="CL22" i="3"/>
  <c r="CL18" i="3"/>
  <c r="CL14" i="3"/>
  <c r="CV111" i="3"/>
  <c r="CV109" i="3"/>
  <c r="CV107" i="3"/>
  <c r="CV105" i="3"/>
  <c r="CV103" i="3"/>
  <c r="CV101" i="3"/>
  <c r="CV99" i="3"/>
  <c r="CV97" i="3"/>
  <c r="CV95" i="3"/>
  <c r="CV93" i="3"/>
  <c r="CV91" i="3"/>
  <c r="CV89" i="3"/>
  <c r="CV87" i="3"/>
  <c r="CV85" i="3"/>
  <c r="CV83" i="3"/>
  <c r="CV81" i="3"/>
  <c r="CV79" i="3"/>
  <c r="CV77" i="3"/>
  <c r="CV75" i="3"/>
  <c r="CV73" i="3"/>
  <c r="CV71" i="3"/>
  <c r="CV69" i="3"/>
  <c r="CV67" i="3"/>
  <c r="CV65" i="3"/>
  <c r="CV63" i="3"/>
  <c r="CV61" i="3"/>
  <c r="CV59" i="3"/>
  <c r="CV57" i="3"/>
  <c r="CV55" i="3"/>
  <c r="CV53" i="3"/>
  <c r="CV51" i="3"/>
  <c r="CV49" i="3"/>
  <c r="CV47" i="3"/>
  <c r="CV45" i="3"/>
  <c r="CV43" i="3"/>
  <c r="CV41" i="3"/>
  <c r="CV39" i="3"/>
  <c r="CV37" i="3"/>
  <c r="CV35" i="3"/>
  <c r="CL32" i="3"/>
  <c r="CV29" i="3"/>
  <c r="CV25" i="3"/>
  <c r="CV21" i="3"/>
  <c r="CV17" i="3"/>
  <c r="CL29" i="3"/>
  <c r="CL25" i="3"/>
  <c r="CL21" i="3"/>
  <c r="CL17" i="3"/>
  <c r="CL13" i="3"/>
  <c r="CL28" i="3"/>
  <c r="CL24" i="3"/>
  <c r="CL20" i="3"/>
  <c r="CL16" i="3"/>
  <c r="CL12" i="3"/>
  <c r="CV110" i="3"/>
  <c r="CV108" i="3"/>
  <c r="CV106" i="3"/>
  <c r="CV104" i="3"/>
  <c r="CV102" i="3"/>
  <c r="CV100" i="3"/>
  <c r="CV98" i="3"/>
  <c r="CV96" i="3"/>
  <c r="CV94" i="3"/>
  <c r="CV92" i="3"/>
  <c r="CV90" i="3"/>
  <c r="CV88" i="3"/>
  <c r="CV86" i="3"/>
  <c r="CV84" i="3"/>
  <c r="CV82" i="3"/>
  <c r="CV80" i="3"/>
  <c r="CL111" i="3"/>
  <c r="CL106" i="3"/>
  <c r="CL95" i="3"/>
  <c r="CL90" i="3"/>
  <c r="CL79" i="3"/>
  <c r="CL75" i="3"/>
  <c r="CL71" i="3"/>
  <c r="CL67" i="3"/>
  <c r="CL63" i="3"/>
  <c r="CL59" i="3"/>
  <c r="CL55" i="3"/>
  <c r="CL51" i="3"/>
  <c r="CL47" i="3"/>
  <c r="CL43" i="3"/>
  <c r="CL39" i="3"/>
  <c r="CL35" i="3"/>
  <c r="CV31" i="3"/>
  <c r="CL23" i="3"/>
  <c r="CV22" i="3"/>
  <c r="CL105" i="3"/>
  <c r="CL100" i="3"/>
  <c r="CL89" i="3"/>
  <c r="CL84" i="3"/>
  <c r="CV78" i="3"/>
  <c r="CV74" i="3"/>
  <c r="CV70" i="3"/>
  <c r="CV66" i="3"/>
  <c r="CV62" i="3"/>
  <c r="CV58" i="3"/>
  <c r="CV54" i="3"/>
  <c r="CV50" i="3"/>
  <c r="CV46" i="3"/>
  <c r="CV42" i="3"/>
  <c r="CV38" i="3"/>
  <c r="CV34" i="3"/>
  <c r="CL31" i="3"/>
  <c r="CV16" i="3"/>
  <c r="CV11" i="3"/>
  <c r="CL19" i="3"/>
  <c r="CV18" i="3"/>
  <c r="CL110" i="3"/>
  <c r="CL99" i="3"/>
  <c r="CL94" i="3"/>
  <c r="CL83" i="3"/>
  <c r="CL27" i="3"/>
  <c r="CV26" i="3"/>
  <c r="CV23" i="3"/>
  <c r="CV28" i="3"/>
  <c r="CV13" i="3"/>
  <c r="CL109" i="3"/>
  <c r="CL104" i="3"/>
  <c r="CL93" i="3"/>
  <c r="CL88" i="3"/>
  <c r="CL78" i="3"/>
  <c r="CL74" i="3"/>
  <c r="CL70" i="3"/>
  <c r="CL66" i="3"/>
  <c r="CL62" i="3"/>
  <c r="CL58" i="3"/>
  <c r="CL54" i="3"/>
  <c r="CL50" i="3"/>
  <c r="CL46" i="3"/>
  <c r="CL42" i="3"/>
  <c r="CL38" i="3"/>
  <c r="CV30" i="3"/>
  <c r="CV20" i="3"/>
  <c r="CL103" i="3"/>
  <c r="CL98" i="3"/>
  <c r="CL87" i="3"/>
  <c r="CL82" i="3"/>
  <c r="CL77" i="3"/>
  <c r="CL73" i="3"/>
  <c r="CL69" i="3"/>
  <c r="CL65" i="3"/>
  <c r="CL61" i="3"/>
  <c r="CL57" i="3"/>
  <c r="CL53" i="3"/>
  <c r="CL49" i="3"/>
  <c r="CL45" i="3"/>
  <c r="CL41" i="3"/>
  <c r="CL37" i="3"/>
  <c r="CV33" i="3"/>
  <c r="CL15" i="3"/>
  <c r="CV14" i="3"/>
  <c r="CV24" i="3"/>
  <c r="CV15" i="3"/>
  <c r="CV27" i="3"/>
  <c r="CV12" i="3"/>
  <c r="CL108" i="3"/>
  <c r="CL97" i="3"/>
  <c r="CL92" i="3"/>
  <c r="CL81" i="3"/>
  <c r="CV76" i="3"/>
  <c r="CV72" i="3"/>
  <c r="CV68" i="3"/>
  <c r="CV64" i="3"/>
  <c r="CV60" i="3"/>
  <c r="CV56" i="3"/>
  <c r="CV52" i="3"/>
  <c r="CV48" i="3"/>
  <c r="CV44" i="3"/>
  <c r="CV40" i="3"/>
  <c r="CV36" i="3"/>
  <c r="CL33" i="3"/>
  <c r="CL107" i="3"/>
  <c r="CL102" i="3"/>
  <c r="CL91" i="3"/>
  <c r="CL86" i="3"/>
  <c r="CL101" i="3"/>
  <c r="CL96" i="3"/>
  <c r="CL85" i="3"/>
  <c r="CL80" i="3"/>
  <c r="CL76" i="3"/>
  <c r="CL72" i="3"/>
  <c r="CL68" i="3"/>
  <c r="CL64" i="3"/>
  <c r="CL60" i="3"/>
  <c r="CL56" i="3"/>
  <c r="CL52" i="3"/>
  <c r="CL48" i="3"/>
  <c r="CL44" i="3"/>
  <c r="CL40" i="3"/>
  <c r="CL36" i="3"/>
  <c r="CV32" i="3"/>
  <c r="CV19" i="3"/>
  <c r="CL11" i="3"/>
  <c r="BR34" i="3"/>
  <c r="BR30" i="3"/>
  <c r="CB111" i="3"/>
  <c r="CB109" i="3"/>
  <c r="CB107" i="3"/>
  <c r="CB105" i="3"/>
  <c r="CB103" i="3"/>
  <c r="CB101" i="3"/>
  <c r="CB99" i="3"/>
  <c r="CB97" i="3"/>
  <c r="CB95" i="3"/>
  <c r="CB93" i="3"/>
  <c r="CB91" i="3"/>
  <c r="CB89" i="3"/>
  <c r="CB87" i="3"/>
  <c r="CB85" i="3"/>
  <c r="CB83" i="3"/>
  <c r="CB81" i="3"/>
  <c r="CB79" i="3"/>
  <c r="CB77" i="3"/>
  <c r="CB75" i="3"/>
  <c r="CB73" i="3"/>
  <c r="CB71" i="3"/>
  <c r="CB69" i="3"/>
  <c r="CB67" i="3"/>
  <c r="CB65" i="3"/>
  <c r="CB63" i="3"/>
  <c r="CB61" i="3"/>
  <c r="CB59" i="3"/>
  <c r="CB57" i="3"/>
  <c r="CB55" i="3"/>
  <c r="CB53" i="3"/>
  <c r="CB51" i="3"/>
  <c r="CB49" i="3"/>
  <c r="CB47" i="3"/>
  <c r="CB45" i="3"/>
  <c r="CB43" i="3"/>
  <c r="CB41" i="3"/>
  <c r="CB39" i="3"/>
  <c r="CB37" i="3"/>
  <c r="CB35" i="3"/>
  <c r="BR32" i="3"/>
  <c r="CB29" i="3"/>
  <c r="CB25" i="3"/>
  <c r="CB21" i="3"/>
  <c r="CB17" i="3"/>
  <c r="CB13" i="3"/>
  <c r="BR29" i="3"/>
  <c r="BR25" i="3"/>
  <c r="BR21" i="3"/>
  <c r="BR17" i="3"/>
  <c r="BR13" i="3"/>
  <c r="BR111" i="3"/>
  <c r="BR109" i="3"/>
  <c r="BR107" i="3"/>
  <c r="BR105" i="3"/>
  <c r="BR103" i="3"/>
  <c r="BR101" i="3"/>
  <c r="BR99" i="3"/>
  <c r="BR97" i="3"/>
  <c r="BR95" i="3"/>
  <c r="BR93" i="3"/>
  <c r="BR91" i="3"/>
  <c r="BR89" i="3"/>
  <c r="BR87" i="3"/>
  <c r="BR85" i="3"/>
  <c r="BR83" i="3"/>
  <c r="BR81" i="3"/>
  <c r="BR79" i="3"/>
  <c r="BR77" i="3"/>
  <c r="BR75" i="3"/>
  <c r="BR73" i="3"/>
  <c r="BR71" i="3"/>
  <c r="BR69" i="3"/>
  <c r="BR67" i="3"/>
  <c r="BR65" i="3"/>
  <c r="BR63" i="3"/>
  <c r="BR61" i="3"/>
  <c r="BR59" i="3"/>
  <c r="BR57" i="3"/>
  <c r="BR55" i="3"/>
  <c r="BR53" i="3"/>
  <c r="BR51" i="3"/>
  <c r="BR49" i="3"/>
  <c r="BR47" i="3"/>
  <c r="BR45" i="3"/>
  <c r="BR43" i="3"/>
  <c r="BR41" i="3"/>
  <c r="BR39" i="3"/>
  <c r="BR37" i="3"/>
  <c r="BR35" i="3"/>
  <c r="CB33" i="3"/>
  <c r="CB31" i="3"/>
  <c r="CB28" i="3"/>
  <c r="CB24" i="3"/>
  <c r="CB20" i="3"/>
  <c r="CB16" i="3"/>
  <c r="CB12" i="3"/>
  <c r="BR110" i="3"/>
  <c r="BR108" i="3"/>
  <c r="BR106" i="3"/>
  <c r="BR104" i="3"/>
  <c r="BR102" i="3"/>
  <c r="BR100" i="3"/>
  <c r="BR98" i="3"/>
  <c r="BR96" i="3"/>
  <c r="BR94" i="3"/>
  <c r="BR92" i="3"/>
  <c r="BR90" i="3"/>
  <c r="BR88" i="3"/>
  <c r="BR86" i="3"/>
  <c r="BR84" i="3"/>
  <c r="BR82" i="3"/>
  <c r="BR80" i="3"/>
  <c r="BR78" i="3"/>
  <c r="BR76" i="3"/>
  <c r="BR74" i="3"/>
  <c r="BR72" i="3"/>
  <c r="BR70" i="3"/>
  <c r="BR68" i="3"/>
  <c r="BR66" i="3"/>
  <c r="BR64" i="3"/>
  <c r="BR62" i="3"/>
  <c r="BR60" i="3"/>
  <c r="BR58" i="3"/>
  <c r="BR56" i="3"/>
  <c r="BR54" i="3"/>
  <c r="BR52" i="3"/>
  <c r="BR50" i="3"/>
  <c r="BR48" i="3"/>
  <c r="BR46" i="3"/>
  <c r="BR44" i="3"/>
  <c r="BR42" i="3"/>
  <c r="BR40" i="3"/>
  <c r="BR38" i="3"/>
  <c r="BR36" i="3"/>
  <c r="CB32" i="3"/>
  <c r="CB30" i="3"/>
  <c r="CB26" i="3"/>
  <c r="CB22" i="3"/>
  <c r="CB18" i="3"/>
  <c r="CB14" i="3"/>
  <c r="BR26" i="3"/>
  <c r="CB110" i="3"/>
  <c r="CB102" i="3"/>
  <c r="CB94" i="3"/>
  <c r="CB88" i="3"/>
  <c r="CB72" i="3"/>
  <c r="CB56" i="3"/>
  <c r="CB40" i="3"/>
  <c r="BR27" i="3"/>
  <c r="CB23" i="3"/>
  <c r="BR22" i="3"/>
  <c r="BR28" i="3"/>
  <c r="CB82" i="3"/>
  <c r="CB66" i="3"/>
  <c r="CB50" i="3"/>
  <c r="CB34" i="3"/>
  <c r="BR20" i="3"/>
  <c r="BR18" i="3"/>
  <c r="BR11" i="3"/>
  <c r="CB11" i="3"/>
  <c r="CB86" i="3"/>
  <c r="CB70" i="3"/>
  <c r="CB54" i="3"/>
  <c r="CB38" i="3"/>
  <c r="BR12" i="3"/>
  <c r="CB106" i="3"/>
  <c r="CB98" i="3"/>
  <c r="CB80" i="3"/>
  <c r="CB64" i="3"/>
  <c r="CB48" i="3"/>
  <c r="BR33" i="3"/>
  <c r="CB27" i="3"/>
  <c r="BR16" i="3"/>
  <c r="CB108" i="3"/>
  <c r="CB100" i="3"/>
  <c r="CB92" i="3"/>
  <c r="CB76" i="3"/>
  <c r="CB60" i="3"/>
  <c r="CB44" i="3"/>
  <c r="BR23" i="3"/>
  <c r="CB90" i="3"/>
  <c r="CB74" i="3"/>
  <c r="CB58" i="3"/>
  <c r="CB42" i="3"/>
  <c r="CB104" i="3"/>
  <c r="CB96" i="3"/>
  <c r="CB84" i="3"/>
  <c r="CB68" i="3"/>
  <c r="CB52" i="3"/>
  <c r="CB36" i="3"/>
  <c r="CB78" i="3"/>
  <c r="CB62" i="3"/>
  <c r="CB46" i="3"/>
  <c r="BR31" i="3"/>
  <c r="CB19" i="3"/>
  <c r="BR14" i="3"/>
  <c r="BR15" i="3"/>
  <c r="CB15" i="3"/>
  <c r="BR24" i="3"/>
  <c r="BR19" i="3"/>
  <c r="AX34" i="3"/>
  <c r="AX30" i="3"/>
  <c r="AX26" i="3"/>
  <c r="AX22" i="3"/>
  <c r="AX18" i="3"/>
  <c r="AX14" i="3"/>
  <c r="BH111" i="3"/>
  <c r="BH109" i="3"/>
  <c r="BH107" i="3"/>
  <c r="BH105" i="3"/>
  <c r="BH103" i="3"/>
  <c r="BH101" i="3"/>
  <c r="BH99" i="3"/>
  <c r="BH97" i="3"/>
  <c r="BH95" i="3"/>
  <c r="BH93" i="3"/>
  <c r="BH91" i="3"/>
  <c r="BH89" i="3"/>
  <c r="BH87" i="3"/>
  <c r="BH85" i="3"/>
  <c r="BH83" i="3"/>
  <c r="BH81" i="3"/>
  <c r="BH79" i="3"/>
  <c r="BH77" i="3"/>
  <c r="BH75" i="3"/>
  <c r="BH73" i="3"/>
  <c r="BH71" i="3"/>
  <c r="BH69" i="3"/>
  <c r="BH67" i="3"/>
  <c r="BH65" i="3"/>
  <c r="BH63" i="3"/>
  <c r="BH61" i="3"/>
  <c r="BH59" i="3"/>
  <c r="BH57" i="3"/>
  <c r="BH55" i="3"/>
  <c r="BH53" i="3"/>
  <c r="BH51" i="3"/>
  <c r="BH49" i="3"/>
  <c r="BH47" i="3"/>
  <c r="BH45" i="3"/>
  <c r="BH43" i="3"/>
  <c r="BH41" i="3"/>
  <c r="BH39" i="3"/>
  <c r="BH37" i="3"/>
  <c r="BH35" i="3"/>
  <c r="AX32" i="3"/>
  <c r="BH29" i="3"/>
  <c r="BH25" i="3"/>
  <c r="BH21" i="3"/>
  <c r="BH17" i="3"/>
  <c r="AX29" i="3"/>
  <c r="AX25" i="3"/>
  <c r="AX21" i="3"/>
  <c r="AX17" i="3"/>
  <c r="AX13" i="3"/>
  <c r="BH110" i="3"/>
  <c r="BH108" i="3"/>
  <c r="BH106" i="3"/>
  <c r="BH104" i="3"/>
  <c r="BH102" i="3"/>
  <c r="BH100" i="3"/>
  <c r="BH98" i="3"/>
  <c r="BH96" i="3"/>
  <c r="BH94" i="3"/>
  <c r="BH92" i="3"/>
  <c r="BH90" i="3"/>
  <c r="BH88" i="3"/>
  <c r="BH86" i="3"/>
  <c r="BH84" i="3"/>
  <c r="BH82" i="3"/>
  <c r="BH80" i="3"/>
  <c r="BH78" i="3"/>
  <c r="BH76" i="3"/>
  <c r="BH74" i="3"/>
  <c r="BH72" i="3"/>
  <c r="BH70" i="3"/>
  <c r="BH68" i="3"/>
  <c r="BH66" i="3"/>
  <c r="BH64" i="3"/>
  <c r="BH62" i="3"/>
  <c r="BH60" i="3"/>
  <c r="BH58" i="3"/>
  <c r="BH56" i="3"/>
  <c r="BH54" i="3"/>
  <c r="BH52" i="3"/>
  <c r="BH50" i="3"/>
  <c r="BH48" i="3"/>
  <c r="BH46" i="3"/>
  <c r="BH44" i="3"/>
  <c r="BH42" i="3"/>
  <c r="BH40" i="3"/>
  <c r="BH38" i="3"/>
  <c r="BH36" i="3"/>
  <c r="BH34" i="3"/>
  <c r="AX33" i="3"/>
  <c r="AX31" i="3"/>
  <c r="BH27" i="3"/>
  <c r="BH23" i="3"/>
  <c r="BH19" i="3"/>
  <c r="BH15" i="3"/>
  <c r="BH11" i="3"/>
  <c r="AX111" i="3"/>
  <c r="AX106" i="3"/>
  <c r="AX95" i="3"/>
  <c r="AX90" i="3"/>
  <c r="AX79" i="3"/>
  <c r="AX74" i="3"/>
  <c r="AX63" i="3"/>
  <c r="AX59" i="3"/>
  <c r="AX55" i="3"/>
  <c r="AX51" i="3"/>
  <c r="AX47" i="3"/>
  <c r="AX43" i="3"/>
  <c r="AX39" i="3"/>
  <c r="AX35" i="3"/>
  <c r="BH31" i="3"/>
  <c r="AX23" i="3"/>
  <c r="AX105" i="3"/>
  <c r="AX100" i="3"/>
  <c r="AX89" i="3"/>
  <c r="AX84" i="3"/>
  <c r="AX73" i="3"/>
  <c r="AX68" i="3"/>
  <c r="BH26" i="3"/>
  <c r="AX20" i="3"/>
  <c r="BH16" i="3"/>
  <c r="AX24" i="3"/>
  <c r="BH20" i="3"/>
  <c r="BH14" i="3"/>
  <c r="AX12" i="3"/>
  <c r="BH12" i="3"/>
  <c r="AX101" i="3"/>
  <c r="AX96" i="3"/>
  <c r="AX85" i="3"/>
  <c r="AX80" i="3"/>
  <c r="AX69" i="3"/>
  <c r="AX64" i="3"/>
  <c r="AX60" i="3"/>
  <c r="AX56" i="3"/>
  <c r="AX52" i="3"/>
  <c r="AX48" i="3"/>
  <c r="AX44" i="3"/>
  <c r="AX40" i="3"/>
  <c r="AX36" i="3"/>
  <c r="BH32" i="3"/>
  <c r="BH28" i="3"/>
  <c r="AX110" i="3"/>
  <c r="AX99" i="3"/>
  <c r="AX94" i="3"/>
  <c r="AX83" i="3"/>
  <c r="AX78" i="3"/>
  <c r="AX67" i="3"/>
  <c r="AX27" i="3"/>
  <c r="AX11" i="3"/>
  <c r="AX109" i="3"/>
  <c r="AX104" i="3"/>
  <c r="AX93" i="3"/>
  <c r="AX88" i="3"/>
  <c r="AX77" i="3"/>
  <c r="AX72" i="3"/>
  <c r="AX62" i="3"/>
  <c r="AX58" i="3"/>
  <c r="AX54" i="3"/>
  <c r="AX50" i="3"/>
  <c r="AX46" i="3"/>
  <c r="AX42" i="3"/>
  <c r="AX38" i="3"/>
  <c r="BH30" i="3"/>
  <c r="AX15" i="3"/>
  <c r="AX19" i="3"/>
  <c r="BH22" i="3"/>
  <c r="AX103" i="3"/>
  <c r="AX98" i="3"/>
  <c r="AX87" i="3"/>
  <c r="AX82" i="3"/>
  <c r="AX71" i="3"/>
  <c r="AX66" i="3"/>
  <c r="AX61" i="3"/>
  <c r="AX57" i="3"/>
  <c r="AX53" i="3"/>
  <c r="AX49" i="3"/>
  <c r="AX45" i="3"/>
  <c r="AX41" i="3"/>
  <c r="AX37" i="3"/>
  <c r="BH33" i="3"/>
  <c r="AX16" i="3"/>
  <c r="BH13" i="3"/>
  <c r="AX108" i="3"/>
  <c r="AX97" i="3"/>
  <c r="AX92" i="3"/>
  <c r="AX81" i="3"/>
  <c r="AX76" i="3"/>
  <c r="AX65" i="3"/>
  <c r="AX28" i="3"/>
  <c r="BH24" i="3"/>
  <c r="BH18" i="3"/>
  <c r="AX107" i="3"/>
  <c r="AX102" i="3"/>
  <c r="AX91" i="3"/>
  <c r="AX86" i="3"/>
  <c r="AX75" i="3"/>
  <c r="AX70" i="3"/>
  <c r="AD34" i="3"/>
  <c r="AN32" i="3"/>
  <c r="AN30" i="3"/>
  <c r="AN26" i="3"/>
  <c r="AN22" i="3"/>
  <c r="AN18" i="3"/>
  <c r="AN14" i="3"/>
  <c r="AN111" i="3"/>
  <c r="AN109" i="3"/>
  <c r="AN107" i="3"/>
  <c r="AN105" i="3"/>
  <c r="AN103" i="3"/>
  <c r="AN101" i="3"/>
  <c r="AN99" i="3"/>
  <c r="AN97" i="3"/>
  <c r="AN95" i="3"/>
  <c r="AN93" i="3"/>
  <c r="AN91" i="3"/>
  <c r="AN89" i="3"/>
  <c r="AN87" i="3"/>
  <c r="AN85" i="3"/>
  <c r="AN83" i="3"/>
  <c r="AN81" i="3"/>
  <c r="AN79" i="3"/>
  <c r="AN77" i="3"/>
  <c r="AN75" i="3"/>
  <c r="AN73" i="3"/>
  <c r="AN71" i="3"/>
  <c r="AN69" i="3"/>
  <c r="AN67" i="3"/>
  <c r="AN65" i="3"/>
  <c r="AN63" i="3"/>
  <c r="AN61" i="3"/>
  <c r="AN59" i="3"/>
  <c r="AN57" i="3"/>
  <c r="AN55" i="3"/>
  <c r="AN53" i="3"/>
  <c r="AN51" i="3"/>
  <c r="AN49" i="3"/>
  <c r="AN47" i="3"/>
  <c r="AN45" i="3"/>
  <c r="AN43" i="3"/>
  <c r="AN41" i="3"/>
  <c r="AN39" i="3"/>
  <c r="AN37" i="3"/>
  <c r="AN35" i="3"/>
  <c r="AD30" i="3"/>
  <c r="AD26" i="3"/>
  <c r="AD22" i="3"/>
  <c r="AD18" i="3"/>
  <c r="AD14" i="3"/>
  <c r="AN31" i="3"/>
  <c r="AN28" i="3"/>
  <c r="AN24" i="3"/>
  <c r="AN20" i="3"/>
  <c r="AN16" i="3"/>
  <c r="AN12" i="3"/>
  <c r="AD16" i="3"/>
  <c r="AN110" i="3"/>
  <c r="AN108" i="3"/>
  <c r="AN106" i="3"/>
  <c r="AN104" i="3"/>
  <c r="AN102" i="3"/>
  <c r="AN100" i="3"/>
  <c r="AN98" i="3"/>
  <c r="AN96" i="3"/>
  <c r="AN94" i="3"/>
  <c r="AN92" i="3"/>
  <c r="AN90" i="3"/>
  <c r="AN88" i="3"/>
  <c r="AN86" i="3"/>
  <c r="AN84" i="3"/>
  <c r="AN82" i="3"/>
  <c r="AN80" i="3"/>
  <c r="AN78" i="3"/>
  <c r="AN76" i="3"/>
  <c r="AN74" i="3"/>
  <c r="AN72" i="3"/>
  <c r="AN70" i="3"/>
  <c r="AN68" i="3"/>
  <c r="AN66" i="3"/>
  <c r="AN64" i="3"/>
  <c r="AN62" i="3"/>
  <c r="AN60" i="3"/>
  <c r="AN58" i="3"/>
  <c r="AN56" i="3"/>
  <c r="AN54" i="3"/>
  <c r="AN52" i="3"/>
  <c r="AN50" i="3"/>
  <c r="AN48" i="3"/>
  <c r="AN46" i="3"/>
  <c r="AN44" i="3"/>
  <c r="AN42" i="3"/>
  <c r="AN40" i="3"/>
  <c r="AN38" i="3"/>
  <c r="AN36" i="3"/>
  <c r="AN34" i="3"/>
  <c r="AD33" i="3"/>
  <c r="AD28" i="3"/>
  <c r="AD24" i="3"/>
  <c r="AD20" i="3"/>
  <c r="AD111" i="3"/>
  <c r="AD106" i="3"/>
  <c r="AD95" i="3"/>
  <c r="AD91" i="3"/>
  <c r="AD87" i="3"/>
  <c r="AD83" i="3"/>
  <c r="AD79" i="3"/>
  <c r="AD75" i="3"/>
  <c r="AD71" i="3"/>
  <c r="AD67" i="3"/>
  <c r="AD63" i="3"/>
  <c r="AD59" i="3"/>
  <c r="AD55" i="3"/>
  <c r="AD51" i="3"/>
  <c r="AD47" i="3"/>
  <c r="AD43" i="3"/>
  <c r="AD39" i="3"/>
  <c r="AD35" i="3"/>
  <c r="AN11" i="3"/>
  <c r="AD21" i="3"/>
  <c r="AN19" i="3"/>
  <c r="AD11" i="3"/>
  <c r="AD105" i="3"/>
  <c r="AD100" i="3"/>
  <c r="AD31" i="3"/>
  <c r="AD27" i="3"/>
  <c r="AN25" i="3"/>
  <c r="AD19" i="3"/>
  <c r="AN17" i="3"/>
  <c r="AD12" i="3"/>
  <c r="AD109" i="3"/>
  <c r="AD104" i="3"/>
  <c r="AD29" i="3"/>
  <c r="AN27" i="3"/>
  <c r="AD103" i="3"/>
  <c r="AD98" i="3"/>
  <c r="AD93" i="3"/>
  <c r="AD89" i="3"/>
  <c r="AD85" i="3"/>
  <c r="AD81" i="3"/>
  <c r="AD77" i="3"/>
  <c r="AD73" i="3"/>
  <c r="AD69" i="3"/>
  <c r="AD65" i="3"/>
  <c r="AD61" i="3"/>
  <c r="AD57" i="3"/>
  <c r="AD53" i="3"/>
  <c r="AD49" i="3"/>
  <c r="AD45" i="3"/>
  <c r="AD41" i="3"/>
  <c r="AD37" i="3"/>
  <c r="AN33" i="3"/>
  <c r="AD17" i="3"/>
  <c r="AN15" i="3"/>
  <c r="AD110" i="3"/>
  <c r="AD99" i="3"/>
  <c r="AD94" i="3"/>
  <c r="AD90" i="3"/>
  <c r="AD86" i="3"/>
  <c r="AD82" i="3"/>
  <c r="AD78" i="3"/>
  <c r="AD74" i="3"/>
  <c r="AD70" i="3"/>
  <c r="AD66" i="3"/>
  <c r="AD62" i="3"/>
  <c r="AD58" i="3"/>
  <c r="AD54" i="3"/>
  <c r="AD50" i="3"/>
  <c r="AD46" i="3"/>
  <c r="AD42" i="3"/>
  <c r="AD38" i="3"/>
  <c r="AD13" i="3"/>
  <c r="AD25" i="3"/>
  <c r="AN23" i="3"/>
  <c r="AD108" i="3"/>
  <c r="AD97" i="3"/>
  <c r="AN29" i="3"/>
  <c r="AD23" i="3"/>
  <c r="AN21" i="3"/>
  <c r="AD15" i="3"/>
  <c r="AN13" i="3"/>
  <c r="AD107" i="3"/>
  <c r="AD102" i="3"/>
  <c r="AD92" i="3"/>
  <c r="AD88" i="3"/>
  <c r="AD84" i="3"/>
  <c r="AD80" i="3"/>
  <c r="AD76" i="3"/>
  <c r="AD72" i="3"/>
  <c r="AD68" i="3"/>
  <c r="AD64" i="3"/>
  <c r="AD60" i="3"/>
  <c r="AD56" i="3"/>
  <c r="AD52" i="3"/>
  <c r="AD48" i="3"/>
  <c r="AD44" i="3"/>
  <c r="AD40" i="3"/>
  <c r="AD36" i="3"/>
  <c r="AD101" i="3"/>
  <c r="AD96" i="3"/>
  <c r="AD32" i="3"/>
  <c r="T32" i="3"/>
  <c r="T26" i="3"/>
  <c r="T18" i="3"/>
  <c r="T24" i="3"/>
  <c r="T16" i="3"/>
  <c r="T110" i="3"/>
  <c r="T106" i="3"/>
  <c r="T102" i="3"/>
  <c r="T98" i="3"/>
  <c r="T94" i="3"/>
  <c r="T90" i="3"/>
  <c r="T86" i="3"/>
  <c r="T82" i="3"/>
  <c r="T78" i="3"/>
  <c r="T74" i="3"/>
  <c r="T70" i="3"/>
  <c r="T66" i="3"/>
  <c r="T62" i="3"/>
  <c r="T58" i="3"/>
  <c r="T54" i="3"/>
  <c r="T50" i="3"/>
  <c r="T46" i="3"/>
  <c r="T42" i="3"/>
  <c r="T38" i="3"/>
  <c r="T34" i="3"/>
  <c r="T111" i="3"/>
  <c r="T107" i="3"/>
  <c r="T103" i="3"/>
  <c r="T99" i="3"/>
  <c r="T95" i="3"/>
  <c r="T91" i="3"/>
  <c r="T87" i="3"/>
  <c r="T83" i="3"/>
  <c r="T79" i="3"/>
  <c r="T75" i="3"/>
  <c r="T71" i="3"/>
  <c r="T67" i="3"/>
  <c r="T63" i="3"/>
  <c r="T59" i="3"/>
  <c r="T55" i="3"/>
  <c r="T51" i="3"/>
  <c r="T47" i="3"/>
  <c r="T43" i="3"/>
  <c r="T39" i="3"/>
  <c r="T35" i="3"/>
  <c r="T25" i="3"/>
  <c r="T17" i="3"/>
  <c r="T31" i="3"/>
  <c r="T30" i="3"/>
  <c r="T22" i="3"/>
  <c r="T14" i="3"/>
  <c r="T109" i="3"/>
  <c r="T105" i="3"/>
  <c r="T101" i="3"/>
  <c r="T97" i="3"/>
  <c r="T93" i="3"/>
  <c r="T89" i="3"/>
  <c r="T85" i="3"/>
  <c r="T81" i="3"/>
  <c r="T77" i="3"/>
  <c r="T73" i="3"/>
  <c r="T69" i="3"/>
  <c r="T65" i="3"/>
  <c r="T61" i="3"/>
  <c r="T57" i="3"/>
  <c r="T53" i="3"/>
  <c r="T49" i="3"/>
  <c r="T45" i="3"/>
  <c r="T41" i="3"/>
  <c r="T37" i="3"/>
  <c r="T29" i="3"/>
  <c r="T21" i="3"/>
  <c r="T13" i="3"/>
  <c r="T108" i="3"/>
  <c r="T76" i="3"/>
  <c r="T44" i="3"/>
  <c r="T28" i="3"/>
  <c r="T104" i="3"/>
  <c r="T72" i="3"/>
  <c r="T96" i="3"/>
  <c r="T64" i="3"/>
  <c r="T11" i="3"/>
  <c r="T19" i="3"/>
  <c r="T15" i="3"/>
  <c r="T12" i="3"/>
  <c r="T80" i="3"/>
  <c r="T48" i="3"/>
  <c r="T100" i="3"/>
  <c r="T68" i="3"/>
  <c r="T40" i="3"/>
  <c r="T92" i="3"/>
  <c r="T60" i="3"/>
  <c r="T36" i="3"/>
  <c r="T23" i="3"/>
  <c r="T20" i="3"/>
  <c r="T88" i="3"/>
  <c r="T56" i="3"/>
  <c r="T33" i="3"/>
  <c r="T84" i="3"/>
  <c r="T52" i="3"/>
  <c r="T27" i="3"/>
  <c r="J93" i="3"/>
  <c r="J97" i="3"/>
  <c r="J101" i="3"/>
  <c r="J105" i="3"/>
  <c r="J109" i="3"/>
  <c r="J94" i="3"/>
  <c r="J98" i="3"/>
  <c r="J102" i="3"/>
  <c r="J106" i="3"/>
  <c r="J110" i="3"/>
  <c r="J95" i="3"/>
  <c r="J103" i="3"/>
  <c r="J107" i="3"/>
  <c r="J111" i="3"/>
  <c r="J92" i="3"/>
  <c r="J100" i="3"/>
  <c r="J108" i="3"/>
  <c r="J99" i="3"/>
  <c r="J96" i="3"/>
  <c r="J104" i="3"/>
  <c r="I12" i="3"/>
  <c r="I73" i="3"/>
  <c r="I56" i="3"/>
  <c r="I30" i="3"/>
  <c r="I53" i="3"/>
  <c r="I49" i="3"/>
  <c r="I71" i="3"/>
  <c r="I61" i="3"/>
  <c r="I87" i="3"/>
  <c r="I46" i="3"/>
  <c r="I62" i="3"/>
  <c r="I22" i="3"/>
  <c r="I81" i="3"/>
  <c r="I79" i="3"/>
  <c r="I24" i="3"/>
  <c r="I55" i="3"/>
  <c r="I33" i="3"/>
  <c r="I18" i="3"/>
  <c r="I86" i="3"/>
  <c r="I72" i="3"/>
  <c r="I84" i="3"/>
  <c r="I15" i="3"/>
  <c r="I89" i="3"/>
  <c r="I41" i="3"/>
  <c r="I45" i="3"/>
  <c r="I20" i="3"/>
  <c r="I51" i="3"/>
  <c r="I65" i="3"/>
  <c r="I85" i="3"/>
  <c r="I50" i="3"/>
  <c r="I80" i="3"/>
  <c r="I39" i="3"/>
  <c r="I76" i="3"/>
  <c r="I82" i="3"/>
  <c r="I25" i="3"/>
  <c r="I29" i="3"/>
  <c r="I19" i="3"/>
  <c r="I70" i="3"/>
  <c r="I44" i="3"/>
  <c r="I59" i="3"/>
  <c r="I74" i="3"/>
  <c r="I83" i="3"/>
  <c r="I26" i="3"/>
  <c r="I43" i="3"/>
  <c r="I47" i="3"/>
  <c r="I31" i="3"/>
  <c r="I54" i="3"/>
  <c r="I90" i="3"/>
  <c r="I28" i="3"/>
  <c r="I88" i="3"/>
  <c r="I35" i="3"/>
  <c r="I13" i="3"/>
  <c r="I36" i="3"/>
  <c r="I63" i="3"/>
  <c r="I68" i="3"/>
  <c r="I34" i="3"/>
  <c r="I77" i="3"/>
  <c r="I11" i="3"/>
  <c r="I38" i="3"/>
  <c r="I64" i="3"/>
  <c r="I57" i="3"/>
  <c r="I23" i="3"/>
  <c r="I21" i="3"/>
  <c r="I27" i="3"/>
  <c r="I32" i="3"/>
  <c r="I48" i="3"/>
  <c r="I69" i="3"/>
  <c r="I14" i="3"/>
  <c r="I91" i="3"/>
  <c r="I52" i="3"/>
  <c r="I40" i="3"/>
  <c r="I67" i="3"/>
  <c r="I16" i="3"/>
  <c r="I17" i="3"/>
  <c r="I37" i="3"/>
  <c r="I78" i="3"/>
  <c r="I66" i="3"/>
  <c r="I60" i="3"/>
  <c r="I75" i="3"/>
  <c r="I42" i="3"/>
  <c r="I58" i="3"/>
  <c r="J33" i="3" l="1"/>
  <c r="J79" i="3"/>
  <c r="J14" i="3"/>
  <c r="J24" i="3"/>
  <c r="J89" i="3"/>
  <c r="J72" i="3"/>
  <c r="J76" i="3"/>
  <c r="J81" i="3"/>
  <c r="J48" i="3"/>
  <c r="J64" i="3"/>
  <c r="J11" i="3"/>
  <c r="J22" i="3"/>
  <c r="J40" i="3"/>
  <c r="J13" i="3"/>
  <c r="J21" i="3"/>
  <c r="J31" i="3"/>
  <c r="J39" i="3"/>
  <c r="J62" i="3"/>
  <c r="J67" i="3"/>
  <c r="J29" i="3"/>
  <c r="J86" i="3"/>
  <c r="J55" i="3"/>
  <c r="J47" i="3"/>
  <c r="J46" i="3"/>
  <c r="J16" i="3"/>
  <c r="J44" i="3"/>
  <c r="J77" i="3"/>
  <c r="J80" i="3"/>
  <c r="J87" i="3"/>
  <c r="J17" i="3"/>
  <c r="J15" i="3"/>
  <c r="J35" i="3"/>
  <c r="J61" i="3"/>
  <c r="J37" i="3"/>
  <c r="J43" i="3"/>
  <c r="J50" i="3"/>
  <c r="J71" i="3"/>
  <c r="J78" i="3"/>
  <c r="J23" i="3"/>
  <c r="J54" i="3"/>
  <c r="J49" i="3"/>
  <c r="J66" i="3"/>
  <c r="J18" i="3"/>
  <c r="J26" i="3"/>
  <c r="J60" i="3"/>
  <c r="J12" i="3"/>
  <c r="J25" i="3"/>
  <c r="J91" i="3"/>
  <c r="J34" i="3"/>
  <c r="J83" i="3"/>
  <c r="J70" i="3"/>
  <c r="J28" i="3"/>
  <c r="J85" i="3"/>
  <c r="J69" i="3"/>
  <c r="J53" i="3"/>
  <c r="J32" i="3"/>
  <c r="J74" i="3"/>
  <c r="J65" i="3"/>
  <c r="J30" i="3"/>
  <c r="J38" i="3"/>
  <c r="J68" i="3"/>
  <c r="J51" i="3"/>
  <c r="J56" i="3"/>
  <c r="J52" i="3"/>
  <c r="J63" i="3"/>
  <c r="J20" i="3"/>
  <c r="J75" i="3"/>
  <c r="J19" i="3"/>
  <c r="J88" i="3"/>
  <c r="J90" i="3"/>
  <c r="J42" i="3"/>
  <c r="J82" i="3"/>
  <c r="J59" i="3"/>
  <c r="J45" i="3"/>
  <c r="J73" i="3"/>
  <c r="J58" i="3"/>
  <c r="J27" i="3"/>
  <c r="J57" i="3"/>
  <c r="J84" i="3"/>
  <c r="J36" i="3"/>
  <c r="J41" i="3"/>
</calcChain>
</file>

<file path=xl/sharedStrings.xml><?xml version="1.0" encoding="utf-8"?>
<sst xmlns="http://schemas.openxmlformats.org/spreadsheetml/2006/main" count="15576" uniqueCount="81">
  <si>
    <t>All causes</t>
  </si>
  <si>
    <t>Deaths</t>
  </si>
  <si>
    <t>Pedestrian road injuries</t>
  </si>
  <si>
    <t>Motorcyclist road injuries</t>
  </si>
  <si>
    <t>Motor vehicle road injuries</t>
  </si>
  <si>
    <t>Cyclist road injuries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</si>
  <si>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</si>
  <si>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</si>
  <si>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</si>
  <si>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</si>
  <si>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</si>
  <si>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</si>
  <si>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</si>
  <si>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</si>
  <si>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</si>
  <si>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</si>
  <si>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</si>
  <si>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</si>
  <si>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</si>
  <si>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</si>
  <si>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</si>
  <si>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Sex</t>
  </si>
  <si>
    <t>Male</t>
  </si>
  <si>
    <t>Female</t>
  </si>
  <si>
    <t xml:space="preserve">Age Range </t>
  </si>
  <si>
    <t>Pop</t>
  </si>
  <si>
    <t>Rate</t>
  </si>
  <si>
    <t>Outcome</t>
  </si>
  <si>
    <t>Measure</t>
  </si>
  <si>
    <t>YLD rate model input</t>
  </si>
  <si>
    <t>LN(rate)1</t>
  </si>
  <si>
    <t>Data dor mortality and YLDs was obtained from http://ghdx.healthdata.org/gbd-data-tool for 2016</t>
  </si>
  <si>
    <t>measure</t>
  </si>
  <si>
    <t>location</t>
  </si>
  <si>
    <t>sex</t>
  </si>
  <si>
    <t>age</t>
  </si>
  <si>
    <t>cause</t>
  </si>
  <si>
    <t>metric</t>
  </si>
  <si>
    <t>year</t>
  </si>
  <si>
    <t>val</t>
  </si>
  <si>
    <t>upper</t>
  </si>
  <si>
    <t>lower</t>
  </si>
  <si>
    <t>Distrito Federal</t>
  </si>
  <si>
    <t>Under 5</t>
  </si>
  <si>
    <t>Number</t>
  </si>
  <si>
    <t>Percent</t>
  </si>
  <si>
    <t>80 to 84</t>
  </si>
  <si>
    <t>85 to 89</t>
  </si>
  <si>
    <t>90 to 94</t>
  </si>
  <si>
    <t>95 plus</t>
  </si>
  <si>
    <t>Other road injuries</t>
  </si>
  <si>
    <t>Other transport injuries</t>
  </si>
  <si>
    <t>YLDs (Years Lived with Disability)</t>
  </si>
  <si>
    <t>YLLs (Years of Life Lost)</t>
  </si>
  <si>
    <t>Rate per one</t>
  </si>
  <si>
    <t>YLDs (per 100,000)</t>
  </si>
  <si>
    <t>YLDs total</t>
  </si>
  <si>
    <t>Metric1</t>
  </si>
  <si>
    <t>Ratio</t>
  </si>
  <si>
    <t xml:space="preserve">Motor vehicle road injuries </t>
  </si>
  <si>
    <t>Deaths total</t>
  </si>
  <si>
    <t>Deaths (per 100,000)</t>
  </si>
  <si>
    <t xml:space="preserve">YLD GBD </t>
  </si>
  <si>
    <t>YLL GBD</t>
  </si>
  <si>
    <t>YLD GBD</t>
  </si>
  <si>
    <t>Baseline</t>
  </si>
  <si>
    <t>Pop GBD</t>
  </si>
  <si>
    <t>YLD/YLL</t>
  </si>
  <si>
    <t>Scenario</t>
  </si>
  <si>
    <t>Life expectancy</t>
  </si>
  <si>
    <t>b_deaths (Injury's model)</t>
  </si>
  <si>
    <t>s_deaths (Injury's model)</t>
  </si>
  <si>
    <t>s_YLL (death * age life expectancy)</t>
  </si>
  <si>
    <t>YLD =  s_YLL*LE</t>
  </si>
  <si>
    <t>Output</t>
  </si>
  <si>
    <t>CRA</t>
  </si>
  <si>
    <t>Δ YLD</t>
  </si>
  <si>
    <t>Δ Yll</t>
  </si>
  <si>
    <t>MSLT</t>
  </si>
  <si>
    <t>Δ Mortality rate</t>
  </si>
  <si>
    <t>Δ YLD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</si>
</sst>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* #,##0.0000000_-;\-* #,##0.0000000_-;_-* &quot;-&quot;??_-;_-@_-"/>
    <numFmt numFmtId="167" formatCode="_-* #,##0.00000_-;\-* #,##0.000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6">
    <xf numFmtId="0" fontId="0" fillId="0" borderId="0" xfId="0"/>
    <xf numFmtId="11" fontId="0" fillId="0" borderId="0" xfId="0" applyNumberFormat="1"/>
    <xf numFmtId="0" fontId="0" fillId="0" borderId="10" xfId="0" applyBorder="1"/>
    <xf numFmtId="164" fontId="0" fillId="0" borderId="0" xfId="0" applyNumberFormat="1"/>
    <xf numFmtId="0" fontId="16" fillId="33" borderId="0" xfId="0" applyFont="1" applyFill="1"/>
    <xf numFmtId="0" fontId="0" fillId="0" borderId="11" xfId="0" applyBorder="1"/>
    <xf numFmtId="164" fontId="0" fillId="0" borderId="0" xfId="1" applyNumberFormat="1" applyFont="1"/>
    <xf numFmtId="165" fontId="0" fillId="0" borderId="0" xfId="1" applyNumberFormat="1" applyFont="1"/>
    <xf numFmtId="0" fontId="0" fillId="0" borderId="0" xfId="0" applyBorder="1"/>
    <xf numFmtId="0" fontId="0" fillId="0" borderId="0" xfId="0" applyNumberFormat="1"/>
    <xf numFmtId="0" fontId="0" fillId="0" borderId="0" xfId="0" applyFill="1" applyBorder="1"/>
    <xf numFmtId="0" fontId="16" fillId="0" borderId="10" xfId="0" applyFont="1" applyBorder="1"/>
    <xf numFmtId="0" fontId="0" fillId="0" borderId="12" xfId="0" applyBorder="1"/>
    <xf numFmtId="166" fontId="0" fillId="0" borderId="0" xfId="0" applyNumberFormat="1" applyFont="1"/>
    <xf numFmtId="166" fontId="0" fillId="0" borderId="0" xfId="1" applyNumberFormat="1" applyFont="1"/>
    <xf numFmtId="0" fontId="16" fillId="0" borderId="13" xfId="0" applyFont="1" applyBorder="1"/>
    <xf numFmtId="0" fontId="0" fillId="0" borderId="13" xfId="0" applyBorder="1"/>
    <xf numFmtId="0" fontId="16" fillId="33" borderId="14" xfId="0" applyFont="1" applyFill="1" applyBorder="1"/>
    <xf numFmtId="0" fontId="16" fillId="33" borderId="14" xfId="0" applyFont="1" applyFill="1" applyBorder="1" applyAlignment="1">
      <alignment wrapText="1"/>
    </xf>
    <xf numFmtId="0" fontId="16" fillId="0" borderId="0" xfId="0" applyFont="1" applyBorder="1"/>
    <xf numFmtId="164" fontId="0" fillId="0" borderId="0" xfId="0" applyNumberFormat="1" applyBorder="1"/>
    <xf numFmtId="165" fontId="0" fillId="0" borderId="0" xfId="0" applyNumberFormat="1" applyBorder="1"/>
    <xf numFmtId="0" fontId="16" fillId="0" borderId="10" xfId="0" applyFont="1" applyFill="1" applyBorder="1"/>
    <xf numFmtId="0" fontId="0" fillId="0" borderId="10" xfId="0" applyFill="1" applyBorder="1"/>
    <xf numFmtId="43" fontId="0" fillId="0" borderId="0" xfId="1" applyNumberFormat="1" applyFont="1"/>
    <xf numFmtId="0" fontId="16" fillId="34" borderId="14" xfId="0" applyFont="1" applyFill="1" applyBorder="1"/>
    <xf numFmtId="0" fontId="16" fillId="34" borderId="14" xfId="0" applyFont="1" applyFill="1" applyBorder="1" applyAlignment="1">
      <alignment wrapText="1"/>
    </xf>
    <xf numFmtId="0" fontId="16" fillId="0" borderId="18" xfId="0" applyFont="1" applyFill="1" applyBorder="1"/>
    <xf numFmtId="0" fontId="0" fillId="0" borderId="18" xfId="0" applyBorder="1"/>
    <xf numFmtId="167" fontId="0" fillId="0" borderId="0" xfId="1" applyNumberFormat="1" applyFont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16" fillId="33" borderId="0" xfId="0" applyFont="1" applyFill="1" applyBorder="1"/>
    <xf numFmtId="0" fontId="16" fillId="34" borderId="0" xfId="0" applyFont="1" applyFill="1" applyBorder="1"/>
    <xf numFmtId="0" fontId="16" fillId="0" borderId="10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6" fillId="0" borderId="18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wrapText="1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5" xfId="0" applyFont="1" applyBorder="1" applyAlignment="1"/>
    <xf numFmtId="0" fontId="18" fillId="0" borderId="16" xfId="0" applyFont="1" applyBorder="1" applyAlignment="1"/>
    <xf numFmtId="0" fontId="18" fillId="0" borderId="17" xfId="0" applyFont="1" applyBorder="1" applyAlignment="1"/>
    <xf numFmtId="0" fontId="18" fillId="0" borderId="19" xfId="0" applyFont="1" applyBorder="1" applyAlignment="1"/>
    <xf numFmtId="0" fontId="18" fillId="0" borderId="0" xfId="0" applyFont="1" applyBorder="1" applyAlignment="1"/>
    <xf numFmtId="0" fontId="16" fillId="33" borderId="11" xfId="0" applyFont="1" applyFill="1" applyBorder="1"/>
    <xf numFmtId="0" fontId="16" fillId="33" borderId="0" xfId="0" applyFont="1" applyFill="1" applyBorder="1" applyAlignment="1">
      <alignment wrapText="1"/>
    </xf>
    <xf numFmtId="0" fontId="16" fillId="33" borderId="0" xfId="0" applyFont="1" applyFill="1" applyBorder="1" applyAlignment="1">
      <alignment horizontal="left" wrapText="1"/>
    </xf>
    <xf numFmtId="0" fontId="18" fillId="35" borderId="0" xfId="0" applyFont="1" applyFill="1" applyBorder="1" applyAlignment="1"/>
    <xf numFmtId="0" fontId="18" fillId="36" borderId="0" xfId="0" applyFont="1" applyFill="1" applyBorder="1" applyAlignment="1"/>
    <xf numFmtId="0" fontId="16" fillId="33" borderId="0" xfId="0" applyFont="1" applyFill="1" applyAlignment="1">
      <alignment wrapText="1"/>
    </xf>
    <xf numFmtId="0" fontId="19" fillId="33" borderId="20" xfId="0" applyFont="1" applyFill="1" applyBorder="1"/>
    <xf numFmtId="0" fontId="19" fillId="33" borderId="21" xfId="0" applyFont="1" applyFill="1" applyBorder="1"/>
    <xf numFmtId="0" fontId="18" fillId="36" borderId="15" xfId="0" applyFont="1" applyFill="1" applyBorder="1" applyAlignment="1"/>
    <xf numFmtId="0" fontId="18" fillId="36" borderId="17" xfId="0" applyFont="1" applyFill="1" applyBorder="1" applyAlignment="1"/>
    <xf numFmtId="0" fontId="18" fillId="36" borderId="20" xfId="0" applyFont="1" applyFill="1" applyBorder="1" applyAlignment="1"/>
    <xf numFmtId="0" fontId="18" fillId="36" borderId="21" xfId="0" applyFont="1" applyFill="1" applyBorder="1" applyAlignment="1"/>
    <xf numFmtId="0" fontId="18" fillId="36" borderId="16" xfId="0" applyFont="1" applyFill="1" applyBorder="1" applyAlignment="1"/>
    <xf numFmtId="0" fontId="19" fillId="33" borderId="15" xfId="0" applyFont="1" applyFill="1" applyBorder="1" applyAlignment="1">
      <alignment horizontal="left" wrapText="1"/>
    </xf>
    <xf numFmtId="0" fontId="16" fillId="33" borderId="17" xfId="0" applyFont="1" applyFill="1" applyBorder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6</xdr:row>
      <xdr:rowOff>13606</xdr:rowOff>
    </xdr:from>
    <xdr:to>
      <xdr:col>15</xdr:col>
      <xdr:colOff>108857</xdr:colOff>
      <xdr:row>37</xdr:row>
      <xdr:rowOff>95249</xdr:rowOff>
    </xdr:to>
    <xdr:sp macro="" textlink="">
      <xdr:nvSpPr>
        <xdr:cNvPr id="6" name="Rectangle 5"/>
        <xdr:cNvSpPr/>
      </xdr:nvSpPr>
      <xdr:spPr>
        <a:xfrm>
          <a:off x="204107" y="1918606"/>
          <a:ext cx="14042571" cy="624567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0</xdr:col>
      <xdr:colOff>571500</xdr:colOff>
      <xdr:row>0</xdr:row>
      <xdr:rowOff>54429</xdr:rowOff>
    </xdr:from>
    <xdr:ext cx="807722" cy="264560"/>
    <xdr:sp macro="" textlink="">
      <xdr:nvSpPr>
        <xdr:cNvPr id="2" name="TextBox 1"/>
        <xdr:cNvSpPr txBox="1"/>
      </xdr:nvSpPr>
      <xdr:spPr>
        <a:xfrm>
          <a:off x="571500" y="54429"/>
          <a:ext cx="807722" cy="264560"/>
        </a:xfrm>
        <a:prstGeom prst="rect">
          <a:avLst/>
        </a:prstGeom>
        <a:solidFill>
          <a:schemeClr val="accent1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aseline="0"/>
            <a:t> METHODS</a:t>
          </a:r>
          <a:endParaRPr lang="en-GB" sz="1100"/>
        </a:p>
      </xdr:txBody>
    </xdr:sp>
    <xdr:clientData/>
  </xdr:oneCellAnchor>
  <xdr:oneCellAnchor>
    <xdr:from>
      <xdr:col>8</xdr:col>
      <xdr:colOff>789214</xdr:colOff>
      <xdr:row>4</xdr:row>
      <xdr:rowOff>176894</xdr:rowOff>
    </xdr:from>
    <xdr:ext cx="5445401" cy="436786"/>
    <xdr:sp macro="" textlink="">
      <xdr:nvSpPr>
        <xdr:cNvPr id="3" name="TextBox 2"/>
        <xdr:cNvSpPr txBox="1"/>
      </xdr:nvSpPr>
      <xdr:spPr>
        <a:xfrm>
          <a:off x="8082643" y="1319894"/>
          <a:ext cx="5445401" cy="43678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/>
            <a:t>-We need</a:t>
          </a:r>
          <a:r>
            <a:rPr lang="en-GB" sz="1100" b="1" baseline="0"/>
            <a:t> life expectancy to calculate YLLs for scenarios.</a:t>
          </a:r>
        </a:p>
        <a:p>
          <a:r>
            <a:rPr lang="en-GB" sz="1100" b="1" baseline="0"/>
            <a:t>-For consistency, we may calculate our own YLLs for baseline (and avoid over estimating) </a:t>
          </a:r>
          <a:endParaRPr lang="en-GB" sz="1100" b="1"/>
        </a:p>
      </xdr:txBody>
    </xdr:sp>
    <xdr:clientData/>
  </xdr:oneCellAnchor>
  <xdr:twoCellAnchor>
    <xdr:from>
      <xdr:col>8</xdr:col>
      <xdr:colOff>870857</xdr:colOff>
      <xdr:row>5</xdr:row>
      <xdr:rowOff>68036</xdr:rowOff>
    </xdr:from>
    <xdr:to>
      <xdr:col>9</xdr:col>
      <xdr:colOff>68036</xdr:colOff>
      <xdr:row>8</xdr:row>
      <xdr:rowOff>190500</xdr:rowOff>
    </xdr:to>
    <xdr:cxnSp macro="">
      <xdr:nvCxnSpPr>
        <xdr:cNvPr id="5" name="Straight Arrow Connector 4"/>
        <xdr:cNvCxnSpPr/>
      </xdr:nvCxnSpPr>
      <xdr:spPr>
        <a:xfrm flipH="1">
          <a:off x="8164286" y="1782536"/>
          <a:ext cx="408214" cy="72117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13" sqref="B13"/>
    </sheetView>
  </sheetViews>
  <sheetFormatPr defaultRowHeight="15" x14ac:dyDescent="0.25"/>
  <cols>
    <col min="2" max="2" width="89.5703125" bestFit="1" customWidth="1"/>
  </cols>
  <sheetData>
    <row r="3" spans="2:2" x14ac:dyDescent="0.25">
      <c r="B3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1:Q2401"/>
  <sheetViews>
    <sheetView topLeftCell="C1" workbookViewId="0">
      <selection activeCell="C2282" sqref="C2282"/>
    </sheetView>
  </sheetViews>
  <sheetFormatPr defaultRowHeight="15" x14ac:dyDescent="0.25"/>
  <cols>
    <col min="2" max="2" width="25.28515625" bestFit="1" customWidth="1"/>
    <col min="3" max="3" width="9.42578125" bestFit="1" customWidth="1"/>
    <col min="4" max="4" width="14.5703125" bestFit="1" customWidth="1"/>
    <col min="5" max="5" width="10" bestFit="1" customWidth="1"/>
    <col min="6" max="6" width="14" bestFit="1" customWidth="1"/>
    <col min="7" max="7" width="10.85546875" bestFit="1" customWidth="1"/>
    <col min="8" max="8" width="12.7109375" bestFit="1" customWidth="1"/>
    <col min="9" max="9" width="12" bestFit="1" customWidth="1"/>
    <col min="11" max="11" width="12" bestFit="1" customWidth="1"/>
  </cols>
  <sheetData>
    <row r="1" spans="3:17" x14ac:dyDescent="0.25"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</row>
    <row r="2" spans="3:17" hidden="1" x14ac:dyDescent="0.25">
      <c r="C2" t="s">
        <v>1</v>
      </c>
      <c r="D2" t="s">
        <v>42</v>
      </c>
      <c r="E2" t="s">
        <v>22</v>
      </c>
      <c r="F2" t="s">
        <v>43</v>
      </c>
      <c r="G2" t="s">
        <v>2</v>
      </c>
      <c r="H2" t="s">
        <v>44</v>
      </c>
      <c r="I2">
        <v>2016</v>
      </c>
      <c r="J2">
        <v>5.9562147074</v>
      </c>
      <c r="K2">
        <v>9.2969868955199999</v>
      </c>
      <c r="L2">
        <v>3.4774788868400002</v>
      </c>
    </row>
    <row r="3" spans="3:17" hidden="1" x14ac:dyDescent="0.25">
      <c r="C3" t="s">
        <v>1</v>
      </c>
      <c r="D3" t="s">
        <v>42</v>
      </c>
      <c r="E3" t="s">
        <v>23</v>
      </c>
      <c r="F3" t="s">
        <v>43</v>
      </c>
      <c r="G3" t="s">
        <v>2</v>
      </c>
      <c r="H3" t="s">
        <v>44</v>
      </c>
      <c r="I3">
        <v>2016</v>
      </c>
      <c r="J3">
        <v>6.2824543252299998</v>
      </c>
      <c r="K3">
        <v>9.5316279775700004</v>
      </c>
      <c r="L3">
        <v>3.57665225584</v>
      </c>
      <c r="O3" s="1"/>
      <c r="P3" s="1"/>
    </row>
    <row r="4" spans="3:17" hidden="1" x14ac:dyDescent="0.25">
      <c r="C4" t="s">
        <v>1</v>
      </c>
      <c r="D4" t="s">
        <v>42</v>
      </c>
      <c r="E4" t="s">
        <v>22</v>
      </c>
      <c r="F4" t="s">
        <v>43</v>
      </c>
      <c r="G4" t="s">
        <v>2</v>
      </c>
      <c r="H4" t="s">
        <v>45</v>
      </c>
      <c r="I4">
        <v>2016</v>
      </c>
      <c r="J4">
        <v>6.0149636888200001E-3</v>
      </c>
      <c r="K4">
        <v>8.3074724446899999E-3</v>
      </c>
      <c r="L4">
        <v>3.74052022136E-3</v>
      </c>
      <c r="O4" s="1"/>
      <c r="P4" s="1"/>
    </row>
    <row r="5" spans="3:17" hidden="1" x14ac:dyDescent="0.25">
      <c r="C5" t="s">
        <v>1</v>
      </c>
      <c r="D5" t="s">
        <v>42</v>
      </c>
      <c r="E5" t="s">
        <v>23</v>
      </c>
      <c r="F5" t="s">
        <v>43</v>
      </c>
      <c r="G5" t="s">
        <v>2</v>
      </c>
      <c r="H5" t="s">
        <v>45</v>
      </c>
      <c r="I5">
        <v>2016</v>
      </c>
      <c r="J5">
        <v>8.3420411138000004E-3</v>
      </c>
      <c r="K5">
        <v>1.19804653383E-2</v>
      </c>
      <c r="L5">
        <v>5.2474143647300003E-3</v>
      </c>
      <c r="O5" s="1"/>
      <c r="P5" s="1"/>
      <c r="Q5" s="1"/>
    </row>
    <row r="6" spans="3:17" hidden="1" x14ac:dyDescent="0.25">
      <c r="C6" t="s">
        <v>1</v>
      </c>
      <c r="D6" t="s">
        <v>42</v>
      </c>
      <c r="E6" t="s">
        <v>22</v>
      </c>
      <c r="F6" t="s">
        <v>43</v>
      </c>
      <c r="G6" t="s">
        <v>2</v>
      </c>
      <c r="H6" t="s">
        <v>26</v>
      </c>
      <c r="I6">
        <v>2016</v>
      </c>
      <c r="J6">
        <v>1.6161587877399901</v>
      </c>
      <c r="K6">
        <v>2.5226436266699999</v>
      </c>
      <c r="L6">
        <v>0.94357882283200001</v>
      </c>
    </row>
    <row r="7" spans="3:17" hidden="1" x14ac:dyDescent="0.25">
      <c r="C7" t="s">
        <v>1</v>
      </c>
      <c r="D7" t="s">
        <v>42</v>
      </c>
      <c r="E7" t="s">
        <v>23</v>
      </c>
      <c r="F7" t="s">
        <v>43</v>
      </c>
      <c r="G7" t="s">
        <v>2</v>
      </c>
      <c r="H7" t="s">
        <v>26</v>
      </c>
      <c r="I7">
        <v>2016</v>
      </c>
      <c r="J7">
        <v>1.7820539228400001</v>
      </c>
      <c r="K7">
        <v>2.7037005204</v>
      </c>
      <c r="L7">
        <v>1.01453776712</v>
      </c>
    </row>
    <row r="8" spans="3:17" hidden="1" x14ac:dyDescent="0.25">
      <c r="C8" t="s">
        <v>1</v>
      </c>
      <c r="D8" t="s">
        <v>42</v>
      </c>
      <c r="E8" t="s">
        <v>22</v>
      </c>
      <c r="F8" t="s">
        <v>6</v>
      </c>
      <c r="G8" t="s">
        <v>2</v>
      </c>
      <c r="H8" t="s">
        <v>44</v>
      </c>
      <c r="I8">
        <v>2016</v>
      </c>
      <c r="J8">
        <v>6.1592189676500002</v>
      </c>
      <c r="K8">
        <v>9.5334135405100007</v>
      </c>
      <c r="L8">
        <v>3.4180362713400001</v>
      </c>
      <c r="O8" s="1"/>
      <c r="P8" s="1"/>
      <c r="Q8" s="1"/>
    </row>
    <row r="9" spans="3:17" hidden="1" x14ac:dyDescent="0.25">
      <c r="C9" t="s">
        <v>1</v>
      </c>
      <c r="D9" t="s">
        <v>42</v>
      </c>
      <c r="E9" t="s">
        <v>23</v>
      </c>
      <c r="F9" t="s">
        <v>6</v>
      </c>
      <c r="G9" t="s">
        <v>2</v>
      </c>
      <c r="H9" t="s">
        <v>44</v>
      </c>
      <c r="I9">
        <v>2016</v>
      </c>
      <c r="J9">
        <v>4.7109322574699997</v>
      </c>
      <c r="K9">
        <v>7.5174910189600004</v>
      </c>
      <c r="L9">
        <v>2.8177512987300002</v>
      </c>
      <c r="O9" s="1"/>
      <c r="P9" s="1"/>
      <c r="Q9" s="1"/>
    </row>
    <row r="10" spans="3:17" hidden="1" x14ac:dyDescent="0.25">
      <c r="C10" t="s">
        <v>1</v>
      </c>
      <c r="D10" t="s">
        <v>42</v>
      </c>
      <c r="E10" t="s">
        <v>22</v>
      </c>
      <c r="F10" t="s">
        <v>6</v>
      </c>
      <c r="G10" t="s">
        <v>2</v>
      </c>
      <c r="H10" t="s">
        <v>45</v>
      </c>
      <c r="I10">
        <v>2016</v>
      </c>
      <c r="J10">
        <v>7.7594055978300006E-2</v>
      </c>
      <c r="K10">
        <v>0.109773593355</v>
      </c>
      <c r="L10">
        <v>4.73607890187E-2</v>
      </c>
      <c r="O10" s="1"/>
      <c r="P10" s="1"/>
      <c r="Q10" s="1"/>
    </row>
    <row r="11" spans="3:17" hidden="1" x14ac:dyDescent="0.25">
      <c r="C11" t="s">
        <v>1</v>
      </c>
      <c r="D11" t="s">
        <v>42</v>
      </c>
      <c r="E11" t="s">
        <v>23</v>
      </c>
      <c r="F11" t="s">
        <v>6</v>
      </c>
      <c r="G11" t="s">
        <v>2</v>
      </c>
      <c r="H11" t="s">
        <v>45</v>
      </c>
      <c r="I11">
        <v>2016</v>
      </c>
      <c r="J11">
        <v>6.9019950510600003E-2</v>
      </c>
      <c r="K11">
        <v>0.10310771286000001</v>
      </c>
      <c r="L11">
        <v>4.4876325472800002E-2</v>
      </c>
      <c r="O11" s="1"/>
      <c r="P11" s="1"/>
      <c r="Q11" s="1"/>
    </row>
    <row r="12" spans="3:17" hidden="1" x14ac:dyDescent="0.25">
      <c r="C12" t="s">
        <v>1</v>
      </c>
      <c r="D12" t="s">
        <v>42</v>
      </c>
      <c r="E12" t="s">
        <v>22</v>
      </c>
      <c r="F12" t="s">
        <v>6</v>
      </c>
      <c r="G12" t="s">
        <v>2</v>
      </c>
      <c r="H12" t="s">
        <v>26</v>
      </c>
      <c r="I12">
        <v>2016</v>
      </c>
      <c r="J12">
        <v>1.6010687156999901</v>
      </c>
      <c r="K12">
        <v>2.4781794986899999</v>
      </c>
      <c r="L12">
        <v>0.88850728833000003</v>
      </c>
    </row>
    <row r="13" spans="3:17" hidden="1" x14ac:dyDescent="0.25">
      <c r="C13" t="s">
        <v>1</v>
      </c>
      <c r="D13" t="s">
        <v>42</v>
      </c>
      <c r="E13" t="s">
        <v>23</v>
      </c>
      <c r="F13" t="s">
        <v>6</v>
      </c>
      <c r="G13" t="s">
        <v>2</v>
      </c>
      <c r="H13" t="s">
        <v>26</v>
      </c>
      <c r="I13">
        <v>2016</v>
      </c>
      <c r="J13">
        <v>1.25120790242</v>
      </c>
      <c r="K13">
        <v>1.9966205530500001</v>
      </c>
      <c r="L13">
        <v>0.74838535120899996</v>
      </c>
      <c r="O13" s="1"/>
      <c r="P13" s="1"/>
      <c r="Q13" s="1"/>
    </row>
    <row r="14" spans="3:17" hidden="1" x14ac:dyDescent="0.25">
      <c r="C14" t="s">
        <v>1</v>
      </c>
      <c r="D14" t="s">
        <v>42</v>
      </c>
      <c r="E14" t="s">
        <v>22</v>
      </c>
      <c r="F14" t="s">
        <v>7</v>
      </c>
      <c r="G14" t="s">
        <v>2</v>
      </c>
      <c r="H14" t="s">
        <v>44</v>
      </c>
      <c r="I14">
        <v>2016</v>
      </c>
      <c r="J14">
        <v>7.33034283812</v>
      </c>
      <c r="K14">
        <v>10.7931985293</v>
      </c>
      <c r="L14">
        <v>4.5522793446099996</v>
      </c>
      <c r="O14" s="1"/>
      <c r="P14" s="1"/>
      <c r="Q14" s="1"/>
    </row>
    <row r="15" spans="3:17" hidden="1" x14ac:dyDescent="0.25">
      <c r="C15" t="s">
        <v>1</v>
      </c>
      <c r="D15" t="s">
        <v>42</v>
      </c>
      <c r="E15" t="s">
        <v>23</v>
      </c>
      <c r="F15" t="s">
        <v>7</v>
      </c>
      <c r="G15" t="s">
        <v>2</v>
      </c>
      <c r="H15" t="s">
        <v>44</v>
      </c>
      <c r="I15">
        <v>2016</v>
      </c>
      <c r="J15">
        <v>4.5021093007199999</v>
      </c>
      <c r="K15">
        <v>6.7381966596499998</v>
      </c>
      <c r="L15">
        <v>2.9353743562300001</v>
      </c>
      <c r="O15" s="1"/>
      <c r="P15" s="1"/>
      <c r="Q15" s="1"/>
    </row>
    <row r="16" spans="3:17" hidden="1" x14ac:dyDescent="0.25">
      <c r="C16" t="s">
        <v>1</v>
      </c>
      <c r="D16" t="s">
        <v>42</v>
      </c>
      <c r="E16" t="s">
        <v>22</v>
      </c>
      <c r="F16" t="s">
        <v>7</v>
      </c>
      <c r="G16" t="s">
        <v>2</v>
      </c>
      <c r="H16" t="s">
        <v>45</v>
      </c>
      <c r="I16">
        <v>2016</v>
      </c>
      <c r="J16">
        <v>7.2207022532700005E-2</v>
      </c>
      <c r="K16">
        <v>0.101478358231</v>
      </c>
      <c r="L16">
        <v>4.6023262971100001E-2</v>
      </c>
      <c r="O16" s="1"/>
      <c r="P16" s="1"/>
      <c r="Q16" s="1"/>
    </row>
    <row r="17" spans="3:12" hidden="1" x14ac:dyDescent="0.25">
      <c r="C17" t="s">
        <v>1</v>
      </c>
      <c r="D17" t="s">
        <v>42</v>
      </c>
      <c r="E17" t="s">
        <v>23</v>
      </c>
      <c r="F17" t="s">
        <v>7</v>
      </c>
      <c r="G17" t="s">
        <v>2</v>
      </c>
      <c r="H17" t="s">
        <v>45</v>
      </c>
      <c r="I17">
        <v>2016</v>
      </c>
      <c r="J17">
        <v>5.28710161008E-2</v>
      </c>
      <c r="K17">
        <v>7.8062335556099996E-2</v>
      </c>
      <c r="L17">
        <v>3.4568403626300002E-2</v>
      </c>
    </row>
    <row r="18" spans="3:12" hidden="1" x14ac:dyDescent="0.25">
      <c r="C18" t="s">
        <v>1</v>
      </c>
      <c r="D18" t="s">
        <v>42</v>
      </c>
      <c r="E18" t="s">
        <v>22</v>
      </c>
      <c r="F18" t="s">
        <v>7</v>
      </c>
      <c r="G18" t="s">
        <v>2</v>
      </c>
      <c r="H18" t="s">
        <v>26</v>
      </c>
      <c r="I18">
        <v>2016</v>
      </c>
      <c r="J18">
        <v>1.9723714195399999</v>
      </c>
      <c r="K18">
        <v>2.9041201447999998</v>
      </c>
      <c r="L18">
        <v>1.22487936395</v>
      </c>
    </row>
    <row r="19" spans="3:12" hidden="1" x14ac:dyDescent="0.25">
      <c r="C19" t="s">
        <v>1</v>
      </c>
      <c r="D19" t="s">
        <v>42</v>
      </c>
      <c r="E19" t="s">
        <v>23</v>
      </c>
      <c r="F19" t="s">
        <v>7</v>
      </c>
      <c r="G19" t="s">
        <v>2</v>
      </c>
      <c r="H19" t="s">
        <v>26</v>
      </c>
      <c r="I19">
        <v>2016</v>
      </c>
      <c r="J19">
        <v>1.2010992915000001</v>
      </c>
      <c r="K19">
        <v>1.79765587491</v>
      </c>
      <c r="L19">
        <v>0.78311649586099996</v>
      </c>
    </row>
    <row r="20" spans="3:12" hidden="1" x14ac:dyDescent="0.25">
      <c r="C20" t="s">
        <v>1</v>
      </c>
      <c r="D20" t="s">
        <v>42</v>
      </c>
      <c r="E20" t="s">
        <v>22</v>
      </c>
      <c r="F20" t="s">
        <v>8</v>
      </c>
      <c r="G20" t="s">
        <v>2</v>
      </c>
      <c r="H20" t="s">
        <v>44</v>
      </c>
      <c r="I20">
        <v>2016</v>
      </c>
      <c r="J20">
        <v>15.169465143</v>
      </c>
      <c r="K20">
        <v>22.8854539692</v>
      </c>
      <c r="L20">
        <v>8.7040300139099998</v>
      </c>
    </row>
    <row r="21" spans="3:12" hidden="1" x14ac:dyDescent="0.25">
      <c r="C21" t="s">
        <v>1</v>
      </c>
      <c r="D21" t="s">
        <v>42</v>
      </c>
      <c r="E21" t="s">
        <v>23</v>
      </c>
      <c r="F21" t="s">
        <v>8</v>
      </c>
      <c r="G21" t="s">
        <v>2</v>
      </c>
      <c r="H21" t="s">
        <v>44</v>
      </c>
      <c r="I21">
        <v>2016</v>
      </c>
      <c r="J21">
        <v>6.3569859857699997</v>
      </c>
      <c r="K21">
        <v>9.0274689688900001</v>
      </c>
      <c r="L21">
        <v>4.1728825090299999</v>
      </c>
    </row>
    <row r="22" spans="3:12" hidden="1" x14ac:dyDescent="0.25">
      <c r="C22" t="s">
        <v>1</v>
      </c>
      <c r="D22" t="s">
        <v>42</v>
      </c>
      <c r="E22" t="s">
        <v>22</v>
      </c>
      <c r="F22" t="s">
        <v>8</v>
      </c>
      <c r="G22" t="s">
        <v>2</v>
      </c>
      <c r="H22" t="s">
        <v>45</v>
      </c>
      <c r="I22">
        <v>2016</v>
      </c>
      <c r="J22">
        <v>5.5833238210800003E-2</v>
      </c>
      <c r="K22">
        <v>8.2514227196999995E-2</v>
      </c>
      <c r="L22">
        <v>3.2884782605099999E-2</v>
      </c>
    </row>
    <row r="23" spans="3:12" hidden="1" x14ac:dyDescent="0.25">
      <c r="C23" t="s">
        <v>1</v>
      </c>
      <c r="D23" t="s">
        <v>42</v>
      </c>
      <c r="E23" t="s">
        <v>23</v>
      </c>
      <c r="F23" t="s">
        <v>8</v>
      </c>
      <c r="G23" t="s">
        <v>2</v>
      </c>
      <c r="H23" t="s">
        <v>45</v>
      </c>
      <c r="I23">
        <v>2016</v>
      </c>
      <c r="J23">
        <v>4.7129264509100002E-2</v>
      </c>
      <c r="K23">
        <v>6.5718155643699996E-2</v>
      </c>
      <c r="L23">
        <v>3.1692075445299998E-2</v>
      </c>
    </row>
    <row r="24" spans="3:12" hidden="1" x14ac:dyDescent="0.25">
      <c r="C24" t="s">
        <v>1</v>
      </c>
      <c r="D24" t="s">
        <v>42</v>
      </c>
      <c r="E24" t="s">
        <v>22</v>
      </c>
      <c r="F24" t="s">
        <v>8</v>
      </c>
      <c r="G24" t="s">
        <v>2</v>
      </c>
      <c r="H24" t="s">
        <v>26</v>
      </c>
      <c r="I24">
        <v>2016</v>
      </c>
      <c r="J24">
        <v>4.0243518596599896</v>
      </c>
      <c r="K24">
        <v>6.0713491459200002</v>
      </c>
      <c r="L24">
        <v>2.3091176282600001</v>
      </c>
    </row>
    <row r="25" spans="3:12" hidden="1" x14ac:dyDescent="0.25">
      <c r="C25" t="s">
        <v>1</v>
      </c>
      <c r="D25" t="s">
        <v>42</v>
      </c>
      <c r="E25" t="s">
        <v>23</v>
      </c>
      <c r="F25" t="s">
        <v>8</v>
      </c>
      <c r="G25" t="s">
        <v>2</v>
      </c>
      <c r="H25" t="s">
        <v>26</v>
      </c>
      <c r="I25">
        <v>2016</v>
      </c>
      <c r="J25">
        <v>1.64393248596</v>
      </c>
      <c r="K25">
        <v>2.3345260689899998</v>
      </c>
      <c r="L25">
        <v>1.07911786058</v>
      </c>
    </row>
    <row r="26" spans="3:12" hidden="1" x14ac:dyDescent="0.25">
      <c r="C26" t="s">
        <v>1</v>
      </c>
      <c r="D26" t="s">
        <v>42</v>
      </c>
      <c r="E26" t="s">
        <v>22</v>
      </c>
      <c r="F26" t="s">
        <v>9</v>
      </c>
      <c r="G26" t="s">
        <v>2</v>
      </c>
      <c r="H26" t="s">
        <v>44</v>
      </c>
      <c r="I26">
        <v>2016</v>
      </c>
      <c r="J26">
        <v>30.5897685276</v>
      </c>
      <c r="K26">
        <v>45.4070588441</v>
      </c>
      <c r="L26">
        <v>18.7017833186</v>
      </c>
    </row>
    <row r="27" spans="3:12" hidden="1" x14ac:dyDescent="0.25">
      <c r="C27" t="s">
        <v>1</v>
      </c>
      <c r="D27" t="s">
        <v>42</v>
      </c>
      <c r="E27" t="s">
        <v>23</v>
      </c>
      <c r="F27" t="s">
        <v>9</v>
      </c>
      <c r="G27" t="s">
        <v>2</v>
      </c>
      <c r="H27" t="s">
        <v>44</v>
      </c>
      <c r="I27">
        <v>2016</v>
      </c>
      <c r="J27">
        <v>8.0686137987300004</v>
      </c>
      <c r="K27">
        <v>11.801062395900001</v>
      </c>
      <c r="L27">
        <v>5.12589896232</v>
      </c>
    </row>
    <row r="28" spans="3:12" hidden="1" x14ac:dyDescent="0.25">
      <c r="C28" t="s">
        <v>1</v>
      </c>
      <c r="D28" t="s">
        <v>42</v>
      </c>
      <c r="E28" t="s">
        <v>22</v>
      </c>
      <c r="F28" t="s">
        <v>9</v>
      </c>
      <c r="G28" t="s">
        <v>2</v>
      </c>
      <c r="H28" t="s">
        <v>45</v>
      </c>
      <c r="I28">
        <v>2016</v>
      </c>
      <c r="J28">
        <v>5.73970669222E-2</v>
      </c>
      <c r="K28">
        <v>8.2230379593699998E-2</v>
      </c>
      <c r="L28">
        <v>3.5870226330599997E-2</v>
      </c>
    </row>
    <row r="29" spans="3:12" hidden="1" x14ac:dyDescent="0.25">
      <c r="C29" t="s">
        <v>1</v>
      </c>
      <c r="D29" t="s">
        <v>42</v>
      </c>
      <c r="E29" t="s">
        <v>23</v>
      </c>
      <c r="F29" t="s">
        <v>9</v>
      </c>
      <c r="G29" t="s">
        <v>2</v>
      </c>
      <c r="H29" t="s">
        <v>45</v>
      </c>
      <c r="I29">
        <v>2016</v>
      </c>
      <c r="J29">
        <v>4.5417919083899999E-2</v>
      </c>
      <c r="K29">
        <v>6.23598322316E-2</v>
      </c>
      <c r="L29">
        <v>3.0255603811500002E-2</v>
      </c>
    </row>
    <row r="30" spans="3:12" hidden="1" x14ac:dyDescent="0.25">
      <c r="C30" t="s">
        <v>1</v>
      </c>
      <c r="D30" t="s">
        <v>42</v>
      </c>
      <c r="E30" t="s">
        <v>22</v>
      </c>
      <c r="F30" t="s">
        <v>9</v>
      </c>
      <c r="G30" t="s">
        <v>2</v>
      </c>
      <c r="H30" t="s">
        <v>26</v>
      </c>
      <c r="I30">
        <v>2016</v>
      </c>
      <c r="J30">
        <v>7.8741112187499898</v>
      </c>
      <c r="K30">
        <v>11.6882293873</v>
      </c>
      <c r="L30">
        <v>4.8140253727899998</v>
      </c>
    </row>
    <row r="31" spans="3:12" hidden="1" x14ac:dyDescent="0.25">
      <c r="C31" t="s">
        <v>1</v>
      </c>
      <c r="D31" t="s">
        <v>42</v>
      </c>
      <c r="E31" t="s">
        <v>23</v>
      </c>
      <c r="F31" t="s">
        <v>9</v>
      </c>
      <c r="G31" t="s">
        <v>2</v>
      </c>
      <c r="H31" t="s">
        <v>26</v>
      </c>
      <c r="I31">
        <v>2016</v>
      </c>
      <c r="J31">
        <v>2.0695681076699999</v>
      </c>
      <c r="K31">
        <v>3.0269266791399998</v>
      </c>
      <c r="L31">
        <v>1.3147731791499999</v>
      </c>
    </row>
    <row r="32" spans="3:12" hidden="1" x14ac:dyDescent="0.25">
      <c r="C32" t="s">
        <v>1</v>
      </c>
      <c r="D32" t="s">
        <v>42</v>
      </c>
      <c r="E32" t="s">
        <v>22</v>
      </c>
      <c r="F32" t="s">
        <v>10</v>
      </c>
      <c r="G32" t="s">
        <v>2</v>
      </c>
      <c r="H32" t="s">
        <v>44</v>
      </c>
      <c r="I32">
        <v>2016</v>
      </c>
      <c r="J32">
        <v>27.8083724064</v>
      </c>
      <c r="K32">
        <v>39.383465902499999</v>
      </c>
      <c r="L32">
        <v>16.088081459200001</v>
      </c>
    </row>
    <row r="33" spans="3:12" hidden="1" x14ac:dyDescent="0.25">
      <c r="C33" t="s">
        <v>1</v>
      </c>
      <c r="D33" t="s">
        <v>42</v>
      </c>
      <c r="E33" t="s">
        <v>23</v>
      </c>
      <c r="F33" t="s">
        <v>10</v>
      </c>
      <c r="G33" t="s">
        <v>2</v>
      </c>
      <c r="H33" t="s">
        <v>44</v>
      </c>
      <c r="I33">
        <v>2016</v>
      </c>
      <c r="J33">
        <v>7.4893937991400001</v>
      </c>
      <c r="K33">
        <v>10.636323855000001</v>
      </c>
      <c r="L33">
        <v>4.9270746240800003</v>
      </c>
    </row>
    <row r="34" spans="3:12" hidden="1" x14ac:dyDescent="0.25">
      <c r="C34" t="s">
        <v>1</v>
      </c>
      <c r="D34" t="s">
        <v>42</v>
      </c>
      <c r="E34" t="s">
        <v>22</v>
      </c>
      <c r="F34" t="s">
        <v>10</v>
      </c>
      <c r="G34" t="s">
        <v>2</v>
      </c>
      <c r="H34" t="s">
        <v>45</v>
      </c>
      <c r="I34">
        <v>2016</v>
      </c>
      <c r="J34">
        <v>4.6208494872200002E-2</v>
      </c>
      <c r="K34">
        <v>6.4928836824399996E-2</v>
      </c>
      <c r="L34">
        <v>2.7461333751900002E-2</v>
      </c>
    </row>
    <row r="35" spans="3:12" hidden="1" x14ac:dyDescent="0.25">
      <c r="C35" t="s">
        <v>1</v>
      </c>
      <c r="D35" t="s">
        <v>42</v>
      </c>
      <c r="E35" t="s">
        <v>23</v>
      </c>
      <c r="F35" t="s">
        <v>10</v>
      </c>
      <c r="G35" t="s">
        <v>2</v>
      </c>
      <c r="H35" t="s">
        <v>45</v>
      </c>
      <c r="I35">
        <v>2016</v>
      </c>
      <c r="J35">
        <v>3.7970990235600001E-2</v>
      </c>
      <c r="K35">
        <v>5.2530745578500002E-2</v>
      </c>
      <c r="L35">
        <v>2.5220499237E-2</v>
      </c>
    </row>
    <row r="36" spans="3:12" hidden="1" x14ac:dyDescent="0.25">
      <c r="C36" t="s">
        <v>1</v>
      </c>
      <c r="D36" t="s">
        <v>42</v>
      </c>
      <c r="E36" t="s">
        <v>22</v>
      </c>
      <c r="F36" t="s">
        <v>10</v>
      </c>
      <c r="G36" t="s">
        <v>2</v>
      </c>
      <c r="H36" t="s">
        <v>26</v>
      </c>
      <c r="I36">
        <v>2016</v>
      </c>
      <c r="J36">
        <v>7.2864834911699896</v>
      </c>
      <c r="K36">
        <v>10.319445163099999</v>
      </c>
      <c r="L36">
        <v>4.2154764846899999</v>
      </c>
    </row>
    <row r="37" spans="3:12" hidden="1" x14ac:dyDescent="0.25">
      <c r="C37" t="s">
        <v>1</v>
      </c>
      <c r="D37" t="s">
        <v>42</v>
      </c>
      <c r="E37" t="s">
        <v>23</v>
      </c>
      <c r="F37" t="s">
        <v>10</v>
      </c>
      <c r="G37" t="s">
        <v>2</v>
      </c>
      <c r="H37" t="s">
        <v>26</v>
      </c>
      <c r="I37">
        <v>2016</v>
      </c>
      <c r="J37">
        <v>2.0088809378399999</v>
      </c>
      <c r="K37">
        <v>2.85298233931</v>
      </c>
      <c r="L37">
        <v>1.3215897784399999</v>
      </c>
    </row>
    <row r="38" spans="3:12" hidden="1" x14ac:dyDescent="0.25">
      <c r="C38" t="s">
        <v>1</v>
      </c>
      <c r="D38" t="s">
        <v>42</v>
      </c>
      <c r="E38" t="s">
        <v>22</v>
      </c>
      <c r="F38" t="s">
        <v>11</v>
      </c>
      <c r="G38" t="s">
        <v>2</v>
      </c>
      <c r="H38" t="s">
        <v>44</v>
      </c>
      <c r="I38">
        <v>2016</v>
      </c>
      <c r="J38">
        <v>27.9953855533</v>
      </c>
      <c r="K38">
        <v>40.362574228699998</v>
      </c>
      <c r="L38">
        <v>16.406258848299998</v>
      </c>
    </row>
    <row r="39" spans="3:12" hidden="1" x14ac:dyDescent="0.25">
      <c r="C39" t="s">
        <v>1</v>
      </c>
      <c r="D39" t="s">
        <v>42</v>
      </c>
      <c r="E39" t="s">
        <v>23</v>
      </c>
      <c r="F39" t="s">
        <v>11</v>
      </c>
      <c r="G39" t="s">
        <v>2</v>
      </c>
      <c r="H39" t="s">
        <v>44</v>
      </c>
      <c r="I39">
        <v>2016</v>
      </c>
      <c r="J39">
        <v>6.7479035989999998</v>
      </c>
      <c r="K39">
        <v>9.3573527991599992</v>
      </c>
      <c r="L39">
        <v>4.5345745651799998</v>
      </c>
    </row>
    <row r="40" spans="3:12" hidden="1" x14ac:dyDescent="0.25">
      <c r="C40" t="s">
        <v>1</v>
      </c>
      <c r="D40" t="s">
        <v>42</v>
      </c>
      <c r="E40" t="s">
        <v>22</v>
      </c>
      <c r="F40" t="s">
        <v>11</v>
      </c>
      <c r="G40" t="s">
        <v>2</v>
      </c>
      <c r="H40" t="s">
        <v>45</v>
      </c>
      <c r="I40">
        <v>2016</v>
      </c>
      <c r="J40">
        <v>4.0014035322500002E-2</v>
      </c>
      <c r="K40">
        <v>5.5968788889899999E-2</v>
      </c>
      <c r="L40">
        <v>2.42342570547E-2</v>
      </c>
    </row>
    <row r="41" spans="3:12" hidden="1" x14ac:dyDescent="0.25">
      <c r="C41" t="s">
        <v>1</v>
      </c>
      <c r="D41" t="s">
        <v>42</v>
      </c>
      <c r="E41" t="s">
        <v>23</v>
      </c>
      <c r="F41" t="s">
        <v>11</v>
      </c>
      <c r="G41" t="s">
        <v>2</v>
      </c>
      <c r="H41" t="s">
        <v>45</v>
      </c>
      <c r="I41">
        <v>2016</v>
      </c>
      <c r="J41">
        <v>2.8026178712099999E-2</v>
      </c>
      <c r="K41">
        <v>3.7622141982399999E-2</v>
      </c>
      <c r="L41">
        <v>1.9977070433E-2</v>
      </c>
    </row>
    <row r="42" spans="3:12" hidden="1" x14ac:dyDescent="0.25">
      <c r="C42" t="s">
        <v>1</v>
      </c>
      <c r="D42" t="s">
        <v>42</v>
      </c>
      <c r="E42" t="s">
        <v>22</v>
      </c>
      <c r="F42" t="s">
        <v>11</v>
      </c>
      <c r="G42" t="s">
        <v>2</v>
      </c>
      <c r="H42" t="s">
        <v>26</v>
      </c>
      <c r="I42">
        <v>2016</v>
      </c>
      <c r="J42">
        <v>7.8993180956</v>
      </c>
      <c r="K42">
        <v>11.388905946</v>
      </c>
      <c r="L42">
        <v>4.6292721046500001</v>
      </c>
    </row>
    <row r="43" spans="3:12" hidden="1" x14ac:dyDescent="0.25">
      <c r="C43" t="s">
        <v>1</v>
      </c>
      <c r="D43" t="s">
        <v>42</v>
      </c>
      <c r="E43" t="s">
        <v>23</v>
      </c>
      <c r="F43" t="s">
        <v>11</v>
      </c>
      <c r="G43" t="s">
        <v>2</v>
      </c>
      <c r="H43" t="s">
        <v>26</v>
      </c>
      <c r="I43">
        <v>2016</v>
      </c>
      <c r="J43">
        <v>1.88448463565999</v>
      </c>
      <c r="K43">
        <v>2.6132245847500002</v>
      </c>
      <c r="L43">
        <v>1.2663690243899901</v>
      </c>
    </row>
    <row r="44" spans="3:12" hidden="1" x14ac:dyDescent="0.25">
      <c r="C44" t="s">
        <v>1</v>
      </c>
      <c r="D44" t="s">
        <v>42</v>
      </c>
      <c r="E44" t="s">
        <v>22</v>
      </c>
      <c r="F44" t="s">
        <v>12</v>
      </c>
      <c r="G44" t="s">
        <v>2</v>
      </c>
      <c r="H44" t="s">
        <v>44</v>
      </c>
      <c r="I44">
        <v>2016</v>
      </c>
      <c r="J44">
        <v>28.3373505335</v>
      </c>
      <c r="K44">
        <v>40.572697059200003</v>
      </c>
      <c r="L44">
        <v>17.0636710136</v>
      </c>
    </row>
    <row r="45" spans="3:12" hidden="1" x14ac:dyDescent="0.25">
      <c r="C45" t="s">
        <v>1</v>
      </c>
      <c r="D45" t="s">
        <v>42</v>
      </c>
      <c r="E45" t="s">
        <v>23</v>
      </c>
      <c r="F45" t="s">
        <v>12</v>
      </c>
      <c r="G45" t="s">
        <v>2</v>
      </c>
      <c r="H45" t="s">
        <v>44</v>
      </c>
      <c r="I45">
        <v>2016</v>
      </c>
      <c r="J45">
        <v>8.0730351304399992</v>
      </c>
      <c r="K45">
        <v>11.194285536600001</v>
      </c>
      <c r="L45">
        <v>5.5475590504600003</v>
      </c>
    </row>
    <row r="46" spans="3:12" hidden="1" x14ac:dyDescent="0.25">
      <c r="C46" t="s">
        <v>1</v>
      </c>
      <c r="D46" t="s">
        <v>42</v>
      </c>
      <c r="E46" t="s">
        <v>22</v>
      </c>
      <c r="F46" t="s">
        <v>12</v>
      </c>
      <c r="G46" t="s">
        <v>2</v>
      </c>
      <c r="H46" t="s">
        <v>45</v>
      </c>
      <c r="I46">
        <v>2016</v>
      </c>
      <c r="J46">
        <v>3.1643324931900002E-2</v>
      </c>
      <c r="K46">
        <v>4.4067330159200002E-2</v>
      </c>
      <c r="L46">
        <v>1.9597798152199999E-2</v>
      </c>
    </row>
    <row r="47" spans="3:12" hidden="1" x14ac:dyDescent="0.25">
      <c r="C47" t="s">
        <v>1</v>
      </c>
      <c r="D47" t="s">
        <v>42</v>
      </c>
      <c r="E47" t="s">
        <v>23</v>
      </c>
      <c r="F47" t="s">
        <v>12</v>
      </c>
      <c r="G47" t="s">
        <v>2</v>
      </c>
      <c r="H47" t="s">
        <v>45</v>
      </c>
      <c r="I47">
        <v>2016</v>
      </c>
      <c r="J47">
        <v>2.2376574482299998E-2</v>
      </c>
      <c r="K47">
        <v>2.99716470614E-2</v>
      </c>
      <c r="L47">
        <v>1.6314904400599999E-2</v>
      </c>
    </row>
    <row r="48" spans="3:12" hidden="1" x14ac:dyDescent="0.25">
      <c r="C48" t="s">
        <v>1</v>
      </c>
      <c r="D48" t="s">
        <v>42</v>
      </c>
      <c r="E48" t="s">
        <v>22</v>
      </c>
      <c r="F48" t="s">
        <v>12</v>
      </c>
      <c r="G48" t="s">
        <v>2</v>
      </c>
      <c r="H48" t="s">
        <v>26</v>
      </c>
      <c r="I48">
        <v>2016</v>
      </c>
      <c r="J48">
        <v>8.3793849907200002</v>
      </c>
      <c r="K48">
        <v>11.997390100700001</v>
      </c>
      <c r="L48">
        <v>5.0457458472900001</v>
      </c>
    </row>
    <row r="49" spans="3:12" hidden="1" x14ac:dyDescent="0.25">
      <c r="C49" t="s">
        <v>1</v>
      </c>
      <c r="D49" t="s">
        <v>42</v>
      </c>
      <c r="E49" t="s">
        <v>23</v>
      </c>
      <c r="F49" t="s">
        <v>12</v>
      </c>
      <c r="G49" t="s">
        <v>2</v>
      </c>
      <c r="H49" t="s">
        <v>26</v>
      </c>
      <c r="I49">
        <v>2016</v>
      </c>
      <c r="J49">
        <v>2.2302116897399999</v>
      </c>
      <c r="K49">
        <v>3.0924709305500002</v>
      </c>
      <c r="L49">
        <v>1.5325377437300001</v>
      </c>
    </row>
    <row r="50" spans="3:12" hidden="1" x14ac:dyDescent="0.25">
      <c r="C50" t="s">
        <v>1</v>
      </c>
      <c r="D50" t="s">
        <v>42</v>
      </c>
      <c r="E50" t="s">
        <v>22</v>
      </c>
      <c r="F50" t="s">
        <v>13</v>
      </c>
      <c r="G50" t="s">
        <v>2</v>
      </c>
      <c r="H50" t="s">
        <v>44</v>
      </c>
      <c r="I50">
        <v>2016</v>
      </c>
      <c r="J50">
        <v>26.9454475177</v>
      </c>
      <c r="K50">
        <v>38.037839551300003</v>
      </c>
      <c r="L50">
        <v>16.1242412804</v>
      </c>
    </row>
    <row r="51" spans="3:12" hidden="1" x14ac:dyDescent="0.25">
      <c r="C51" t="s">
        <v>1</v>
      </c>
      <c r="D51" t="s">
        <v>42</v>
      </c>
      <c r="E51" t="s">
        <v>23</v>
      </c>
      <c r="F51" t="s">
        <v>13</v>
      </c>
      <c r="G51" t="s">
        <v>2</v>
      </c>
      <c r="H51" t="s">
        <v>44</v>
      </c>
      <c r="I51">
        <v>2016</v>
      </c>
      <c r="J51">
        <v>8.7956102641099996</v>
      </c>
      <c r="K51">
        <v>12.098606448</v>
      </c>
      <c r="L51">
        <v>5.9570883600400002</v>
      </c>
    </row>
    <row r="52" spans="3:12" hidden="1" x14ac:dyDescent="0.25">
      <c r="C52" t="s">
        <v>1</v>
      </c>
      <c r="D52" t="s">
        <v>42</v>
      </c>
      <c r="E52" t="s">
        <v>22</v>
      </c>
      <c r="F52" t="s">
        <v>13</v>
      </c>
      <c r="G52" t="s">
        <v>2</v>
      </c>
      <c r="H52" t="s">
        <v>45</v>
      </c>
      <c r="I52">
        <v>2016</v>
      </c>
      <c r="J52">
        <v>2.23035139202E-2</v>
      </c>
      <c r="K52">
        <v>3.0981990611700001E-2</v>
      </c>
      <c r="L52">
        <v>1.35885374848E-2</v>
      </c>
    </row>
    <row r="53" spans="3:12" hidden="1" x14ac:dyDescent="0.25">
      <c r="C53" t="s">
        <v>1</v>
      </c>
      <c r="D53" t="s">
        <v>42</v>
      </c>
      <c r="E53" t="s">
        <v>23</v>
      </c>
      <c r="F53" t="s">
        <v>13</v>
      </c>
      <c r="G53" t="s">
        <v>2</v>
      </c>
      <c r="H53" t="s">
        <v>45</v>
      </c>
      <c r="I53">
        <v>2016</v>
      </c>
      <c r="J53">
        <v>1.59995723084E-2</v>
      </c>
      <c r="K53">
        <v>2.1538380481999998E-2</v>
      </c>
      <c r="L53">
        <v>1.1274162333499999E-2</v>
      </c>
    </row>
    <row r="54" spans="3:12" hidden="1" x14ac:dyDescent="0.25">
      <c r="C54" t="s">
        <v>1</v>
      </c>
      <c r="D54" t="s">
        <v>42</v>
      </c>
      <c r="E54" t="s">
        <v>22</v>
      </c>
      <c r="F54" t="s">
        <v>13</v>
      </c>
      <c r="G54" t="s">
        <v>2</v>
      </c>
      <c r="H54" t="s">
        <v>26</v>
      </c>
      <c r="I54">
        <v>2016</v>
      </c>
      <c r="J54">
        <v>8.3017571974699997</v>
      </c>
      <c r="K54">
        <v>11.7192675335</v>
      </c>
      <c r="L54">
        <v>4.9677978447099997</v>
      </c>
    </row>
    <row r="55" spans="3:12" hidden="1" x14ac:dyDescent="0.25">
      <c r="C55" t="s">
        <v>1</v>
      </c>
      <c r="D55" t="s">
        <v>42</v>
      </c>
      <c r="E55" t="s">
        <v>23</v>
      </c>
      <c r="F55" t="s">
        <v>13</v>
      </c>
      <c r="G55" t="s">
        <v>2</v>
      </c>
      <c r="H55" t="s">
        <v>26</v>
      </c>
      <c r="I55">
        <v>2016</v>
      </c>
      <c r="J55">
        <v>2.4092065416200001</v>
      </c>
      <c r="K55">
        <v>3.3139305771599998</v>
      </c>
      <c r="L55">
        <v>1.6317067054000001</v>
      </c>
    </row>
    <row r="56" spans="3:12" hidden="1" x14ac:dyDescent="0.25">
      <c r="C56" t="s">
        <v>1</v>
      </c>
      <c r="D56" t="s">
        <v>42</v>
      </c>
      <c r="E56" t="s">
        <v>22</v>
      </c>
      <c r="F56" t="s">
        <v>14</v>
      </c>
      <c r="G56" t="s">
        <v>2</v>
      </c>
      <c r="H56" t="s">
        <v>44</v>
      </c>
      <c r="I56">
        <v>2016</v>
      </c>
      <c r="J56">
        <v>29.247195079800001</v>
      </c>
      <c r="K56">
        <v>39.862405303800003</v>
      </c>
      <c r="L56">
        <v>18.7893446737</v>
      </c>
    </row>
    <row r="57" spans="3:12" hidden="1" x14ac:dyDescent="0.25">
      <c r="C57" t="s">
        <v>1</v>
      </c>
      <c r="D57" t="s">
        <v>42</v>
      </c>
      <c r="E57" t="s">
        <v>23</v>
      </c>
      <c r="F57" t="s">
        <v>14</v>
      </c>
      <c r="G57" t="s">
        <v>2</v>
      </c>
      <c r="H57" t="s">
        <v>44</v>
      </c>
      <c r="I57">
        <v>2016</v>
      </c>
      <c r="J57">
        <v>10.7336508117</v>
      </c>
      <c r="K57">
        <v>14.481711193900001</v>
      </c>
      <c r="L57">
        <v>7.4482226946600001</v>
      </c>
    </row>
    <row r="58" spans="3:12" hidden="1" x14ac:dyDescent="0.25">
      <c r="C58" t="s">
        <v>1</v>
      </c>
      <c r="D58" t="s">
        <v>42</v>
      </c>
      <c r="E58" t="s">
        <v>22</v>
      </c>
      <c r="F58" t="s">
        <v>14</v>
      </c>
      <c r="G58" t="s">
        <v>2</v>
      </c>
      <c r="H58" t="s">
        <v>45</v>
      </c>
      <c r="I58">
        <v>2016</v>
      </c>
      <c r="J58">
        <v>1.9269058095799999E-2</v>
      </c>
      <c r="K58">
        <v>2.5304457575500001E-2</v>
      </c>
      <c r="L58">
        <v>1.2779467850599999E-2</v>
      </c>
    </row>
    <row r="59" spans="3:12" hidden="1" x14ac:dyDescent="0.25">
      <c r="C59" t="s">
        <v>1</v>
      </c>
      <c r="D59" t="s">
        <v>42</v>
      </c>
      <c r="E59" t="s">
        <v>23</v>
      </c>
      <c r="F59" t="s">
        <v>14</v>
      </c>
      <c r="G59" t="s">
        <v>2</v>
      </c>
      <c r="H59" t="s">
        <v>45</v>
      </c>
      <c r="I59">
        <v>2016</v>
      </c>
      <c r="J59">
        <v>1.26885564267E-2</v>
      </c>
      <c r="K59">
        <v>1.6698100898400001E-2</v>
      </c>
      <c r="L59">
        <v>9.1606038137299999E-3</v>
      </c>
    </row>
    <row r="60" spans="3:12" hidden="1" x14ac:dyDescent="0.25">
      <c r="C60" t="s">
        <v>1</v>
      </c>
      <c r="D60" t="s">
        <v>42</v>
      </c>
      <c r="E60" t="s">
        <v>22</v>
      </c>
      <c r="F60" t="s">
        <v>14</v>
      </c>
      <c r="G60" t="s">
        <v>2</v>
      </c>
      <c r="H60" t="s">
        <v>26</v>
      </c>
      <c r="I60">
        <v>2016</v>
      </c>
      <c r="J60">
        <v>9.9253070496499998</v>
      </c>
      <c r="K60">
        <v>13.527677143</v>
      </c>
      <c r="L60">
        <v>6.3763384707299897</v>
      </c>
    </row>
    <row r="61" spans="3:12" hidden="1" x14ac:dyDescent="0.25">
      <c r="C61" t="s">
        <v>1</v>
      </c>
      <c r="D61" t="s">
        <v>42</v>
      </c>
      <c r="E61" t="s">
        <v>23</v>
      </c>
      <c r="F61" t="s">
        <v>14</v>
      </c>
      <c r="G61" t="s">
        <v>2</v>
      </c>
      <c r="H61" t="s">
        <v>26</v>
      </c>
      <c r="I61">
        <v>2016</v>
      </c>
      <c r="J61">
        <v>3.20627082968999</v>
      </c>
      <c r="K61">
        <v>4.3258616271000001</v>
      </c>
      <c r="L61">
        <v>2.2248738642500001</v>
      </c>
    </row>
    <row r="62" spans="3:12" hidden="1" x14ac:dyDescent="0.25">
      <c r="C62" t="s">
        <v>1</v>
      </c>
      <c r="D62" t="s">
        <v>42</v>
      </c>
      <c r="E62" t="s">
        <v>22</v>
      </c>
      <c r="F62" t="s">
        <v>15</v>
      </c>
      <c r="G62" t="s">
        <v>2</v>
      </c>
      <c r="H62" t="s">
        <v>44</v>
      </c>
      <c r="I62">
        <v>2016</v>
      </c>
      <c r="J62">
        <v>28.019504914900001</v>
      </c>
      <c r="K62">
        <v>37.044419988800001</v>
      </c>
      <c r="L62">
        <v>18.118110411699998</v>
      </c>
    </row>
    <row r="63" spans="3:12" hidden="1" x14ac:dyDescent="0.25">
      <c r="C63" t="s">
        <v>1</v>
      </c>
      <c r="D63" t="s">
        <v>42</v>
      </c>
      <c r="E63" t="s">
        <v>23</v>
      </c>
      <c r="F63" t="s">
        <v>15</v>
      </c>
      <c r="G63" t="s">
        <v>2</v>
      </c>
      <c r="H63" t="s">
        <v>44</v>
      </c>
      <c r="I63">
        <v>2016</v>
      </c>
      <c r="J63">
        <v>12.165494884099999</v>
      </c>
      <c r="K63">
        <v>16.839738007800001</v>
      </c>
      <c r="L63">
        <v>8.5057227470200001</v>
      </c>
    </row>
    <row r="64" spans="3:12" hidden="1" x14ac:dyDescent="0.25">
      <c r="C64" t="s">
        <v>1</v>
      </c>
      <c r="D64" t="s">
        <v>42</v>
      </c>
      <c r="E64" t="s">
        <v>22</v>
      </c>
      <c r="F64" t="s">
        <v>15</v>
      </c>
      <c r="G64" t="s">
        <v>2</v>
      </c>
      <c r="H64" t="s">
        <v>45</v>
      </c>
      <c r="I64">
        <v>2016</v>
      </c>
      <c r="J64">
        <v>1.47764300703E-2</v>
      </c>
      <c r="K64">
        <v>1.91573927941E-2</v>
      </c>
      <c r="L64">
        <v>9.6460829991700005E-3</v>
      </c>
    </row>
    <row r="65" spans="3:12" hidden="1" x14ac:dyDescent="0.25">
      <c r="C65" t="s">
        <v>1</v>
      </c>
      <c r="D65" t="s">
        <v>42</v>
      </c>
      <c r="E65" t="s">
        <v>23</v>
      </c>
      <c r="F65" t="s">
        <v>15</v>
      </c>
      <c r="G65" t="s">
        <v>2</v>
      </c>
      <c r="H65" t="s">
        <v>45</v>
      </c>
      <c r="I65">
        <v>2016</v>
      </c>
      <c r="J65">
        <v>9.7807117558800002E-3</v>
      </c>
      <c r="K65">
        <v>1.29446694457E-2</v>
      </c>
      <c r="L65">
        <v>7.0930025215899997E-3</v>
      </c>
    </row>
    <row r="66" spans="3:12" hidden="1" x14ac:dyDescent="0.25">
      <c r="C66" t="s">
        <v>1</v>
      </c>
      <c r="D66" t="s">
        <v>42</v>
      </c>
      <c r="E66" t="s">
        <v>22</v>
      </c>
      <c r="F66" t="s">
        <v>15</v>
      </c>
      <c r="G66" t="s">
        <v>2</v>
      </c>
      <c r="H66" t="s">
        <v>26</v>
      </c>
      <c r="I66">
        <v>2016</v>
      </c>
      <c r="J66">
        <v>11.512992516300001</v>
      </c>
      <c r="K66">
        <v>15.2212585981</v>
      </c>
      <c r="L66">
        <v>7.4445879829899999</v>
      </c>
    </row>
    <row r="67" spans="3:12" hidden="1" x14ac:dyDescent="0.25">
      <c r="C67" t="s">
        <v>1</v>
      </c>
      <c r="D67" t="s">
        <v>42</v>
      </c>
      <c r="E67" t="s">
        <v>23</v>
      </c>
      <c r="F67" t="s">
        <v>15</v>
      </c>
      <c r="G67" t="s">
        <v>2</v>
      </c>
      <c r="H67" t="s">
        <v>26</v>
      </c>
      <c r="I67">
        <v>2016</v>
      </c>
      <c r="J67">
        <v>4.2077331579499999</v>
      </c>
      <c r="K67">
        <v>5.8244341608500001</v>
      </c>
      <c r="L67">
        <v>2.9419116917000001</v>
      </c>
    </row>
    <row r="68" spans="3:12" hidden="1" x14ac:dyDescent="0.25">
      <c r="C68" t="s">
        <v>1</v>
      </c>
      <c r="D68" t="s">
        <v>42</v>
      </c>
      <c r="E68" t="s">
        <v>22</v>
      </c>
      <c r="F68" t="s">
        <v>16</v>
      </c>
      <c r="G68" t="s">
        <v>2</v>
      </c>
      <c r="H68" t="s">
        <v>44</v>
      </c>
      <c r="I68">
        <v>2016</v>
      </c>
      <c r="J68">
        <v>26.760403877600002</v>
      </c>
      <c r="K68">
        <v>35.643192048899998</v>
      </c>
      <c r="L68">
        <v>17.552019655100001</v>
      </c>
    </row>
    <row r="69" spans="3:12" hidden="1" x14ac:dyDescent="0.25">
      <c r="C69" t="s">
        <v>1</v>
      </c>
      <c r="D69" t="s">
        <v>42</v>
      </c>
      <c r="E69" t="s">
        <v>23</v>
      </c>
      <c r="F69" t="s">
        <v>16</v>
      </c>
      <c r="G69" t="s">
        <v>2</v>
      </c>
      <c r="H69" t="s">
        <v>44</v>
      </c>
      <c r="I69">
        <v>2016</v>
      </c>
      <c r="J69">
        <v>13.261773437900001</v>
      </c>
      <c r="K69">
        <v>17.6759113968</v>
      </c>
      <c r="L69">
        <v>9.5535849971599998</v>
      </c>
    </row>
    <row r="70" spans="3:12" hidden="1" x14ac:dyDescent="0.25">
      <c r="C70" t="s">
        <v>1</v>
      </c>
      <c r="D70" t="s">
        <v>42</v>
      </c>
      <c r="E70" t="s">
        <v>22</v>
      </c>
      <c r="F70" t="s">
        <v>16</v>
      </c>
      <c r="G70" t="s">
        <v>2</v>
      </c>
      <c r="H70" t="s">
        <v>45</v>
      </c>
      <c r="I70">
        <v>2016</v>
      </c>
      <c r="J70">
        <v>1.1768110217099999E-2</v>
      </c>
      <c r="K70">
        <v>1.51232574979E-2</v>
      </c>
      <c r="L70">
        <v>7.8573592366600001E-3</v>
      </c>
    </row>
    <row r="71" spans="3:12" hidden="1" x14ac:dyDescent="0.25">
      <c r="C71" t="s">
        <v>1</v>
      </c>
      <c r="D71" t="s">
        <v>42</v>
      </c>
      <c r="E71" t="s">
        <v>23</v>
      </c>
      <c r="F71" t="s">
        <v>16</v>
      </c>
      <c r="G71" t="s">
        <v>2</v>
      </c>
      <c r="H71" t="s">
        <v>45</v>
      </c>
      <c r="I71">
        <v>2016</v>
      </c>
      <c r="J71">
        <v>8.0815088061000004E-3</v>
      </c>
      <c r="K71">
        <v>1.0673443213200001E-2</v>
      </c>
      <c r="L71">
        <v>5.9121985692900001E-3</v>
      </c>
    </row>
    <row r="72" spans="3:12" hidden="1" x14ac:dyDescent="0.25">
      <c r="C72" t="s">
        <v>1</v>
      </c>
      <c r="D72" t="s">
        <v>42</v>
      </c>
      <c r="E72" t="s">
        <v>22</v>
      </c>
      <c r="F72" t="s">
        <v>16</v>
      </c>
      <c r="G72" t="s">
        <v>2</v>
      </c>
      <c r="H72" t="s">
        <v>26</v>
      </c>
      <c r="I72">
        <v>2016</v>
      </c>
      <c r="J72">
        <v>12.834379521400001</v>
      </c>
      <c r="K72">
        <v>17.094594543499898</v>
      </c>
      <c r="L72">
        <v>8.4180075401799996</v>
      </c>
    </row>
    <row r="73" spans="3:12" hidden="1" x14ac:dyDescent="0.25">
      <c r="C73" t="s">
        <v>1</v>
      </c>
      <c r="D73" t="s">
        <v>42</v>
      </c>
      <c r="E73" t="s">
        <v>23</v>
      </c>
      <c r="F73" t="s">
        <v>16</v>
      </c>
      <c r="G73" t="s">
        <v>2</v>
      </c>
      <c r="H73" t="s">
        <v>26</v>
      </c>
      <c r="I73">
        <v>2016</v>
      </c>
      <c r="J73">
        <v>5.28830990308</v>
      </c>
      <c r="K73">
        <v>7.0485065759599896</v>
      </c>
      <c r="L73">
        <v>3.8096200622800001</v>
      </c>
    </row>
    <row r="74" spans="3:12" hidden="1" x14ac:dyDescent="0.25">
      <c r="C74" t="s">
        <v>1</v>
      </c>
      <c r="D74" t="s">
        <v>42</v>
      </c>
      <c r="E74" t="s">
        <v>22</v>
      </c>
      <c r="F74" t="s">
        <v>17</v>
      </c>
      <c r="G74" t="s">
        <v>2</v>
      </c>
      <c r="H74" t="s">
        <v>44</v>
      </c>
      <c r="I74">
        <v>2016</v>
      </c>
      <c r="J74">
        <v>26.953125888999999</v>
      </c>
      <c r="K74">
        <v>34.892919033399998</v>
      </c>
      <c r="L74">
        <v>18.4412476997</v>
      </c>
    </row>
    <row r="75" spans="3:12" hidden="1" x14ac:dyDescent="0.25">
      <c r="C75" t="s">
        <v>1</v>
      </c>
      <c r="D75" t="s">
        <v>42</v>
      </c>
      <c r="E75" t="s">
        <v>23</v>
      </c>
      <c r="F75" t="s">
        <v>17</v>
      </c>
      <c r="G75" t="s">
        <v>2</v>
      </c>
      <c r="H75" t="s">
        <v>44</v>
      </c>
      <c r="I75">
        <v>2016</v>
      </c>
      <c r="J75">
        <v>15.850237120599999</v>
      </c>
      <c r="K75">
        <v>21.297541577600001</v>
      </c>
      <c r="L75">
        <v>11.6125044118</v>
      </c>
    </row>
    <row r="76" spans="3:12" hidden="1" x14ac:dyDescent="0.25">
      <c r="C76" t="s">
        <v>1</v>
      </c>
      <c r="D76" t="s">
        <v>42</v>
      </c>
      <c r="E76" t="s">
        <v>22</v>
      </c>
      <c r="F76" t="s">
        <v>17</v>
      </c>
      <c r="G76" t="s">
        <v>2</v>
      </c>
      <c r="H76" t="s">
        <v>45</v>
      </c>
      <c r="I76">
        <v>2016</v>
      </c>
      <c r="J76">
        <v>9.6585906886600004E-3</v>
      </c>
      <c r="K76">
        <v>1.21131103897E-2</v>
      </c>
      <c r="L76">
        <v>6.7989060936799999E-3</v>
      </c>
    </row>
    <row r="77" spans="3:12" hidden="1" x14ac:dyDescent="0.25">
      <c r="C77" t="s">
        <v>1</v>
      </c>
      <c r="D77" t="s">
        <v>42</v>
      </c>
      <c r="E77" t="s">
        <v>23</v>
      </c>
      <c r="F77" t="s">
        <v>17</v>
      </c>
      <c r="G77" t="s">
        <v>2</v>
      </c>
      <c r="H77" t="s">
        <v>45</v>
      </c>
      <c r="I77">
        <v>2016</v>
      </c>
      <c r="J77">
        <v>7.3241867152099996E-3</v>
      </c>
      <c r="K77">
        <v>9.4876989567600004E-3</v>
      </c>
      <c r="L77">
        <v>5.5291092329600002E-3</v>
      </c>
    </row>
    <row r="78" spans="3:12" hidden="1" x14ac:dyDescent="0.25">
      <c r="C78" t="s">
        <v>1</v>
      </c>
      <c r="D78" t="s">
        <v>42</v>
      </c>
      <c r="E78" t="s">
        <v>22</v>
      </c>
      <c r="F78" t="s">
        <v>17</v>
      </c>
      <c r="G78" t="s">
        <v>2</v>
      </c>
      <c r="H78" t="s">
        <v>26</v>
      </c>
      <c r="I78">
        <v>2016</v>
      </c>
      <c r="J78">
        <v>14.8917406995</v>
      </c>
      <c r="K78">
        <v>19.2785172538</v>
      </c>
      <c r="L78">
        <v>10.1888842152</v>
      </c>
    </row>
    <row r="79" spans="3:12" hidden="1" x14ac:dyDescent="0.25">
      <c r="C79" t="s">
        <v>1</v>
      </c>
      <c r="D79" t="s">
        <v>42</v>
      </c>
      <c r="E79" t="s">
        <v>23</v>
      </c>
      <c r="F79" t="s">
        <v>17</v>
      </c>
      <c r="G79" t="s">
        <v>2</v>
      </c>
      <c r="H79" t="s">
        <v>26</v>
      </c>
      <c r="I79">
        <v>2016</v>
      </c>
      <c r="J79">
        <v>7.3612125080500004</v>
      </c>
      <c r="K79">
        <v>9.8910652414399998</v>
      </c>
      <c r="L79">
        <v>5.3931125494099996</v>
      </c>
    </row>
    <row r="80" spans="3:12" hidden="1" x14ac:dyDescent="0.25">
      <c r="C80" t="s">
        <v>1</v>
      </c>
      <c r="D80" t="s">
        <v>42</v>
      </c>
      <c r="E80" t="s">
        <v>22</v>
      </c>
      <c r="F80" t="s">
        <v>18</v>
      </c>
      <c r="G80" t="s">
        <v>2</v>
      </c>
      <c r="H80" t="s">
        <v>44</v>
      </c>
      <c r="I80">
        <v>2016</v>
      </c>
      <c r="J80">
        <v>24.516920925200001</v>
      </c>
      <c r="K80">
        <v>31.163909732899999</v>
      </c>
      <c r="L80">
        <v>17.622721451099999</v>
      </c>
    </row>
    <row r="81" spans="3:12" hidden="1" x14ac:dyDescent="0.25">
      <c r="C81" t="s">
        <v>1</v>
      </c>
      <c r="D81" t="s">
        <v>42</v>
      </c>
      <c r="E81" t="s">
        <v>23</v>
      </c>
      <c r="F81" t="s">
        <v>18</v>
      </c>
      <c r="G81" t="s">
        <v>2</v>
      </c>
      <c r="H81" t="s">
        <v>44</v>
      </c>
      <c r="I81">
        <v>2016</v>
      </c>
      <c r="J81">
        <v>16.884406181199999</v>
      </c>
      <c r="K81">
        <v>21.755088089099999</v>
      </c>
      <c r="L81">
        <v>12.7702995376</v>
      </c>
    </row>
    <row r="82" spans="3:12" hidden="1" x14ac:dyDescent="0.25">
      <c r="C82" t="s">
        <v>1</v>
      </c>
      <c r="D82" t="s">
        <v>42</v>
      </c>
      <c r="E82" t="s">
        <v>22</v>
      </c>
      <c r="F82" t="s">
        <v>18</v>
      </c>
      <c r="G82" t="s">
        <v>2</v>
      </c>
      <c r="H82" t="s">
        <v>45</v>
      </c>
      <c r="I82">
        <v>2016</v>
      </c>
      <c r="J82">
        <v>8.1456000808400007E-3</v>
      </c>
      <c r="K82">
        <v>9.8870826232300008E-3</v>
      </c>
      <c r="L82">
        <v>6.03995703796E-3</v>
      </c>
    </row>
    <row r="83" spans="3:12" hidden="1" x14ac:dyDescent="0.25">
      <c r="C83" t="s">
        <v>1</v>
      </c>
      <c r="D83" t="s">
        <v>42</v>
      </c>
      <c r="E83" t="s">
        <v>23</v>
      </c>
      <c r="F83" t="s">
        <v>18</v>
      </c>
      <c r="G83" t="s">
        <v>2</v>
      </c>
      <c r="H83" t="s">
        <v>45</v>
      </c>
      <c r="I83">
        <v>2016</v>
      </c>
      <c r="J83">
        <v>6.5858076142800001E-3</v>
      </c>
      <c r="K83">
        <v>8.2470019138600002E-3</v>
      </c>
      <c r="L83">
        <v>5.1032361545299996E-3</v>
      </c>
    </row>
    <row r="84" spans="3:12" hidden="1" x14ac:dyDescent="0.25">
      <c r="C84" t="s">
        <v>1</v>
      </c>
      <c r="D84" t="s">
        <v>42</v>
      </c>
      <c r="E84" t="s">
        <v>22</v>
      </c>
      <c r="F84" t="s">
        <v>18</v>
      </c>
      <c r="G84" t="s">
        <v>2</v>
      </c>
      <c r="H84" t="s">
        <v>26</v>
      </c>
      <c r="I84">
        <v>2016</v>
      </c>
      <c r="J84">
        <v>18.381597653899998</v>
      </c>
      <c r="K84">
        <v>23.365187324200001</v>
      </c>
      <c r="L84">
        <v>13.212661421399901</v>
      </c>
    </row>
    <row r="85" spans="3:12" hidden="1" x14ac:dyDescent="0.25">
      <c r="C85" t="s">
        <v>1</v>
      </c>
      <c r="D85" t="s">
        <v>42</v>
      </c>
      <c r="E85" t="s">
        <v>23</v>
      </c>
      <c r="F85" t="s">
        <v>18</v>
      </c>
      <c r="G85" t="s">
        <v>2</v>
      </c>
      <c r="H85" t="s">
        <v>26</v>
      </c>
      <c r="I85">
        <v>2016</v>
      </c>
      <c r="J85">
        <v>11.0730051699</v>
      </c>
      <c r="K85">
        <v>14.267259404700001</v>
      </c>
      <c r="L85">
        <v>8.3749224748500009</v>
      </c>
    </row>
    <row r="86" spans="3:12" hidden="1" x14ac:dyDescent="0.25">
      <c r="C86" t="s">
        <v>1</v>
      </c>
      <c r="D86" t="s">
        <v>42</v>
      </c>
      <c r="E86" t="s">
        <v>22</v>
      </c>
      <c r="F86" t="s">
        <v>19</v>
      </c>
      <c r="G86" t="s">
        <v>2</v>
      </c>
      <c r="H86" t="s">
        <v>44</v>
      </c>
      <c r="I86">
        <v>2016</v>
      </c>
      <c r="J86">
        <v>23.246670666299998</v>
      </c>
      <c r="K86">
        <v>29.371371003899998</v>
      </c>
      <c r="L86">
        <v>16.9480806089</v>
      </c>
    </row>
    <row r="87" spans="3:12" hidden="1" x14ac:dyDescent="0.25">
      <c r="C87" t="s">
        <v>1</v>
      </c>
      <c r="D87" t="s">
        <v>42</v>
      </c>
      <c r="E87" t="s">
        <v>23</v>
      </c>
      <c r="F87" t="s">
        <v>19</v>
      </c>
      <c r="G87" t="s">
        <v>2</v>
      </c>
      <c r="H87" t="s">
        <v>44</v>
      </c>
      <c r="I87">
        <v>2016</v>
      </c>
      <c r="J87">
        <v>16.288694849799999</v>
      </c>
      <c r="K87">
        <v>21.1023295082</v>
      </c>
      <c r="L87">
        <v>11.6711400345</v>
      </c>
    </row>
    <row r="88" spans="3:12" hidden="1" x14ac:dyDescent="0.25">
      <c r="C88" t="s">
        <v>1</v>
      </c>
      <c r="D88" t="s">
        <v>42</v>
      </c>
      <c r="E88" t="s">
        <v>22</v>
      </c>
      <c r="F88" t="s">
        <v>19</v>
      </c>
      <c r="G88" t="s">
        <v>2</v>
      </c>
      <c r="H88" t="s">
        <v>45</v>
      </c>
      <c r="I88">
        <v>2016</v>
      </c>
      <c r="J88">
        <v>7.3287654903699999E-3</v>
      </c>
      <c r="K88">
        <v>9.0261683341300008E-3</v>
      </c>
      <c r="L88">
        <v>5.4791407616799999E-3</v>
      </c>
    </row>
    <row r="89" spans="3:12" hidden="1" x14ac:dyDescent="0.25">
      <c r="C89" t="s">
        <v>1</v>
      </c>
      <c r="D89" t="s">
        <v>42</v>
      </c>
      <c r="E89" t="s">
        <v>23</v>
      </c>
      <c r="F89" t="s">
        <v>19</v>
      </c>
      <c r="G89" t="s">
        <v>2</v>
      </c>
      <c r="H89" t="s">
        <v>45</v>
      </c>
      <c r="I89">
        <v>2016</v>
      </c>
      <c r="J89">
        <v>5.76614684334E-3</v>
      </c>
      <c r="K89">
        <v>7.4356639141699996E-3</v>
      </c>
      <c r="L89">
        <v>4.2146401604699997E-3</v>
      </c>
    </row>
    <row r="90" spans="3:12" hidden="1" x14ac:dyDescent="0.25">
      <c r="C90" t="s">
        <v>1</v>
      </c>
      <c r="D90" t="s">
        <v>42</v>
      </c>
      <c r="E90" t="s">
        <v>22</v>
      </c>
      <c r="F90" t="s">
        <v>19</v>
      </c>
      <c r="G90" t="s">
        <v>2</v>
      </c>
      <c r="H90" t="s">
        <v>26</v>
      </c>
      <c r="I90">
        <v>2016</v>
      </c>
      <c r="J90">
        <v>23.838245329999999</v>
      </c>
      <c r="K90">
        <v>30.118805299999998</v>
      </c>
      <c r="L90">
        <v>17.3793705442</v>
      </c>
    </row>
    <row r="91" spans="3:12" hidden="1" x14ac:dyDescent="0.25">
      <c r="C91" t="s">
        <v>1</v>
      </c>
      <c r="D91" t="s">
        <v>42</v>
      </c>
      <c r="E91" t="s">
        <v>23</v>
      </c>
      <c r="F91" t="s">
        <v>19</v>
      </c>
      <c r="G91" t="s">
        <v>2</v>
      </c>
      <c r="H91" t="s">
        <v>26</v>
      </c>
      <c r="I91">
        <v>2016</v>
      </c>
      <c r="J91">
        <v>14.162796742499999</v>
      </c>
      <c r="K91">
        <v>18.348186050100001</v>
      </c>
      <c r="L91">
        <v>10.147896168799999</v>
      </c>
    </row>
    <row r="92" spans="3:12" hidden="1" x14ac:dyDescent="0.25">
      <c r="C92" t="s">
        <v>1</v>
      </c>
      <c r="D92" t="s">
        <v>42</v>
      </c>
      <c r="E92" t="s">
        <v>22</v>
      </c>
      <c r="F92" t="s">
        <v>20</v>
      </c>
      <c r="G92" t="s">
        <v>2</v>
      </c>
      <c r="H92" t="s">
        <v>44</v>
      </c>
      <c r="I92">
        <v>2016</v>
      </c>
      <c r="J92">
        <v>23.703454375900002</v>
      </c>
      <c r="K92">
        <v>29.701444302999999</v>
      </c>
      <c r="L92">
        <v>17.831600744799999</v>
      </c>
    </row>
    <row r="93" spans="3:12" hidden="1" x14ac:dyDescent="0.25">
      <c r="C93" t="s">
        <v>1</v>
      </c>
      <c r="D93" t="s">
        <v>42</v>
      </c>
      <c r="E93" t="s">
        <v>23</v>
      </c>
      <c r="F93" t="s">
        <v>20</v>
      </c>
      <c r="G93" t="s">
        <v>2</v>
      </c>
      <c r="H93" t="s">
        <v>44</v>
      </c>
      <c r="I93">
        <v>2016</v>
      </c>
      <c r="J93">
        <v>16.8985290848</v>
      </c>
      <c r="K93">
        <v>22.6100807561</v>
      </c>
      <c r="L93">
        <v>12.312311751799999</v>
      </c>
    </row>
    <row r="94" spans="3:12" hidden="1" x14ac:dyDescent="0.25">
      <c r="C94" t="s">
        <v>1</v>
      </c>
      <c r="D94" t="s">
        <v>42</v>
      </c>
      <c r="E94" t="s">
        <v>22</v>
      </c>
      <c r="F94" t="s">
        <v>20</v>
      </c>
      <c r="G94" t="s">
        <v>2</v>
      </c>
      <c r="H94" t="s">
        <v>45</v>
      </c>
      <c r="I94">
        <v>2016</v>
      </c>
      <c r="J94">
        <v>7.3320938351800003E-3</v>
      </c>
      <c r="K94">
        <v>9.0249220141000001E-3</v>
      </c>
      <c r="L94">
        <v>5.7306790258099998E-3</v>
      </c>
    </row>
    <row r="95" spans="3:12" hidden="1" x14ac:dyDescent="0.25">
      <c r="C95" t="s">
        <v>1</v>
      </c>
      <c r="D95" t="s">
        <v>42</v>
      </c>
      <c r="E95" t="s">
        <v>23</v>
      </c>
      <c r="F95" t="s">
        <v>20</v>
      </c>
      <c r="G95" t="s">
        <v>2</v>
      </c>
      <c r="H95" t="s">
        <v>45</v>
      </c>
      <c r="I95">
        <v>2016</v>
      </c>
      <c r="J95">
        <v>5.2041222548300002E-3</v>
      </c>
      <c r="K95">
        <v>6.5718508604300004E-3</v>
      </c>
      <c r="L95">
        <v>3.89666447477E-3</v>
      </c>
    </row>
    <row r="96" spans="3:12" hidden="1" x14ac:dyDescent="0.25">
      <c r="C96" t="s">
        <v>1</v>
      </c>
      <c r="D96" t="s">
        <v>42</v>
      </c>
      <c r="E96" t="s">
        <v>22</v>
      </c>
      <c r="F96" t="s">
        <v>20</v>
      </c>
      <c r="G96" t="s">
        <v>2</v>
      </c>
      <c r="H96" t="s">
        <v>26</v>
      </c>
      <c r="I96">
        <v>2016</v>
      </c>
      <c r="J96">
        <v>37.384191939200001</v>
      </c>
      <c r="K96">
        <v>46.843994849299897</v>
      </c>
      <c r="L96">
        <v>28.123326425599998</v>
      </c>
    </row>
    <row r="97" spans="3:17" hidden="1" x14ac:dyDescent="0.25">
      <c r="C97" t="s">
        <v>1</v>
      </c>
      <c r="D97" t="s">
        <v>42</v>
      </c>
      <c r="E97" t="s">
        <v>23</v>
      </c>
      <c r="F97" t="s">
        <v>20</v>
      </c>
      <c r="G97" t="s">
        <v>2</v>
      </c>
      <c r="H97" t="s">
        <v>26</v>
      </c>
      <c r="I97">
        <v>2016</v>
      </c>
      <c r="J97">
        <v>20.996317353799999</v>
      </c>
      <c r="K97">
        <v>28.092884804800001</v>
      </c>
      <c r="L97">
        <v>15.2979708235</v>
      </c>
    </row>
    <row r="98" spans="3:17" hidden="1" x14ac:dyDescent="0.25">
      <c r="C98" t="s">
        <v>1</v>
      </c>
      <c r="D98" t="s">
        <v>42</v>
      </c>
      <c r="E98" t="s">
        <v>22</v>
      </c>
      <c r="F98" t="s">
        <v>46</v>
      </c>
      <c r="G98" t="s">
        <v>2</v>
      </c>
      <c r="H98" t="s">
        <v>44</v>
      </c>
      <c r="I98">
        <v>2016</v>
      </c>
      <c r="J98">
        <v>19.654312909800002</v>
      </c>
      <c r="K98">
        <v>26.015777373599999</v>
      </c>
      <c r="L98">
        <v>14.5154653165</v>
      </c>
    </row>
    <row r="99" spans="3:17" hidden="1" x14ac:dyDescent="0.25">
      <c r="C99" t="s">
        <v>1</v>
      </c>
      <c r="D99" t="s">
        <v>42</v>
      </c>
      <c r="E99" t="s">
        <v>23</v>
      </c>
      <c r="F99" t="s">
        <v>46</v>
      </c>
      <c r="G99" t="s">
        <v>2</v>
      </c>
      <c r="H99" t="s">
        <v>44</v>
      </c>
      <c r="I99">
        <v>2016</v>
      </c>
      <c r="J99">
        <v>14.307719841799999</v>
      </c>
      <c r="K99">
        <v>18.7850023343</v>
      </c>
      <c r="L99">
        <v>10.4614936298</v>
      </c>
    </row>
    <row r="100" spans="3:17" hidden="1" x14ac:dyDescent="0.25">
      <c r="C100" t="s">
        <v>1</v>
      </c>
      <c r="D100" t="s">
        <v>42</v>
      </c>
      <c r="E100" t="s">
        <v>22</v>
      </c>
      <c r="F100" t="s">
        <v>46</v>
      </c>
      <c r="G100" t="s">
        <v>2</v>
      </c>
      <c r="H100" t="s">
        <v>45</v>
      </c>
      <c r="I100">
        <v>2016</v>
      </c>
      <c r="J100">
        <v>6.2230790651000003E-3</v>
      </c>
      <c r="K100">
        <v>7.9854035628900005E-3</v>
      </c>
      <c r="L100">
        <v>4.6608530958100001E-3</v>
      </c>
    </row>
    <row r="101" spans="3:17" hidden="1" x14ac:dyDescent="0.25">
      <c r="C101" t="s">
        <v>1</v>
      </c>
      <c r="D101" t="s">
        <v>42</v>
      </c>
      <c r="E101" t="s">
        <v>23</v>
      </c>
      <c r="F101" t="s">
        <v>46</v>
      </c>
      <c r="G101" t="s">
        <v>2</v>
      </c>
      <c r="H101" t="s">
        <v>45</v>
      </c>
      <c r="I101">
        <v>2016</v>
      </c>
      <c r="J101">
        <v>3.7796498983899999E-3</v>
      </c>
      <c r="K101">
        <v>4.8895258500100004E-3</v>
      </c>
      <c r="L101">
        <v>2.85689084063E-3</v>
      </c>
    </row>
    <row r="102" spans="3:17" hidden="1" x14ac:dyDescent="0.25">
      <c r="C102" t="s">
        <v>1</v>
      </c>
      <c r="D102" t="s">
        <v>42</v>
      </c>
      <c r="E102" t="s">
        <v>22</v>
      </c>
      <c r="F102" t="s">
        <v>46</v>
      </c>
      <c r="G102" t="s">
        <v>2</v>
      </c>
      <c r="H102" t="s">
        <v>26</v>
      </c>
      <c r="I102">
        <v>2016</v>
      </c>
      <c r="J102">
        <v>47.115372023900001</v>
      </c>
      <c r="K102">
        <v>62.365091828799997</v>
      </c>
      <c r="L102">
        <v>34.796512685300002</v>
      </c>
    </row>
    <row r="103" spans="3:17" hidden="1" x14ac:dyDescent="0.25">
      <c r="C103" t="s">
        <v>1</v>
      </c>
      <c r="D103" t="s">
        <v>42</v>
      </c>
      <c r="E103" t="s">
        <v>23</v>
      </c>
      <c r="F103" t="s">
        <v>46</v>
      </c>
      <c r="G103" t="s">
        <v>2</v>
      </c>
      <c r="H103" t="s">
        <v>26</v>
      </c>
      <c r="I103">
        <v>2016</v>
      </c>
      <c r="J103">
        <v>23.9555308684</v>
      </c>
      <c r="K103">
        <v>31.451881100400001</v>
      </c>
      <c r="L103">
        <v>17.515763262699998</v>
      </c>
    </row>
    <row r="104" spans="3:17" hidden="1" x14ac:dyDescent="0.25">
      <c r="C104" t="s">
        <v>1</v>
      </c>
      <c r="D104" t="s">
        <v>42</v>
      </c>
      <c r="E104" t="s">
        <v>22</v>
      </c>
      <c r="F104" t="s">
        <v>47</v>
      </c>
      <c r="G104" t="s">
        <v>2</v>
      </c>
      <c r="H104" t="s">
        <v>44</v>
      </c>
      <c r="I104">
        <v>2016</v>
      </c>
      <c r="J104">
        <v>12.016454791199999</v>
      </c>
      <c r="K104">
        <v>15.828901657799999</v>
      </c>
      <c r="L104">
        <v>9.1547471585799993</v>
      </c>
    </row>
    <row r="105" spans="3:17" hidden="1" x14ac:dyDescent="0.25">
      <c r="C105" t="s">
        <v>1</v>
      </c>
      <c r="D105" t="s">
        <v>42</v>
      </c>
      <c r="E105" t="s">
        <v>23</v>
      </c>
      <c r="F105" t="s">
        <v>47</v>
      </c>
      <c r="G105" t="s">
        <v>2</v>
      </c>
      <c r="H105" t="s">
        <v>44</v>
      </c>
      <c r="I105">
        <v>2016</v>
      </c>
      <c r="J105">
        <v>10.0361651656</v>
      </c>
      <c r="K105">
        <v>13.6573627216</v>
      </c>
      <c r="L105">
        <v>7.1748188966599997</v>
      </c>
    </row>
    <row r="106" spans="3:17" hidden="1" x14ac:dyDescent="0.25">
      <c r="C106" t="s">
        <v>1</v>
      </c>
      <c r="D106" t="s">
        <v>42</v>
      </c>
      <c r="E106" t="s">
        <v>22</v>
      </c>
      <c r="F106" t="s">
        <v>47</v>
      </c>
      <c r="G106" t="s">
        <v>2</v>
      </c>
      <c r="H106" t="s">
        <v>45</v>
      </c>
      <c r="I106">
        <v>2016</v>
      </c>
      <c r="J106">
        <v>4.7682467031299998E-3</v>
      </c>
      <c r="K106">
        <v>6.1597087344999997E-3</v>
      </c>
      <c r="L106">
        <v>3.71264996743E-3</v>
      </c>
    </row>
    <row r="107" spans="3:17" hidden="1" x14ac:dyDescent="0.25">
      <c r="C107" t="s">
        <v>1</v>
      </c>
      <c r="D107" t="s">
        <v>42</v>
      </c>
      <c r="E107" t="s">
        <v>23</v>
      </c>
      <c r="F107" t="s">
        <v>47</v>
      </c>
      <c r="G107" t="s">
        <v>2</v>
      </c>
      <c r="H107" t="s">
        <v>45</v>
      </c>
      <c r="I107">
        <v>2016</v>
      </c>
      <c r="J107">
        <v>2.68910113089E-3</v>
      </c>
      <c r="K107">
        <v>3.53194360729E-3</v>
      </c>
      <c r="L107">
        <v>1.9654413771700002E-3</v>
      </c>
    </row>
    <row r="108" spans="3:17" hidden="1" x14ac:dyDescent="0.25">
      <c r="C108" t="s">
        <v>1</v>
      </c>
      <c r="D108" t="s">
        <v>42</v>
      </c>
      <c r="E108" t="s">
        <v>22</v>
      </c>
      <c r="F108" t="s">
        <v>47</v>
      </c>
      <c r="G108" t="s">
        <v>2</v>
      </c>
      <c r="H108" t="s">
        <v>26</v>
      </c>
      <c r="I108">
        <v>2016</v>
      </c>
      <c r="J108">
        <v>50.849456086700002</v>
      </c>
      <c r="K108">
        <v>66.9824048551</v>
      </c>
      <c r="L108">
        <v>38.739704988900002</v>
      </c>
      <c r="P108" s="1"/>
    </row>
    <row r="109" spans="3:17" hidden="1" x14ac:dyDescent="0.25">
      <c r="C109" t="s">
        <v>1</v>
      </c>
      <c r="D109" t="s">
        <v>42</v>
      </c>
      <c r="E109" t="s">
        <v>23</v>
      </c>
      <c r="F109" t="s">
        <v>47</v>
      </c>
      <c r="G109" t="s">
        <v>2</v>
      </c>
      <c r="H109" t="s">
        <v>26</v>
      </c>
      <c r="I109">
        <v>2016</v>
      </c>
      <c r="J109">
        <v>25.193426521799999</v>
      </c>
      <c r="K109">
        <v>34.283589252500001</v>
      </c>
      <c r="L109">
        <v>18.0106913047</v>
      </c>
      <c r="O109" s="1"/>
      <c r="P109" s="1"/>
    </row>
    <row r="110" spans="3:17" hidden="1" x14ac:dyDescent="0.25">
      <c r="C110" t="s">
        <v>1</v>
      </c>
      <c r="D110" t="s">
        <v>42</v>
      </c>
      <c r="E110" t="s">
        <v>22</v>
      </c>
      <c r="F110" t="s">
        <v>48</v>
      </c>
      <c r="G110" t="s">
        <v>2</v>
      </c>
      <c r="H110" t="s">
        <v>44</v>
      </c>
      <c r="I110">
        <v>2016</v>
      </c>
      <c r="J110">
        <v>4.9803253170500001</v>
      </c>
      <c r="K110">
        <v>6.4007723647499999</v>
      </c>
      <c r="L110">
        <v>3.7077229258800002</v>
      </c>
      <c r="O110" s="1"/>
      <c r="P110" s="1"/>
      <c r="Q110" s="1"/>
    </row>
    <row r="111" spans="3:17" hidden="1" x14ac:dyDescent="0.25">
      <c r="C111" t="s">
        <v>1</v>
      </c>
      <c r="D111" t="s">
        <v>42</v>
      </c>
      <c r="E111" t="s">
        <v>23</v>
      </c>
      <c r="F111" t="s">
        <v>48</v>
      </c>
      <c r="G111" t="s">
        <v>2</v>
      </c>
      <c r="H111" t="s">
        <v>44</v>
      </c>
      <c r="I111">
        <v>2016</v>
      </c>
      <c r="J111">
        <v>4.5538467455599996</v>
      </c>
      <c r="K111">
        <v>6.0498016726800001</v>
      </c>
      <c r="L111">
        <v>3.3248516245499999</v>
      </c>
    </row>
    <row r="112" spans="3:17" hidden="1" x14ac:dyDescent="0.25">
      <c r="C112" t="s">
        <v>1</v>
      </c>
      <c r="D112" t="s">
        <v>42</v>
      </c>
      <c r="E112" t="s">
        <v>22</v>
      </c>
      <c r="F112" t="s">
        <v>48</v>
      </c>
      <c r="G112" t="s">
        <v>2</v>
      </c>
      <c r="H112" t="s">
        <v>45</v>
      </c>
      <c r="I112">
        <v>2016</v>
      </c>
      <c r="J112">
        <v>3.0590090139599999E-3</v>
      </c>
      <c r="K112">
        <v>3.80026595841E-3</v>
      </c>
      <c r="L112">
        <v>2.37965449125E-3</v>
      </c>
    </row>
    <row r="113" spans="3:17" hidden="1" x14ac:dyDescent="0.25">
      <c r="C113" t="s">
        <v>1</v>
      </c>
      <c r="D113" t="s">
        <v>42</v>
      </c>
      <c r="E113" t="s">
        <v>23</v>
      </c>
      <c r="F113" t="s">
        <v>48</v>
      </c>
      <c r="G113" t="s">
        <v>2</v>
      </c>
      <c r="H113" t="s">
        <v>45</v>
      </c>
      <c r="I113">
        <v>2016</v>
      </c>
      <c r="J113">
        <v>1.65305218392E-3</v>
      </c>
      <c r="K113">
        <v>2.1148905303900001E-3</v>
      </c>
      <c r="L113">
        <v>1.23452220111E-3</v>
      </c>
      <c r="O113" s="1"/>
      <c r="P113" s="1"/>
      <c r="Q113" s="1"/>
    </row>
    <row r="114" spans="3:17" hidden="1" x14ac:dyDescent="0.25">
      <c r="C114" t="s">
        <v>1</v>
      </c>
      <c r="D114" t="s">
        <v>42</v>
      </c>
      <c r="E114" t="s">
        <v>22</v>
      </c>
      <c r="F114" t="s">
        <v>48</v>
      </c>
      <c r="G114" t="s">
        <v>2</v>
      </c>
      <c r="H114" t="s">
        <v>26</v>
      </c>
      <c r="I114">
        <v>2016</v>
      </c>
      <c r="J114">
        <v>50.004818829800001</v>
      </c>
      <c r="K114">
        <v>64.266778191</v>
      </c>
      <c r="L114">
        <v>37.2272896602</v>
      </c>
      <c r="O114" s="1"/>
      <c r="P114" s="1"/>
      <c r="Q114" s="1"/>
    </row>
    <row r="115" spans="3:17" hidden="1" x14ac:dyDescent="0.25">
      <c r="C115" t="s">
        <v>1</v>
      </c>
      <c r="D115" t="s">
        <v>42</v>
      </c>
      <c r="E115" t="s">
        <v>23</v>
      </c>
      <c r="F115" t="s">
        <v>48</v>
      </c>
      <c r="G115" t="s">
        <v>2</v>
      </c>
      <c r="H115" t="s">
        <v>26</v>
      </c>
      <c r="I115">
        <v>2016</v>
      </c>
      <c r="J115">
        <v>23.6893944758</v>
      </c>
      <c r="K115">
        <v>31.4714452049</v>
      </c>
      <c r="L115">
        <v>17.296085289699999</v>
      </c>
      <c r="O115" s="1"/>
      <c r="P115" s="1"/>
      <c r="Q115" s="1"/>
    </row>
    <row r="116" spans="3:17" hidden="1" x14ac:dyDescent="0.25">
      <c r="C116" t="s">
        <v>1</v>
      </c>
      <c r="D116" t="s">
        <v>42</v>
      </c>
      <c r="E116" t="s">
        <v>22</v>
      </c>
      <c r="F116" t="s">
        <v>49</v>
      </c>
      <c r="G116" t="s">
        <v>2</v>
      </c>
      <c r="H116" t="s">
        <v>44</v>
      </c>
      <c r="I116">
        <v>2016</v>
      </c>
      <c r="J116">
        <v>1.61695453627</v>
      </c>
      <c r="K116">
        <v>2.0929824641799999</v>
      </c>
      <c r="L116">
        <v>1.1973376201599999</v>
      </c>
      <c r="O116" s="1"/>
      <c r="P116" s="1"/>
      <c r="Q116" s="1"/>
    </row>
    <row r="117" spans="3:17" hidden="1" x14ac:dyDescent="0.25">
      <c r="C117" t="s">
        <v>1</v>
      </c>
      <c r="D117" t="s">
        <v>42</v>
      </c>
      <c r="E117" t="s">
        <v>23</v>
      </c>
      <c r="F117" t="s">
        <v>49</v>
      </c>
      <c r="G117" t="s">
        <v>2</v>
      </c>
      <c r="H117" t="s">
        <v>44</v>
      </c>
      <c r="I117">
        <v>2016</v>
      </c>
      <c r="J117">
        <v>1.7271876319199999</v>
      </c>
      <c r="K117">
        <v>2.3414154753099998</v>
      </c>
      <c r="L117">
        <v>1.23092779021</v>
      </c>
    </row>
    <row r="118" spans="3:17" hidden="1" x14ac:dyDescent="0.25">
      <c r="C118" t="s">
        <v>1</v>
      </c>
      <c r="D118" t="s">
        <v>42</v>
      </c>
      <c r="E118" t="s">
        <v>22</v>
      </c>
      <c r="F118" t="s">
        <v>49</v>
      </c>
      <c r="G118" t="s">
        <v>2</v>
      </c>
      <c r="H118" t="s">
        <v>45</v>
      </c>
      <c r="I118">
        <v>2016</v>
      </c>
      <c r="J118">
        <v>2.4159044429799999E-3</v>
      </c>
      <c r="K118">
        <v>3.0198291223800001E-3</v>
      </c>
      <c r="L118">
        <v>1.8332510547700001E-3</v>
      </c>
      <c r="O118" s="1"/>
      <c r="P118" s="1"/>
      <c r="Q118" s="1"/>
    </row>
    <row r="119" spans="3:17" hidden="1" x14ac:dyDescent="0.25">
      <c r="C119" t="s">
        <v>1</v>
      </c>
      <c r="D119" t="s">
        <v>42</v>
      </c>
      <c r="E119" t="s">
        <v>23</v>
      </c>
      <c r="F119" t="s">
        <v>49</v>
      </c>
      <c r="G119" t="s">
        <v>2</v>
      </c>
      <c r="H119" t="s">
        <v>45</v>
      </c>
      <c r="I119">
        <v>2016</v>
      </c>
      <c r="J119">
        <v>1.2224152928700001E-3</v>
      </c>
      <c r="K119">
        <v>1.5892979054600001E-3</v>
      </c>
      <c r="L119">
        <v>9.0186687632399999E-4</v>
      </c>
      <c r="O119" s="1"/>
      <c r="P119" s="1"/>
      <c r="Q119" s="1"/>
    </row>
    <row r="120" spans="3:17" hidden="1" x14ac:dyDescent="0.25">
      <c r="C120" t="s">
        <v>1</v>
      </c>
      <c r="D120" t="s">
        <v>42</v>
      </c>
      <c r="E120" t="s">
        <v>22</v>
      </c>
      <c r="F120" t="s">
        <v>49</v>
      </c>
      <c r="G120" t="s">
        <v>2</v>
      </c>
      <c r="H120" t="s">
        <v>26</v>
      </c>
      <c r="I120">
        <v>2016</v>
      </c>
      <c r="J120">
        <v>57.729060370599903</v>
      </c>
      <c r="K120">
        <v>74.724371229200003</v>
      </c>
      <c r="L120">
        <v>42.747754626000003</v>
      </c>
      <c r="O120" s="1"/>
      <c r="P120" s="1"/>
      <c r="Q120" s="1"/>
    </row>
    <row r="121" spans="3:17" hidden="1" x14ac:dyDescent="0.25">
      <c r="C121" t="s">
        <v>1</v>
      </c>
      <c r="D121" t="s">
        <v>42</v>
      </c>
      <c r="E121" t="s">
        <v>23</v>
      </c>
      <c r="F121" t="s">
        <v>49</v>
      </c>
      <c r="G121" t="s">
        <v>2</v>
      </c>
      <c r="H121" t="s">
        <v>26</v>
      </c>
      <c r="I121">
        <v>2016</v>
      </c>
      <c r="J121">
        <v>26.948016210999999</v>
      </c>
      <c r="K121">
        <v>36.531353640500001</v>
      </c>
      <c r="L121">
        <v>19.2052452392</v>
      </c>
      <c r="O121" s="1"/>
      <c r="P121" s="1"/>
      <c r="Q121" s="1"/>
    </row>
    <row r="122" spans="3:17" hidden="1" x14ac:dyDescent="0.25">
      <c r="C122" t="s">
        <v>1</v>
      </c>
      <c r="D122" t="s">
        <v>42</v>
      </c>
      <c r="E122" t="s">
        <v>22</v>
      </c>
      <c r="F122" t="s">
        <v>43</v>
      </c>
      <c r="G122" t="s">
        <v>5</v>
      </c>
      <c r="H122" t="s">
        <v>44</v>
      </c>
      <c r="I122">
        <v>2016</v>
      </c>
      <c r="J122">
        <v>0.17489945117799999</v>
      </c>
      <c r="K122">
        <v>0.34299662777599998</v>
      </c>
      <c r="L122">
        <v>5.9985780052800003E-2</v>
      </c>
    </row>
    <row r="123" spans="3:17" hidden="1" x14ac:dyDescent="0.25">
      <c r="C123" t="s">
        <v>1</v>
      </c>
      <c r="D123" t="s">
        <v>42</v>
      </c>
      <c r="E123" t="s">
        <v>23</v>
      </c>
      <c r="F123" t="s">
        <v>43</v>
      </c>
      <c r="G123" t="s">
        <v>5</v>
      </c>
      <c r="H123" t="s">
        <v>44</v>
      </c>
      <c r="I123">
        <v>2016</v>
      </c>
      <c r="J123">
        <v>0.150730195687</v>
      </c>
      <c r="K123">
        <v>0.31627345209399998</v>
      </c>
      <c r="L123">
        <v>6.1492115772199998E-2</v>
      </c>
    </row>
    <row r="124" spans="3:17" hidden="1" x14ac:dyDescent="0.25">
      <c r="C124" t="s">
        <v>1</v>
      </c>
      <c r="D124" t="s">
        <v>42</v>
      </c>
      <c r="E124" t="s">
        <v>22</v>
      </c>
      <c r="F124" t="s">
        <v>43</v>
      </c>
      <c r="G124" t="s">
        <v>5</v>
      </c>
      <c r="H124" t="s">
        <v>45</v>
      </c>
      <c r="I124">
        <v>2016</v>
      </c>
      <c r="J124">
        <v>1.76610358734E-4</v>
      </c>
      <c r="K124">
        <v>3.2532031683900001E-4</v>
      </c>
      <c r="L124" s="1">
        <v>6.5604690606099994E-5</v>
      </c>
    </row>
    <row r="125" spans="3:17" hidden="1" x14ac:dyDescent="0.25">
      <c r="C125" t="s">
        <v>1</v>
      </c>
      <c r="D125" t="s">
        <v>42</v>
      </c>
      <c r="E125" t="s">
        <v>23</v>
      </c>
      <c r="F125" t="s">
        <v>43</v>
      </c>
      <c r="G125" t="s">
        <v>5</v>
      </c>
      <c r="H125" t="s">
        <v>45</v>
      </c>
      <c r="I125">
        <v>2016</v>
      </c>
      <c r="J125">
        <v>2.00535131807E-4</v>
      </c>
      <c r="K125">
        <v>4.2744865661199999E-4</v>
      </c>
      <c r="L125" s="1">
        <v>8.6476508359100004E-5</v>
      </c>
      <c r="O125" s="1"/>
      <c r="P125" s="1"/>
      <c r="Q125" s="1"/>
    </row>
    <row r="126" spans="3:17" hidden="1" x14ac:dyDescent="0.25">
      <c r="C126" t="s">
        <v>1</v>
      </c>
      <c r="D126" t="s">
        <v>42</v>
      </c>
      <c r="E126" t="s">
        <v>22</v>
      </c>
      <c r="F126" t="s">
        <v>43</v>
      </c>
      <c r="G126" t="s">
        <v>5</v>
      </c>
      <c r="H126" t="s">
        <v>26</v>
      </c>
      <c r="I126">
        <v>2016</v>
      </c>
      <c r="J126">
        <v>4.7457202078599998E-2</v>
      </c>
      <c r="K126">
        <v>9.3068675556100003E-2</v>
      </c>
      <c r="L126">
        <v>1.6276536413499999E-2</v>
      </c>
    </row>
    <row r="127" spans="3:17" hidden="1" x14ac:dyDescent="0.25">
      <c r="C127" t="s">
        <v>1</v>
      </c>
      <c r="D127" t="s">
        <v>42</v>
      </c>
      <c r="E127" t="s">
        <v>23</v>
      </c>
      <c r="F127" t="s">
        <v>43</v>
      </c>
      <c r="G127" t="s">
        <v>5</v>
      </c>
      <c r="H127" t="s">
        <v>26</v>
      </c>
      <c r="I127">
        <v>2016</v>
      </c>
      <c r="J127">
        <v>4.27554778132E-2</v>
      </c>
      <c r="K127">
        <v>8.9712764601E-2</v>
      </c>
      <c r="L127">
        <v>1.7442588590800001E-2</v>
      </c>
    </row>
    <row r="128" spans="3:17" hidden="1" x14ac:dyDescent="0.25">
      <c r="C128" t="s">
        <v>1</v>
      </c>
      <c r="D128" t="s">
        <v>42</v>
      </c>
      <c r="E128" t="s">
        <v>22</v>
      </c>
      <c r="F128" t="s">
        <v>6</v>
      </c>
      <c r="G128" t="s">
        <v>5</v>
      </c>
      <c r="H128" t="s">
        <v>44</v>
      </c>
      <c r="I128">
        <v>2016</v>
      </c>
      <c r="J128">
        <v>0.37698665665100001</v>
      </c>
      <c r="K128">
        <v>0.67243373676100004</v>
      </c>
      <c r="L128">
        <v>0.147229610457</v>
      </c>
    </row>
    <row r="129" spans="3:17" hidden="1" x14ac:dyDescent="0.25">
      <c r="C129" t="s">
        <v>1</v>
      </c>
      <c r="D129" t="s">
        <v>42</v>
      </c>
      <c r="E129" t="s">
        <v>23</v>
      </c>
      <c r="F129" t="s">
        <v>6</v>
      </c>
      <c r="G129" t="s">
        <v>5</v>
      </c>
      <c r="H129" t="s">
        <v>44</v>
      </c>
      <c r="I129">
        <v>2016</v>
      </c>
      <c r="J129">
        <v>0.23706124271599999</v>
      </c>
      <c r="K129">
        <v>0.461843641724</v>
      </c>
      <c r="L129">
        <v>0.108547012914</v>
      </c>
    </row>
    <row r="130" spans="3:17" hidden="1" x14ac:dyDescent="0.25">
      <c r="C130" t="s">
        <v>1</v>
      </c>
      <c r="D130" t="s">
        <v>42</v>
      </c>
      <c r="E130" t="s">
        <v>22</v>
      </c>
      <c r="F130" t="s">
        <v>6</v>
      </c>
      <c r="G130" t="s">
        <v>5</v>
      </c>
      <c r="H130" t="s">
        <v>45</v>
      </c>
      <c r="I130">
        <v>2016</v>
      </c>
      <c r="J130">
        <v>4.7500819143199997E-3</v>
      </c>
      <c r="K130">
        <v>8.0371083111999992E-3</v>
      </c>
      <c r="L130">
        <v>2.0126196990200001E-3</v>
      </c>
      <c r="O130" s="1"/>
      <c r="P130" s="1"/>
      <c r="Q130" s="1"/>
    </row>
    <row r="131" spans="3:17" hidden="1" x14ac:dyDescent="0.25">
      <c r="C131" t="s">
        <v>1</v>
      </c>
      <c r="D131" t="s">
        <v>42</v>
      </c>
      <c r="E131" t="s">
        <v>23</v>
      </c>
      <c r="F131" t="s">
        <v>6</v>
      </c>
      <c r="G131" t="s">
        <v>5</v>
      </c>
      <c r="H131" t="s">
        <v>45</v>
      </c>
      <c r="I131">
        <v>2016</v>
      </c>
      <c r="J131">
        <v>3.4750017942599999E-3</v>
      </c>
      <c r="K131">
        <v>6.5090502552899998E-3</v>
      </c>
      <c r="L131">
        <v>1.66330313829E-3</v>
      </c>
    </row>
    <row r="132" spans="3:17" hidden="1" x14ac:dyDescent="0.25">
      <c r="C132" t="s">
        <v>1</v>
      </c>
      <c r="D132" t="s">
        <v>42</v>
      </c>
      <c r="E132" t="s">
        <v>22</v>
      </c>
      <c r="F132" t="s">
        <v>6</v>
      </c>
      <c r="G132" t="s">
        <v>5</v>
      </c>
      <c r="H132" t="s">
        <v>26</v>
      </c>
      <c r="I132">
        <v>2016</v>
      </c>
      <c r="J132">
        <v>9.7996441654799996E-2</v>
      </c>
      <c r="K132">
        <v>0.174796938535</v>
      </c>
      <c r="L132">
        <v>3.8271853065399999E-2</v>
      </c>
    </row>
    <row r="133" spans="3:17" hidden="1" x14ac:dyDescent="0.25">
      <c r="C133" t="s">
        <v>1</v>
      </c>
      <c r="D133" t="s">
        <v>42</v>
      </c>
      <c r="E133" t="s">
        <v>23</v>
      </c>
      <c r="F133" t="s">
        <v>6</v>
      </c>
      <c r="G133" t="s">
        <v>5</v>
      </c>
      <c r="H133" t="s">
        <v>26</v>
      </c>
      <c r="I133">
        <v>2016</v>
      </c>
      <c r="J133">
        <v>6.2962675757799999E-2</v>
      </c>
      <c r="K133">
        <v>0.122664131562</v>
      </c>
      <c r="L133">
        <v>2.8829724759299999E-2</v>
      </c>
    </row>
    <row r="134" spans="3:17" hidden="1" x14ac:dyDescent="0.25">
      <c r="C134" t="s">
        <v>1</v>
      </c>
      <c r="D134" t="s">
        <v>42</v>
      </c>
      <c r="E134" t="s">
        <v>22</v>
      </c>
      <c r="F134" t="s">
        <v>7</v>
      </c>
      <c r="G134" t="s">
        <v>5</v>
      </c>
      <c r="H134" t="s">
        <v>44</v>
      </c>
      <c r="I134">
        <v>2016</v>
      </c>
      <c r="J134">
        <v>0.76305950120400001</v>
      </c>
      <c r="K134">
        <v>1.35686153778</v>
      </c>
      <c r="L134">
        <v>0.34651749421099998</v>
      </c>
    </row>
    <row r="135" spans="3:17" hidden="1" x14ac:dyDescent="0.25">
      <c r="C135" t="s">
        <v>1</v>
      </c>
      <c r="D135" t="s">
        <v>42</v>
      </c>
      <c r="E135" t="s">
        <v>23</v>
      </c>
      <c r="F135" t="s">
        <v>7</v>
      </c>
      <c r="G135" t="s">
        <v>5</v>
      </c>
      <c r="H135" t="s">
        <v>44</v>
      </c>
      <c r="I135">
        <v>2016</v>
      </c>
      <c r="J135">
        <v>0.32633992866900002</v>
      </c>
      <c r="K135">
        <v>0.61917324880799995</v>
      </c>
      <c r="L135">
        <v>0.15009455714700001</v>
      </c>
      <c r="P135" s="1"/>
    </row>
    <row r="136" spans="3:17" hidden="1" x14ac:dyDescent="0.25">
      <c r="C136" t="s">
        <v>1</v>
      </c>
      <c r="D136" t="s">
        <v>42</v>
      </c>
      <c r="E136" t="s">
        <v>22</v>
      </c>
      <c r="F136" t="s">
        <v>7</v>
      </c>
      <c r="G136" t="s">
        <v>5</v>
      </c>
      <c r="H136" t="s">
        <v>45</v>
      </c>
      <c r="I136">
        <v>2016</v>
      </c>
      <c r="J136">
        <v>7.5106083877099997E-3</v>
      </c>
      <c r="K136">
        <v>1.27783037577E-2</v>
      </c>
      <c r="L136">
        <v>3.6842809602599998E-3</v>
      </c>
    </row>
    <row r="137" spans="3:17" hidden="1" x14ac:dyDescent="0.25">
      <c r="C137" t="s">
        <v>1</v>
      </c>
      <c r="D137" t="s">
        <v>42</v>
      </c>
      <c r="E137" t="s">
        <v>23</v>
      </c>
      <c r="F137" t="s">
        <v>7</v>
      </c>
      <c r="G137" t="s">
        <v>5</v>
      </c>
      <c r="H137" t="s">
        <v>45</v>
      </c>
      <c r="I137">
        <v>2016</v>
      </c>
      <c r="J137">
        <v>3.8357982360999999E-3</v>
      </c>
      <c r="K137">
        <v>7.14723366308E-3</v>
      </c>
      <c r="L137">
        <v>1.78903919496E-3</v>
      </c>
    </row>
    <row r="138" spans="3:17" hidden="1" x14ac:dyDescent="0.25">
      <c r="C138" t="s">
        <v>1</v>
      </c>
      <c r="D138" t="s">
        <v>42</v>
      </c>
      <c r="E138" t="s">
        <v>22</v>
      </c>
      <c r="F138" t="s">
        <v>7</v>
      </c>
      <c r="G138" t="s">
        <v>5</v>
      </c>
      <c r="H138" t="s">
        <v>26</v>
      </c>
      <c r="I138">
        <v>2016</v>
      </c>
      <c r="J138">
        <v>0.205316011109</v>
      </c>
      <c r="K138">
        <v>0.36509000690499999</v>
      </c>
      <c r="L138">
        <v>9.3237276488399995E-2</v>
      </c>
    </row>
    <row r="139" spans="3:17" hidden="1" x14ac:dyDescent="0.25">
      <c r="C139" t="s">
        <v>1</v>
      </c>
      <c r="D139" t="s">
        <v>42</v>
      </c>
      <c r="E139" t="s">
        <v>23</v>
      </c>
      <c r="F139" t="s">
        <v>7</v>
      </c>
      <c r="G139" t="s">
        <v>5</v>
      </c>
      <c r="H139" t="s">
        <v>26</v>
      </c>
      <c r="I139">
        <v>2016</v>
      </c>
      <c r="J139">
        <v>8.7062892286999996E-2</v>
      </c>
      <c r="K139">
        <v>0.165186693789</v>
      </c>
      <c r="L139">
        <v>4.0043111840599999E-2</v>
      </c>
    </row>
    <row r="140" spans="3:17" hidden="1" x14ac:dyDescent="0.25">
      <c r="C140" t="s">
        <v>1</v>
      </c>
      <c r="D140" t="s">
        <v>42</v>
      </c>
      <c r="E140" t="s">
        <v>22</v>
      </c>
      <c r="F140" t="s">
        <v>8</v>
      </c>
      <c r="G140" t="s">
        <v>5</v>
      </c>
      <c r="H140" t="s">
        <v>44</v>
      </c>
      <c r="I140">
        <v>2016</v>
      </c>
      <c r="J140">
        <v>1.26652741878</v>
      </c>
      <c r="K140">
        <v>2.1495424467599999</v>
      </c>
      <c r="L140">
        <v>0.62850489333399995</v>
      </c>
    </row>
    <row r="141" spans="3:17" hidden="1" x14ac:dyDescent="0.25">
      <c r="C141" t="s">
        <v>1</v>
      </c>
      <c r="D141" t="s">
        <v>42</v>
      </c>
      <c r="E141" t="s">
        <v>23</v>
      </c>
      <c r="F141" t="s">
        <v>8</v>
      </c>
      <c r="G141" t="s">
        <v>5</v>
      </c>
      <c r="H141" t="s">
        <v>44</v>
      </c>
      <c r="I141">
        <v>2016</v>
      </c>
      <c r="J141">
        <v>0.237828938681</v>
      </c>
      <c r="K141">
        <v>0.44541796495699998</v>
      </c>
      <c r="L141">
        <v>0.11506020175999999</v>
      </c>
    </row>
    <row r="142" spans="3:17" hidden="1" x14ac:dyDescent="0.25">
      <c r="C142" t="s">
        <v>1</v>
      </c>
      <c r="D142" t="s">
        <v>42</v>
      </c>
      <c r="E142" t="s">
        <v>22</v>
      </c>
      <c r="F142" t="s">
        <v>8</v>
      </c>
      <c r="G142" t="s">
        <v>5</v>
      </c>
      <c r="H142" t="s">
        <v>45</v>
      </c>
      <c r="I142">
        <v>2016</v>
      </c>
      <c r="J142">
        <v>4.6607905907499999E-3</v>
      </c>
      <c r="K142">
        <v>7.5822460795500002E-3</v>
      </c>
      <c r="L142">
        <v>2.3778749556400002E-3</v>
      </c>
    </row>
    <row r="143" spans="3:17" hidden="1" x14ac:dyDescent="0.25">
      <c r="C143" t="s">
        <v>1</v>
      </c>
      <c r="D143" t="s">
        <v>42</v>
      </c>
      <c r="E143" t="s">
        <v>23</v>
      </c>
      <c r="F143" t="s">
        <v>8</v>
      </c>
      <c r="G143" t="s">
        <v>5</v>
      </c>
      <c r="H143" t="s">
        <v>45</v>
      </c>
      <c r="I143">
        <v>2016</v>
      </c>
      <c r="J143">
        <v>1.76148101572E-3</v>
      </c>
      <c r="K143">
        <v>3.3441063710599999E-3</v>
      </c>
      <c r="L143">
        <v>8.83384714673E-4</v>
      </c>
    </row>
    <row r="144" spans="3:17" hidden="1" x14ac:dyDescent="0.25">
      <c r="C144" t="s">
        <v>1</v>
      </c>
      <c r="D144" t="s">
        <v>42</v>
      </c>
      <c r="E144" t="s">
        <v>22</v>
      </c>
      <c r="F144" t="s">
        <v>8</v>
      </c>
      <c r="G144" t="s">
        <v>5</v>
      </c>
      <c r="H144" t="s">
        <v>26</v>
      </c>
      <c r="I144">
        <v>2016</v>
      </c>
      <c r="J144">
        <v>0.33600077029800002</v>
      </c>
      <c r="K144">
        <v>0.570258414617</v>
      </c>
      <c r="L144">
        <v>0.166737904893</v>
      </c>
    </row>
    <row r="145" spans="3:12" hidden="1" x14ac:dyDescent="0.25">
      <c r="C145" t="s">
        <v>1</v>
      </c>
      <c r="D145" t="s">
        <v>42</v>
      </c>
      <c r="E145" t="s">
        <v>23</v>
      </c>
      <c r="F145" t="s">
        <v>8</v>
      </c>
      <c r="G145" t="s">
        <v>5</v>
      </c>
      <c r="H145" t="s">
        <v>26</v>
      </c>
      <c r="I145">
        <v>2016</v>
      </c>
      <c r="J145">
        <v>6.1503158772999902E-2</v>
      </c>
      <c r="K145">
        <v>0.115186200515</v>
      </c>
      <c r="L145">
        <v>2.9754856143799999E-2</v>
      </c>
    </row>
    <row r="146" spans="3:12" hidden="1" x14ac:dyDescent="0.25">
      <c r="C146" t="s">
        <v>1</v>
      </c>
      <c r="D146" t="s">
        <v>42</v>
      </c>
      <c r="E146" t="s">
        <v>22</v>
      </c>
      <c r="F146" t="s">
        <v>9</v>
      </c>
      <c r="G146" t="s">
        <v>5</v>
      </c>
      <c r="H146" t="s">
        <v>44</v>
      </c>
      <c r="I146">
        <v>2016</v>
      </c>
      <c r="J146">
        <v>2.70878413324</v>
      </c>
      <c r="K146">
        <v>4.5447210775500002</v>
      </c>
      <c r="L146">
        <v>1.45133841853</v>
      </c>
    </row>
    <row r="147" spans="3:12" hidden="1" x14ac:dyDescent="0.25">
      <c r="C147" t="s">
        <v>1</v>
      </c>
      <c r="D147" t="s">
        <v>42</v>
      </c>
      <c r="E147" t="s">
        <v>23</v>
      </c>
      <c r="F147" t="s">
        <v>9</v>
      </c>
      <c r="G147" t="s">
        <v>5</v>
      </c>
      <c r="H147" t="s">
        <v>44</v>
      </c>
      <c r="I147">
        <v>2016</v>
      </c>
      <c r="J147">
        <v>0.24362377328199999</v>
      </c>
      <c r="K147">
        <v>0.51452832756199995</v>
      </c>
      <c r="L147">
        <v>0.120735091281</v>
      </c>
    </row>
    <row r="148" spans="3:12" hidden="1" x14ac:dyDescent="0.25">
      <c r="C148" t="s">
        <v>1</v>
      </c>
      <c r="D148" t="s">
        <v>42</v>
      </c>
      <c r="E148" t="s">
        <v>22</v>
      </c>
      <c r="F148" t="s">
        <v>9</v>
      </c>
      <c r="G148" t="s">
        <v>5</v>
      </c>
      <c r="H148" t="s">
        <v>45</v>
      </c>
      <c r="I148">
        <v>2016</v>
      </c>
      <c r="J148">
        <v>5.0773891152100003E-3</v>
      </c>
      <c r="K148">
        <v>8.6341769448799992E-3</v>
      </c>
      <c r="L148">
        <v>2.8065589643600001E-3</v>
      </c>
    </row>
    <row r="149" spans="3:12" hidden="1" x14ac:dyDescent="0.25">
      <c r="C149" t="s">
        <v>1</v>
      </c>
      <c r="D149" t="s">
        <v>42</v>
      </c>
      <c r="E149" t="s">
        <v>23</v>
      </c>
      <c r="F149" t="s">
        <v>9</v>
      </c>
      <c r="G149" t="s">
        <v>5</v>
      </c>
      <c r="H149" t="s">
        <v>45</v>
      </c>
      <c r="I149">
        <v>2016</v>
      </c>
      <c r="J149">
        <v>1.37278094079E-3</v>
      </c>
      <c r="K149">
        <v>2.7745933703400001E-3</v>
      </c>
      <c r="L149">
        <v>7.0596695612000005E-4</v>
      </c>
    </row>
    <row r="150" spans="3:12" hidden="1" x14ac:dyDescent="0.25">
      <c r="C150" t="s">
        <v>1</v>
      </c>
      <c r="D150" t="s">
        <v>42</v>
      </c>
      <c r="E150" t="s">
        <v>22</v>
      </c>
      <c r="F150" t="s">
        <v>9</v>
      </c>
      <c r="G150" t="s">
        <v>5</v>
      </c>
      <c r="H150" t="s">
        <v>26</v>
      </c>
      <c r="I150">
        <v>2016</v>
      </c>
      <c r="J150">
        <v>0.69726802651300002</v>
      </c>
      <c r="K150">
        <v>1.1698564894499901</v>
      </c>
      <c r="L150">
        <v>0.37358897022199999</v>
      </c>
    </row>
    <row r="151" spans="3:12" hidden="1" x14ac:dyDescent="0.25">
      <c r="C151" t="s">
        <v>1</v>
      </c>
      <c r="D151" t="s">
        <v>42</v>
      </c>
      <c r="E151" t="s">
        <v>23</v>
      </c>
      <c r="F151" t="s">
        <v>9</v>
      </c>
      <c r="G151" t="s">
        <v>5</v>
      </c>
      <c r="H151" t="s">
        <v>26</v>
      </c>
      <c r="I151">
        <v>2016</v>
      </c>
      <c r="J151">
        <v>6.2488551816900002E-2</v>
      </c>
      <c r="K151">
        <v>0.13197451802400001</v>
      </c>
      <c r="L151">
        <v>3.09680820801E-2</v>
      </c>
    </row>
    <row r="152" spans="3:12" hidden="1" x14ac:dyDescent="0.25">
      <c r="C152" t="s">
        <v>1</v>
      </c>
      <c r="D152" t="s">
        <v>42</v>
      </c>
      <c r="E152" t="s">
        <v>22</v>
      </c>
      <c r="F152" t="s">
        <v>10</v>
      </c>
      <c r="G152" t="s">
        <v>5</v>
      </c>
      <c r="H152" t="s">
        <v>44</v>
      </c>
      <c r="I152">
        <v>2016</v>
      </c>
      <c r="J152">
        <v>2.2811726974300002</v>
      </c>
      <c r="K152">
        <v>3.7299049431300002</v>
      </c>
      <c r="L152">
        <v>1.21947198235</v>
      </c>
    </row>
    <row r="153" spans="3:12" hidden="1" x14ac:dyDescent="0.25">
      <c r="C153" t="s">
        <v>1</v>
      </c>
      <c r="D153" t="s">
        <v>42</v>
      </c>
      <c r="E153" t="s">
        <v>23</v>
      </c>
      <c r="F153" t="s">
        <v>10</v>
      </c>
      <c r="G153" t="s">
        <v>5</v>
      </c>
      <c r="H153" t="s">
        <v>44</v>
      </c>
      <c r="I153">
        <v>2016</v>
      </c>
      <c r="J153">
        <v>0.21691975672300001</v>
      </c>
      <c r="K153">
        <v>0.40945664006299998</v>
      </c>
      <c r="L153">
        <v>0.115397166551</v>
      </c>
    </row>
    <row r="154" spans="3:12" hidden="1" x14ac:dyDescent="0.25">
      <c r="C154" t="s">
        <v>1</v>
      </c>
      <c r="D154" t="s">
        <v>42</v>
      </c>
      <c r="E154" t="s">
        <v>22</v>
      </c>
      <c r="F154" t="s">
        <v>10</v>
      </c>
      <c r="G154" t="s">
        <v>5</v>
      </c>
      <c r="H154" t="s">
        <v>45</v>
      </c>
      <c r="I154">
        <v>2016</v>
      </c>
      <c r="J154">
        <v>3.7902487381999998E-3</v>
      </c>
      <c r="K154">
        <v>6.1891007419900002E-3</v>
      </c>
      <c r="L154">
        <v>2.0349411492399999E-3</v>
      </c>
    </row>
    <row r="155" spans="3:12" hidden="1" x14ac:dyDescent="0.25">
      <c r="C155" t="s">
        <v>1</v>
      </c>
      <c r="D155" t="s">
        <v>42</v>
      </c>
      <c r="E155" t="s">
        <v>23</v>
      </c>
      <c r="F155" t="s">
        <v>10</v>
      </c>
      <c r="G155" t="s">
        <v>5</v>
      </c>
      <c r="H155" t="s">
        <v>45</v>
      </c>
      <c r="I155">
        <v>2016</v>
      </c>
      <c r="J155">
        <v>1.1004106115499999E-3</v>
      </c>
      <c r="K155">
        <v>2.0138922291600002E-3</v>
      </c>
      <c r="L155">
        <v>5.8616860683900003E-4</v>
      </c>
    </row>
    <row r="156" spans="3:12" hidden="1" x14ac:dyDescent="0.25">
      <c r="C156" t="s">
        <v>1</v>
      </c>
      <c r="D156" t="s">
        <v>42</v>
      </c>
      <c r="E156" t="s">
        <v>22</v>
      </c>
      <c r="F156" t="s">
        <v>10</v>
      </c>
      <c r="G156" t="s">
        <v>5</v>
      </c>
      <c r="H156" t="s">
        <v>26</v>
      </c>
      <c r="I156">
        <v>2016</v>
      </c>
      <c r="J156">
        <v>0.59772384220899999</v>
      </c>
      <c r="K156">
        <v>0.97732763336699902</v>
      </c>
      <c r="L156">
        <v>0.31953191425600003</v>
      </c>
    </row>
    <row r="157" spans="3:12" hidden="1" x14ac:dyDescent="0.25">
      <c r="C157" t="s">
        <v>1</v>
      </c>
      <c r="D157" t="s">
        <v>42</v>
      </c>
      <c r="E157" t="s">
        <v>23</v>
      </c>
      <c r="F157" t="s">
        <v>10</v>
      </c>
      <c r="G157" t="s">
        <v>5</v>
      </c>
      <c r="H157" t="s">
        <v>26</v>
      </c>
      <c r="I157">
        <v>2016</v>
      </c>
      <c r="J157">
        <v>5.8184410649199998E-2</v>
      </c>
      <c r="K157">
        <v>0.109828600439</v>
      </c>
      <c r="L157">
        <v>3.09529949129E-2</v>
      </c>
    </row>
    <row r="158" spans="3:12" hidden="1" x14ac:dyDescent="0.25">
      <c r="C158" t="s">
        <v>1</v>
      </c>
      <c r="D158" t="s">
        <v>42</v>
      </c>
      <c r="E158" t="s">
        <v>22</v>
      </c>
      <c r="F158" t="s">
        <v>11</v>
      </c>
      <c r="G158" t="s">
        <v>5</v>
      </c>
      <c r="H158" t="s">
        <v>44</v>
      </c>
      <c r="I158">
        <v>2016</v>
      </c>
      <c r="J158">
        <v>2.5627420297699999</v>
      </c>
      <c r="K158">
        <v>4.2911179091499996</v>
      </c>
      <c r="L158">
        <v>1.32474600294</v>
      </c>
    </row>
    <row r="159" spans="3:12" hidden="1" x14ac:dyDescent="0.25">
      <c r="C159" t="s">
        <v>1</v>
      </c>
      <c r="D159" t="s">
        <v>42</v>
      </c>
      <c r="E159" t="s">
        <v>23</v>
      </c>
      <c r="F159" t="s">
        <v>11</v>
      </c>
      <c r="G159" t="s">
        <v>5</v>
      </c>
      <c r="H159" t="s">
        <v>44</v>
      </c>
      <c r="I159">
        <v>2016</v>
      </c>
      <c r="J159">
        <v>0.23855095025199999</v>
      </c>
      <c r="K159">
        <v>0.43621150399899999</v>
      </c>
      <c r="L159">
        <v>0.13199885658999999</v>
      </c>
    </row>
    <row r="160" spans="3:12" hidden="1" x14ac:dyDescent="0.25">
      <c r="C160" t="s">
        <v>1</v>
      </c>
      <c r="D160" t="s">
        <v>42</v>
      </c>
      <c r="E160" t="s">
        <v>22</v>
      </c>
      <c r="F160" t="s">
        <v>11</v>
      </c>
      <c r="G160" t="s">
        <v>5</v>
      </c>
      <c r="H160" t="s">
        <v>45</v>
      </c>
      <c r="I160">
        <v>2016</v>
      </c>
      <c r="J160">
        <v>3.6603489686900001E-3</v>
      </c>
      <c r="K160">
        <v>6.0477647062599999E-3</v>
      </c>
      <c r="L160">
        <v>1.8848485685999999E-3</v>
      </c>
    </row>
    <row r="161" spans="3:12" hidden="1" x14ac:dyDescent="0.25">
      <c r="C161" t="s">
        <v>1</v>
      </c>
      <c r="D161" t="s">
        <v>42</v>
      </c>
      <c r="E161" t="s">
        <v>23</v>
      </c>
      <c r="F161" t="s">
        <v>11</v>
      </c>
      <c r="G161" t="s">
        <v>5</v>
      </c>
      <c r="H161" t="s">
        <v>45</v>
      </c>
      <c r="I161">
        <v>2016</v>
      </c>
      <c r="J161">
        <v>9.9222140625100002E-4</v>
      </c>
      <c r="K161">
        <v>1.7417276408700001E-3</v>
      </c>
      <c r="L161">
        <v>5.6800381163799995E-4</v>
      </c>
    </row>
    <row r="162" spans="3:12" hidden="1" x14ac:dyDescent="0.25">
      <c r="C162" t="s">
        <v>1</v>
      </c>
      <c r="D162" t="s">
        <v>42</v>
      </c>
      <c r="E162" t="s">
        <v>22</v>
      </c>
      <c r="F162" t="s">
        <v>11</v>
      </c>
      <c r="G162" t="s">
        <v>5</v>
      </c>
      <c r="H162" t="s">
        <v>26</v>
      </c>
      <c r="I162">
        <v>2016</v>
      </c>
      <c r="J162">
        <v>0.72311611681599997</v>
      </c>
      <c r="K162">
        <v>1.21080330491</v>
      </c>
      <c r="L162">
        <v>0.373796962116</v>
      </c>
    </row>
    <row r="163" spans="3:12" hidden="1" x14ac:dyDescent="0.25">
      <c r="C163" t="s">
        <v>1</v>
      </c>
      <c r="D163" t="s">
        <v>42</v>
      </c>
      <c r="E163" t="s">
        <v>23</v>
      </c>
      <c r="F163" t="s">
        <v>11</v>
      </c>
      <c r="G163" t="s">
        <v>5</v>
      </c>
      <c r="H163" t="s">
        <v>26</v>
      </c>
      <c r="I163">
        <v>2016</v>
      </c>
      <c r="J163">
        <v>6.6620038946300003E-2</v>
      </c>
      <c r="K163">
        <v>0.121820631419</v>
      </c>
      <c r="L163">
        <v>3.6863273684800003E-2</v>
      </c>
    </row>
    <row r="164" spans="3:12" hidden="1" x14ac:dyDescent="0.25">
      <c r="C164" t="s">
        <v>1</v>
      </c>
      <c r="D164" t="s">
        <v>42</v>
      </c>
      <c r="E164" t="s">
        <v>22</v>
      </c>
      <c r="F164" t="s">
        <v>12</v>
      </c>
      <c r="G164" t="s">
        <v>5</v>
      </c>
      <c r="H164" t="s">
        <v>44</v>
      </c>
      <c r="I164">
        <v>2016</v>
      </c>
      <c r="J164">
        <v>2.6194265900599998</v>
      </c>
      <c r="K164">
        <v>4.1922783037200002</v>
      </c>
      <c r="L164">
        <v>1.2895201412799999</v>
      </c>
    </row>
    <row r="165" spans="3:12" hidden="1" x14ac:dyDescent="0.25">
      <c r="C165" t="s">
        <v>1</v>
      </c>
      <c r="D165" t="s">
        <v>42</v>
      </c>
      <c r="E165" t="s">
        <v>23</v>
      </c>
      <c r="F165" t="s">
        <v>12</v>
      </c>
      <c r="G165" t="s">
        <v>5</v>
      </c>
      <c r="H165" t="s">
        <v>44</v>
      </c>
      <c r="I165">
        <v>2016</v>
      </c>
      <c r="J165">
        <v>0.25730789600699999</v>
      </c>
      <c r="K165">
        <v>0.45523680777699999</v>
      </c>
      <c r="L165">
        <v>0.143767320324</v>
      </c>
    </row>
    <row r="166" spans="3:12" hidden="1" x14ac:dyDescent="0.25">
      <c r="C166" t="s">
        <v>1</v>
      </c>
      <c r="D166" t="s">
        <v>42</v>
      </c>
      <c r="E166" t="s">
        <v>22</v>
      </c>
      <c r="F166" t="s">
        <v>12</v>
      </c>
      <c r="G166" t="s">
        <v>5</v>
      </c>
      <c r="H166" t="s">
        <v>45</v>
      </c>
      <c r="I166">
        <v>2016</v>
      </c>
      <c r="J166">
        <v>2.9232636593700002E-3</v>
      </c>
      <c r="K166">
        <v>4.6212143302000004E-3</v>
      </c>
      <c r="L166">
        <v>1.5047427525799999E-3</v>
      </c>
    </row>
    <row r="167" spans="3:12" hidden="1" x14ac:dyDescent="0.25">
      <c r="C167" t="s">
        <v>1</v>
      </c>
      <c r="D167" t="s">
        <v>42</v>
      </c>
      <c r="E167" t="s">
        <v>23</v>
      </c>
      <c r="F167" t="s">
        <v>12</v>
      </c>
      <c r="G167" t="s">
        <v>5</v>
      </c>
      <c r="H167" t="s">
        <v>45</v>
      </c>
      <c r="I167">
        <v>2016</v>
      </c>
      <c r="J167">
        <v>7.1318068728799995E-4</v>
      </c>
      <c r="K167">
        <v>1.2351192586500001E-3</v>
      </c>
      <c r="L167">
        <v>3.9939397104799999E-4</v>
      </c>
    </row>
    <row r="168" spans="3:12" hidden="1" x14ac:dyDescent="0.25">
      <c r="C168" t="s">
        <v>1</v>
      </c>
      <c r="D168" t="s">
        <v>42</v>
      </c>
      <c r="E168" t="s">
        <v>22</v>
      </c>
      <c r="F168" t="s">
        <v>12</v>
      </c>
      <c r="G168" t="s">
        <v>5</v>
      </c>
      <c r="H168" t="s">
        <v>26</v>
      </c>
      <c r="I168">
        <v>2016</v>
      </c>
      <c r="J168">
        <v>0.77456725628099998</v>
      </c>
      <c r="K168">
        <v>1.23966119745</v>
      </c>
      <c r="L168">
        <v>0.38131249088699998</v>
      </c>
    </row>
    <row r="169" spans="3:12" hidden="1" x14ac:dyDescent="0.25">
      <c r="C169" t="s">
        <v>1</v>
      </c>
      <c r="D169" t="s">
        <v>42</v>
      </c>
      <c r="E169" t="s">
        <v>23</v>
      </c>
      <c r="F169" t="s">
        <v>12</v>
      </c>
      <c r="G169" t="s">
        <v>5</v>
      </c>
      <c r="H169" t="s">
        <v>26</v>
      </c>
      <c r="I169">
        <v>2016</v>
      </c>
      <c r="J169">
        <v>7.1082445234800007E-2</v>
      </c>
      <c r="K169">
        <v>0.125761183236</v>
      </c>
      <c r="L169">
        <v>3.9716358619600003E-2</v>
      </c>
    </row>
    <row r="170" spans="3:12" hidden="1" x14ac:dyDescent="0.25">
      <c r="C170" t="s">
        <v>1</v>
      </c>
      <c r="D170" t="s">
        <v>42</v>
      </c>
      <c r="E170" t="s">
        <v>22</v>
      </c>
      <c r="F170" t="s">
        <v>13</v>
      </c>
      <c r="G170" t="s">
        <v>5</v>
      </c>
      <c r="H170" t="s">
        <v>44</v>
      </c>
      <c r="I170">
        <v>2016</v>
      </c>
      <c r="J170">
        <v>2.6960096259299999</v>
      </c>
      <c r="K170">
        <v>4.43068463027</v>
      </c>
      <c r="L170">
        <v>1.3021923934899999</v>
      </c>
    </row>
    <row r="171" spans="3:12" hidden="1" x14ac:dyDescent="0.25">
      <c r="C171" t="s">
        <v>1</v>
      </c>
      <c r="D171" t="s">
        <v>42</v>
      </c>
      <c r="E171" t="s">
        <v>23</v>
      </c>
      <c r="F171" t="s">
        <v>13</v>
      </c>
      <c r="G171" t="s">
        <v>5</v>
      </c>
      <c r="H171" t="s">
        <v>44</v>
      </c>
      <c r="I171">
        <v>2016</v>
      </c>
      <c r="J171">
        <v>0.27599561267200001</v>
      </c>
      <c r="K171">
        <v>0.50624802009600001</v>
      </c>
      <c r="L171">
        <v>0.14293823305799999</v>
      </c>
    </row>
    <row r="172" spans="3:12" hidden="1" x14ac:dyDescent="0.25">
      <c r="C172" t="s">
        <v>1</v>
      </c>
      <c r="D172" t="s">
        <v>42</v>
      </c>
      <c r="E172" t="s">
        <v>22</v>
      </c>
      <c r="F172" t="s">
        <v>13</v>
      </c>
      <c r="G172" t="s">
        <v>5</v>
      </c>
      <c r="H172" t="s">
        <v>45</v>
      </c>
      <c r="I172">
        <v>2016</v>
      </c>
      <c r="J172">
        <v>2.2292156004199998E-3</v>
      </c>
      <c r="K172">
        <v>3.4675218453E-3</v>
      </c>
      <c r="L172">
        <v>1.1371267093800001E-3</v>
      </c>
    </row>
    <row r="173" spans="3:12" hidden="1" x14ac:dyDescent="0.25">
      <c r="C173" t="s">
        <v>1</v>
      </c>
      <c r="D173" t="s">
        <v>42</v>
      </c>
      <c r="E173" t="s">
        <v>23</v>
      </c>
      <c r="F173" t="s">
        <v>13</v>
      </c>
      <c r="G173" t="s">
        <v>5</v>
      </c>
      <c r="H173" t="s">
        <v>45</v>
      </c>
      <c r="I173">
        <v>2016</v>
      </c>
      <c r="J173">
        <v>5.0192481184399996E-4</v>
      </c>
      <c r="K173">
        <v>8.8701780619599997E-4</v>
      </c>
      <c r="L173">
        <v>2.7550516386199998E-4</v>
      </c>
    </row>
    <row r="174" spans="3:12" hidden="1" x14ac:dyDescent="0.25">
      <c r="C174" t="s">
        <v>1</v>
      </c>
      <c r="D174" t="s">
        <v>42</v>
      </c>
      <c r="E174" t="s">
        <v>22</v>
      </c>
      <c r="F174" t="s">
        <v>13</v>
      </c>
      <c r="G174" t="s">
        <v>5</v>
      </c>
      <c r="H174" t="s">
        <v>26</v>
      </c>
      <c r="I174">
        <v>2016</v>
      </c>
      <c r="J174">
        <v>0.83062704012400002</v>
      </c>
      <c r="K174">
        <v>1.36507170626</v>
      </c>
      <c r="L174">
        <v>0.401198943458</v>
      </c>
    </row>
    <row r="175" spans="3:12" hidden="1" x14ac:dyDescent="0.25">
      <c r="C175" t="s">
        <v>1</v>
      </c>
      <c r="D175" t="s">
        <v>42</v>
      </c>
      <c r="E175" t="s">
        <v>23</v>
      </c>
      <c r="F175" t="s">
        <v>13</v>
      </c>
      <c r="G175" t="s">
        <v>5</v>
      </c>
      <c r="H175" t="s">
        <v>26</v>
      </c>
      <c r="I175">
        <v>2016</v>
      </c>
      <c r="J175">
        <v>7.5597987580399997E-2</v>
      </c>
      <c r="K175">
        <v>0.13866644895300001</v>
      </c>
      <c r="L175">
        <v>3.9152226598400001E-2</v>
      </c>
    </row>
    <row r="176" spans="3:12" hidden="1" x14ac:dyDescent="0.25">
      <c r="C176" t="s">
        <v>1</v>
      </c>
      <c r="D176" t="s">
        <v>42</v>
      </c>
      <c r="E176" t="s">
        <v>22</v>
      </c>
      <c r="F176" t="s">
        <v>14</v>
      </c>
      <c r="G176" t="s">
        <v>5</v>
      </c>
      <c r="H176" t="s">
        <v>44</v>
      </c>
      <c r="I176">
        <v>2016</v>
      </c>
      <c r="J176">
        <v>2.87178330403</v>
      </c>
      <c r="K176">
        <v>4.4628597116600002</v>
      </c>
      <c r="L176">
        <v>1.42834046476</v>
      </c>
    </row>
    <row r="177" spans="3:12" hidden="1" x14ac:dyDescent="0.25">
      <c r="C177" t="s">
        <v>1</v>
      </c>
      <c r="D177" t="s">
        <v>42</v>
      </c>
      <c r="E177" t="s">
        <v>23</v>
      </c>
      <c r="F177" t="s">
        <v>14</v>
      </c>
      <c r="G177" t="s">
        <v>5</v>
      </c>
      <c r="H177" t="s">
        <v>44</v>
      </c>
      <c r="I177">
        <v>2016</v>
      </c>
      <c r="J177">
        <v>0.59280244766900003</v>
      </c>
      <c r="K177">
        <v>0.99628775811299997</v>
      </c>
      <c r="L177">
        <v>0.33229019240500002</v>
      </c>
    </row>
    <row r="178" spans="3:12" hidden="1" x14ac:dyDescent="0.25">
      <c r="C178" t="s">
        <v>1</v>
      </c>
      <c r="D178" t="s">
        <v>42</v>
      </c>
      <c r="E178" t="s">
        <v>22</v>
      </c>
      <c r="F178" t="s">
        <v>14</v>
      </c>
      <c r="G178" t="s">
        <v>5</v>
      </c>
      <c r="H178" t="s">
        <v>45</v>
      </c>
      <c r="I178">
        <v>2016</v>
      </c>
      <c r="J178">
        <v>1.8919324082199999E-3</v>
      </c>
      <c r="K178">
        <v>2.88709703536E-3</v>
      </c>
      <c r="L178">
        <v>9.4569288113600003E-4</v>
      </c>
    </row>
    <row r="179" spans="3:12" hidden="1" x14ac:dyDescent="0.25">
      <c r="C179" t="s">
        <v>1</v>
      </c>
      <c r="D179" t="s">
        <v>42</v>
      </c>
      <c r="E179" t="s">
        <v>23</v>
      </c>
      <c r="F179" t="s">
        <v>14</v>
      </c>
      <c r="G179" t="s">
        <v>5</v>
      </c>
      <c r="H179" t="s">
        <v>45</v>
      </c>
      <c r="I179">
        <v>2016</v>
      </c>
      <c r="J179">
        <v>7.0091039906700005E-4</v>
      </c>
      <c r="K179">
        <v>1.1453093876499999E-3</v>
      </c>
      <c r="L179">
        <v>3.8905602560300001E-4</v>
      </c>
    </row>
    <row r="180" spans="3:12" hidden="1" x14ac:dyDescent="0.25">
      <c r="C180" t="s">
        <v>1</v>
      </c>
      <c r="D180" t="s">
        <v>42</v>
      </c>
      <c r="E180" t="s">
        <v>22</v>
      </c>
      <c r="F180" t="s">
        <v>14</v>
      </c>
      <c r="G180" t="s">
        <v>5</v>
      </c>
      <c r="H180" t="s">
        <v>26</v>
      </c>
      <c r="I180">
        <v>2016</v>
      </c>
      <c r="J180">
        <v>0.97456631293399998</v>
      </c>
      <c r="K180">
        <v>1.5145128562600001</v>
      </c>
      <c r="L180">
        <v>0.48472059099999998</v>
      </c>
    </row>
    <row r="181" spans="3:12" hidden="1" x14ac:dyDescent="0.25">
      <c r="C181" t="s">
        <v>1</v>
      </c>
      <c r="D181" t="s">
        <v>42</v>
      </c>
      <c r="E181" t="s">
        <v>23</v>
      </c>
      <c r="F181" t="s">
        <v>14</v>
      </c>
      <c r="G181" t="s">
        <v>5</v>
      </c>
      <c r="H181" t="s">
        <v>26</v>
      </c>
      <c r="I181">
        <v>2016</v>
      </c>
      <c r="J181">
        <v>0.17707723393300001</v>
      </c>
      <c r="K181">
        <v>0.29760315785000002</v>
      </c>
      <c r="L181">
        <v>9.9259084312899995E-2</v>
      </c>
    </row>
    <row r="182" spans="3:12" hidden="1" x14ac:dyDescent="0.25">
      <c r="C182" t="s">
        <v>1</v>
      </c>
      <c r="D182" t="s">
        <v>42</v>
      </c>
      <c r="E182" t="s">
        <v>22</v>
      </c>
      <c r="F182" t="s">
        <v>15</v>
      </c>
      <c r="G182" t="s">
        <v>5</v>
      </c>
      <c r="H182" t="s">
        <v>44</v>
      </c>
      <c r="I182">
        <v>2016</v>
      </c>
      <c r="J182">
        <v>2.76007073213</v>
      </c>
      <c r="K182">
        <v>4.4766716322600004</v>
      </c>
      <c r="L182">
        <v>1.32146156949</v>
      </c>
    </row>
    <row r="183" spans="3:12" hidden="1" x14ac:dyDescent="0.25">
      <c r="C183" t="s">
        <v>1</v>
      </c>
      <c r="D183" t="s">
        <v>42</v>
      </c>
      <c r="E183" t="s">
        <v>23</v>
      </c>
      <c r="F183" t="s">
        <v>15</v>
      </c>
      <c r="G183" t="s">
        <v>5</v>
      </c>
      <c r="H183" t="s">
        <v>44</v>
      </c>
      <c r="I183">
        <v>2016</v>
      </c>
      <c r="J183">
        <v>0.62081496015000004</v>
      </c>
      <c r="K183">
        <v>1.04985120017</v>
      </c>
      <c r="L183">
        <v>0.349053979693</v>
      </c>
    </row>
    <row r="184" spans="3:12" hidden="1" x14ac:dyDescent="0.25">
      <c r="C184" t="s">
        <v>1</v>
      </c>
      <c r="D184" t="s">
        <v>42</v>
      </c>
      <c r="E184" t="s">
        <v>22</v>
      </c>
      <c r="F184" t="s">
        <v>15</v>
      </c>
      <c r="G184" t="s">
        <v>5</v>
      </c>
      <c r="H184" t="s">
        <v>45</v>
      </c>
      <c r="I184">
        <v>2016</v>
      </c>
      <c r="J184">
        <v>1.45491786157E-3</v>
      </c>
      <c r="K184">
        <v>2.3069493457100001E-3</v>
      </c>
      <c r="L184">
        <v>7.2245539981299998E-4</v>
      </c>
    </row>
    <row r="185" spans="3:12" hidden="1" x14ac:dyDescent="0.25">
      <c r="C185" t="s">
        <v>1</v>
      </c>
      <c r="D185" t="s">
        <v>42</v>
      </c>
      <c r="E185" t="s">
        <v>23</v>
      </c>
      <c r="F185" t="s">
        <v>15</v>
      </c>
      <c r="G185" t="s">
        <v>5</v>
      </c>
      <c r="H185" t="s">
        <v>45</v>
      </c>
      <c r="I185">
        <v>2016</v>
      </c>
      <c r="J185">
        <v>4.9927886826300004E-4</v>
      </c>
      <c r="K185">
        <v>8.3185786616699997E-4</v>
      </c>
      <c r="L185">
        <v>2.8313574305000001E-4</v>
      </c>
    </row>
    <row r="186" spans="3:12" hidden="1" x14ac:dyDescent="0.25">
      <c r="C186" t="s">
        <v>1</v>
      </c>
      <c r="D186" t="s">
        <v>42</v>
      </c>
      <c r="E186" t="s">
        <v>22</v>
      </c>
      <c r="F186" t="s">
        <v>15</v>
      </c>
      <c r="G186" t="s">
        <v>5</v>
      </c>
      <c r="H186" t="s">
        <v>26</v>
      </c>
      <c r="I186">
        <v>2016</v>
      </c>
      <c r="J186">
        <v>1.1340911903999999</v>
      </c>
      <c r="K186">
        <v>1.8394288962800001</v>
      </c>
      <c r="L186">
        <v>0.54297808638099998</v>
      </c>
    </row>
    <row r="187" spans="3:12" hidden="1" x14ac:dyDescent="0.25">
      <c r="C187" t="s">
        <v>1</v>
      </c>
      <c r="D187" t="s">
        <v>42</v>
      </c>
      <c r="E187" t="s">
        <v>23</v>
      </c>
      <c r="F187" t="s">
        <v>15</v>
      </c>
      <c r="G187" t="s">
        <v>5</v>
      </c>
      <c r="H187" t="s">
        <v>26</v>
      </c>
      <c r="I187">
        <v>2016</v>
      </c>
      <c r="J187">
        <v>0.21472399747500001</v>
      </c>
      <c r="K187">
        <v>0.36311664654300002</v>
      </c>
      <c r="L187">
        <v>0.12072883333199901</v>
      </c>
    </row>
    <row r="188" spans="3:12" hidden="1" x14ac:dyDescent="0.25">
      <c r="C188" t="s">
        <v>1</v>
      </c>
      <c r="D188" t="s">
        <v>42</v>
      </c>
      <c r="E188" t="s">
        <v>22</v>
      </c>
      <c r="F188" t="s">
        <v>16</v>
      </c>
      <c r="G188" t="s">
        <v>5</v>
      </c>
      <c r="H188" t="s">
        <v>44</v>
      </c>
      <c r="I188">
        <v>2016</v>
      </c>
      <c r="J188">
        <v>2.8141848875700002</v>
      </c>
      <c r="K188">
        <v>4.4607317234000003</v>
      </c>
      <c r="L188">
        <v>1.37968140551</v>
      </c>
    </row>
    <row r="189" spans="3:12" hidden="1" x14ac:dyDescent="0.25">
      <c r="C189" t="s">
        <v>1</v>
      </c>
      <c r="D189" t="s">
        <v>42</v>
      </c>
      <c r="E189" t="s">
        <v>23</v>
      </c>
      <c r="F189" t="s">
        <v>16</v>
      </c>
      <c r="G189" t="s">
        <v>5</v>
      </c>
      <c r="H189" t="s">
        <v>44</v>
      </c>
      <c r="I189">
        <v>2016</v>
      </c>
      <c r="J189">
        <v>0.61844556324900002</v>
      </c>
      <c r="K189">
        <v>1.0491265570099999</v>
      </c>
      <c r="L189">
        <v>0.33475672015199998</v>
      </c>
    </row>
    <row r="190" spans="3:12" hidden="1" x14ac:dyDescent="0.25">
      <c r="C190" t="s">
        <v>1</v>
      </c>
      <c r="D190" t="s">
        <v>42</v>
      </c>
      <c r="E190" t="s">
        <v>22</v>
      </c>
      <c r="F190" t="s">
        <v>16</v>
      </c>
      <c r="G190" t="s">
        <v>5</v>
      </c>
      <c r="H190" t="s">
        <v>45</v>
      </c>
      <c r="I190">
        <v>2016</v>
      </c>
      <c r="J190">
        <v>1.2372417987800001E-3</v>
      </c>
      <c r="K190">
        <v>1.95937226348E-3</v>
      </c>
      <c r="L190">
        <v>6.3485445861800004E-4</v>
      </c>
    </row>
    <row r="191" spans="3:12" hidden="1" x14ac:dyDescent="0.25">
      <c r="C191" t="s">
        <v>1</v>
      </c>
      <c r="D191" t="s">
        <v>42</v>
      </c>
      <c r="E191" t="s">
        <v>23</v>
      </c>
      <c r="F191" t="s">
        <v>16</v>
      </c>
      <c r="G191" t="s">
        <v>5</v>
      </c>
      <c r="H191" t="s">
        <v>45</v>
      </c>
      <c r="I191">
        <v>2016</v>
      </c>
      <c r="J191">
        <v>3.7697260866100001E-4</v>
      </c>
      <c r="K191">
        <v>6.0755262482200005E-4</v>
      </c>
      <c r="L191">
        <v>2.1196792139900001E-4</v>
      </c>
    </row>
    <row r="192" spans="3:12" hidden="1" x14ac:dyDescent="0.25">
      <c r="C192" t="s">
        <v>1</v>
      </c>
      <c r="D192" t="s">
        <v>42</v>
      </c>
      <c r="E192" t="s">
        <v>22</v>
      </c>
      <c r="F192" t="s">
        <v>16</v>
      </c>
      <c r="G192" t="s">
        <v>5</v>
      </c>
      <c r="H192" t="s">
        <v>26</v>
      </c>
      <c r="I192">
        <v>2016</v>
      </c>
      <c r="J192">
        <v>1.3496925179299999</v>
      </c>
      <c r="K192">
        <v>2.13938190704999</v>
      </c>
      <c r="L192">
        <v>0.66169983300400004</v>
      </c>
    </row>
    <row r="193" spans="3:12" hidden="1" x14ac:dyDescent="0.25">
      <c r="C193" t="s">
        <v>1</v>
      </c>
      <c r="D193" t="s">
        <v>42</v>
      </c>
      <c r="E193" t="s">
        <v>23</v>
      </c>
      <c r="F193" t="s">
        <v>16</v>
      </c>
      <c r="G193" t="s">
        <v>5</v>
      </c>
      <c r="H193" t="s">
        <v>26</v>
      </c>
      <c r="I193">
        <v>2016</v>
      </c>
      <c r="J193">
        <v>0.24661345724</v>
      </c>
      <c r="K193">
        <v>0.41835327582599902</v>
      </c>
      <c r="L193">
        <v>0.133488728833</v>
      </c>
    </row>
    <row r="194" spans="3:12" hidden="1" x14ac:dyDescent="0.25">
      <c r="C194" t="s">
        <v>1</v>
      </c>
      <c r="D194" t="s">
        <v>42</v>
      </c>
      <c r="E194" t="s">
        <v>22</v>
      </c>
      <c r="F194" t="s">
        <v>17</v>
      </c>
      <c r="G194" t="s">
        <v>5</v>
      </c>
      <c r="H194" t="s">
        <v>44</v>
      </c>
      <c r="I194">
        <v>2016</v>
      </c>
      <c r="J194">
        <v>2.5934727316399999</v>
      </c>
      <c r="K194">
        <v>4.0910701666499998</v>
      </c>
      <c r="L194">
        <v>1.2652615300700001</v>
      </c>
    </row>
    <row r="195" spans="3:12" hidden="1" x14ac:dyDescent="0.25">
      <c r="C195" t="s">
        <v>1</v>
      </c>
      <c r="D195" t="s">
        <v>42</v>
      </c>
      <c r="E195" t="s">
        <v>23</v>
      </c>
      <c r="F195" t="s">
        <v>17</v>
      </c>
      <c r="G195" t="s">
        <v>5</v>
      </c>
      <c r="H195" t="s">
        <v>44</v>
      </c>
      <c r="I195">
        <v>2016</v>
      </c>
      <c r="J195">
        <v>0.50230352257599997</v>
      </c>
      <c r="K195">
        <v>0.84186912649800005</v>
      </c>
      <c r="L195">
        <v>0.25719795828399999</v>
      </c>
    </row>
    <row r="196" spans="3:12" hidden="1" x14ac:dyDescent="0.25">
      <c r="C196" t="s">
        <v>1</v>
      </c>
      <c r="D196" t="s">
        <v>42</v>
      </c>
      <c r="E196" t="s">
        <v>22</v>
      </c>
      <c r="F196" t="s">
        <v>17</v>
      </c>
      <c r="G196" t="s">
        <v>5</v>
      </c>
      <c r="H196" t="s">
        <v>45</v>
      </c>
      <c r="I196">
        <v>2016</v>
      </c>
      <c r="J196">
        <v>9.2904371468800003E-4</v>
      </c>
      <c r="K196">
        <v>1.42074182776E-3</v>
      </c>
      <c r="L196">
        <v>4.5851024343799998E-4</v>
      </c>
    </row>
    <row r="197" spans="3:12" hidden="1" x14ac:dyDescent="0.25">
      <c r="C197" t="s">
        <v>1</v>
      </c>
      <c r="D197" t="s">
        <v>42</v>
      </c>
      <c r="E197" t="s">
        <v>23</v>
      </c>
      <c r="F197" t="s">
        <v>17</v>
      </c>
      <c r="G197" t="s">
        <v>5</v>
      </c>
      <c r="H197" t="s">
        <v>45</v>
      </c>
      <c r="I197">
        <v>2016</v>
      </c>
      <c r="J197">
        <v>2.3218697369300001E-4</v>
      </c>
      <c r="K197">
        <v>3.8383497972500002E-4</v>
      </c>
      <c r="L197">
        <v>1.21345540099E-4</v>
      </c>
    </row>
    <row r="198" spans="3:12" hidden="1" x14ac:dyDescent="0.25">
      <c r="C198" t="s">
        <v>1</v>
      </c>
      <c r="D198" t="s">
        <v>42</v>
      </c>
      <c r="E198" t="s">
        <v>22</v>
      </c>
      <c r="F198" t="s">
        <v>17</v>
      </c>
      <c r="G198" t="s">
        <v>5</v>
      </c>
      <c r="H198" t="s">
        <v>26</v>
      </c>
      <c r="I198">
        <v>2016</v>
      </c>
      <c r="J198">
        <v>1.43290702495</v>
      </c>
      <c r="K198">
        <v>2.2603373113799998</v>
      </c>
      <c r="L198">
        <v>0.69906350382100002</v>
      </c>
    </row>
    <row r="199" spans="3:12" hidden="1" x14ac:dyDescent="0.25">
      <c r="C199" t="s">
        <v>1</v>
      </c>
      <c r="D199" t="s">
        <v>42</v>
      </c>
      <c r="E199" t="s">
        <v>23</v>
      </c>
      <c r="F199" t="s">
        <v>17</v>
      </c>
      <c r="G199" t="s">
        <v>5</v>
      </c>
      <c r="H199" t="s">
        <v>26</v>
      </c>
      <c r="I199">
        <v>2016</v>
      </c>
      <c r="J199">
        <v>0.233281240217</v>
      </c>
      <c r="K199">
        <v>0.39098327028000002</v>
      </c>
      <c r="L199">
        <v>0.11944861223</v>
      </c>
    </row>
    <row r="200" spans="3:12" hidden="1" x14ac:dyDescent="0.25">
      <c r="C200" t="s">
        <v>1</v>
      </c>
      <c r="D200" t="s">
        <v>42</v>
      </c>
      <c r="E200" t="s">
        <v>22</v>
      </c>
      <c r="F200" t="s">
        <v>18</v>
      </c>
      <c r="G200" t="s">
        <v>5</v>
      </c>
      <c r="H200" t="s">
        <v>44</v>
      </c>
      <c r="I200">
        <v>2016</v>
      </c>
      <c r="J200">
        <v>2.1390957510400002</v>
      </c>
      <c r="K200">
        <v>3.3342099676500001</v>
      </c>
      <c r="L200">
        <v>1.10975988605</v>
      </c>
    </row>
    <row r="201" spans="3:12" hidden="1" x14ac:dyDescent="0.25">
      <c r="C201" t="s">
        <v>1</v>
      </c>
      <c r="D201" t="s">
        <v>42</v>
      </c>
      <c r="E201" t="s">
        <v>23</v>
      </c>
      <c r="F201" t="s">
        <v>18</v>
      </c>
      <c r="G201" t="s">
        <v>5</v>
      </c>
      <c r="H201" t="s">
        <v>44</v>
      </c>
      <c r="I201">
        <v>2016</v>
      </c>
      <c r="J201">
        <v>0.40664118011</v>
      </c>
      <c r="K201">
        <v>0.691777134781</v>
      </c>
      <c r="L201">
        <v>0.204284436555</v>
      </c>
    </row>
    <row r="202" spans="3:12" hidden="1" x14ac:dyDescent="0.25">
      <c r="C202" t="s">
        <v>1</v>
      </c>
      <c r="D202" t="s">
        <v>42</v>
      </c>
      <c r="E202" t="s">
        <v>22</v>
      </c>
      <c r="F202" t="s">
        <v>18</v>
      </c>
      <c r="G202" t="s">
        <v>5</v>
      </c>
      <c r="H202" t="s">
        <v>45</v>
      </c>
      <c r="I202">
        <v>2016</v>
      </c>
      <c r="J202">
        <v>7.1051821214799995E-4</v>
      </c>
      <c r="K202">
        <v>1.1000724645300001E-3</v>
      </c>
      <c r="L202">
        <v>3.7662982354799999E-4</v>
      </c>
    </row>
    <row r="203" spans="3:12" hidden="1" x14ac:dyDescent="0.25">
      <c r="C203" t="s">
        <v>1</v>
      </c>
      <c r="D203" t="s">
        <v>42</v>
      </c>
      <c r="E203" t="s">
        <v>23</v>
      </c>
      <c r="F203" t="s">
        <v>18</v>
      </c>
      <c r="G203" t="s">
        <v>5</v>
      </c>
      <c r="H203" t="s">
        <v>45</v>
      </c>
      <c r="I203">
        <v>2016</v>
      </c>
      <c r="J203">
        <v>1.5872903328399999E-4</v>
      </c>
      <c r="K203">
        <v>2.6552737951300001E-4</v>
      </c>
      <c r="L203" s="1">
        <v>8.0539527113499993E-5</v>
      </c>
    </row>
    <row r="204" spans="3:12" hidden="1" x14ac:dyDescent="0.25">
      <c r="C204" t="s">
        <v>1</v>
      </c>
      <c r="D204" t="s">
        <v>42</v>
      </c>
      <c r="E204" t="s">
        <v>22</v>
      </c>
      <c r="F204" t="s">
        <v>18</v>
      </c>
      <c r="G204" t="s">
        <v>5</v>
      </c>
      <c r="H204" t="s">
        <v>26</v>
      </c>
      <c r="I204">
        <v>2016</v>
      </c>
      <c r="J204">
        <v>1.6037901969199999</v>
      </c>
      <c r="K204">
        <v>2.4998288449700001</v>
      </c>
      <c r="L204">
        <v>0.83204411271899903</v>
      </c>
    </row>
    <row r="205" spans="3:12" hidden="1" x14ac:dyDescent="0.25">
      <c r="C205" t="s">
        <v>1</v>
      </c>
      <c r="D205" t="s">
        <v>42</v>
      </c>
      <c r="E205" t="s">
        <v>23</v>
      </c>
      <c r="F205" t="s">
        <v>18</v>
      </c>
      <c r="G205" t="s">
        <v>5</v>
      </c>
      <c r="H205" t="s">
        <v>26</v>
      </c>
      <c r="I205">
        <v>2016</v>
      </c>
      <c r="J205">
        <v>0.26668038196499999</v>
      </c>
      <c r="K205">
        <v>0.45367611437700001</v>
      </c>
      <c r="L205">
        <v>0.13397229359599999</v>
      </c>
    </row>
    <row r="206" spans="3:12" hidden="1" x14ac:dyDescent="0.25">
      <c r="C206" t="s">
        <v>1</v>
      </c>
      <c r="D206" t="s">
        <v>42</v>
      </c>
      <c r="E206" t="s">
        <v>22</v>
      </c>
      <c r="F206" t="s">
        <v>19</v>
      </c>
      <c r="G206" t="s">
        <v>5</v>
      </c>
      <c r="H206" t="s">
        <v>44</v>
      </c>
      <c r="I206">
        <v>2016</v>
      </c>
      <c r="J206">
        <v>1.6233372311100001</v>
      </c>
      <c r="K206">
        <v>2.6124526246299999</v>
      </c>
      <c r="L206">
        <v>0.87336550956400005</v>
      </c>
    </row>
    <row r="207" spans="3:12" hidden="1" x14ac:dyDescent="0.25">
      <c r="C207" t="s">
        <v>1</v>
      </c>
      <c r="D207" t="s">
        <v>42</v>
      </c>
      <c r="E207" t="s">
        <v>23</v>
      </c>
      <c r="F207" t="s">
        <v>19</v>
      </c>
      <c r="G207" t="s">
        <v>5</v>
      </c>
      <c r="H207" t="s">
        <v>44</v>
      </c>
      <c r="I207">
        <v>2016</v>
      </c>
      <c r="J207">
        <v>0.31859555283699997</v>
      </c>
      <c r="K207">
        <v>0.57941552094600002</v>
      </c>
      <c r="L207">
        <v>0.16113000895400001</v>
      </c>
    </row>
    <row r="208" spans="3:12" hidden="1" x14ac:dyDescent="0.25">
      <c r="C208" t="s">
        <v>1</v>
      </c>
      <c r="D208" t="s">
        <v>42</v>
      </c>
      <c r="E208" t="s">
        <v>22</v>
      </c>
      <c r="F208" t="s">
        <v>19</v>
      </c>
      <c r="G208" t="s">
        <v>5</v>
      </c>
      <c r="H208" t="s">
        <v>45</v>
      </c>
      <c r="I208">
        <v>2016</v>
      </c>
      <c r="J208">
        <v>5.1124945729E-4</v>
      </c>
      <c r="K208">
        <v>8.0609371630800002E-4</v>
      </c>
      <c r="L208">
        <v>2.79251828289E-4</v>
      </c>
    </row>
    <row r="209" spans="3:12" hidden="1" x14ac:dyDescent="0.25">
      <c r="C209" t="s">
        <v>1</v>
      </c>
      <c r="D209" t="s">
        <v>42</v>
      </c>
      <c r="E209" t="s">
        <v>23</v>
      </c>
      <c r="F209" t="s">
        <v>19</v>
      </c>
      <c r="G209" t="s">
        <v>5</v>
      </c>
      <c r="H209" t="s">
        <v>45</v>
      </c>
      <c r="I209">
        <v>2016</v>
      </c>
      <c r="J209">
        <v>1.12834259201E-4</v>
      </c>
      <c r="K209">
        <v>2.0917075053899999E-4</v>
      </c>
      <c r="L209" s="1">
        <v>5.8332745918799997E-5</v>
      </c>
    </row>
    <row r="210" spans="3:12" hidden="1" x14ac:dyDescent="0.25">
      <c r="C210" t="s">
        <v>1</v>
      </c>
      <c r="D210" t="s">
        <v>42</v>
      </c>
      <c r="E210" t="s">
        <v>22</v>
      </c>
      <c r="F210" t="s">
        <v>19</v>
      </c>
      <c r="G210" t="s">
        <v>5</v>
      </c>
      <c r="H210" t="s">
        <v>26</v>
      </c>
      <c r="I210">
        <v>2016</v>
      </c>
      <c r="J210">
        <v>1.6646474552899999</v>
      </c>
      <c r="K210">
        <v>2.6789335760399999</v>
      </c>
      <c r="L210">
        <v>0.89559066666700005</v>
      </c>
    </row>
    <row r="211" spans="3:12" hidden="1" x14ac:dyDescent="0.25">
      <c r="C211" t="s">
        <v>1</v>
      </c>
      <c r="D211" t="s">
        <v>42</v>
      </c>
      <c r="E211" t="s">
        <v>23</v>
      </c>
      <c r="F211" t="s">
        <v>19</v>
      </c>
      <c r="G211" t="s">
        <v>5</v>
      </c>
      <c r="H211" t="s">
        <v>26</v>
      </c>
      <c r="I211">
        <v>2016</v>
      </c>
      <c r="J211">
        <v>0.27701446306700001</v>
      </c>
      <c r="K211">
        <v>0.503793847711</v>
      </c>
      <c r="L211">
        <v>0.14010033259099999</v>
      </c>
    </row>
    <row r="212" spans="3:12" hidden="1" x14ac:dyDescent="0.25">
      <c r="C212" t="s">
        <v>1</v>
      </c>
      <c r="D212" t="s">
        <v>42</v>
      </c>
      <c r="E212" t="s">
        <v>22</v>
      </c>
      <c r="F212" t="s">
        <v>20</v>
      </c>
      <c r="G212" t="s">
        <v>5</v>
      </c>
      <c r="H212" t="s">
        <v>44</v>
      </c>
      <c r="I212">
        <v>2016</v>
      </c>
      <c r="J212">
        <v>0.83697936437700005</v>
      </c>
      <c r="K212">
        <v>1.3752425079799999</v>
      </c>
      <c r="L212">
        <v>0.46379638357899999</v>
      </c>
    </row>
    <row r="213" spans="3:12" hidden="1" x14ac:dyDescent="0.25">
      <c r="C213" t="s">
        <v>1</v>
      </c>
      <c r="D213" t="s">
        <v>42</v>
      </c>
      <c r="E213" t="s">
        <v>23</v>
      </c>
      <c r="F213" t="s">
        <v>20</v>
      </c>
      <c r="G213" t="s">
        <v>5</v>
      </c>
      <c r="H213" t="s">
        <v>44</v>
      </c>
      <c r="I213">
        <v>2016</v>
      </c>
      <c r="J213">
        <v>0.20676940445</v>
      </c>
      <c r="K213">
        <v>0.36117958941299999</v>
      </c>
      <c r="L213">
        <v>0.10809759591199999</v>
      </c>
    </row>
    <row r="214" spans="3:12" hidden="1" x14ac:dyDescent="0.25">
      <c r="C214" t="s">
        <v>1</v>
      </c>
      <c r="D214" t="s">
        <v>42</v>
      </c>
      <c r="E214" t="s">
        <v>22</v>
      </c>
      <c r="F214" t="s">
        <v>20</v>
      </c>
      <c r="G214" t="s">
        <v>5</v>
      </c>
      <c r="H214" t="s">
        <v>45</v>
      </c>
      <c r="I214">
        <v>2016</v>
      </c>
      <c r="J214">
        <v>2.5884008044800002E-4</v>
      </c>
      <c r="K214">
        <v>4.1592255494300002E-4</v>
      </c>
      <c r="L214">
        <v>1.5066429537E-4</v>
      </c>
    </row>
    <row r="215" spans="3:12" hidden="1" x14ac:dyDescent="0.25">
      <c r="C215" t="s">
        <v>1</v>
      </c>
      <c r="D215" t="s">
        <v>42</v>
      </c>
      <c r="E215" t="s">
        <v>23</v>
      </c>
      <c r="F215" t="s">
        <v>20</v>
      </c>
      <c r="G215" t="s">
        <v>5</v>
      </c>
      <c r="H215" t="s">
        <v>45</v>
      </c>
      <c r="I215">
        <v>2016</v>
      </c>
      <c r="J215" s="1">
        <v>6.3679043637499997E-5</v>
      </c>
      <c r="K215">
        <v>1.09851299111E-4</v>
      </c>
      <c r="L215" s="1">
        <v>3.4939417179500003E-5</v>
      </c>
    </row>
    <row r="216" spans="3:12" hidden="1" x14ac:dyDescent="0.25">
      <c r="C216" t="s">
        <v>1</v>
      </c>
      <c r="D216" t="s">
        <v>42</v>
      </c>
      <c r="E216" t="s">
        <v>22</v>
      </c>
      <c r="F216" t="s">
        <v>20</v>
      </c>
      <c r="G216" t="s">
        <v>5</v>
      </c>
      <c r="H216" t="s">
        <v>26</v>
      </c>
      <c r="I216">
        <v>2016</v>
      </c>
      <c r="J216">
        <v>1.3200522046600001</v>
      </c>
      <c r="K216">
        <v>2.1689804813300002</v>
      </c>
      <c r="L216">
        <v>0.73148211857400003</v>
      </c>
    </row>
    <row r="217" spans="3:12" hidden="1" x14ac:dyDescent="0.25">
      <c r="C217" t="s">
        <v>1</v>
      </c>
      <c r="D217" t="s">
        <v>42</v>
      </c>
      <c r="E217" t="s">
        <v>23</v>
      </c>
      <c r="F217" t="s">
        <v>20</v>
      </c>
      <c r="G217" t="s">
        <v>5</v>
      </c>
      <c r="H217" t="s">
        <v>26</v>
      </c>
      <c r="I217">
        <v>2016</v>
      </c>
      <c r="J217">
        <v>0.25690969983799999</v>
      </c>
      <c r="K217">
        <v>0.44876339490599998</v>
      </c>
      <c r="L217">
        <v>0.13431059103199999</v>
      </c>
    </row>
    <row r="218" spans="3:12" hidden="1" x14ac:dyDescent="0.25">
      <c r="C218" t="s">
        <v>1</v>
      </c>
      <c r="D218" t="s">
        <v>42</v>
      </c>
      <c r="E218" t="s">
        <v>22</v>
      </c>
      <c r="F218" t="s">
        <v>46</v>
      </c>
      <c r="G218" t="s">
        <v>5</v>
      </c>
      <c r="H218" t="s">
        <v>44</v>
      </c>
      <c r="I218">
        <v>2016</v>
      </c>
      <c r="J218">
        <v>0.47200525582000002</v>
      </c>
      <c r="K218">
        <v>0.85306574396099999</v>
      </c>
      <c r="L218">
        <v>0.23806631713500001</v>
      </c>
    </row>
    <row r="219" spans="3:12" hidden="1" x14ac:dyDescent="0.25">
      <c r="C219" t="s">
        <v>1</v>
      </c>
      <c r="D219" t="s">
        <v>42</v>
      </c>
      <c r="E219" t="s">
        <v>23</v>
      </c>
      <c r="F219" t="s">
        <v>46</v>
      </c>
      <c r="G219" t="s">
        <v>5</v>
      </c>
      <c r="H219" t="s">
        <v>44</v>
      </c>
      <c r="I219">
        <v>2016</v>
      </c>
      <c r="J219">
        <v>0.19370885377300001</v>
      </c>
      <c r="K219">
        <v>0.34150434580700001</v>
      </c>
      <c r="L219">
        <v>0.11006357019099999</v>
      </c>
    </row>
    <row r="220" spans="3:12" hidden="1" x14ac:dyDescent="0.25">
      <c r="C220" t="s">
        <v>1</v>
      </c>
      <c r="D220" t="s">
        <v>42</v>
      </c>
      <c r="E220" t="s">
        <v>22</v>
      </c>
      <c r="F220" t="s">
        <v>46</v>
      </c>
      <c r="G220" t="s">
        <v>5</v>
      </c>
      <c r="H220" t="s">
        <v>45</v>
      </c>
      <c r="I220">
        <v>2016</v>
      </c>
      <c r="J220">
        <v>1.4940615095399999E-4</v>
      </c>
      <c r="K220">
        <v>2.6593774888E-4</v>
      </c>
      <c r="L220" s="1">
        <v>7.5731854830699997E-5</v>
      </c>
    </row>
    <row r="221" spans="3:12" hidden="1" x14ac:dyDescent="0.25">
      <c r="C221" t="s">
        <v>1</v>
      </c>
      <c r="D221" t="s">
        <v>42</v>
      </c>
      <c r="E221" t="s">
        <v>23</v>
      </c>
      <c r="F221" t="s">
        <v>46</v>
      </c>
      <c r="G221" t="s">
        <v>5</v>
      </c>
      <c r="H221" t="s">
        <v>45</v>
      </c>
      <c r="I221">
        <v>2016</v>
      </c>
      <c r="J221" s="1">
        <v>5.1188983076999998E-5</v>
      </c>
      <c r="K221" s="1">
        <v>8.9960221147300002E-5</v>
      </c>
      <c r="L221" s="1">
        <v>2.97017656528E-5</v>
      </c>
    </row>
    <row r="222" spans="3:12" hidden="1" x14ac:dyDescent="0.25">
      <c r="C222" t="s">
        <v>1</v>
      </c>
      <c r="D222" t="s">
        <v>42</v>
      </c>
      <c r="E222" t="s">
        <v>22</v>
      </c>
      <c r="F222" t="s">
        <v>46</v>
      </c>
      <c r="G222" t="s">
        <v>5</v>
      </c>
      <c r="H222" t="s">
        <v>26</v>
      </c>
      <c r="I222">
        <v>2016</v>
      </c>
      <c r="J222">
        <v>1.13149227487</v>
      </c>
      <c r="K222">
        <v>2.0449715068700001</v>
      </c>
      <c r="L222">
        <v>0.57069321882000001</v>
      </c>
    </row>
    <row r="223" spans="3:12" hidden="1" x14ac:dyDescent="0.25">
      <c r="C223" t="s">
        <v>1</v>
      </c>
      <c r="D223" t="s">
        <v>42</v>
      </c>
      <c r="E223" t="s">
        <v>23</v>
      </c>
      <c r="F223" t="s">
        <v>46</v>
      </c>
      <c r="G223" t="s">
        <v>5</v>
      </c>
      <c r="H223" t="s">
        <v>26</v>
      </c>
      <c r="I223">
        <v>2016</v>
      </c>
      <c r="J223">
        <v>0.32432829810399999</v>
      </c>
      <c r="K223">
        <v>0.57178348389099998</v>
      </c>
      <c r="L223">
        <v>0.18428032435399999</v>
      </c>
    </row>
    <row r="224" spans="3:12" hidden="1" x14ac:dyDescent="0.25">
      <c r="C224" t="s">
        <v>1</v>
      </c>
      <c r="D224" t="s">
        <v>42</v>
      </c>
      <c r="E224" t="s">
        <v>22</v>
      </c>
      <c r="F224" t="s">
        <v>47</v>
      </c>
      <c r="G224" t="s">
        <v>5</v>
      </c>
      <c r="H224" t="s">
        <v>44</v>
      </c>
      <c r="I224">
        <v>2016</v>
      </c>
      <c r="J224">
        <v>0.223356207138</v>
      </c>
      <c r="K224">
        <v>0.37951702713800001</v>
      </c>
      <c r="L224">
        <v>0.11931382510999999</v>
      </c>
    </row>
    <row r="225" spans="3:12" hidden="1" x14ac:dyDescent="0.25">
      <c r="C225" t="s">
        <v>1</v>
      </c>
      <c r="D225" t="s">
        <v>42</v>
      </c>
      <c r="E225" t="s">
        <v>23</v>
      </c>
      <c r="F225" t="s">
        <v>47</v>
      </c>
      <c r="G225" t="s">
        <v>5</v>
      </c>
      <c r="H225" t="s">
        <v>44</v>
      </c>
      <c r="I225">
        <v>2016</v>
      </c>
      <c r="J225">
        <v>0.17636349365500001</v>
      </c>
      <c r="K225">
        <v>0.31370601226700001</v>
      </c>
      <c r="L225">
        <v>9.3346500761399998E-2</v>
      </c>
    </row>
    <row r="226" spans="3:12" hidden="1" x14ac:dyDescent="0.25">
      <c r="C226" t="s">
        <v>1</v>
      </c>
      <c r="D226" t="s">
        <v>42</v>
      </c>
      <c r="E226" t="s">
        <v>22</v>
      </c>
      <c r="F226" t="s">
        <v>47</v>
      </c>
      <c r="G226" t="s">
        <v>5</v>
      </c>
      <c r="H226" t="s">
        <v>45</v>
      </c>
      <c r="I226">
        <v>2016</v>
      </c>
      <c r="J226" s="1">
        <v>8.8619215412199999E-5</v>
      </c>
      <c r="K226">
        <v>1.47397173127E-4</v>
      </c>
      <c r="L226" s="1">
        <v>4.8423720467699999E-5</v>
      </c>
    </row>
    <row r="227" spans="3:12" hidden="1" x14ac:dyDescent="0.25">
      <c r="C227" t="s">
        <v>1</v>
      </c>
      <c r="D227" t="s">
        <v>42</v>
      </c>
      <c r="E227" t="s">
        <v>23</v>
      </c>
      <c r="F227" t="s">
        <v>47</v>
      </c>
      <c r="G227" t="s">
        <v>5</v>
      </c>
      <c r="H227" t="s">
        <v>45</v>
      </c>
      <c r="I227">
        <v>2016</v>
      </c>
      <c r="J227" s="1">
        <v>4.7281220694299997E-5</v>
      </c>
      <c r="K227" s="1">
        <v>8.4273579885199996E-5</v>
      </c>
      <c r="L227" s="1">
        <v>2.6085084893100001E-5</v>
      </c>
    </row>
    <row r="228" spans="3:12" hidden="1" x14ac:dyDescent="0.25">
      <c r="C228" t="s">
        <v>1</v>
      </c>
      <c r="D228" t="s">
        <v>42</v>
      </c>
      <c r="E228" t="s">
        <v>22</v>
      </c>
      <c r="F228" t="s">
        <v>47</v>
      </c>
      <c r="G228" t="s">
        <v>5</v>
      </c>
      <c r="H228" t="s">
        <v>26</v>
      </c>
      <c r="I228">
        <v>2016</v>
      </c>
      <c r="J228">
        <v>0.94516576177099998</v>
      </c>
      <c r="K228">
        <v>1.60598402282</v>
      </c>
      <c r="L228">
        <v>0.50489459793699998</v>
      </c>
    </row>
    <row r="229" spans="3:12" hidden="1" x14ac:dyDescent="0.25">
      <c r="C229" t="s">
        <v>1</v>
      </c>
      <c r="D229" t="s">
        <v>42</v>
      </c>
      <c r="E229" t="s">
        <v>23</v>
      </c>
      <c r="F229" t="s">
        <v>47</v>
      </c>
      <c r="G229" t="s">
        <v>5</v>
      </c>
      <c r="H229" t="s">
        <v>26</v>
      </c>
      <c r="I229">
        <v>2016</v>
      </c>
      <c r="J229">
        <v>0.442718971362</v>
      </c>
      <c r="K229">
        <v>0.78748498446399995</v>
      </c>
      <c r="L229">
        <v>0.234324382789</v>
      </c>
    </row>
    <row r="230" spans="3:12" hidden="1" x14ac:dyDescent="0.25">
      <c r="C230" t="s">
        <v>1</v>
      </c>
      <c r="D230" t="s">
        <v>42</v>
      </c>
      <c r="E230" t="s">
        <v>22</v>
      </c>
      <c r="F230" t="s">
        <v>48</v>
      </c>
      <c r="G230" t="s">
        <v>5</v>
      </c>
      <c r="H230" t="s">
        <v>44</v>
      </c>
      <c r="I230">
        <v>2016</v>
      </c>
      <c r="J230">
        <v>9.1224176798100007E-2</v>
      </c>
      <c r="K230">
        <v>0.14842508107899999</v>
      </c>
      <c r="L230">
        <v>4.76207898856E-2</v>
      </c>
    </row>
    <row r="231" spans="3:12" hidden="1" x14ac:dyDescent="0.25">
      <c r="C231" t="s">
        <v>1</v>
      </c>
      <c r="D231" t="s">
        <v>42</v>
      </c>
      <c r="E231" t="s">
        <v>23</v>
      </c>
      <c r="F231" t="s">
        <v>48</v>
      </c>
      <c r="G231" t="s">
        <v>5</v>
      </c>
      <c r="H231" t="s">
        <v>44</v>
      </c>
      <c r="I231">
        <v>2016</v>
      </c>
      <c r="J231">
        <v>0.14615648138199999</v>
      </c>
      <c r="K231">
        <v>0.24776999293499999</v>
      </c>
      <c r="L231">
        <v>8.4894084623300003E-2</v>
      </c>
    </row>
    <row r="232" spans="3:12" hidden="1" x14ac:dyDescent="0.25">
      <c r="C232" t="s">
        <v>1</v>
      </c>
      <c r="D232" t="s">
        <v>42</v>
      </c>
      <c r="E232" t="s">
        <v>22</v>
      </c>
      <c r="F232" t="s">
        <v>48</v>
      </c>
      <c r="G232" t="s">
        <v>5</v>
      </c>
      <c r="H232" t="s">
        <v>45</v>
      </c>
      <c r="I232">
        <v>2016</v>
      </c>
      <c r="J232" s="1">
        <v>5.6011989552699998E-5</v>
      </c>
      <c r="K232" s="1">
        <v>8.9253957700499993E-5</v>
      </c>
      <c r="L232" s="1">
        <v>3.04766240924E-5</v>
      </c>
    </row>
    <row r="233" spans="3:12" hidden="1" x14ac:dyDescent="0.25">
      <c r="C233" t="s">
        <v>1</v>
      </c>
      <c r="D233" t="s">
        <v>42</v>
      </c>
      <c r="E233" t="s">
        <v>23</v>
      </c>
      <c r="F233" t="s">
        <v>48</v>
      </c>
      <c r="G233" t="s">
        <v>5</v>
      </c>
      <c r="H233" t="s">
        <v>45</v>
      </c>
      <c r="I233">
        <v>2016</v>
      </c>
      <c r="J233" s="1">
        <v>5.3113734762599997E-5</v>
      </c>
      <c r="K233" s="1">
        <v>8.9035374948099997E-5</v>
      </c>
      <c r="L233" s="1">
        <v>3.1364295937600001E-5</v>
      </c>
    </row>
    <row r="234" spans="3:12" hidden="1" x14ac:dyDescent="0.25">
      <c r="C234" t="s">
        <v>1</v>
      </c>
      <c r="D234" t="s">
        <v>42</v>
      </c>
      <c r="E234" t="s">
        <v>22</v>
      </c>
      <c r="F234" t="s">
        <v>48</v>
      </c>
      <c r="G234" t="s">
        <v>5</v>
      </c>
      <c r="H234" t="s">
        <v>26</v>
      </c>
      <c r="I234">
        <v>2016</v>
      </c>
      <c r="J234">
        <v>0.91593382827299996</v>
      </c>
      <c r="K234">
        <v>1.4902579282799999</v>
      </c>
      <c r="L234">
        <v>0.47813522594699998</v>
      </c>
    </row>
    <row r="235" spans="3:12" hidden="1" x14ac:dyDescent="0.25">
      <c r="C235" t="s">
        <v>1</v>
      </c>
      <c r="D235" t="s">
        <v>42</v>
      </c>
      <c r="E235" t="s">
        <v>23</v>
      </c>
      <c r="F235" t="s">
        <v>48</v>
      </c>
      <c r="G235" t="s">
        <v>5</v>
      </c>
      <c r="H235" t="s">
        <v>26</v>
      </c>
      <c r="I235">
        <v>2016</v>
      </c>
      <c r="J235">
        <v>0.76031512172299998</v>
      </c>
      <c r="K235">
        <v>1.2889149393599999</v>
      </c>
      <c r="L235">
        <v>0.44162431712599998</v>
      </c>
    </row>
    <row r="236" spans="3:12" hidden="1" x14ac:dyDescent="0.25">
      <c r="C236" t="s">
        <v>1</v>
      </c>
      <c r="D236" t="s">
        <v>42</v>
      </c>
      <c r="E236" t="s">
        <v>22</v>
      </c>
      <c r="F236" t="s">
        <v>49</v>
      </c>
      <c r="G236" t="s">
        <v>5</v>
      </c>
      <c r="H236" t="s">
        <v>44</v>
      </c>
      <c r="I236">
        <v>2016</v>
      </c>
      <c r="J236">
        <v>5.4634538924600001E-3</v>
      </c>
      <c r="K236">
        <v>8.3195323617799993E-3</v>
      </c>
      <c r="L236">
        <v>3.1915826322299998E-3</v>
      </c>
    </row>
    <row r="237" spans="3:12" hidden="1" x14ac:dyDescent="0.25">
      <c r="C237" t="s">
        <v>1</v>
      </c>
      <c r="D237" t="s">
        <v>42</v>
      </c>
      <c r="E237" t="s">
        <v>23</v>
      </c>
      <c r="F237" t="s">
        <v>49</v>
      </c>
      <c r="G237" t="s">
        <v>5</v>
      </c>
      <c r="H237" t="s">
        <v>44</v>
      </c>
      <c r="I237">
        <v>2016</v>
      </c>
      <c r="J237">
        <v>1.79281824622E-3</v>
      </c>
      <c r="K237">
        <v>2.7600951570600002E-3</v>
      </c>
      <c r="L237">
        <v>1.1258585346099999E-3</v>
      </c>
    </row>
    <row r="238" spans="3:12" hidden="1" x14ac:dyDescent="0.25">
      <c r="C238" t="s">
        <v>1</v>
      </c>
      <c r="D238" t="s">
        <v>42</v>
      </c>
      <c r="E238" t="s">
        <v>22</v>
      </c>
      <c r="F238" t="s">
        <v>49</v>
      </c>
      <c r="G238" t="s">
        <v>5</v>
      </c>
      <c r="H238" t="s">
        <v>45</v>
      </c>
      <c r="I238">
        <v>2016</v>
      </c>
      <c r="J238" s="1">
        <v>8.1607472530300001E-6</v>
      </c>
      <c r="K238" s="1">
        <v>1.22736141914E-5</v>
      </c>
      <c r="L238" s="1">
        <v>4.7940830752600002E-6</v>
      </c>
    </row>
    <row r="239" spans="3:12" hidden="1" x14ac:dyDescent="0.25">
      <c r="C239" t="s">
        <v>1</v>
      </c>
      <c r="D239" t="s">
        <v>42</v>
      </c>
      <c r="E239" t="s">
        <v>23</v>
      </c>
      <c r="F239" t="s">
        <v>49</v>
      </c>
      <c r="G239" t="s">
        <v>5</v>
      </c>
      <c r="H239" t="s">
        <v>45</v>
      </c>
      <c r="I239">
        <v>2016</v>
      </c>
      <c r="J239" s="1">
        <v>1.2698607310699999E-6</v>
      </c>
      <c r="K239" s="1">
        <v>1.9589503252399999E-6</v>
      </c>
      <c r="L239" s="1">
        <v>7.9102328748999999E-7</v>
      </c>
    </row>
    <row r="240" spans="3:12" hidden="1" x14ac:dyDescent="0.25">
      <c r="C240" t="s">
        <v>1</v>
      </c>
      <c r="D240" t="s">
        <v>42</v>
      </c>
      <c r="E240" t="s">
        <v>22</v>
      </c>
      <c r="F240" t="s">
        <v>49</v>
      </c>
      <c r="G240" t="s">
        <v>5</v>
      </c>
      <c r="H240" t="s">
        <v>26</v>
      </c>
      <c r="I240">
        <v>2016</v>
      </c>
      <c r="J240">
        <v>0.19505808760500001</v>
      </c>
      <c r="K240">
        <v>0.29702677174600001</v>
      </c>
      <c r="L240">
        <v>0.11394696778499901</v>
      </c>
    </row>
    <row r="241" spans="3:12" hidden="1" x14ac:dyDescent="0.25">
      <c r="C241" t="s">
        <v>1</v>
      </c>
      <c r="D241" t="s">
        <v>42</v>
      </c>
      <c r="E241" t="s">
        <v>23</v>
      </c>
      <c r="F241" t="s">
        <v>49</v>
      </c>
      <c r="G241" t="s">
        <v>5</v>
      </c>
      <c r="H241" t="s">
        <v>26</v>
      </c>
      <c r="I241">
        <v>2016</v>
      </c>
      <c r="J241">
        <v>2.7972001576200001E-2</v>
      </c>
      <c r="K241">
        <v>4.3063699427600001E-2</v>
      </c>
      <c r="L241">
        <v>1.75659282647E-2</v>
      </c>
    </row>
    <row r="242" spans="3:12" hidden="1" x14ac:dyDescent="0.25">
      <c r="C242" t="s">
        <v>1</v>
      </c>
      <c r="D242" t="s">
        <v>42</v>
      </c>
      <c r="E242" t="s">
        <v>22</v>
      </c>
      <c r="F242" t="s">
        <v>43</v>
      </c>
      <c r="G242" t="s">
        <v>3</v>
      </c>
      <c r="H242" t="s">
        <v>44</v>
      </c>
      <c r="I242">
        <v>2016</v>
      </c>
      <c r="J242">
        <v>0.38076704088800001</v>
      </c>
      <c r="K242">
        <v>0.63519346022599998</v>
      </c>
      <c r="L242">
        <v>0.166729273116</v>
      </c>
    </row>
    <row r="243" spans="3:12" hidden="1" x14ac:dyDescent="0.25">
      <c r="C243" t="s">
        <v>1</v>
      </c>
      <c r="D243" t="s">
        <v>42</v>
      </c>
      <c r="E243" t="s">
        <v>23</v>
      </c>
      <c r="F243" t="s">
        <v>43</v>
      </c>
      <c r="G243" t="s">
        <v>3</v>
      </c>
      <c r="H243" t="s">
        <v>44</v>
      </c>
      <c r="I243">
        <v>2016</v>
      </c>
      <c r="J243">
        <v>0.68749665131100002</v>
      </c>
      <c r="K243">
        <v>1.15677549234</v>
      </c>
      <c r="L243">
        <v>0.31999877446399999</v>
      </c>
    </row>
    <row r="244" spans="3:12" hidden="1" x14ac:dyDescent="0.25">
      <c r="C244" t="s">
        <v>1</v>
      </c>
      <c r="D244" t="s">
        <v>42</v>
      </c>
      <c r="E244" t="s">
        <v>22</v>
      </c>
      <c r="F244" t="s">
        <v>43</v>
      </c>
      <c r="G244" t="s">
        <v>3</v>
      </c>
      <c r="H244" t="s">
        <v>45</v>
      </c>
      <c r="I244">
        <v>2016</v>
      </c>
      <c r="J244">
        <v>3.8426046050299997E-4</v>
      </c>
      <c r="K244">
        <v>5.7954439676300004E-4</v>
      </c>
      <c r="L244">
        <v>1.82577781091E-4</v>
      </c>
    </row>
    <row r="245" spans="3:12" hidden="1" x14ac:dyDescent="0.25">
      <c r="C245" t="s">
        <v>1</v>
      </c>
      <c r="D245" t="s">
        <v>42</v>
      </c>
      <c r="E245" t="s">
        <v>23</v>
      </c>
      <c r="F245" t="s">
        <v>43</v>
      </c>
      <c r="G245" t="s">
        <v>3</v>
      </c>
      <c r="H245" t="s">
        <v>45</v>
      </c>
      <c r="I245">
        <v>2016</v>
      </c>
      <c r="J245">
        <v>9.1275898075499995E-4</v>
      </c>
      <c r="K245">
        <v>1.4339757154599999E-3</v>
      </c>
      <c r="L245">
        <v>4.6779119204100003E-4</v>
      </c>
    </row>
    <row r="246" spans="3:12" hidden="1" x14ac:dyDescent="0.25">
      <c r="C246" t="s">
        <v>1</v>
      </c>
      <c r="D246" t="s">
        <v>42</v>
      </c>
      <c r="E246" t="s">
        <v>22</v>
      </c>
      <c r="F246" t="s">
        <v>43</v>
      </c>
      <c r="G246" t="s">
        <v>3</v>
      </c>
      <c r="H246" t="s">
        <v>26</v>
      </c>
      <c r="I246">
        <v>2016</v>
      </c>
      <c r="J246">
        <v>0.10331729620999899</v>
      </c>
      <c r="K246">
        <v>0.172353339006</v>
      </c>
      <c r="L246">
        <v>4.5240306664099998E-2</v>
      </c>
    </row>
    <row r="247" spans="3:12" hidden="1" x14ac:dyDescent="0.25">
      <c r="C247" t="s">
        <v>1</v>
      </c>
      <c r="D247" t="s">
        <v>42</v>
      </c>
      <c r="E247" t="s">
        <v>23</v>
      </c>
      <c r="F247" t="s">
        <v>43</v>
      </c>
      <c r="G247" t="s">
        <v>3</v>
      </c>
      <c r="H247" t="s">
        <v>26</v>
      </c>
      <c r="I247">
        <v>2016</v>
      </c>
      <c r="J247">
        <v>0.19501233769199999</v>
      </c>
      <c r="K247">
        <v>0.32812595161899999</v>
      </c>
      <c r="L247">
        <v>9.0769473492E-2</v>
      </c>
    </row>
    <row r="248" spans="3:12" hidden="1" x14ac:dyDescent="0.25">
      <c r="C248" t="s">
        <v>1</v>
      </c>
      <c r="D248" t="s">
        <v>42</v>
      </c>
      <c r="E248" t="s">
        <v>22</v>
      </c>
      <c r="F248" t="s">
        <v>6</v>
      </c>
      <c r="G248" t="s">
        <v>3</v>
      </c>
      <c r="H248" t="s">
        <v>44</v>
      </c>
      <c r="I248">
        <v>2016</v>
      </c>
      <c r="J248">
        <v>0.36994456865300002</v>
      </c>
      <c r="K248">
        <v>0.72201242193199999</v>
      </c>
      <c r="L248">
        <v>0.13675041008300001</v>
      </c>
    </row>
    <row r="249" spans="3:12" hidden="1" x14ac:dyDescent="0.25">
      <c r="C249" t="s">
        <v>1</v>
      </c>
      <c r="D249" t="s">
        <v>42</v>
      </c>
      <c r="E249" t="s">
        <v>23</v>
      </c>
      <c r="F249" t="s">
        <v>6</v>
      </c>
      <c r="G249" t="s">
        <v>3</v>
      </c>
      <c r="H249" t="s">
        <v>44</v>
      </c>
      <c r="I249">
        <v>2016</v>
      </c>
      <c r="J249">
        <v>0.52269512801700002</v>
      </c>
      <c r="K249">
        <v>0.96197120213499998</v>
      </c>
      <c r="L249">
        <v>0.24530602613800001</v>
      </c>
    </row>
    <row r="250" spans="3:12" hidden="1" x14ac:dyDescent="0.25">
      <c r="C250" t="s">
        <v>1</v>
      </c>
      <c r="D250" t="s">
        <v>42</v>
      </c>
      <c r="E250" t="s">
        <v>22</v>
      </c>
      <c r="F250" t="s">
        <v>6</v>
      </c>
      <c r="G250" t="s">
        <v>3</v>
      </c>
      <c r="H250" t="s">
        <v>45</v>
      </c>
      <c r="I250">
        <v>2016</v>
      </c>
      <c r="J250">
        <v>4.65821055669E-3</v>
      </c>
      <c r="K250">
        <v>8.6553269038699993E-3</v>
      </c>
      <c r="L250">
        <v>1.8001473346100001E-3</v>
      </c>
    </row>
    <row r="251" spans="3:12" hidden="1" x14ac:dyDescent="0.25">
      <c r="C251" t="s">
        <v>1</v>
      </c>
      <c r="D251" t="s">
        <v>42</v>
      </c>
      <c r="E251" t="s">
        <v>23</v>
      </c>
      <c r="F251" t="s">
        <v>6</v>
      </c>
      <c r="G251" t="s">
        <v>3</v>
      </c>
      <c r="H251" t="s">
        <v>45</v>
      </c>
      <c r="I251">
        <v>2016</v>
      </c>
      <c r="J251">
        <v>7.6598513701399999E-3</v>
      </c>
      <c r="K251">
        <v>1.3317819665400001E-2</v>
      </c>
      <c r="L251">
        <v>3.8630933173399999E-3</v>
      </c>
    </row>
    <row r="252" spans="3:12" hidden="1" x14ac:dyDescent="0.25">
      <c r="C252" t="s">
        <v>1</v>
      </c>
      <c r="D252" t="s">
        <v>42</v>
      </c>
      <c r="E252" t="s">
        <v>22</v>
      </c>
      <c r="F252" t="s">
        <v>6</v>
      </c>
      <c r="G252" t="s">
        <v>3</v>
      </c>
      <c r="H252" t="s">
        <v>26</v>
      </c>
      <c r="I252">
        <v>2016</v>
      </c>
      <c r="J252">
        <v>9.6165874038000004E-2</v>
      </c>
      <c r="K252">
        <v>0.187684754703</v>
      </c>
      <c r="L252">
        <v>3.5547819389700003E-2</v>
      </c>
    </row>
    <row r="253" spans="3:12" hidden="1" x14ac:dyDescent="0.25">
      <c r="C253" t="s">
        <v>1</v>
      </c>
      <c r="D253" t="s">
        <v>42</v>
      </c>
      <c r="E253" t="s">
        <v>23</v>
      </c>
      <c r="F253" t="s">
        <v>6</v>
      </c>
      <c r="G253" t="s">
        <v>3</v>
      </c>
      <c r="H253" t="s">
        <v>26</v>
      </c>
      <c r="I253">
        <v>2016</v>
      </c>
      <c r="J253">
        <v>0.138826083456</v>
      </c>
      <c r="K253">
        <v>0.25549634429700002</v>
      </c>
      <c r="L253">
        <v>6.5152462748599996E-2</v>
      </c>
    </row>
    <row r="254" spans="3:12" hidden="1" x14ac:dyDescent="0.25">
      <c r="C254" t="s">
        <v>1</v>
      </c>
      <c r="D254" t="s">
        <v>42</v>
      </c>
      <c r="E254" t="s">
        <v>22</v>
      </c>
      <c r="F254" t="s">
        <v>7</v>
      </c>
      <c r="G254" t="s">
        <v>3</v>
      </c>
      <c r="H254" t="s">
        <v>44</v>
      </c>
      <c r="I254">
        <v>2016</v>
      </c>
      <c r="J254">
        <v>0.90346207306799997</v>
      </c>
      <c r="K254">
        <v>1.6022085241399999</v>
      </c>
      <c r="L254">
        <v>0.40702085406400001</v>
      </c>
    </row>
    <row r="255" spans="3:12" hidden="1" x14ac:dyDescent="0.25">
      <c r="C255" t="s">
        <v>1</v>
      </c>
      <c r="D255" t="s">
        <v>42</v>
      </c>
      <c r="E255" t="s">
        <v>23</v>
      </c>
      <c r="F255" t="s">
        <v>7</v>
      </c>
      <c r="G255" t="s">
        <v>3</v>
      </c>
      <c r="H255" t="s">
        <v>44</v>
      </c>
      <c r="I255">
        <v>2016</v>
      </c>
      <c r="J255">
        <v>0.716000807603</v>
      </c>
      <c r="K255">
        <v>1.2846658478799999</v>
      </c>
      <c r="L255">
        <v>0.32354499872999998</v>
      </c>
    </row>
    <row r="256" spans="3:12" hidden="1" x14ac:dyDescent="0.25">
      <c r="C256" t="s">
        <v>1</v>
      </c>
      <c r="D256" t="s">
        <v>42</v>
      </c>
      <c r="E256" t="s">
        <v>22</v>
      </c>
      <c r="F256" t="s">
        <v>7</v>
      </c>
      <c r="G256" t="s">
        <v>3</v>
      </c>
      <c r="H256" t="s">
        <v>45</v>
      </c>
      <c r="I256">
        <v>2016</v>
      </c>
      <c r="J256">
        <v>8.8940795839300008E-3</v>
      </c>
      <c r="K256">
        <v>1.5307270150499999E-2</v>
      </c>
      <c r="L256">
        <v>4.0257084189999999E-3</v>
      </c>
    </row>
    <row r="257" spans="3:12" hidden="1" x14ac:dyDescent="0.25">
      <c r="C257" t="s">
        <v>1</v>
      </c>
      <c r="D257" t="s">
        <v>42</v>
      </c>
      <c r="E257" t="s">
        <v>23</v>
      </c>
      <c r="F257" t="s">
        <v>7</v>
      </c>
      <c r="G257" t="s">
        <v>3</v>
      </c>
      <c r="H257" t="s">
        <v>45</v>
      </c>
      <c r="I257">
        <v>2016</v>
      </c>
      <c r="J257">
        <v>8.4078259553199992E-3</v>
      </c>
      <c r="K257">
        <v>1.49675166199E-2</v>
      </c>
      <c r="L257">
        <v>3.7945254220400002E-3</v>
      </c>
    </row>
    <row r="258" spans="3:12" hidden="1" x14ac:dyDescent="0.25">
      <c r="C258" t="s">
        <v>1</v>
      </c>
      <c r="D258" t="s">
        <v>42</v>
      </c>
      <c r="E258" t="s">
        <v>22</v>
      </c>
      <c r="F258" t="s">
        <v>7</v>
      </c>
      <c r="G258" t="s">
        <v>3</v>
      </c>
      <c r="H258" t="s">
        <v>26</v>
      </c>
      <c r="I258">
        <v>2016</v>
      </c>
      <c r="J258">
        <v>0.243094055886</v>
      </c>
      <c r="K258">
        <v>0.43110538905899998</v>
      </c>
      <c r="L258">
        <v>0.109516883104</v>
      </c>
    </row>
    <row r="259" spans="3:12" hidden="1" x14ac:dyDescent="0.25">
      <c r="C259" t="s">
        <v>1</v>
      </c>
      <c r="D259" t="s">
        <v>42</v>
      </c>
      <c r="E259" t="s">
        <v>23</v>
      </c>
      <c r="F259" t="s">
        <v>7</v>
      </c>
      <c r="G259" t="s">
        <v>3</v>
      </c>
      <c r="H259" t="s">
        <v>26</v>
      </c>
      <c r="I259">
        <v>2016</v>
      </c>
      <c r="J259">
        <v>0.191018921417</v>
      </c>
      <c r="K259">
        <v>0.342730737226</v>
      </c>
      <c r="L259">
        <v>8.6317244381899999E-2</v>
      </c>
    </row>
    <row r="260" spans="3:12" hidden="1" x14ac:dyDescent="0.25">
      <c r="C260" t="s">
        <v>1</v>
      </c>
      <c r="D260" t="s">
        <v>42</v>
      </c>
      <c r="E260" t="s">
        <v>22</v>
      </c>
      <c r="F260" t="s">
        <v>8</v>
      </c>
      <c r="G260" t="s">
        <v>3</v>
      </c>
      <c r="H260" t="s">
        <v>44</v>
      </c>
      <c r="I260">
        <v>2016</v>
      </c>
      <c r="J260">
        <v>7.8659890573200002</v>
      </c>
      <c r="K260">
        <v>12.3014274919</v>
      </c>
      <c r="L260">
        <v>4.0974606399800004</v>
      </c>
    </row>
    <row r="261" spans="3:12" hidden="1" x14ac:dyDescent="0.25">
      <c r="C261" t="s">
        <v>1</v>
      </c>
      <c r="D261" t="s">
        <v>42</v>
      </c>
      <c r="E261" t="s">
        <v>23</v>
      </c>
      <c r="F261" t="s">
        <v>8</v>
      </c>
      <c r="G261" t="s">
        <v>3</v>
      </c>
      <c r="H261" t="s">
        <v>44</v>
      </c>
      <c r="I261">
        <v>2016</v>
      </c>
      <c r="J261">
        <v>2.33136419104</v>
      </c>
      <c r="K261">
        <v>4.0314652765299996</v>
      </c>
      <c r="L261">
        <v>1.0204807493300001</v>
      </c>
    </row>
    <row r="262" spans="3:12" hidden="1" x14ac:dyDescent="0.25">
      <c r="C262" t="s">
        <v>1</v>
      </c>
      <c r="D262" t="s">
        <v>42</v>
      </c>
      <c r="E262" t="s">
        <v>22</v>
      </c>
      <c r="F262" t="s">
        <v>8</v>
      </c>
      <c r="G262" t="s">
        <v>3</v>
      </c>
      <c r="H262" t="s">
        <v>45</v>
      </c>
      <c r="I262">
        <v>2016</v>
      </c>
      <c r="J262">
        <v>2.8932341348000001E-2</v>
      </c>
      <c r="K262">
        <v>4.3735555319099999E-2</v>
      </c>
      <c r="L262">
        <v>1.52821757329E-2</v>
      </c>
    </row>
    <row r="263" spans="3:12" hidden="1" x14ac:dyDescent="0.25">
      <c r="C263" t="s">
        <v>1</v>
      </c>
      <c r="D263" t="s">
        <v>42</v>
      </c>
      <c r="E263" t="s">
        <v>23</v>
      </c>
      <c r="F263" t="s">
        <v>8</v>
      </c>
      <c r="G263" t="s">
        <v>3</v>
      </c>
      <c r="H263" t="s">
        <v>45</v>
      </c>
      <c r="I263">
        <v>2016</v>
      </c>
      <c r="J263">
        <v>1.7268995941399998E-2</v>
      </c>
      <c r="K263">
        <v>2.9559127384599999E-2</v>
      </c>
      <c r="L263">
        <v>7.8413781683099992E-3</v>
      </c>
    </row>
    <row r="264" spans="3:12" hidden="1" x14ac:dyDescent="0.25">
      <c r="C264" t="s">
        <v>1</v>
      </c>
      <c r="D264" t="s">
        <v>42</v>
      </c>
      <c r="E264" t="s">
        <v>22</v>
      </c>
      <c r="F264" t="s">
        <v>8</v>
      </c>
      <c r="G264" t="s">
        <v>3</v>
      </c>
      <c r="H264" t="s">
        <v>26</v>
      </c>
      <c r="I264">
        <v>2016</v>
      </c>
      <c r="J264">
        <v>2.0867912871300001</v>
      </c>
      <c r="K264">
        <v>3.2634817468300001</v>
      </c>
      <c r="L264">
        <v>1.0870273401799999</v>
      </c>
    </row>
    <row r="265" spans="3:12" hidden="1" x14ac:dyDescent="0.25">
      <c r="C265" t="s">
        <v>1</v>
      </c>
      <c r="D265" t="s">
        <v>42</v>
      </c>
      <c r="E265" t="s">
        <v>23</v>
      </c>
      <c r="F265" t="s">
        <v>8</v>
      </c>
      <c r="G265" t="s">
        <v>3</v>
      </c>
      <c r="H265" t="s">
        <v>26</v>
      </c>
      <c r="I265">
        <v>2016</v>
      </c>
      <c r="J265">
        <v>0.60289661466</v>
      </c>
      <c r="K265">
        <v>1.0425470103200001</v>
      </c>
      <c r="L265">
        <v>0.26389887579999999</v>
      </c>
    </row>
    <row r="266" spans="3:12" hidden="1" x14ac:dyDescent="0.25">
      <c r="C266" t="s">
        <v>1</v>
      </c>
      <c r="D266" t="s">
        <v>42</v>
      </c>
      <c r="E266" t="s">
        <v>22</v>
      </c>
      <c r="F266" t="s">
        <v>9</v>
      </c>
      <c r="G266" t="s">
        <v>3</v>
      </c>
      <c r="H266" t="s">
        <v>44</v>
      </c>
      <c r="I266">
        <v>2016</v>
      </c>
      <c r="J266">
        <v>18.918704077699999</v>
      </c>
      <c r="K266">
        <v>28.419429712700001</v>
      </c>
      <c r="L266">
        <v>10.9561543508</v>
      </c>
    </row>
    <row r="267" spans="3:12" hidden="1" x14ac:dyDescent="0.25">
      <c r="C267" t="s">
        <v>1</v>
      </c>
      <c r="D267" t="s">
        <v>42</v>
      </c>
      <c r="E267" t="s">
        <v>23</v>
      </c>
      <c r="F267" t="s">
        <v>9</v>
      </c>
      <c r="G267" t="s">
        <v>3</v>
      </c>
      <c r="H267" t="s">
        <v>44</v>
      </c>
      <c r="I267">
        <v>2016</v>
      </c>
      <c r="J267">
        <v>2.9137606465700001</v>
      </c>
      <c r="K267">
        <v>4.9285458183199999</v>
      </c>
      <c r="L267">
        <v>1.28983585239</v>
      </c>
    </row>
    <row r="268" spans="3:12" hidden="1" x14ac:dyDescent="0.25">
      <c r="C268" t="s">
        <v>1</v>
      </c>
      <c r="D268" t="s">
        <v>42</v>
      </c>
      <c r="E268" t="s">
        <v>22</v>
      </c>
      <c r="F268" t="s">
        <v>9</v>
      </c>
      <c r="G268" t="s">
        <v>3</v>
      </c>
      <c r="H268" t="s">
        <v>45</v>
      </c>
      <c r="I268">
        <v>2016</v>
      </c>
      <c r="J268">
        <v>3.54929157074E-2</v>
      </c>
      <c r="K268">
        <v>5.2681432079299997E-2</v>
      </c>
      <c r="L268">
        <v>2.1045740327E-2</v>
      </c>
    </row>
    <row r="269" spans="3:12" hidden="1" x14ac:dyDescent="0.25">
      <c r="C269" t="s">
        <v>1</v>
      </c>
      <c r="D269" t="s">
        <v>42</v>
      </c>
      <c r="E269" t="s">
        <v>23</v>
      </c>
      <c r="F269" t="s">
        <v>9</v>
      </c>
      <c r="G269" t="s">
        <v>3</v>
      </c>
      <c r="H269" t="s">
        <v>45</v>
      </c>
      <c r="I269">
        <v>2016</v>
      </c>
      <c r="J269">
        <v>1.6416233908799999E-2</v>
      </c>
      <c r="K269">
        <v>2.6871167719399999E-2</v>
      </c>
      <c r="L269">
        <v>7.3263021137899998E-3</v>
      </c>
    </row>
    <row r="270" spans="3:12" hidden="1" x14ac:dyDescent="0.25">
      <c r="C270" t="s">
        <v>1</v>
      </c>
      <c r="D270" t="s">
        <v>42</v>
      </c>
      <c r="E270" t="s">
        <v>22</v>
      </c>
      <c r="F270" t="s">
        <v>9</v>
      </c>
      <c r="G270" t="s">
        <v>3</v>
      </c>
      <c r="H270" t="s">
        <v>26</v>
      </c>
      <c r="I270">
        <v>2016</v>
      </c>
      <c r="J270">
        <v>4.8698629375999998</v>
      </c>
      <c r="K270">
        <v>7.3154443823099999</v>
      </c>
      <c r="L270">
        <v>2.8202232982000002</v>
      </c>
    </row>
    <row r="271" spans="3:12" hidden="1" x14ac:dyDescent="0.25">
      <c r="C271" t="s">
        <v>1</v>
      </c>
      <c r="D271" t="s">
        <v>42</v>
      </c>
      <c r="E271" t="s">
        <v>23</v>
      </c>
      <c r="F271" t="s">
        <v>9</v>
      </c>
      <c r="G271" t="s">
        <v>3</v>
      </c>
      <c r="H271" t="s">
        <v>26</v>
      </c>
      <c r="I271">
        <v>2016</v>
      </c>
      <c r="J271">
        <v>0.74736829124899995</v>
      </c>
      <c r="K271">
        <v>1.2641528640699999</v>
      </c>
      <c r="L271">
        <v>0.33083788750199999</v>
      </c>
    </row>
    <row r="272" spans="3:12" hidden="1" x14ac:dyDescent="0.25">
      <c r="C272" t="s">
        <v>1</v>
      </c>
      <c r="D272" t="s">
        <v>42</v>
      </c>
      <c r="E272" t="s">
        <v>22</v>
      </c>
      <c r="F272" t="s">
        <v>10</v>
      </c>
      <c r="G272" t="s">
        <v>3</v>
      </c>
      <c r="H272" t="s">
        <v>44</v>
      </c>
      <c r="I272">
        <v>2016</v>
      </c>
      <c r="J272">
        <v>16.841488136300001</v>
      </c>
      <c r="K272">
        <v>25.130739058100001</v>
      </c>
      <c r="L272">
        <v>9.2891055326400007</v>
      </c>
    </row>
    <row r="273" spans="3:12" hidden="1" x14ac:dyDescent="0.25">
      <c r="C273" t="s">
        <v>1</v>
      </c>
      <c r="D273" t="s">
        <v>42</v>
      </c>
      <c r="E273" t="s">
        <v>23</v>
      </c>
      <c r="F273" t="s">
        <v>10</v>
      </c>
      <c r="G273" t="s">
        <v>3</v>
      </c>
      <c r="H273" t="s">
        <v>44</v>
      </c>
      <c r="I273">
        <v>2016</v>
      </c>
      <c r="J273">
        <v>2.3918718491900002</v>
      </c>
      <c r="K273">
        <v>3.99912813104</v>
      </c>
      <c r="L273">
        <v>1.0245005352300001</v>
      </c>
    </row>
    <row r="274" spans="3:12" hidden="1" x14ac:dyDescent="0.25">
      <c r="C274" t="s">
        <v>1</v>
      </c>
      <c r="D274" t="s">
        <v>42</v>
      </c>
      <c r="E274" t="s">
        <v>22</v>
      </c>
      <c r="F274" t="s">
        <v>10</v>
      </c>
      <c r="G274" t="s">
        <v>3</v>
      </c>
      <c r="H274" t="s">
        <v>45</v>
      </c>
      <c r="I274">
        <v>2016</v>
      </c>
      <c r="J274">
        <v>2.79763623754E-2</v>
      </c>
      <c r="K274">
        <v>4.0354531639599997E-2</v>
      </c>
      <c r="L274">
        <v>1.5942561002100002E-2</v>
      </c>
    </row>
    <row r="275" spans="3:12" hidden="1" x14ac:dyDescent="0.25">
      <c r="C275" t="s">
        <v>1</v>
      </c>
      <c r="D275" t="s">
        <v>42</v>
      </c>
      <c r="E275" t="s">
        <v>23</v>
      </c>
      <c r="F275" t="s">
        <v>10</v>
      </c>
      <c r="G275" t="s">
        <v>3</v>
      </c>
      <c r="H275" t="s">
        <v>45</v>
      </c>
      <c r="I275">
        <v>2016</v>
      </c>
      <c r="J275">
        <v>1.2125993545700001E-2</v>
      </c>
      <c r="K275">
        <v>1.98041764146E-2</v>
      </c>
      <c r="L275">
        <v>5.2893347372399997E-3</v>
      </c>
    </row>
    <row r="276" spans="3:12" hidden="1" x14ac:dyDescent="0.25">
      <c r="C276" t="s">
        <v>1</v>
      </c>
      <c r="D276" t="s">
        <v>42</v>
      </c>
      <c r="E276" t="s">
        <v>22</v>
      </c>
      <c r="F276" t="s">
        <v>10</v>
      </c>
      <c r="G276" t="s">
        <v>3</v>
      </c>
      <c r="H276" t="s">
        <v>26</v>
      </c>
      <c r="I276">
        <v>2016</v>
      </c>
      <c r="J276">
        <v>4.4128877259800001</v>
      </c>
      <c r="K276">
        <v>6.58487712232</v>
      </c>
      <c r="L276">
        <v>2.43397611057999</v>
      </c>
    </row>
    <row r="277" spans="3:12" hidden="1" x14ac:dyDescent="0.25">
      <c r="C277" t="s">
        <v>1</v>
      </c>
      <c r="D277" t="s">
        <v>42</v>
      </c>
      <c r="E277" t="s">
        <v>23</v>
      </c>
      <c r="F277" t="s">
        <v>10</v>
      </c>
      <c r="G277" t="s">
        <v>3</v>
      </c>
      <c r="H277" t="s">
        <v>26</v>
      </c>
      <c r="I277">
        <v>2016</v>
      </c>
      <c r="J277">
        <v>0.64157205408999995</v>
      </c>
      <c r="K277">
        <v>1.0726865866399999</v>
      </c>
      <c r="L277">
        <v>0.274801893347</v>
      </c>
    </row>
    <row r="278" spans="3:12" hidden="1" x14ac:dyDescent="0.25">
      <c r="C278" t="s">
        <v>1</v>
      </c>
      <c r="D278" t="s">
        <v>42</v>
      </c>
      <c r="E278" t="s">
        <v>22</v>
      </c>
      <c r="F278" t="s">
        <v>11</v>
      </c>
      <c r="G278" t="s">
        <v>3</v>
      </c>
      <c r="H278" t="s">
        <v>44</v>
      </c>
      <c r="I278">
        <v>2016</v>
      </c>
      <c r="J278">
        <v>10.6420899136</v>
      </c>
      <c r="K278">
        <v>16.229792785499999</v>
      </c>
      <c r="L278">
        <v>5.52598092683</v>
      </c>
    </row>
    <row r="279" spans="3:12" hidden="1" x14ac:dyDescent="0.25">
      <c r="C279" t="s">
        <v>1</v>
      </c>
      <c r="D279" t="s">
        <v>42</v>
      </c>
      <c r="E279" t="s">
        <v>23</v>
      </c>
      <c r="F279" t="s">
        <v>11</v>
      </c>
      <c r="G279" t="s">
        <v>3</v>
      </c>
      <c r="H279" t="s">
        <v>44</v>
      </c>
      <c r="I279">
        <v>2016</v>
      </c>
      <c r="J279">
        <v>1.49018895482</v>
      </c>
      <c r="K279">
        <v>2.5804244990199998</v>
      </c>
      <c r="L279">
        <v>0.64671404730500004</v>
      </c>
    </row>
    <row r="280" spans="3:12" hidden="1" x14ac:dyDescent="0.25">
      <c r="C280" t="s">
        <v>1</v>
      </c>
      <c r="D280" t="s">
        <v>42</v>
      </c>
      <c r="E280" t="s">
        <v>22</v>
      </c>
      <c r="F280" t="s">
        <v>11</v>
      </c>
      <c r="G280" t="s">
        <v>3</v>
      </c>
      <c r="H280" t="s">
        <v>45</v>
      </c>
      <c r="I280">
        <v>2016</v>
      </c>
      <c r="J280">
        <v>1.52183630483E-2</v>
      </c>
      <c r="K280">
        <v>2.3550398100000002E-2</v>
      </c>
      <c r="L280">
        <v>8.0074496130799998E-3</v>
      </c>
    </row>
    <row r="281" spans="3:12" hidden="1" x14ac:dyDescent="0.25">
      <c r="C281" t="s">
        <v>1</v>
      </c>
      <c r="D281" t="s">
        <v>42</v>
      </c>
      <c r="E281" t="s">
        <v>23</v>
      </c>
      <c r="F281" t="s">
        <v>11</v>
      </c>
      <c r="G281" t="s">
        <v>3</v>
      </c>
      <c r="H281" t="s">
        <v>45</v>
      </c>
      <c r="I281">
        <v>2016</v>
      </c>
      <c r="J281">
        <v>6.19578330704E-3</v>
      </c>
      <c r="K281">
        <v>1.02171827549E-2</v>
      </c>
      <c r="L281">
        <v>2.7681949190799999E-3</v>
      </c>
    </row>
    <row r="282" spans="3:12" hidden="1" x14ac:dyDescent="0.25">
      <c r="C282" t="s">
        <v>1</v>
      </c>
      <c r="D282" t="s">
        <v>42</v>
      </c>
      <c r="E282" t="s">
        <v>22</v>
      </c>
      <c r="F282" t="s">
        <v>11</v>
      </c>
      <c r="G282" t="s">
        <v>3</v>
      </c>
      <c r="H282" t="s">
        <v>26</v>
      </c>
      <c r="I282">
        <v>2016</v>
      </c>
      <c r="J282">
        <v>3.00282535025999</v>
      </c>
      <c r="K282">
        <v>4.57947955724</v>
      </c>
      <c r="L282">
        <v>1.5592384340600001</v>
      </c>
    </row>
    <row r="283" spans="3:12" hidden="1" x14ac:dyDescent="0.25">
      <c r="C283" t="s">
        <v>1</v>
      </c>
      <c r="D283" t="s">
        <v>42</v>
      </c>
      <c r="E283" t="s">
        <v>23</v>
      </c>
      <c r="F283" t="s">
        <v>11</v>
      </c>
      <c r="G283" t="s">
        <v>3</v>
      </c>
      <c r="H283" t="s">
        <v>26</v>
      </c>
      <c r="I283">
        <v>2016</v>
      </c>
      <c r="J283">
        <v>0.41616453886599902</v>
      </c>
      <c r="K283">
        <v>0.720634231141</v>
      </c>
      <c r="L283">
        <v>0.180607601743</v>
      </c>
    </row>
    <row r="284" spans="3:12" hidden="1" x14ac:dyDescent="0.25">
      <c r="C284" t="s">
        <v>1</v>
      </c>
      <c r="D284" t="s">
        <v>42</v>
      </c>
      <c r="E284" t="s">
        <v>22</v>
      </c>
      <c r="F284" t="s">
        <v>12</v>
      </c>
      <c r="G284" t="s">
        <v>3</v>
      </c>
      <c r="H284" t="s">
        <v>44</v>
      </c>
      <c r="I284">
        <v>2016</v>
      </c>
      <c r="J284">
        <v>9.3528859707300001</v>
      </c>
      <c r="K284">
        <v>14.550310232999999</v>
      </c>
      <c r="L284">
        <v>4.5106129378000004</v>
      </c>
    </row>
    <row r="285" spans="3:12" hidden="1" x14ac:dyDescent="0.25">
      <c r="C285" t="s">
        <v>1</v>
      </c>
      <c r="D285" t="s">
        <v>42</v>
      </c>
      <c r="E285" t="s">
        <v>23</v>
      </c>
      <c r="F285" t="s">
        <v>12</v>
      </c>
      <c r="G285" t="s">
        <v>3</v>
      </c>
      <c r="H285" t="s">
        <v>44</v>
      </c>
      <c r="I285">
        <v>2016</v>
      </c>
      <c r="J285">
        <v>1.6133304496500001</v>
      </c>
      <c r="K285">
        <v>2.7085641465300001</v>
      </c>
      <c r="L285">
        <v>0.73536482743599996</v>
      </c>
    </row>
    <row r="286" spans="3:12" hidden="1" x14ac:dyDescent="0.25">
      <c r="C286" t="s">
        <v>1</v>
      </c>
      <c r="D286" t="s">
        <v>42</v>
      </c>
      <c r="E286" t="s">
        <v>22</v>
      </c>
      <c r="F286" t="s">
        <v>12</v>
      </c>
      <c r="G286" t="s">
        <v>3</v>
      </c>
      <c r="H286" t="s">
        <v>45</v>
      </c>
      <c r="I286">
        <v>2016</v>
      </c>
      <c r="J286">
        <v>1.0435550517699999E-2</v>
      </c>
      <c r="K286">
        <v>1.5888194757299998E-2</v>
      </c>
      <c r="L286">
        <v>5.3793699846999997E-3</v>
      </c>
    </row>
    <row r="287" spans="3:12" hidden="1" x14ac:dyDescent="0.25">
      <c r="C287" t="s">
        <v>1</v>
      </c>
      <c r="D287" t="s">
        <v>42</v>
      </c>
      <c r="E287" t="s">
        <v>23</v>
      </c>
      <c r="F287" t="s">
        <v>12</v>
      </c>
      <c r="G287" t="s">
        <v>3</v>
      </c>
      <c r="H287" t="s">
        <v>45</v>
      </c>
      <c r="I287">
        <v>2016</v>
      </c>
      <c r="J287">
        <v>4.4760145838099999E-3</v>
      </c>
      <c r="K287">
        <v>7.3102854297699997E-3</v>
      </c>
      <c r="L287">
        <v>1.96374179026E-3</v>
      </c>
    </row>
    <row r="288" spans="3:12" hidden="1" x14ac:dyDescent="0.25">
      <c r="C288" t="s">
        <v>1</v>
      </c>
      <c r="D288" t="s">
        <v>42</v>
      </c>
      <c r="E288" t="s">
        <v>22</v>
      </c>
      <c r="F288" t="s">
        <v>12</v>
      </c>
      <c r="G288" t="s">
        <v>3</v>
      </c>
      <c r="H288" t="s">
        <v>26</v>
      </c>
      <c r="I288">
        <v>2016</v>
      </c>
      <c r="J288">
        <v>2.76565842774</v>
      </c>
      <c r="K288">
        <v>4.3025423647899999</v>
      </c>
      <c r="L288">
        <v>1.33379309068</v>
      </c>
    </row>
    <row r="289" spans="3:12" hidden="1" x14ac:dyDescent="0.25">
      <c r="C289" t="s">
        <v>1</v>
      </c>
      <c r="D289" t="s">
        <v>42</v>
      </c>
      <c r="E289" t="s">
        <v>23</v>
      </c>
      <c r="F289" t="s">
        <v>12</v>
      </c>
      <c r="G289" t="s">
        <v>3</v>
      </c>
      <c r="H289" t="s">
        <v>26</v>
      </c>
      <c r="I289">
        <v>2016</v>
      </c>
      <c r="J289">
        <v>0.44568967805600002</v>
      </c>
      <c r="K289">
        <v>0.74825283482600002</v>
      </c>
      <c r="L289">
        <v>0.203147788642</v>
      </c>
    </row>
    <row r="290" spans="3:12" hidden="1" x14ac:dyDescent="0.25">
      <c r="C290" t="s">
        <v>1</v>
      </c>
      <c r="D290" t="s">
        <v>42</v>
      </c>
      <c r="E290" t="s">
        <v>22</v>
      </c>
      <c r="F290" t="s">
        <v>13</v>
      </c>
      <c r="G290" t="s">
        <v>3</v>
      </c>
      <c r="H290" t="s">
        <v>44</v>
      </c>
      <c r="I290">
        <v>2016</v>
      </c>
      <c r="J290">
        <v>7.53206880825</v>
      </c>
      <c r="K290">
        <v>11.298285760900001</v>
      </c>
      <c r="L290">
        <v>3.6090751817900002</v>
      </c>
    </row>
    <row r="291" spans="3:12" hidden="1" x14ac:dyDescent="0.25">
      <c r="C291" t="s">
        <v>1</v>
      </c>
      <c r="D291" t="s">
        <v>42</v>
      </c>
      <c r="E291" t="s">
        <v>23</v>
      </c>
      <c r="F291" t="s">
        <v>13</v>
      </c>
      <c r="G291" t="s">
        <v>3</v>
      </c>
      <c r="H291" t="s">
        <v>44</v>
      </c>
      <c r="I291">
        <v>2016</v>
      </c>
      <c r="J291">
        <v>1.40415699872</v>
      </c>
      <c r="K291">
        <v>2.4938815507799998</v>
      </c>
      <c r="L291">
        <v>0.623457055338</v>
      </c>
    </row>
    <row r="292" spans="3:12" hidden="1" x14ac:dyDescent="0.25">
      <c r="C292" t="s">
        <v>1</v>
      </c>
      <c r="D292" t="s">
        <v>42</v>
      </c>
      <c r="E292" t="s">
        <v>22</v>
      </c>
      <c r="F292" t="s">
        <v>13</v>
      </c>
      <c r="G292" t="s">
        <v>3</v>
      </c>
      <c r="H292" t="s">
        <v>45</v>
      </c>
      <c r="I292">
        <v>2016</v>
      </c>
      <c r="J292">
        <v>6.2334862338400002E-3</v>
      </c>
      <c r="K292">
        <v>9.3119428260799997E-3</v>
      </c>
      <c r="L292">
        <v>2.8777979295400002E-3</v>
      </c>
    </row>
    <row r="293" spans="3:12" hidden="1" x14ac:dyDescent="0.25">
      <c r="C293" t="s">
        <v>1</v>
      </c>
      <c r="D293" t="s">
        <v>42</v>
      </c>
      <c r="E293" t="s">
        <v>23</v>
      </c>
      <c r="F293" t="s">
        <v>13</v>
      </c>
      <c r="G293" t="s">
        <v>3</v>
      </c>
      <c r="H293" t="s">
        <v>45</v>
      </c>
      <c r="I293">
        <v>2016</v>
      </c>
      <c r="J293">
        <v>2.5580282690899998E-3</v>
      </c>
      <c r="K293">
        <v>4.5387200389400001E-3</v>
      </c>
      <c r="L293">
        <v>1.14840992493E-3</v>
      </c>
    </row>
    <row r="294" spans="3:12" hidden="1" x14ac:dyDescent="0.25">
      <c r="C294" t="s">
        <v>1</v>
      </c>
      <c r="D294" t="s">
        <v>42</v>
      </c>
      <c r="E294" t="s">
        <v>22</v>
      </c>
      <c r="F294" t="s">
        <v>13</v>
      </c>
      <c r="G294" t="s">
        <v>3</v>
      </c>
      <c r="H294" t="s">
        <v>26</v>
      </c>
      <c r="I294">
        <v>2016</v>
      </c>
      <c r="J294">
        <v>2.32059261215</v>
      </c>
      <c r="K294">
        <v>3.4809451605000001</v>
      </c>
      <c r="L294">
        <v>1.1119379571200001</v>
      </c>
    </row>
    <row r="295" spans="3:12" hidden="1" x14ac:dyDescent="0.25">
      <c r="C295" t="s">
        <v>1</v>
      </c>
      <c r="D295" t="s">
        <v>42</v>
      </c>
      <c r="E295" t="s">
        <v>23</v>
      </c>
      <c r="F295" t="s">
        <v>13</v>
      </c>
      <c r="G295" t="s">
        <v>3</v>
      </c>
      <c r="H295" t="s">
        <v>26</v>
      </c>
      <c r="I295">
        <v>2016</v>
      </c>
      <c r="J295">
        <v>0.38461279265299902</v>
      </c>
      <c r="K295">
        <v>0.68309936044799902</v>
      </c>
      <c r="L295">
        <v>0.17077118824500001</v>
      </c>
    </row>
    <row r="296" spans="3:12" hidden="1" x14ac:dyDescent="0.25">
      <c r="C296" t="s">
        <v>1</v>
      </c>
      <c r="D296" t="s">
        <v>42</v>
      </c>
      <c r="E296" t="s">
        <v>22</v>
      </c>
      <c r="F296" t="s">
        <v>14</v>
      </c>
      <c r="G296" t="s">
        <v>3</v>
      </c>
      <c r="H296" t="s">
        <v>44</v>
      </c>
      <c r="I296">
        <v>2016</v>
      </c>
      <c r="J296">
        <v>4.3076317582900003</v>
      </c>
      <c r="K296">
        <v>6.63987283163</v>
      </c>
      <c r="L296">
        <v>1.9315280380199999</v>
      </c>
    </row>
    <row r="297" spans="3:12" hidden="1" x14ac:dyDescent="0.25">
      <c r="C297" t="s">
        <v>1</v>
      </c>
      <c r="D297" t="s">
        <v>42</v>
      </c>
      <c r="E297" t="s">
        <v>23</v>
      </c>
      <c r="F297" t="s">
        <v>14</v>
      </c>
      <c r="G297" t="s">
        <v>3</v>
      </c>
      <c r="H297" t="s">
        <v>44</v>
      </c>
      <c r="I297">
        <v>2016</v>
      </c>
      <c r="J297">
        <v>1.3867335061199999</v>
      </c>
      <c r="K297">
        <v>2.4140042323499999</v>
      </c>
      <c r="L297">
        <v>0.66428847080200004</v>
      </c>
    </row>
    <row r="298" spans="3:12" hidden="1" x14ac:dyDescent="0.25">
      <c r="C298" t="s">
        <v>1</v>
      </c>
      <c r="D298" t="s">
        <v>42</v>
      </c>
      <c r="E298" t="s">
        <v>22</v>
      </c>
      <c r="F298" t="s">
        <v>14</v>
      </c>
      <c r="G298" t="s">
        <v>3</v>
      </c>
      <c r="H298" t="s">
        <v>45</v>
      </c>
      <c r="I298">
        <v>2016</v>
      </c>
      <c r="J298">
        <v>2.83797897803E-3</v>
      </c>
      <c r="K298">
        <v>4.3084796770200004E-3</v>
      </c>
      <c r="L298">
        <v>1.36428256745E-3</v>
      </c>
    </row>
    <row r="299" spans="3:12" hidden="1" x14ac:dyDescent="0.25">
      <c r="C299" t="s">
        <v>1</v>
      </c>
      <c r="D299" t="s">
        <v>42</v>
      </c>
      <c r="E299" t="s">
        <v>23</v>
      </c>
      <c r="F299" t="s">
        <v>14</v>
      </c>
      <c r="G299" t="s">
        <v>3</v>
      </c>
      <c r="H299" t="s">
        <v>45</v>
      </c>
      <c r="I299">
        <v>2016</v>
      </c>
      <c r="J299">
        <v>1.64044188737E-3</v>
      </c>
      <c r="K299">
        <v>2.68147683256E-3</v>
      </c>
      <c r="L299">
        <v>7.8984553621700001E-4</v>
      </c>
    </row>
    <row r="300" spans="3:12" hidden="1" x14ac:dyDescent="0.25">
      <c r="C300" t="s">
        <v>1</v>
      </c>
      <c r="D300" t="s">
        <v>42</v>
      </c>
      <c r="E300" t="s">
        <v>22</v>
      </c>
      <c r="F300" t="s">
        <v>14</v>
      </c>
      <c r="G300" t="s">
        <v>3</v>
      </c>
      <c r="H300" t="s">
        <v>26</v>
      </c>
      <c r="I300">
        <v>2016</v>
      </c>
      <c r="J300">
        <v>1.46183480984</v>
      </c>
      <c r="K300">
        <v>2.25330246011</v>
      </c>
      <c r="L300">
        <v>0.65548196331499997</v>
      </c>
    </row>
    <row r="301" spans="3:12" hidden="1" x14ac:dyDescent="0.25">
      <c r="C301" t="s">
        <v>1</v>
      </c>
      <c r="D301" t="s">
        <v>42</v>
      </c>
      <c r="E301" t="s">
        <v>23</v>
      </c>
      <c r="F301" t="s">
        <v>14</v>
      </c>
      <c r="G301" t="s">
        <v>3</v>
      </c>
      <c r="H301" t="s">
        <v>26</v>
      </c>
      <c r="I301">
        <v>2016</v>
      </c>
      <c r="J301">
        <v>0.41423400734999999</v>
      </c>
      <c r="K301">
        <v>0.72109215109799996</v>
      </c>
      <c r="L301">
        <v>0.19843097039399901</v>
      </c>
    </row>
    <row r="302" spans="3:12" hidden="1" x14ac:dyDescent="0.25">
      <c r="C302" t="s">
        <v>1</v>
      </c>
      <c r="D302" t="s">
        <v>42</v>
      </c>
      <c r="E302" t="s">
        <v>22</v>
      </c>
      <c r="F302" t="s">
        <v>15</v>
      </c>
      <c r="G302" t="s">
        <v>3</v>
      </c>
      <c r="H302" t="s">
        <v>44</v>
      </c>
      <c r="I302">
        <v>2016</v>
      </c>
      <c r="J302">
        <v>3.4022318610000002</v>
      </c>
      <c r="K302">
        <v>5.2676610143099998</v>
      </c>
      <c r="L302">
        <v>1.47539539996</v>
      </c>
    </row>
    <row r="303" spans="3:12" hidden="1" x14ac:dyDescent="0.25">
      <c r="C303" t="s">
        <v>1</v>
      </c>
      <c r="D303" t="s">
        <v>42</v>
      </c>
      <c r="E303" t="s">
        <v>23</v>
      </c>
      <c r="F303" t="s">
        <v>15</v>
      </c>
      <c r="G303" t="s">
        <v>3</v>
      </c>
      <c r="H303" t="s">
        <v>44</v>
      </c>
      <c r="I303">
        <v>2016</v>
      </c>
      <c r="J303">
        <v>1.5844465732199999</v>
      </c>
      <c r="K303">
        <v>2.6193260778699998</v>
      </c>
      <c r="L303">
        <v>0.72107204716399997</v>
      </c>
    </row>
    <row r="304" spans="3:12" hidden="1" x14ac:dyDescent="0.25">
      <c r="C304" t="s">
        <v>1</v>
      </c>
      <c r="D304" t="s">
        <v>42</v>
      </c>
      <c r="E304" t="s">
        <v>22</v>
      </c>
      <c r="F304" t="s">
        <v>15</v>
      </c>
      <c r="G304" t="s">
        <v>3</v>
      </c>
      <c r="H304" t="s">
        <v>45</v>
      </c>
      <c r="I304">
        <v>2016</v>
      </c>
      <c r="J304">
        <v>1.79409321782E-3</v>
      </c>
      <c r="K304">
        <v>2.8106159218800001E-3</v>
      </c>
      <c r="L304">
        <v>8.0828947828000004E-4</v>
      </c>
    </row>
    <row r="305" spans="3:12" hidden="1" x14ac:dyDescent="0.25">
      <c r="C305" t="s">
        <v>1</v>
      </c>
      <c r="D305" t="s">
        <v>42</v>
      </c>
      <c r="E305" t="s">
        <v>23</v>
      </c>
      <c r="F305" t="s">
        <v>15</v>
      </c>
      <c r="G305" t="s">
        <v>3</v>
      </c>
      <c r="H305" t="s">
        <v>45</v>
      </c>
      <c r="I305">
        <v>2016</v>
      </c>
      <c r="J305">
        <v>1.2752679232399999E-3</v>
      </c>
      <c r="K305">
        <v>2.0961437869600002E-3</v>
      </c>
      <c r="L305">
        <v>5.8748619786400005E-4</v>
      </c>
    </row>
    <row r="306" spans="3:12" hidden="1" x14ac:dyDescent="0.25">
      <c r="C306" t="s">
        <v>1</v>
      </c>
      <c r="D306" t="s">
        <v>42</v>
      </c>
      <c r="E306" t="s">
        <v>22</v>
      </c>
      <c r="F306" t="s">
        <v>15</v>
      </c>
      <c r="G306" t="s">
        <v>3</v>
      </c>
      <c r="H306" t="s">
        <v>26</v>
      </c>
      <c r="I306">
        <v>2016</v>
      </c>
      <c r="J306">
        <v>1.39795010916</v>
      </c>
      <c r="K306">
        <v>2.1644401648099998</v>
      </c>
      <c r="L306">
        <v>0.60622827740399998</v>
      </c>
    </row>
    <row r="307" spans="3:12" hidden="1" x14ac:dyDescent="0.25">
      <c r="C307" t="s">
        <v>1</v>
      </c>
      <c r="D307" t="s">
        <v>42</v>
      </c>
      <c r="E307" t="s">
        <v>23</v>
      </c>
      <c r="F307" t="s">
        <v>15</v>
      </c>
      <c r="G307" t="s">
        <v>3</v>
      </c>
      <c r="H307" t="s">
        <v>26</v>
      </c>
      <c r="I307">
        <v>2016</v>
      </c>
      <c r="J307">
        <v>0.54801949667100003</v>
      </c>
      <c r="K307">
        <v>0.90595781711500001</v>
      </c>
      <c r="L307">
        <v>0.24940035658399901</v>
      </c>
    </row>
    <row r="308" spans="3:12" hidden="1" x14ac:dyDescent="0.25">
      <c r="C308" t="s">
        <v>1</v>
      </c>
      <c r="D308" t="s">
        <v>42</v>
      </c>
      <c r="E308" t="s">
        <v>22</v>
      </c>
      <c r="F308" t="s">
        <v>16</v>
      </c>
      <c r="G308" t="s">
        <v>3</v>
      </c>
      <c r="H308" t="s">
        <v>44</v>
      </c>
      <c r="I308">
        <v>2016</v>
      </c>
      <c r="J308">
        <v>3.63170784239</v>
      </c>
      <c r="K308">
        <v>5.7454476810799999</v>
      </c>
      <c r="L308">
        <v>1.6407191462399999</v>
      </c>
    </row>
    <row r="309" spans="3:12" hidden="1" x14ac:dyDescent="0.25">
      <c r="C309" t="s">
        <v>1</v>
      </c>
      <c r="D309" t="s">
        <v>42</v>
      </c>
      <c r="E309" t="s">
        <v>23</v>
      </c>
      <c r="F309" t="s">
        <v>16</v>
      </c>
      <c r="G309" t="s">
        <v>3</v>
      </c>
      <c r="H309" t="s">
        <v>44</v>
      </c>
      <c r="I309">
        <v>2016</v>
      </c>
      <c r="J309">
        <v>1.60101680736</v>
      </c>
      <c r="K309">
        <v>2.7514481098000001</v>
      </c>
      <c r="L309">
        <v>0.71767164483799994</v>
      </c>
    </row>
    <row r="310" spans="3:12" hidden="1" x14ac:dyDescent="0.25">
      <c r="C310" t="s">
        <v>1</v>
      </c>
      <c r="D310" t="s">
        <v>42</v>
      </c>
      <c r="E310" t="s">
        <v>22</v>
      </c>
      <c r="F310" t="s">
        <v>16</v>
      </c>
      <c r="G310" t="s">
        <v>3</v>
      </c>
      <c r="H310" t="s">
        <v>45</v>
      </c>
      <c r="I310">
        <v>2016</v>
      </c>
      <c r="J310">
        <v>1.59709506437E-3</v>
      </c>
      <c r="K310">
        <v>2.4630595995299999E-3</v>
      </c>
      <c r="L310">
        <v>7.3210945085099997E-4</v>
      </c>
    </row>
    <row r="311" spans="3:12" hidden="1" x14ac:dyDescent="0.25">
      <c r="C311" t="s">
        <v>1</v>
      </c>
      <c r="D311" t="s">
        <v>42</v>
      </c>
      <c r="E311" t="s">
        <v>23</v>
      </c>
      <c r="F311" t="s">
        <v>16</v>
      </c>
      <c r="G311" t="s">
        <v>3</v>
      </c>
      <c r="H311" t="s">
        <v>45</v>
      </c>
      <c r="I311">
        <v>2016</v>
      </c>
      <c r="J311">
        <v>9.7608144765699996E-4</v>
      </c>
      <c r="K311">
        <v>1.65694230333E-3</v>
      </c>
      <c r="L311">
        <v>4.3778411355500002E-4</v>
      </c>
    </row>
    <row r="312" spans="3:12" hidden="1" x14ac:dyDescent="0.25">
      <c r="C312" t="s">
        <v>1</v>
      </c>
      <c r="D312" t="s">
        <v>42</v>
      </c>
      <c r="E312" t="s">
        <v>22</v>
      </c>
      <c r="F312" t="s">
        <v>16</v>
      </c>
      <c r="G312" t="s">
        <v>3</v>
      </c>
      <c r="H312" t="s">
        <v>26</v>
      </c>
      <c r="I312">
        <v>2016</v>
      </c>
      <c r="J312">
        <v>1.74177927109</v>
      </c>
      <c r="K312">
        <v>2.75553599252</v>
      </c>
      <c r="L312">
        <v>0.78689440963299995</v>
      </c>
    </row>
    <row r="313" spans="3:12" hidden="1" x14ac:dyDescent="0.25">
      <c r="C313" t="s">
        <v>1</v>
      </c>
      <c r="D313" t="s">
        <v>42</v>
      </c>
      <c r="E313" t="s">
        <v>23</v>
      </c>
      <c r="F313" t="s">
        <v>16</v>
      </c>
      <c r="G313" t="s">
        <v>3</v>
      </c>
      <c r="H313" t="s">
        <v>26</v>
      </c>
      <c r="I313">
        <v>2016</v>
      </c>
      <c r="J313">
        <v>0.63842691002200003</v>
      </c>
      <c r="K313">
        <v>1.09717681086</v>
      </c>
      <c r="L313">
        <v>0.28618118717899999</v>
      </c>
    </row>
    <row r="314" spans="3:12" hidden="1" x14ac:dyDescent="0.25">
      <c r="C314" t="s">
        <v>1</v>
      </c>
      <c r="D314" t="s">
        <v>42</v>
      </c>
      <c r="E314" t="s">
        <v>22</v>
      </c>
      <c r="F314" t="s">
        <v>17</v>
      </c>
      <c r="G314" t="s">
        <v>3</v>
      </c>
      <c r="H314" t="s">
        <v>44</v>
      </c>
      <c r="I314">
        <v>2016</v>
      </c>
      <c r="J314">
        <v>0.64052960928000002</v>
      </c>
      <c r="K314">
        <v>1.0975446504199999</v>
      </c>
      <c r="L314">
        <v>0.27016603648499998</v>
      </c>
    </row>
    <row r="315" spans="3:12" hidden="1" x14ac:dyDescent="0.25">
      <c r="C315" t="s">
        <v>1</v>
      </c>
      <c r="D315" t="s">
        <v>42</v>
      </c>
      <c r="E315" t="s">
        <v>23</v>
      </c>
      <c r="F315" t="s">
        <v>17</v>
      </c>
      <c r="G315" t="s">
        <v>3</v>
      </c>
      <c r="H315" t="s">
        <v>44</v>
      </c>
      <c r="I315">
        <v>2016</v>
      </c>
      <c r="J315">
        <v>0.340798040252</v>
      </c>
      <c r="K315">
        <v>0.60986717972500004</v>
      </c>
      <c r="L315">
        <v>0.122082471102</v>
      </c>
    </row>
    <row r="316" spans="3:12" hidden="1" x14ac:dyDescent="0.25">
      <c r="C316" t="s">
        <v>1</v>
      </c>
      <c r="D316" t="s">
        <v>42</v>
      </c>
      <c r="E316" t="s">
        <v>22</v>
      </c>
      <c r="F316" t="s">
        <v>17</v>
      </c>
      <c r="G316" t="s">
        <v>3</v>
      </c>
      <c r="H316" t="s">
        <v>45</v>
      </c>
      <c r="I316">
        <v>2016</v>
      </c>
      <c r="J316">
        <v>2.2958981653599999E-4</v>
      </c>
      <c r="K316">
        <v>3.9161066146099999E-4</v>
      </c>
      <c r="L316" s="1">
        <v>9.9889899140699997E-5</v>
      </c>
    </row>
    <row r="317" spans="3:12" hidden="1" x14ac:dyDescent="0.25">
      <c r="C317" t="s">
        <v>1</v>
      </c>
      <c r="D317" t="s">
        <v>42</v>
      </c>
      <c r="E317" t="s">
        <v>23</v>
      </c>
      <c r="F317" t="s">
        <v>17</v>
      </c>
      <c r="G317" t="s">
        <v>3</v>
      </c>
      <c r="H317" t="s">
        <v>45</v>
      </c>
      <c r="I317">
        <v>2016</v>
      </c>
      <c r="J317">
        <v>1.57507372396E-4</v>
      </c>
      <c r="K317">
        <v>2.7307263059699998E-4</v>
      </c>
      <c r="L317" s="1">
        <v>5.7267121375899998E-5</v>
      </c>
    </row>
    <row r="318" spans="3:12" hidden="1" x14ac:dyDescent="0.25">
      <c r="C318" t="s">
        <v>1</v>
      </c>
      <c r="D318" t="s">
        <v>42</v>
      </c>
      <c r="E318" t="s">
        <v>22</v>
      </c>
      <c r="F318" t="s">
        <v>17</v>
      </c>
      <c r="G318" t="s">
        <v>3</v>
      </c>
      <c r="H318" t="s">
        <v>26</v>
      </c>
      <c r="I318">
        <v>2016</v>
      </c>
      <c r="J318">
        <v>0.35389590398699999</v>
      </c>
      <c r="K318">
        <v>0.60639906508100005</v>
      </c>
      <c r="L318">
        <v>0.149268124882</v>
      </c>
    </row>
    <row r="319" spans="3:12" hidden="1" x14ac:dyDescent="0.25">
      <c r="C319" t="s">
        <v>1</v>
      </c>
      <c r="D319" t="s">
        <v>42</v>
      </c>
      <c r="E319" t="s">
        <v>23</v>
      </c>
      <c r="F319" t="s">
        <v>17</v>
      </c>
      <c r="G319" t="s">
        <v>3</v>
      </c>
      <c r="H319" t="s">
        <v>26</v>
      </c>
      <c r="I319">
        <v>2016</v>
      </c>
      <c r="J319">
        <v>0.15827440167199999</v>
      </c>
      <c r="K319">
        <v>0.28323626186099998</v>
      </c>
      <c r="L319">
        <v>5.6697890791899998E-2</v>
      </c>
    </row>
    <row r="320" spans="3:12" hidden="1" x14ac:dyDescent="0.25">
      <c r="C320" t="s">
        <v>1</v>
      </c>
      <c r="D320" t="s">
        <v>42</v>
      </c>
      <c r="E320" t="s">
        <v>22</v>
      </c>
      <c r="F320" t="s">
        <v>18</v>
      </c>
      <c r="G320" t="s">
        <v>3</v>
      </c>
      <c r="H320" t="s">
        <v>44</v>
      </c>
      <c r="I320">
        <v>2016</v>
      </c>
      <c r="J320">
        <v>0.46234397689200002</v>
      </c>
      <c r="K320">
        <v>0.80036724113500002</v>
      </c>
      <c r="L320">
        <v>0.22510897334300001</v>
      </c>
    </row>
    <row r="321" spans="3:12" hidden="1" x14ac:dyDescent="0.25">
      <c r="C321" t="s">
        <v>1</v>
      </c>
      <c r="D321" t="s">
        <v>42</v>
      </c>
      <c r="E321" t="s">
        <v>23</v>
      </c>
      <c r="F321" t="s">
        <v>18</v>
      </c>
      <c r="G321" t="s">
        <v>3</v>
      </c>
      <c r="H321" t="s">
        <v>44</v>
      </c>
      <c r="I321">
        <v>2016</v>
      </c>
      <c r="J321">
        <v>0.251402393118</v>
      </c>
      <c r="K321">
        <v>0.41960126025299999</v>
      </c>
      <c r="L321">
        <v>9.4337784668600003E-2</v>
      </c>
    </row>
    <row r="322" spans="3:12" hidden="1" x14ac:dyDescent="0.25">
      <c r="C322" t="s">
        <v>1</v>
      </c>
      <c r="D322" t="s">
        <v>42</v>
      </c>
      <c r="E322" t="s">
        <v>22</v>
      </c>
      <c r="F322" t="s">
        <v>18</v>
      </c>
      <c r="G322" t="s">
        <v>3</v>
      </c>
      <c r="H322" t="s">
        <v>45</v>
      </c>
      <c r="I322">
        <v>2016</v>
      </c>
      <c r="J322">
        <v>1.5358333662500001E-4</v>
      </c>
      <c r="K322">
        <v>2.6768736755699999E-4</v>
      </c>
      <c r="L322" s="1">
        <v>7.6457841551399994E-5</v>
      </c>
    </row>
    <row r="323" spans="3:12" hidden="1" x14ac:dyDescent="0.25">
      <c r="C323" t="s">
        <v>1</v>
      </c>
      <c r="D323" t="s">
        <v>42</v>
      </c>
      <c r="E323" t="s">
        <v>23</v>
      </c>
      <c r="F323" t="s">
        <v>18</v>
      </c>
      <c r="G323" t="s">
        <v>3</v>
      </c>
      <c r="H323" t="s">
        <v>45</v>
      </c>
      <c r="I323">
        <v>2016</v>
      </c>
      <c r="J323" s="1">
        <v>9.8184077007400003E-5</v>
      </c>
      <c r="K323">
        <v>1.6443702312899999E-4</v>
      </c>
      <c r="L323" s="1">
        <v>3.6540250557499999E-5</v>
      </c>
    </row>
    <row r="324" spans="3:12" hidden="1" x14ac:dyDescent="0.25">
      <c r="C324" t="s">
        <v>1</v>
      </c>
      <c r="D324" t="s">
        <v>42</v>
      </c>
      <c r="E324" t="s">
        <v>22</v>
      </c>
      <c r="F324" t="s">
        <v>18</v>
      </c>
      <c r="G324" t="s">
        <v>3</v>
      </c>
      <c r="H324" t="s">
        <v>26</v>
      </c>
      <c r="I324">
        <v>2016</v>
      </c>
      <c r="J324">
        <v>0.34664307915499998</v>
      </c>
      <c r="K324">
        <v>0.600076520487</v>
      </c>
      <c r="L324">
        <v>0.16877578505400001</v>
      </c>
    </row>
    <row r="325" spans="3:12" hidden="1" x14ac:dyDescent="0.25">
      <c r="C325" t="s">
        <v>1</v>
      </c>
      <c r="D325" t="s">
        <v>42</v>
      </c>
      <c r="E325" t="s">
        <v>23</v>
      </c>
      <c r="F325" t="s">
        <v>18</v>
      </c>
      <c r="G325" t="s">
        <v>3</v>
      </c>
      <c r="H325" t="s">
        <v>26</v>
      </c>
      <c r="I325">
        <v>2016</v>
      </c>
      <c r="J325">
        <v>0.16487283999499999</v>
      </c>
      <c r="K325">
        <v>0.27517976493899998</v>
      </c>
      <c r="L325">
        <v>6.1867901431800001E-2</v>
      </c>
    </row>
    <row r="326" spans="3:12" hidden="1" x14ac:dyDescent="0.25">
      <c r="C326" t="s">
        <v>1</v>
      </c>
      <c r="D326" t="s">
        <v>42</v>
      </c>
      <c r="E326" t="s">
        <v>22</v>
      </c>
      <c r="F326" t="s">
        <v>19</v>
      </c>
      <c r="G326" t="s">
        <v>3</v>
      </c>
      <c r="H326" t="s">
        <v>44</v>
      </c>
      <c r="I326">
        <v>2016</v>
      </c>
      <c r="J326">
        <v>0.26930851847100001</v>
      </c>
      <c r="K326">
        <v>0.48365553030500003</v>
      </c>
      <c r="L326">
        <v>0.12435356410999999</v>
      </c>
    </row>
    <row r="327" spans="3:12" hidden="1" x14ac:dyDescent="0.25">
      <c r="C327" t="s">
        <v>1</v>
      </c>
      <c r="D327" t="s">
        <v>42</v>
      </c>
      <c r="E327" t="s">
        <v>23</v>
      </c>
      <c r="F327" t="s">
        <v>19</v>
      </c>
      <c r="G327" t="s">
        <v>3</v>
      </c>
      <c r="H327" t="s">
        <v>44</v>
      </c>
      <c r="I327">
        <v>2016</v>
      </c>
      <c r="J327">
        <v>0.252144073242</v>
      </c>
      <c r="K327">
        <v>0.43597913834099999</v>
      </c>
      <c r="L327">
        <v>0.10441649438800001</v>
      </c>
    </row>
    <row r="328" spans="3:12" hidden="1" x14ac:dyDescent="0.25">
      <c r="C328" t="s">
        <v>1</v>
      </c>
      <c r="D328" t="s">
        <v>42</v>
      </c>
      <c r="E328" t="s">
        <v>22</v>
      </c>
      <c r="F328" t="s">
        <v>19</v>
      </c>
      <c r="G328" t="s">
        <v>3</v>
      </c>
      <c r="H328" t="s">
        <v>45</v>
      </c>
      <c r="I328">
        <v>2016</v>
      </c>
      <c r="J328" s="1">
        <v>8.4780779779299994E-5</v>
      </c>
      <c r="K328">
        <v>1.4993069675E-4</v>
      </c>
      <c r="L328" s="1">
        <v>3.95191387619E-5</v>
      </c>
    </row>
    <row r="329" spans="3:12" hidden="1" x14ac:dyDescent="0.25">
      <c r="C329" t="s">
        <v>1</v>
      </c>
      <c r="D329" t="s">
        <v>42</v>
      </c>
      <c r="E329" t="s">
        <v>23</v>
      </c>
      <c r="F329" t="s">
        <v>19</v>
      </c>
      <c r="G329" t="s">
        <v>3</v>
      </c>
      <c r="H329" t="s">
        <v>45</v>
      </c>
      <c r="I329">
        <v>2016</v>
      </c>
      <c r="J329" s="1">
        <v>8.9344050198799995E-5</v>
      </c>
      <c r="K329">
        <v>1.53802453021E-4</v>
      </c>
      <c r="L329" s="1">
        <v>3.6187977911900001E-5</v>
      </c>
    </row>
    <row r="330" spans="3:12" hidden="1" x14ac:dyDescent="0.25">
      <c r="C330" t="s">
        <v>1</v>
      </c>
      <c r="D330" t="s">
        <v>42</v>
      </c>
      <c r="E330" t="s">
        <v>22</v>
      </c>
      <c r="F330" t="s">
        <v>19</v>
      </c>
      <c r="G330" t="s">
        <v>3</v>
      </c>
      <c r="H330" t="s">
        <v>26</v>
      </c>
      <c r="I330">
        <v>2016</v>
      </c>
      <c r="J330">
        <v>0.27616180505799998</v>
      </c>
      <c r="K330">
        <v>0.49596345868899999</v>
      </c>
      <c r="L330">
        <v>0.12751807824299999</v>
      </c>
    </row>
    <row r="331" spans="3:12" hidden="1" x14ac:dyDescent="0.25">
      <c r="C331" t="s">
        <v>1</v>
      </c>
      <c r="D331" t="s">
        <v>42</v>
      </c>
      <c r="E331" t="s">
        <v>23</v>
      </c>
      <c r="F331" t="s">
        <v>19</v>
      </c>
      <c r="G331" t="s">
        <v>3</v>
      </c>
      <c r="H331" t="s">
        <v>26</v>
      </c>
      <c r="I331">
        <v>2016</v>
      </c>
      <c r="J331">
        <v>0.219235813063</v>
      </c>
      <c r="K331">
        <v>0.379077880531</v>
      </c>
      <c r="L331">
        <v>9.0788709605899895E-2</v>
      </c>
    </row>
    <row r="332" spans="3:12" hidden="1" x14ac:dyDescent="0.25">
      <c r="C332" t="s">
        <v>1</v>
      </c>
      <c r="D332" t="s">
        <v>42</v>
      </c>
      <c r="E332" t="s">
        <v>22</v>
      </c>
      <c r="F332" t="s">
        <v>20</v>
      </c>
      <c r="G332" t="s">
        <v>3</v>
      </c>
      <c r="H332" t="s">
        <v>44</v>
      </c>
      <c r="I332">
        <v>2016</v>
      </c>
      <c r="J332">
        <v>0.34304770152899999</v>
      </c>
      <c r="K332">
        <v>0.62867334668999997</v>
      </c>
      <c r="L332">
        <v>0.159704999151</v>
      </c>
    </row>
    <row r="333" spans="3:12" hidden="1" x14ac:dyDescent="0.25">
      <c r="C333" t="s">
        <v>1</v>
      </c>
      <c r="D333" t="s">
        <v>42</v>
      </c>
      <c r="E333" t="s">
        <v>23</v>
      </c>
      <c r="F333" t="s">
        <v>20</v>
      </c>
      <c r="G333" t="s">
        <v>3</v>
      </c>
      <c r="H333" t="s">
        <v>44</v>
      </c>
      <c r="I333">
        <v>2016</v>
      </c>
      <c r="J333">
        <v>0.22615587423</v>
      </c>
      <c r="K333">
        <v>0.39521087735600002</v>
      </c>
      <c r="L333">
        <v>9.9602876960800002E-2</v>
      </c>
    </row>
    <row r="334" spans="3:12" hidden="1" x14ac:dyDescent="0.25">
      <c r="C334" t="s">
        <v>1</v>
      </c>
      <c r="D334" t="s">
        <v>42</v>
      </c>
      <c r="E334" t="s">
        <v>22</v>
      </c>
      <c r="F334" t="s">
        <v>20</v>
      </c>
      <c r="G334" t="s">
        <v>3</v>
      </c>
      <c r="H334" t="s">
        <v>45</v>
      </c>
      <c r="I334">
        <v>2016</v>
      </c>
      <c r="J334">
        <v>1.06080605309E-4</v>
      </c>
      <c r="K334">
        <v>1.91791489065E-4</v>
      </c>
      <c r="L334" s="1">
        <v>5.1033851141600001E-5</v>
      </c>
    </row>
    <row r="335" spans="3:12" hidden="1" x14ac:dyDescent="0.25">
      <c r="C335" t="s">
        <v>1</v>
      </c>
      <c r="D335" t="s">
        <v>42</v>
      </c>
      <c r="E335" t="s">
        <v>23</v>
      </c>
      <c r="F335" t="s">
        <v>20</v>
      </c>
      <c r="G335" t="s">
        <v>3</v>
      </c>
      <c r="H335" t="s">
        <v>45</v>
      </c>
      <c r="I335">
        <v>2016</v>
      </c>
      <c r="J335" s="1">
        <v>6.97192596516E-5</v>
      </c>
      <c r="K335">
        <v>1.20034125478E-4</v>
      </c>
      <c r="L335" s="1">
        <v>2.98609415992E-5</v>
      </c>
    </row>
    <row r="336" spans="3:12" hidden="1" x14ac:dyDescent="0.25">
      <c r="C336" t="s">
        <v>1</v>
      </c>
      <c r="D336" t="s">
        <v>42</v>
      </c>
      <c r="E336" t="s">
        <v>22</v>
      </c>
      <c r="F336" t="s">
        <v>20</v>
      </c>
      <c r="G336" t="s">
        <v>3</v>
      </c>
      <c r="H336" t="s">
        <v>26</v>
      </c>
      <c r="I336">
        <v>2016</v>
      </c>
      <c r="J336">
        <v>0.54104186313400005</v>
      </c>
      <c r="K336">
        <v>0.99151983027500001</v>
      </c>
      <c r="L336">
        <v>0.25188068571099997</v>
      </c>
    </row>
    <row r="337" spans="3:12" hidden="1" x14ac:dyDescent="0.25">
      <c r="C337" t="s">
        <v>1</v>
      </c>
      <c r="D337" t="s">
        <v>42</v>
      </c>
      <c r="E337" t="s">
        <v>23</v>
      </c>
      <c r="F337" t="s">
        <v>20</v>
      </c>
      <c r="G337" t="s">
        <v>3</v>
      </c>
      <c r="H337" t="s">
        <v>26</v>
      </c>
      <c r="I337">
        <v>2016</v>
      </c>
      <c r="J337">
        <v>0.280997268041</v>
      </c>
      <c r="K337">
        <v>0.49104705865100001</v>
      </c>
      <c r="L337">
        <v>0.123755955535</v>
      </c>
    </row>
    <row r="338" spans="3:12" hidden="1" x14ac:dyDescent="0.25">
      <c r="C338" t="s">
        <v>1</v>
      </c>
      <c r="D338" t="s">
        <v>42</v>
      </c>
      <c r="E338" t="s">
        <v>22</v>
      </c>
      <c r="F338" t="s">
        <v>46</v>
      </c>
      <c r="G338" t="s">
        <v>3</v>
      </c>
      <c r="H338" t="s">
        <v>44</v>
      </c>
      <c r="I338">
        <v>2016</v>
      </c>
      <c r="J338">
        <v>0.22080077118700001</v>
      </c>
      <c r="K338">
        <v>0.37353321422500002</v>
      </c>
      <c r="L338">
        <v>0.11568749411400001</v>
      </c>
    </row>
    <row r="339" spans="3:12" hidden="1" x14ac:dyDescent="0.25">
      <c r="C339" t="s">
        <v>1</v>
      </c>
      <c r="D339" t="s">
        <v>42</v>
      </c>
      <c r="E339" t="s">
        <v>23</v>
      </c>
      <c r="F339" t="s">
        <v>46</v>
      </c>
      <c r="G339" t="s">
        <v>3</v>
      </c>
      <c r="H339" t="s">
        <v>44</v>
      </c>
      <c r="I339">
        <v>2016</v>
      </c>
      <c r="J339">
        <v>0.20416844728899999</v>
      </c>
      <c r="K339">
        <v>0.33279138098599997</v>
      </c>
      <c r="L339">
        <v>9.8685585287200006E-2</v>
      </c>
    </row>
    <row r="340" spans="3:12" hidden="1" x14ac:dyDescent="0.25">
      <c r="C340" t="s">
        <v>1</v>
      </c>
      <c r="D340" t="s">
        <v>42</v>
      </c>
      <c r="E340" t="s">
        <v>22</v>
      </c>
      <c r="F340" t="s">
        <v>46</v>
      </c>
      <c r="G340" t="s">
        <v>3</v>
      </c>
      <c r="H340" t="s">
        <v>45</v>
      </c>
      <c r="I340">
        <v>2016</v>
      </c>
      <c r="J340" s="1">
        <v>6.9947697433500003E-5</v>
      </c>
      <c r="K340">
        <v>1.18256921837E-4</v>
      </c>
      <c r="L340" s="1">
        <v>3.7293946091E-5</v>
      </c>
    </row>
    <row r="341" spans="3:12" hidden="1" x14ac:dyDescent="0.25">
      <c r="C341" t="s">
        <v>1</v>
      </c>
      <c r="D341" t="s">
        <v>42</v>
      </c>
      <c r="E341" t="s">
        <v>23</v>
      </c>
      <c r="F341" t="s">
        <v>46</v>
      </c>
      <c r="G341" t="s">
        <v>3</v>
      </c>
      <c r="H341" t="s">
        <v>45</v>
      </c>
      <c r="I341">
        <v>2016</v>
      </c>
      <c r="J341" s="1">
        <v>5.39880722875E-5</v>
      </c>
      <c r="K341" s="1">
        <v>8.5819780065500001E-5</v>
      </c>
      <c r="L341" s="1">
        <v>2.5938558139599999E-5</v>
      </c>
    </row>
    <row r="342" spans="3:12" hidden="1" x14ac:dyDescent="0.25">
      <c r="C342" t="s">
        <v>1</v>
      </c>
      <c r="D342" t="s">
        <v>42</v>
      </c>
      <c r="E342" t="s">
        <v>22</v>
      </c>
      <c r="F342" t="s">
        <v>46</v>
      </c>
      <c r="G342" t="s">
        <v>3</v>
      </c>
      <c r="H342" t="s">
        <v>26</v>
      </c>
      <c r="I342">
        <v>2016</v>
      </c>
      <c r="J342">
        <v>0.52930420541400003</v>
      </c>
      <c r="K342">
        <v>0.89543483062999996</v>
      </c>
      <c r="L342">
        <v>0.27732637354</v>
      </c>
    </row>
    <row r="343" spans="3:12" hidden="1" x14ac:dyDescent="0.25">
      <c r="C343" t="s">
        <v>1</v>
      </c>
      <c r="D343" t="s">
        <v>42</v>
      </c>
      <c r="E343" t="s">
        <v>23</v>
      </c>
      <c r="F343" t="s">
        <v>46</v>
      </c>
      <c r="G343" t="s">
        <v>3</v>
      </c>
      <c r="H343" t="s">
        <v>26</v>
      </c>
      <c r="I343">
        <v>2016</v>
      </c>
      <c r="J343">
        <v>0.34184087999200002</v>
      </c>
      <c r="K343">
        <v>0.55719529653199995</v>
      </c>
      <c r="L343">
        <v>0.16523007235000001</v>
      </c>
    </row>
    <row r="344" spans="3:12" hidden="1" x14ac:dyDescent="0.25">
      <c r="C344" t="s">
        <v>1</v>
      </c>
      <c r="D344" t="s">
        <v>42</v>
      </c>
      <c r="E344" t="s">
        <v>22</v>
      </c>
      <c r="F344" t="s">
        <v>47</v>
      </c>
      <c r="G344" t="s">
        <v>3</v>
      </c>
      <c r="H344" t="s">
        <v>44</v>
      </c>
      <c r="I344">
        <v>2016</v>
      </c>
      <c r="J344">
        <v>0.120523289954</v>
      </c>
      <c r="K344">
        <v>0.196936764406</v>
      </c>
      <c r="L344">
        <v>6.9935786818599993E-2</v>
      </c>
    </row>
    <row r="345" spans="3:12" hidden="1" x14ac:dyDescent="0.25">
      <c r="C345" t="s">
        <v>1</v>
      </c>
      <c r="D345" t="s">
        <v>42</v>
      </c>
      <c r="E345" t="s">
        <v>23</v>
      </c>
      <c r="F345" t="s">
        <v>47</v>
      </c>
      <c r="G345" t="s">
        <v>3</v>
      </c>
      <c r="H345" t="s">
        <v>44</v>
      </c>
      <c r="I345">
        <v>2016</v>
      </c>
      <c r="J345">
        <v>0.174122485888</v>
      </c>
      <c r="K345">
        <v>0.28901744395599999</v>
      </c>
      <c r="L345">
        <v>8.4749209965999994E-2</v>
      </c>
    </row>
    <row r="346" spans="3:12" hidden="1" x14ac:dyDescent="0.25">
      <c r="C346" t="s">
        <v>1</v>
      </c>
      <c r="D346" t="s">
        <v>42</v>
      </c>
      <c r="E346" t="s">
        <v>22</v>
      </c>
      <c r="F346" t="s">
        <v>47</v>
      </c>
      <c r="G346" t="s">
        <v>3</v>
      </c>
      <c r="H346" t="s">
        <v>45</v>
      </c>
      <c r="I346">
        <v>2016</v>
      </c>
      <c r="J346" s="1">
        <v>4.7832307480199998E-5</v>
      </c>
      <c r="K346" s="1">
        <v>7.6547289936999997E-5</v>
      </c>
      <c r="L346" s="1">
        <v>2.8041813335099999E-5</v>
      </c>
    </row>
    <row r="347" spans="3:12" hidden="1" x14ac:dyDescent="0.25">
      <c r="C347" t="s">
        <v>1</v>
      </c>
      <c r="D347" t="s">
        <v>42</v>
      </c>
      <c r="E347" t="s">
        <v>23</v>
      </c>
      <c r="F347" t="s">
        <v>47</v>
      </c>
      <c r="G347" t="s">
        <v>3</v>
      </c>
      <c r="H347" t="s">
        <v>45</v>
      </c>
      <c r="I347">
        <v>2016</v>
      </c>
      <c r="J347" s="1">
        <v>4.6662459055500001E-5</v>
      </c>
      <c r="K347" s="1">
        <v>7.8052568812199996E-5</v>
      </c>
      <c r="L347" s="1">
        <v>2.27603459057E-5</v>
      </c>
    </row>
    <row r="348" spans="3:12" hidden="1" x14ac:dyDescent="0.25">
      <c r="C348" t="s">
        <v>1</v>
      </c>
      <c r="D348" t="s">
        <v>42</v>
      </c>
      <c r="E348" t="s">
        <v>22</v>
      </c>
      <c r="F348" t="s">
        <v>47</v>
      </c>
      <c r="G348" t="s">
        <v>3</v>
      </c>
      <c r="H348" t="s">
        <v>26</v>
      </c>
      <c r="I348">
        <v>2016</v>
      </c>
      <c r="J348">
        <v>0.51001263238000005</v>
      </c>
      <c r="K348">
        <v>0.83336787159600001</v>
      </c>
      <c r="L348">
        <v>0.29594391877699999</v>
      </c>
    </row>
    <row r="349" spans="3:12" hidden="1" x14ac:dyDescent="0.25">
      <c r="C349" t="s">
        <v>1</v>
      </c>
      <c r="D349" t="s">
        <v>42</v>
      </c>
      <c r="E349" t="s">
        <v>23</v>
      </c>
      <c r="F349" t="s">
        <v>47</v>
      </c>
      <c r="G349" t="s">
        <v>3</v>
      </c>
      <c r="H349" t="s">
        <v>26</v>
      </c>
      <c r="I349">
        <v>2016</v>
      </c>
      <c r="J349">
        <v>0.43709344970199998</v>
      </c>
      <c r="K349">
        <v>0.72551015429700005</v>
      </c>
      <c r="L349">
        <v>0.21274291114499999</v>
      </c>
    </row>
    <row r="350" spans="3:12" hidden="1" x14ac:dyDescent="0.25">
      <c r="C350" t="s">
        <v>1</v>
      </c>
      <c r="D350" t="s">
        <v>42</v>
      </c>
      <c r="E350" t="s">
        <v>22</v>
      </c>
      <c r="F350" t="s">
        <v>48</v>
      </c>
      <c r="G350" t="s">
        <v>3</v>
      </c>
      <c r="H350" t="s">
        <v>44</v>
      </c>
      <c r="I350">
        <v>2016</v>
      </c>
      <c r="J350">
        <v>7.8137519764499994E-2</v>
      </c>
      <c r="K350">
        <v>0.11750537411</v>
      </c>
      <c r="L350">
        <v>4.2363255345200003E-2</v>
      </c>
    </row>
    <row r="351" spans="3:12" hidden="1" x14ac:dyDescent="0.25">
      <c r="C351" t="s">
        <v>1</v>
      </c>
      <c r="D351" t="s">
        <v>42</v>
      </c>
      <c r="E351" t="s">
        <v>23</v>
      </c>
      <c r="F351" t="s">
        <v>48</v>
      </c>
      <c r="G351" t="s">
        <v>3</v>
      </c>
      <c r="H351" t="s">
        <v>44</v>
      </c>
      <c r="I351">
        <v>2016</v>
      </c>
      <c r="J351">
        <v>0.13456670656700001</v>
      </c>
      <c r="K351">
        <v>0.211751239088</v>
      </c>
      <c r="L351">
        <v>7.2891458264700004E-2</v>
      </c>
    </row>
    <row r="352" spans="3:12" hidden="1" x14ac:dyDescent="0.25">
      <c r="C352" t="s">
        <v>1</v>
      </c>
      <c r="D352" t="s">
        <v>42</v>
      </c>
      <c r="E352" t="s">
        <v>22</v>
      </c>
      <c r="F352" t="s">
        <v>48</v>
      </c>
      <c r="G352" t="s">
        <v>3</v>
      </c>
      <c r="H352" t="s">
        <v>45</v>
      </c>
      <c r="I352">
        <v>2016</v>
      </c>
      <c r="J352" s="1">
        <v>4.79910862291E-5</v>
      </c>
      <c r="K352" s="1">
        <v>7.1335673012399995E-5</v>
      </c>
      <c r="L352" s="1">
        <v>2.66938689049E-5</v>
      </c>
    </row>
    <row r="353" spans="3:12" hidden="1" x14ac:dyDescent="0.25">
      <c r="C353" t="s">
        <v>1</v>
      </c>
      <c r="D353" t="s">
        <v>42</v>
      </c>
      <c r="E353" t="s">
        <v>23</v>
      </c>
      <c r="F353" t="s">
        <v>48</v>
      </c>
      <c r="G353" t="s">
        <v>3</v>
      </c>
      <c r="H353" t="s">
        <v>45</v>
      </c>
      <c r="I353">
        <v>2016</v>
      </c>
      <c r="J353" s="1">
        <v>4.88635356097E-5</v>
      </c>
      <c r="K353" s="1">
        <v>7.6679083953099994E-5</v>
      </c>
      <c r="L353" s="1">
        <v>2.7111148881099999E-5</v>
      </c>
    </row>
    <row r="354" spans="3:12" hidden="1" x14ac:dyDescent="0.25">
      <c r="C354" t="s">
        <v>1</v>
      </c>
      <c r="D354" t="s">
        <v>42</v>
      </c>
      <c r="E354" t="s">
        <v>22</v>
      </c>
      <c r="F354" t="s">
        <v>48</v>
      </c>
      <c r="G354" t="s">
        <v>3</v>
      </c>
      <c r="H354" t="s">
        <v>26</v>
      </c>
      <c r="I354">
        <v>2016</v>
      </c>
      <c r="J354">
        <v>0.78453760967299901</v>
      </c>
      <c r="K354">
        <v>1.1798094642100001</v>
      </c>
      <c r="L354">
        <v>0.42534709556599998</v>
      </c>
    </row>
    <row r="355" spans="3:12" hidden="1" x14ac:dyDescent="0.25">
      <c r="C355" t="s">
        <v>1</v>
      </c>
      <c r="D355" t="s">
        <v>42</v>
      </c>
      <c r="E355" t="s">
        <v>23</v>
      </c>
      <c r="F355" t="s">
        <v>48</v>
      </c>
      <c r="G355" t="s">
        <v>3</v>
      </c>
      <c r="H355" t="s">
        <v>26</v>
      </c>
      <c r="I355">
        <v>2016</v>
      </c>
      <c r="J355">
        <v>0.70002439109100001</v>
      </c>
      <c r="K355">
        <v>1.10154313787</v>
      </c>
      <c r="L355">
        <v>0.37918590704299998</v>
      </c>
    </row>
    <row r="356" spans="3:12" hidden="1" x14ac:dyDescent="0.25">
      <c r="C356" t="s">
        <v>1</v>
      </c>
      <c r="D356" t="s">
        <v>42</v>
      </c>
      <c r="E356" t="s">
        <v>22</v>
      </c>
      <c r="F356" t="s">
        <v>49</v>
      </c>
      <c r="G356" t="s">
        <v>3</v>
      </c>
      <c r="H356" t="s">
        <v>44</v>
      </c>
      <c r="I356">
        <v>2016</v>
      </c>
      <c r="J356">
        <v>4.3515332900299998E-2</v>
      </c>
      <c r="K356">
        <v>6.8981636582100006E-2</v>
      </c>
      <c r="L356">
        <v>2.35755038061E-2</v>
      </c>
    </row>
    <row r="357" spans="3:12" hidden="1" x14ac:dyDescent="0.25">
      <c r="C357" t="s">
        <v>1</v>
      </c>
      <c r="D357" t="s">
        <v>42</v>
      </c>
      <c r="E357" t="s">
        <v>23</v>
      </c>
      <c r="F357" t="s">
        <v>49</v>
      </c>
      <c r="G357" t="s">
        <v>3</v>
      </c>
      <c r="H357" t="s">
        <v>44</v>
      </c>
      <c r="I357">
        <v>2016</v>
      </c>
      <c r="J357">
        <v>8.3040839153599999E-2</v>
      </c>
      <c r="K357">
        <v>0.13140698943500001</v>
      </c>
      <c r="L357">
        <v>4.43432432775E-2</v>
      </c>
    </row>
    <row r="358" spans="3:12" hidden="1" x14ac:dyDescent="0.25">
      <c r="C358" t="s">
        <v>1</v>
      </c>
      <c r="D358" t="s">
        <v>42</v>
      </c>
      <c r="E358" t="s">
        <v>22</v>
      </c>
      <c r="F358" t="s">
        <v>49</v>
      </c>
      <c r="G358" t="s">
        <v>3</v>
      </c>
      <c r="H358" t="s">
        <v>45</v>
      </c>
      <c r="I358">
        <v>2016</v>
      </c>
      <c r="J358" s="1">
        <v>6.4995400739900001E-5</v>
      </c>
      <c r="K358" s="1">
        <v>9.8793789185299996E-5</v>
      </c>
      <c r="L358" s="1">
        <v>3.5100548813899998E-5</v>
      </c>
    </row>
    <row r="359" spans="3:12" hidden="1" x14ac:dyDescent="0.25">
      <c r="C359" t="s">
        <v>1</v>
      </c>
      <c r="D359" t="s">
        <v>42</v>
      </c>
      <c r="E359" t="s">
        <v>23</v>
      </c>
      <c r="F359" t="s">
        <v>49</v>
      </c>
      <c r="G359" t="s">
        <v>3</v>
      </c>
      <c r="H359" t="s">
        <v>45</v>
      </c>
      <c r="I359">
        <v>2016</v>
      </c>
      <c r="J359" s="1">
        <v>5.87850831311E-5</v>
      </c>
      <c r="K359" s="1">
        <v>8.9646359084300003E-5</v>
      </c>
      <c r="L359" s="1">
        <v>3.2698996641100002E-5</v>
      </c>
    </row>
    <row r="360" spans="3:12" hidden="1" x14ac:dyDescent="0.25">
      <c r="C360" t="s">
        <v>1</v>
      </c>
      <c r="D360" t="s">
        <v>42</v>
      </c>
      <c r="E360" t="s">
        <v>22</v>
      </c>
      <c r="F360" t="s">
        <v>49</v>
      </c>
      <c r="G360" t="s">
        <v>3</v>
      </c>
      <c r="H360" t="s">
        <v>26</v>
      </c>
      <c r="I360">
        <v>2016</v>
      </c>
      <c r="J360">
        <v>1.5535992037499999</v>
      </c>
      <c r="K360">
        <v>2.46280583243</v>
      </c>
      <c r="L360">
        <v>0.84170064894300001</v>
      </c>
    </row>
    <row r="361" spans="3:12" hidden="1" x14ac:dyDescent="0.25">
      <c r="C361" t="s">
        <v>1</v>
      </c>
      <c r="D361" t="s">
        <v>42</v>
      </c>
      <c r="E361" t="s">
        <v>23</v>
      </c>
      <c r="F361" t="s">
        <v>49</v>
      </c>
      <c r="G361" t="s">
        <v>3</v>
      </c>
      <c r="H361" t="s">
        <v>26</v>
      </c>
      <c r="I361">
        <v>2016</v>
      </c>
      <c r="J361">
        <v>1.295624076</v>
      </c>
      <c r="K361">
        <v>2.0502449276900001</v>
      </c>
      <c r="L361">
        <v>0.69185444395499995</v>
      </c>
    </row>
    <row r="362" spans="3:12" hidden="1" x14ac:dyDescent="0.25">
      <c r="C362" t="s">
        <v>1</v>
      </c>
      <c r="D362" t="s">
        <v>42</v>
      </c>
      <c r="E362" t="s">
        <v>22</v>
      </c>
      <c r="F362" t="s">
        <v>43</v>
      </c>
      <c r="G362" t="s">
        <v>4</v>
      </c>
      <c r="H362" t="s">
        <v>44</v>
      </c>
      <c r="I362">
        <v>2016</v>
      </c>
      <c r="J362">
        <v>2.3732567445599999</v>
      </c>
      <c r="K362">
        <v>4.2715801786999998</v>
      </c>
      <c r="L362">
        <v>1.1454388067800001</v>
      </c>
    </row>
    <row r="363" spans="3:12" hidden="1" x14ac:dyDescent="0.25">
      <c r="C363" t="s">
        <v>1</v>
      </c>
      <c r="D363" t="s">
        <v>42</v>
      </c>
      <c r="E363" t="s">
        <v>23</v>
      </c>
      <c r="F363" t="s">
        <v>43</v>
      </c>
      <c r="G363" t="s">
        <v>4</v>
      </c>
      <c r="H363" t="s">
        <v>44</v>
      </c>
      <c r="I363">
        <v>2016</v>
      </c>
      <c r="J363">
        <v>3.4449104950699998</v>
      </c>
      <c r="K363">
        <v>5.2677039814200004</v>
      </c>
      <c r="L363">
        <v>1.9791219761000001</v>
      </c>
    </row>
    <row r="364" spans="3:12" hidden="1" x14ac:dyDescent="0.25">
      <c r="C364" t="s">
        <v>1</v>
      </c>
      <c r="D364" t="s">
        <v>42</v>
      </c>
      <c r="E364" t="s">
        <v>22</v>
      </c>
      <c r="F364" t="s">
        <v>43</v>
      </c>
      <c r="G364" t="s">
        <v>4</v>
      </c>
      <c r="H364" t="s">
        <v>45</v>
      </c>
      <c r="I364">
        <v>2016</v>
      </c>
      <c r="J364">
        <v>2.3924230625300001E-3</v>
      </c>
      <c r="K364">
        <v>4.2071927798300003E-3</v>
      </c>
      <c r="L364">
        <v>1.1835582114000001E-3</v>
      </c>
    </row>
    <row r="365" spans="3:12" hidden="1" x14ac:dyDescent="0.25">
      <c r="C365" t="s">
        <v>1</v>
      </c>
      <c r="D365" t="s">
        <v>42</v>
      </c>
      <c r="E365" t="s">
        <v>23</v>
      </c>
      <c r="F365" t="s">
        <v>43</v>
      </c>
      <c r="G365" t="s">
        <v>4</v>
      </c>
      <c r="H365" t="s">
        <v>45</v>
      </c>
      <c r="I365">
        <v>2016</v>
      </c>
      <c r="J365">
        <v>4.5696193345000002E-3</v>
      </c>
      <c r="K365">
        <v>6.4817361990200002E-3</v>
      </c>
      <c r="L365">
        <v>2.8950279530199998E-3</v>
      </c>
    </row>
    <row r="366" spans="3:12" hidden="1" x14ac:dyDescent="0.25">
      <c r="C366" t="s">
        <v>1</v>
      </c>
      <c r="D366" t="s">
        <v>42</v>
      </c>
      <c r="E366" t="s">
        <v>22</v>
      </c>
      <c r="F366" t="s">
        <v>43</v>
      </c>
      <c r="G366" t="s">
        <v>4</v>
      </c>
      <c r="H366" t="s">
        <v>26</v>
      </c>
      <c r="I366">
        <v>2016</v>
      </c>
      <c r="J366">
        <v>0.64395928147199999</v>
      </c>
      <c r="K366">
        <v>1.15905019924</v>
      </c>
      <c r="L366">
        <v>0.31080326756599902</v>
      </c>
    </row>
    <row r="367" spans="3:12" hidden="1" x14ac:dyDescent="0.25">
      <c r="C367" t="s">
        <v>1</v>
      </c>
      <c r="D367" t="s">
        <v>42</v>
      </c>
      <c r="E367" t="s">
        <v>23</v>
      </c>
      <c r="F367" t="s">
        <v>43</v>
      </c>
      <c r="G367" t="s">
        <v>4</v>
      </c>
      <c r="H367" t="s">
        <v>26</v>
      </c>
      <c r="I367">
        <v>2016</v>
      </c>
      <c r="J367">
        <v>0.97716846693600001</v>
      </c>
      <c r="K367">
        <v>1.49421421287</v>
      </c>
      <c r="L367">
        <v>0.56138921171699996</v>
      </c>
    </row>
    <row r="368" spans="3:12" hidden="1" x14ac:dyDescent="0.25">
      <c r="C368" t="s">
        <v>1</v>
      </c>
      <c r="D368" t="s">
        <v>42</v>
      </c>
      <c r="E368" t="s">
        <v>22</v>
      </c>
      <c r="F368" t="s">
        <v>6</v>
      </c>
      <c r="G368" t="s">
        <v>4</v>
      </c>
      <c r="H368" t="s">
        <v>44</v>
      </c>
      <c r="I368">
        <v>2016</v>
      </c>
      <c r="J368">
        <v>2.1582699909600001</v>
      </c>
      <c r="K368">
        <v>4.15802628392</v>
      </c>
      <c r="L368">
        <v>0.87285694778800005</v>
      </c>
    </row>
    <row r="369" spans="3:12" hidden="1" x14ac:dyDescent="0.25">
      <c r="C369" t="s">
        <v>1</v>
      </c>
      <c r="D369" t="s">
        <v>42</v>
      </c>
      <c r="E369" t="s">
        <v>23</v>
      </c>
      <c r="F369" t="s">
        <v>6</v>
      </c>
      <c r="G369" t="s">
        <v>4</v>
      </c>
      <c r="H369" t="s">
        <v>44</v>
      </c>
      <c r="I369">
        <v>2016</v>
      </c>
      <c r="J369">
        <v>2.8235208520900001</v>
      </c>
      <c r="K369">
        <v>4.6332802287900003</v>
      </c>
      <c r="L369">
        <v>1.57663603789</v>
      </c>
    </row>
    <row r="370" spans="3:12" hidden="1" x14ac:dyDescent="0.25">
      <c r="C370" t="s">
        <v>1</v>
      </c>
      <c r="D370" t="s">
        <v>42</v>
      </c>
      <c r="E370" t="s">
        <v>22</v>
      </c>
      <c r="F370" t="s">
        <v>6</v>
      </c>
      <c r="G370" t="s">
        <v>4</v>
      </c>
      <c r="H370" t="s">
        <v>45</v>
      </c>
      <c r="I370">
        <v>2016</v>
      </c>
      <c r="J370">
        <v>2.7215744968299999E-2</v>
      </c>
      <c r="K370">
        <v>4.9038451697699999E-2</v>
      </c>
      <c r="L370">
        <v>1.2265986568100001E-2</v>
      </c>
    </row>
    <row r="371" spans="3:12" hidden="1" x14ac:dyDescent="0.25">
      <c r="C371" t="s">
        <v>1</v>
      </c>
      <c r="D371" t="s">
        <v>42</v>
      </c>
      <c r="E371" t="s">
        <v>23</v>
      </c>
      <c r="F371" t="s">
        <v>6</v>
      </c>
      <c r="G371" t="s">
        <v>4</v>
      </c>
      <c r="H371" t="s">
        <v>45</v>
      </c>
      <c r="I371">
        <v>2016</v>
      </c>
      <c r="J371">
        <v>4.1340575733300002E-2</v>
      </c>
      <c r="K371">
        <v>6.4173902162800001E-2</v>
      </c>
      <c r="L371">
        <v>2.4878538694900001E-2</v>
      </c>
    </row>
    <row r="372" spans="3:12" hidden="1" x14ac:dyDescent="0.25">
      <c r="C372" t="s">
        <v>1</v>
      </c>
      <c r="D372" t="s">
        <v>42</v>
      </c>
      <c r="E372" t="s">
        <v>22</v>
      </c>
      <c r="F372" t="s">
        <v>6</v>
      </c>
      <c r="G372" t="s">
        <v>4</v>
      </c>
      <c r="H372" t="s">
        <v>26</v>
      </c>
      <c r="I372">
        <v>2016</v>
      </c>
      <c r="J372">
        <v>0.56103518655700002</v>
      </c>
      <c r="K372">
        <v>1.0808652585999901</v>
      </c>
      <c r="L372">
        <v>0.226896293137999</v>
      </c>
    </row>
    <row r="373" spans="3:12" hidden="1" x14ac:dyDescent="0.25">
      <c r="C373" t="s">
        <v>1</v>
      </c>
      <c r="D373" t="s">
        <v>42</v>
      </c>
      <c r="E373" t="s">
        <v>23</v>
      </c>
      <c r="F373" t="s">
        <v>6</v>
      </c>
      <c r="G373" t="s">
        <v>4</v>
      </c>
      <c r="H373" t="s">
        <v>26</v>
      </c>
      <c r="I373">
        <v>2016</v>
      </c>
      <c r="J373">
        <v>0.74991772534799905</v>
      </c>
      <c r="K373">
        <v>1.2305837824800001</v>
      </c>
      <c r="L373">
        <v>0.41874927552300001</v>
      </c>
    </row>
    <row r="374" spans="3:12" hidden="1" x14ac:dyDescent="0.25">
      <c r="C374" t="s">
        <v>1</v>
      </c>
      <c r="D374" t="s">
        <v>42</v>
      </c>
      <c r="E374" t="s">
        <v>22</v>
      </c>
      <c r="F374" t="s">
        <v>7</v>
      </c>
      <c r="G374" t="s">
        <v>4</v>
      </c>
      <c r="H374" t="s">
        <v>44</v>
      </c>
      <c r="I374">
        <v>2016</v>
      </c>
      <c r="J374">
        <v>3.2825235645699999</v>
      </c>
      <c r="K374">
        <v>5.76592386044</v>
      </c>
      <c r="L374">
        <v>1.7275244762299999</v>
      </c>
    </row>
    <row r="375" spans="3:12" hidden="1" x14ac:dyDescent="0.25">
      <c r="C375" t="s">
        <v>1</v>
      </c>
      <c r="D375" t="s">
        <v>42</v>
      </c>
      <c r="E375" t="s">
        <v>23</v>
      </c>
      <c r="F375" t="s">
        <v>7</v>
      </c>
      <c r="G375" t="s">
        <v>4</v>
      </c>
      <c r="H375" t="s">
        <v>44</v>
      </c>
      <c r="I375">
        <v>2016</v>
      </c>
      <c r="J375">
        <v>3.1609212116299998</v>
      </c>
      <c r="K375">
        <v>4.8107268761000004</v>
      </c>
      <c r="L375">
        <v>1.94874591568</v>
      </c>
    </row>
    <row r="376" spans="3:12" hidden="1" x14ac:dyDescent="0.25">
      <c r="C376" t="s">
        <v>1</v>
      </c>
      <c r="D376" t="s">
        <v>42</v>
      </c>
      <c r="E376" t="s">
        <v>22</v>
      </c>
      <c r="F376" t="s">
        <v>7</v>
      </c>
      <c r="G376" t="s">
        <v>4</v>
      </c>
      <c r="H376" t="s">
        <v>45</v>
      </c>
      <c r="I376">
        <v>2016</v>
      </c>
      <c r="J376">
        <v>3.2364608917399999E-2</v>
      </c>
      <c r="K376">
        <v>5.7409179931400003E-2</v>
      </c>
      <c r="L376">
        <v>1.7264451599199999E-2</v>
      </c>
    </row>
    <row r="377" spans="3:12" hidden="1" x14ac:dyDescent="0.25">
      <c r="C377" t="s">
        <v>1</v>
      </c>
      <c r="D377" t="s">
        <v>42</v>
      </c>
      <c r="E377" t="s">
        <v>23</v>
      </c>
      <c r="F377" t="s">
        <v>7</v>
      </c>
      <c r="G377" t="s">
        <v>4</v>
      </c>
      <c r="H377" t="s">
        <v>45</v>
      </c>
      <c r="I377">
        <v>2016</v>
      </c>
      <c r="J377">
        <v>3.7124092119800001E-2</v>
      </c>
      <c r="K377">
        <v>5.5720936164E-2</v>
      </c>
      <c r="L377">
        <v>2.3116729780300001E-2</v>
      </c>
    </row>
    <row r="378" spans="3:12" hidden="1" x14ac:dyDescent="0.25">
      <c r="C378" t="s">
        <v>1</v>
      </c>
      <c r="D378" t="s">
        <v>42</v>
      </c>
      <c r="E378" t="s">
        <v>22</v>
      </c>
      <c r="F378" t="s">
        <v>7</v>
      </c>
      <c r="G378" t="s">
        <v>4</v>
      </c>
      <c r="H378" t="s">
        <v>26</v>
      </c>
      <c r="I378">
        <v>2016</v>
      </c>
      <c r="J378">
        <v>0.8832268566</v>
      </c>
      <c r="K378">
        <v>1.55143404349999</v>
      </c>
      <c r="L378">
        <v>0.46482408513599999</v>
      </c>
    </row>
    <row r="379" spans="3:12" hidden="1" x14ac:dyDescent="0.25">
      <c r="C379" t="s">
        <v>1</v>
      </c>
      <c r="D379" t="s">
        <v>42</v>
      </c>
      <c r="E379" t="s">
        <v>23</v>
      </c>
      <c r="F379" t="s">
        <v>7</v>
      </c>
      <c r="G379" t="s">
        <v>4</v>
      </c>
      <c r="H379" t="s">
        <v>26</v>
      </c>
      <c r="I379">
        <v>2016</v>
      </c>
      <c r="J379">
        <v>0.84328921716100003</v>
      </c>
      <c r="K379">
        <v>1.2834341097799999</v>
      </c>
      <c r="L379">
        <v>0.51989793723400002</v>
      </c>
    </row>
    <row r="380" spans="3:12" hidden="1" x14ac:dyDescent="0.25">
      <c r="C380" t="s">
        <v>1</v>
      </c>
      <c r="D380" t="s">
        <v>42</v>
      </c>
      <c r="E380" t="s">
        <v>22</v>
      </c>
      <c r="F380" t="s">
        <v>8</v>
      </c>
      <c r="G380" t="s">
        <v>4</v>
      </c>
      <c r="H380" t="s">
        <v>44</v>
      </c>
      <c r="I380">
        <v>2016</v>
      </c>
      <c r="J380">
        <v>19.1603936325</v>
      </c>
      <c r="K380">
        <v>31.5113410435</v>
      </c>
      <c r="L380">
        <v>11.102198377300001</v>
      </c>
    </row>
    <row r="381" spans="3:12" hidden="1" x14ac:dyDescent="0.25">
      <c r="C381" t="s">
        <v>1</v>
      </c>
      <c r="D381" t="s">
        <v>42</v>
      </c>
      <c r="E381" t="s">
        <v>23</v>
      </c>
      <c r="F381" t="s">
        <v>8</v>
      </c>
      <c r="G381" t="s">
        <v>4</v>
      </c>
      <c r="H381" t="s">
        <v>44</v>
      </c>
      <c r="I381">
        <v>2016</v>
      </c>
      <c r="J381">
        <v>8.3253390547899997</v>
      </c>
      <c r="K381">
        <v>11.5382662799</v>
      </c>
      <c r="L381">
        <v>5.4744456916299997</v>
      </c>
    </row>
    <row r="382" spans="3:12" hidden="1" x14ac:dyDescent="0.25">
      <c r="C382" t="s">
        <v>1</v>
      </c>
      <c r="D382" t="s">
        <v>42</v>
      </c>
      <c r="E382" t="s">
        <v>22</v>
      </c>
      <c r="F382" t="s">
        <v>8</v>
      </c>
      <c r="G382" t="s">
        <v>4</v>
      </c>
      <c r="H382" t="s">
        <v>45</v>
      </c>
      <c r="I382">
        <v>2016</v>
      </c>
      <c r="J382">
        <v>7.0607339797299995E-2</v>
      </c>
      <c r="K382">
        <v>0.111529732666</v>
      </c>
      <c r="L382">
        <v>4.2322147371300002E-2</v>
      </c>
    </row>
    <row r="383" spans="3:12" hidden="1" x14ac:dyDescent="0.25">
      <c r="C383" t="s">
        <v>1</v>
      </c>
      <c r="D383" t="s">
        <v>42</v>
      </c>
      <c r="E383" t="s">
        <v>23</v>
      </c>
      <c r="F383" t="s">
        <v>8</v>
      </c>
      <c r="G383" t="s">
        <v>4</v>
      </c>
      <c r="H383" t="s">
        <v>45</v>
      </c>
      <c r="I383">
        <v>2016</v>
      </c>
      <c r="J383">
        <v>6.1709353549300003E-2</v>
      </c>
      <c r="K383">
        <v>8.5302184595300007E-2</v>
      </c>
      <c r="L383">
        <v>4.1636297365500001E-2</v>
      </c>
    </row>
    <row r="384" spans="3:12" hidden="1" x14ac:dyDescent="0.25">
      <c r="C384" t="s">
        <v>1</v>
      </c>
      <c r="D384" t="s">
        <v>42</v>
      </c>
      <c r="E384" t="s">
        <v>22</v>
      </c>
      <c r="F384" t="s">
        <v>8</v>
      </c>
      <c r="G384" t="s">
        <v>4</v>
      </c>
      <c r="H384" t="s">
        <v>26</v>
      </c>
      <c r="I384">
        <v>2016</v>
      </c>
      <c r="J384">
        <v>5.0831169734600001</v>
      </c>
      <c r="K384">
        <v>8.3597360047499993</v>
      </c>
      <c r="L384">
        <v>2.9453347408499999</v>
      </c>
    </row>
    <row r="385" spans="3:12" hidden="1" x14ac:dyDescent="0.25">
      <c r="C385" t="s">
        <v>1</v>
      </c>
      <c r="D385" t="s">
        <v>42</v>
      </c>
      <c r="E385" t="s">
        <v>23</v>
      </c>
      <c r="F385" t="s">
        <v>8</v>
      </c>
      <c r="G385" t="s">
        <v>4</v>
      </c>
      <c r="H385" t="s">
        <v>26</v>
      </c>
      <c r="I385">
        <v>2016</v>
      </c>
      <c r="J385">
        <v>2.1529535159400002</v>
      </c>
      <c r="K385">
        <v>2.9838245375499999</v>
      </c>
      <c r="L385">
        <v>1.41570535711</v>
      </c>
    </row>
    <row r="386" spans="3:12" hidden="1" x14ac:dyDescent="0.25">
      <c r="C386" t="s">
        <v>1</v>
      </c>
      <c r="D386" t="s">
        <v>42</v>
      </c>
      <c r="E386" t="s">
        <v>22</v>
      </c>
      <c r="F386" t="s">
        <v>9</v>
      </c>
      <c r="G386" t="s">
        <v>4</v>
      </c>
      <c r="H386" t="s">
        <v>44</v>
      </c>
      <c r="I386">
        <v>2016</v>
      </c>
      <c r="J386">
        <v>43.589585468899998</v>
      </c>
      <c r="K386">
        <v>62.595819321999997</v>
      </c>
      <c r="L386">
        <v>27.906251642800001</v>
      </c>
    </row>
    <row r="387" spans="3:12" hidden="1" x14ac:dyDescent="0.25">
      <c r="C387" t="s">
        <v>1</v>
      </c>
      <c r="D387" t="s">
        <v>42</v>
      </c>
      <c r="E387" t="s">
        <v>23</v>
      </c>
      <c r="F387" t="s">
        <v>9</v>
      </c>
      <c r="G387" t="s">
        <v>4</v>
      </c>
      <c r="H387" t="s">
        <v>44</v>
      </c>
      <c r="I387">
        <v>2016</v>
      </c>
      <c r="J387">
        <v>12.504473646399999</v>
      </c>
      <c r="K387">
        <v>17.596287599299998</v>
      </c>
      <c r="L387">
        <v>8.9616940047500009</v>
      </c>
    </row>
    <row r="388" spans="3:12" hidden="1" x14ac:dyDescent="0.25">
      <c r="C388" t="s">
        <v>1</v>
      </c>
      <c r="D388" t="s">
        <v>42</v>
      </c>
      <c r="E388" t="s">
        <v>22</v>
      </c>
      <c r="F388" t="s">
        <v>9</v>
      </c>
      <c r="G388" t="s">
        <v>4</v>
      </c>
      <c r="H388" t="s">
        <v>45</v>
      </c>
      <c r="I388">
        <v>2016</v>
      </c>
      <c r="J388">
        <v>8.1780867764799994E-2</v>
      </c>
      <c r="K388">
        <v>0.117214883072</v>
      </c>
      <c r="L388">
        <v>5.4545239572900001E-2</v>
      </c>
    </row>
    <row r="389" spans="3:12" hidden="1" x14ac:dyDescent="0.25">
      <c r="C389" t="s">
        <v>1</v>
      </c>
      <c r="D389" t="s">
        <v>42</v>
      </c>
      <c r="E389" t="s">
        <v>23</v>
      </c>
      <c r="F389" t="s">
        <v>9</v>
      </c>
      <c r="G389" t="s">
        <v>4</v>
      </c>
      <c r="H389" t="s">
        <v>45</v>
      </c>
      <c r="I389">
        <v>2016</v>
      </c>
      <c r="J389">
        <v>7.0397744585000005E-2</v>
      </c>
      <c r="K389">
        <v>9.4763191601700006E-2</v>
      </c>
      <c r="L389">
        <v>5.1026665308300002E-2</v>
      </c>
    </row>
    <row r="390" spans="3:12" hidden="1" x14ac:dyDescent="0.25">
      <c r="C390" t="s">
        <v>1</v>
      </c>
      <c r="D390" t="s">
        <v>42</v>
      </c>
      <c r="E390" t="s">
        <v>22</v>
      </c>
      <c r="F390" t="s">
        <v>9</v>
      </c>
      <c r="G390" t="s">
        <v>4</v>
      </c>
      <c r="H390" t="s">
        <v>26</v>
      </c>
      <c r="I390">
        <v>2016</v>
      </c>
      <c r="J390">
        <v>11.220393631</v>
      </c>
      <c r="K390">
        <v>16.112787604999902</v>
      </c>
      <c r="L390">
        <v>7.1833472337599904</v>
      </c>
    </row>
    <row r="391" spans="3:12" hidden="1" x14ac:dyDescent="0.25">
      <c r="C391" t="s">
        <v>1</v>
      </c>
      <c r="D391" t="s">
        <v>42</v>
      </c>
      <c r="E391" t="s">
        <v>23</v>
      </c>
      <c r="F391" t="s">
        <v>9</v>
      </c>
      <c r="G391" t="s">
        <v>4</v>
      </c>
      <c r="H391" t="s">
        <v>26</v>
      </c>
      <c r="I391">
        <v>2016</v>
      </c>
      <c r="J391">
        <v>3.2073489334299898</v>
      </c>
      <c r="K391">
        <v>4.5133794400299996</v>
      </c>
      <c r="L391">
        <v>2.29863971254</v>
      </c>
    </row>
    <row r="392" spans="3:12" hidden="1" x14ac:dyDescent="0.25">
      <c r="C392" t="s">
        <v>1</v>
      </c>
      <c r="D392" t="s">
        <v>42</v>
      </c>
      <c r="E392" t="s">
        <v>22</v>
      </c>
      <c r="F392" t="s">
        <v>10</v>
      </c>
      <c r="G392" t="s">
        <v>4</v>
      </c>
      <c r="H392" t="s">
        <v>44</v>
      </c>
      <c r="I392">
        <v>2016</v>
      </c>
      <c r="J392">
        <v>39.5274884098</v>
      </c>
      <c r="K392">
        <v>58.690054892200003</v>
      </c>
      <c r="L392">
        <v>26.162743052100002</v>
      </c>
    </row>
    <row r="393" spans="3:12" hidden="1" x14ac:dyDescent="0.25">
      <c r="C393" t="s">
        <v>1</v>
      </c>
      <c r="D393" t="s">
        <v>42</v>
      </c>
      <c r="E393" t="s">
        <v>23</v>
      </c>
      <c r="F393" t="s">
        <v>10</v>
      </c>
      <c r="G393" t="s">
        <v>4</v>
      </c>
      <c r="H393" t="s">
        <v>44</v>
      </c>
      <c r="I393">
        <v>2016</v>
      </c>
      <c r="J393">
        <v>10.3678456158</v>
      </c>
      <c r="K393">
        <v>14.4060240437</v>
      </c>
      <c r="L393">
        <v>6.9555227308500003</v>
      </c>
    </row>
    <row r="394" spans="3:12" hidden="1" x14ac:dyDescent="0.25">
      <c r="C394" t="s">
        <v>1</v>
      </c>
      <c r="D394" t="s">
        <v>42</v>
      </c>
      <c r="E394" t="s">
        <v>22</v>
      </c>
      <c r="F394" t="s">
        <v>10</v>
      </c>
      <c r="G394" t="s">
        <v>4</v>
      </c>
      <c r="H394" t="s">
        <v>45</v>
      </c>
      <c r="I394">
        <v>2016</v>
      </c>
      <c r="J394">
        <v>6.5691023781400001E-2</v>
      </c>
      <c r="K394">
        <v>9.9040696205100004E-2</v>
      </c>
      <c r="L394">
        <v>4.4773247252300002E-2</v>
      </c>
    </row>
    <row r="395" spans="3:12" hidden="1" x14ac:dyDescent="0.25">
      <c r="C395" t="s">
        <v>1</v>
      </c>
      <c r="D395" t="s">
        <v>42</v>
      </c>
      <c r="E395" t="s">
        <v>23</v>
      </c>
      <c r="F395" t="s">
        <v>10</v>
      </c>
      <c r="G395" t="s">
        <v>4</v>
      </c>
      <c r="H395" t="s">
        <v>45</v>
      </c>
      <c r="I395">
        <v>2016</v>
      </c>
      <c r="J395">
        <v>5.2552284603000002E-2</v>
      </c>
      <c r="K395">
        <v>7.13046130423E-2</v>
      </c>
      <c r="L395">
        <v>3.7178132969000001E-2</v>
      </c>
    </row>
    <row r="396" spans="3:12" hidden="1" x14ac:dyDescent="0.25">
      <c r="C396" t="s">
        <v>1</v>
      </c>
      <c r="D396" t="s">
        <v>42</v>
      </c>
      <c r="E396" t="s">
        <v>22</v>
      </c>
      <c r="F396" t="s">
        <v>10</v>
      </c>
      <c r="G396" t="s">
        <v>4</v>
      </c>
      <c r="H396" t="s">
        <v>26</v>
      </c>
      <c r="I396">
        <v>2016</v>
      </c>
      <c r="J396">
        <v>10.357182633200001</v>
      </c>
      <c r="K396">
        <v>15.378250471399999</v>
      </c>
      <c r="L396">
        <v>6.8552877725799997</v>
      </c>
    </row>
    <row r="397" spans="3:12" hidden="1" x14ac:dyDescent="0.25">
      <c r="C397" t="s">
        <v>1</v>
      </c>
      <c r="D397" t="s">
        <v>42</v>
      </c>
      <c r="E397" t="s">
        <v>23</v>
      </c>
      <c r="F397" t="s">
        <v>10</v>
      </c>
      <c r="G397" t="s">
        <v>4</v>
      </c>
      <c r="H397" t="s">
        <v>26</v>
      </c>
      <c r="I397">
        <v>2016</v>
      </c>
      <c r="J397">
        <v>2.7809683911300001</v>
      </c>
      <c r="K397">
        <v>3.86412944328</v>
      </c>
      <c r="L397">
        <v>1.86568064138</v>
      </c>
    </row>
    <row r="398" spans="3:12" hidden="1" x14ac:dyDescent="0.25">
      <c r="C398" t="s">
        <v>1</v>
      </c>
      <c r="D398" t="s">
        <v>42</v>
      </c>
      <c r="E398" t="s">
        <v>22</v>
      </c>
      <c r="F398" t="s">
        <v>11</v>
      </c>
      <c r="G398" t="s">
        <v>4</v>
      </c>
      <c r="H398" t="s">
        <v>44</v>
      </c>
      <c r="I398">
        <v>2016</v>
      </c>
      <c r="J398">
        <v>29.675152936100002</v>
      </c>
      <c r="K398">
        <v>45.5795902678</v>
      </c>
      <c r="L398">
        <v>18.759957014400001</v>
      </c>
    </row>
    <row r="399" spans="3:12" hidden="1" x14ac:dyDescent="0.25">
      <c r="C399" t="s">
        <v>1</v>
      </c>
      <c r="D399" t="s">
        <v>42</v>
      </c>
      <c r="E399" t="s">
        <v>23</v>
      </c>
      <c r="F399" t="s">
        <v>11</v>
      </c>
      <c r="G399" t="s">
        <v>4</v>
      </c>
      <c r="H399" t="s">
        <v>44</v>
      </c>
      <c r="I399">
        <v>2016</v>
      </c>
      <c r="J399">
        <v>7.1984373903799996</v>
      </c>
      <c r="K399">
        <v>10.403095498500001</v>
      </c>
      <c r="L399">
        <v>4.9893446428499999</v>
      </c>
    </row>
    <row r="400" spans="3:12" hidden="1" x14ac:dyDescent="0.25">
      <c r="C400" t="s">
        <v>1</v>
      </c>
      <c r="D400" t="s">
        <v>42</v>
      </c>
      <c r="E400" t="s">
        <v>22</v>
      </c>
      <c r="F400" t="s">
        <v>11</v>
      </c>
      <c r="G400" t="s">
        <v>4</v>
      </c>
      <c r="H400" t="s">
        <v>45</v>
      </c>
      <c r="I400">
        <v>2016</v>
      </c>
      <c r="J400">
        <v>4.2443669570800001E-2</v>
      </c>
      <c r="K400">
        <v>6.3587434979199997E-2</v>
      </c>
      <c r="L400">
        <v>2.7880217553800001E-2</v>
      </c>
    </row>
    <row r="401" spans="3:12" hidden="1" x14ac:dyDescent="0.25">
      <c r="C401" t="s">
        <v>1</v>
      </c>
      <c r="D401" t="s">
        <v>42</v>
      </c>
      <c r="E401" t="s">
        <v>23</v>
      </c>
      <c r="F401" t="s">
        <v>11</v>
      </c>
      <c r="G401" t="s">
        <v>4</v>
      </c>
      <c r="H401" t="s">
        <v>45</v>
      </c>
      <c r="I401">
        <v>2016</v>
      </c>
      <c r="J401">
        <v>2.98902991984E-2</v>
      </c>
      <c r="K401">
        <v>4.1078842310800001E-2</v>
      </c>
      <c r="L401">
        <v>2.1281597882899999E-2</v>
      </c>
    </row>
    <row r="402" spans="3:12" hidden="1" x14ac:dyDescent="0.25">
      <c r="C402" t="s">
        <v>1</v>
      </c>
      <c r="D402" t="s">
        <v>42</v>
      </c>
      <c r="E402" t="s">
        <v>22</v>
      </c>
      <c r="F402" t="s">
        <v>11</v>
      </c>
      <c r="G402" t="s">
        <v>4</v>
      </c>
      <c r="H402" t="s">
        <v>26</v>
      </c>
      <c r="I402">
        <v>2016</v>
      </c>
      <c r="J402">
        <v>8.3732896670199999</v>
      </c>
      <c r="K402">
        <v>12.8609653011</v>
      </c>
      <c r="L402">
        <v>5.29340335872</v>
      </c>
    </row>
    <row r="403" spans="3:12" hidden="1" x14ac:dyDescent="0.25">
      <c r="C403" t="s">
        <v>1</v>
      </c>
      <c r="D403" t="s">
        <v>42</v>
      </c>
      <c r="E403" t="s">
        <v>23</v>
      </c>
      <c r="F403" t="s">
        <v>11</v>
      </c>
      <c r="G403" t="s">
        <v>4</v>
      </c>
      <c r="H403" t="s">
        <v>26</v>
      </c>
      <c r="I403">
        <v>2016</v>
      </c>
      <c r="J403">
        <v>2.0103050471799899</v>
      </c>
      <c r="K403">
        <v>2.9052687760799998</v>
      </c>
      <c r="L403">
        <v>1.3933725020700001</v>
      </c>
    </row>
    <row r="404" spans="3:12" hidden="1" x14ac:dyDescent="0.25">
      <c r="C404" t="s">
        <v>1</v>
      </c>
      <c r="D404" t="s">
        <v>42</v>
      </c>
      <c r="E404" t="s">
        <v>22</v>
      </c>
      <c r="F404" t="s">
        <v>12</v>
      </c>
      <c r="G404" t="s">
        <v>4</v>
      </c>
      <c r="H404" t="s">
        <v>44</v>
      </c>
      <c r="I404">
        <v>2016</v>
      </c>
      <c r="J404">
        <v>27.8496454804</v>
      </c>
      <c r="K404">
        <v>41.752584358199996</v>
      </c>
      <c r="L404">
        <v>17.4780993396</v>
      </c>
    </row>
    <row r="405" spans="3:12" hidden="1" x14ac:dyDescent="0.25">
      <c r="C405" t="s">
        <v>1</v>
      </c>
      <c r="D405" t="s">
        <v>42</v>
      </c>
      <c r="E405" t="s">
        <v>23</v>
      </c>
      <c r="F405" t="s">
        <v>12</v>
      </c>
      <c r="G405" t="s">
        <v>4</v>
      </c>
      <c r="H405" t="s">
        <v>44</v>
      </c>
      <c r="I405">
        <v>2016</v>
      </c>
      <c r="J405">
        <v>7.4805026874299996</v>
      </c>
      <c r="K405">
        <v>10.826859596</v>
      </c>
      <c r="L405">
        <v>5.01107349778</v>
      </c>
    </row>
    <row r="406" spans="3:12" hidden="1" x14ac:dyDescent="0.25">
      <c r="C406" t="s">
        <v>1</v>
      </c>
      <c r="D406" t="s">
        <v>42</v>
      </c>
      <c r="E406" t="s">
        <v>22</v>
      </c>
      <c r="F406" t="s">
        <v>12</v>
      </c>
      <c r="G406" t="s">
        <v>4</v>
      </c>
      <c r="H406" t="s">
        <v>45</v>
      </c>
      <c r="I406">
        <v>2016</v>
      </c>
      <c r="J406">
        <v>3.1106614971899999E-2</v>
      </c>
      <c r="K406">
        <v>4.61191806932E-2</v>
      </c>
      <c r="L406">
        <v>2.02022590158E-2</v>
      </c>
    </row>
    <row r="407" spans="3:12" hidden="1" x14ac:dyDescent="0.25">
      <c r="C407" t="s">
        <v>1</v>
      </c>
      <c r="D407" t="s">
        <v>42</v>
      </c>
      <c r="E407" t="s">
        <v>23</v>
      </c>
      <c r="F407" t="s">
        <v>12</v>
      </c>
      <c r="G407" t="s">
        <v>4</v>
      </c>
      <c r="H407" t="s">
        <v>45</v>
      </c>
      <c r="I407">
        <v>2016</v>
      </c>
      <c r="J407">
        <v>2.0723412459300001E-2</v>
      </c>
      <c r="K407">
        <v>2.8672000807100001E-2</v>
      </c>
      <c r="L407">
        <v>1.4439259734200001E-2</v>
      </c>
    </row>
    <row r="408" spans="3:12" hidden="1" x14ac:dyDescent="0.25">
      <c r="C408" t="s">
        <v>1</v>
      </c>
      <c r="D408" t="s">
        <v>42</v>
      </c>
      <c r="E408" t="s">
        <v>22</v>
      </c>
      <c r="F408" t="s">
        <v>12</v>
      </c>
      <c r="G408" t="s">
        <v>4</v>
      </c>
      <c r="H408" t="s">
        <v>26</v>
      </c>
      <c r="I408">
        <v>2016</v>
      </c>
      <c r="J408">
        <v>8.2351700826499901</v>
      </c>
      <c r="K408">
        <v>12.346284042300001</v>
      </c>
      <c r="L408">
        <v>5.1682927484499999</v>
      </c>
    </row>
    <row r="409" spans="3:12" hidden="1" x14ac:dyDescent="0.25">
      <c r="C409" t="s">
        <v>1</v>
      </c>
      <c r="D409" t="s">
        <v>42</v>
      </c>
      <c r="E409" t="s">
        <v>23</v>
      </c>
      <c r="F409" t="s">
        <v>12</v>
      </c>
      <c r="G409" t="s">
        <v>4</v>
      </c>
      <c r="H409" t="s">
        <v>26</v>
      </c>
      <c r="I409">
        <v>2016</v>
      </c>
      <c r="J409">
        <v>2.0665219795400001</v>
      </c>
      <c r="K409">
        <v>2.9909678880600001</v>
      </c>
      <c r="L409">
        <v>1.3843312350700001</v>
      </c>
    </row>
    <row r="410" spans="3:12" hidden="1" x14ac:dyDescent="0.25">
      <c r="C410" t="s">
        <v>1</v>
      </c>
      <c r="D410" t="s">
        <v>42</v>
      </c>
      <c r="E410" t="s">
        <v>22</v>
      </c>
      <c r="F410" t="s">
        <v>13</v>
      </c>
      <c r="G410" t="s">
        <v>4</v>
      </c>
      <c r="H410" t="s">
        <v>44</v>
      </c>
      <c r="I410">
        <v>2016</v>
      </c>
      <c r="J410">
        <v>25.3721837095</v>
      </c>
      <c r="K410">
        <v>36.834512113000002</v>
      </c>
      <c r="L410">
        <v>16.8932432625</v>
      </c>
    </row>
    <row r="411" spans="3:12" hidden="1" x14ac:dyDescent="0.25">
      <c r="C411" t="s">
        <v>1</v>
      </c>
      <c r="D411" t="s">
        <v>42</v>
      </c>
      <c r="E411" t="s">
        <v>23</v>
      </c>
      <c r="F411" t="s">
        <v>13</v>
      </c>
      <c r="G411" t="s">
        <v>4</v>
      </c>
      <c r="H411" t="s">
        <v>44</v>
      </c>
      <c r="I411">
        <v>2016</v>
      </c>
      <c r="J411">
        <v>7.3458151388899999</v>
      </c>
      <c r="K411">
        <v>10.7609502198</v>
      </c>
      <c r="L411">
        <v>4.7467241647199998</v>
      </c>
    </row>
    <row r="412" spans="3:12" hidden="1" x14ac:dyDescent="0.25">
      <c r="C412" t="s">
        <v>1</v>
      </c>
      <c r="D412" t="s">
        <v>42</v>
      </c>
      <c r="E412" t="s">
        <v>22</v>
      </c>
      <c r="F412" t="s">
        <v>13</v>
      </c>
      <c r="G412" t="s">
        <v>4</v>
      </c>
      <c r="H412" t="s">
        <v>45</v>
      </c>
      <c r="I412">
        <v>2016</v>
      </c>
      <c r="J412">
        <v>2.1008641280999999E-2</v>
      </c>
      <c r="K412">
        <v>3.0518374216E-2</v>
      </c>
      <c r="L412">
        <v>1.5010970872900001E-2</v>
      </c>
    </row>
    <row r="413" spans="3:12" hidden="1" x14ac:dyDescent="0.25">
      <c r="C413" t="s">
        <v>1</v>
      </c>
      <c r="D413" t="s">
        <v>42</v>
      </c>
      <c r="E413" t="s">
        <v>23</v>
      </c>
      <c r="F413" t="s">
        <v>13</v>
      </c>
      <c r="G413" t="s">
        <v>4</v>
      </c>
      <c r="H413" t="s">
        <v>45</v>
      </c>
      <c r="I413">
        <v>2016</v>
      </c>
      <c r="J413">
        <v>1.3347667898299999E-2</v>
      </c>
      <c r="K413">
        <v>1.92377784339E-2</v>
      </c>
      <c r="L413">
        <v>9.2897339897300008E-3</v>
      </c>
    </row>
    <row r="414" spans="3:12" hidden="1" x14ac:dyDescent="0.25">
      <c r="C414" t="s">
        <v>1</v>
      </c>
      <c r="D414" t="s">
        <v>42</v>
      </c>
      <c r="E414" t="s">
        <v>22</v>
      </c>
      <c r="F414" t="s">
        <v>13</v>
      </c>
      <c r="G414" t="s">
        <v>4</v>
      </c>
      <c r="H414" t="s">
        <v>26</v>
      </c>
      <c r="I414">
        <v>2016</v>
      </c>
      <c r="J414">
        <v>7.8170425110599897</v>
      </c>
      <c r="K414">
        <v>11.3485283868</v>
      </c>
      <c r="L414">
        <v>5.2047234973899998</v>
      </c>
    </row>
    <row r="415" spans="3:12" hidden="1" x14ac:dyDescent="0.25">
      <c r="C415" t="s">
        <v>1</v>
      </c>
      <c r="D415" t="s">
        <v>42</v>
      </c>
      <c r="E415" t="s">
        <v>23</v>
      </c>
      <c r="F415" t="s">
        <v>13</v>
      </c>
      <c r="G415" t="s">
        <v>4</v>
      </c>
      <c r="H415" t="s">
        <v>26</v>
      </c>
      <c r="I415">
        <v>2016</v>
      </c>
      <c r="J415">
        <v>2.0120930048900001</v>
      </c>
      <c r="K415">
        <v>2.9475330176299899</v>
      </c>
      <c r="L415">
        <v>1.3001757201099999</v>
      </c>
    </row>
    <row r="416" spans="3:12" hidden="1" x14ac:dyDescent="0.25">
      <c r="C416" t="s">
        <v>1</v>
      </c>
      <c r="D416" t="s">
        <v>42</v>
      </c>
      <c r="E416" t="s">
        <v>22</v>
      </c>
      <c r="F416" t="s">
        <v>14</v>
      </c>
      <c r="G416" t="s">
        <v>4</v>
      </c>
      <c r="H416" t="s">
        <v>44</v>
      </c>
      <c r="I416">
        <v>2016</v>
      </c>
      <c r="J416">
        <v>17.943965354100001</v>
      </c>
      <c r="K416">
        <v>27.146701157399999</v>
      </c>
      <c r="L416">
        <v>11.1670463336</v>
      </c>
    </row>
    <row r="417" spans="3:12" hidden="1" x14ac:dyDescent="0.25">
      <c r="C417" t="s">
        <v>1</v>
      </c>
      <c r="D417" t="s">
        <v>42</v>
      </c>
      <c r="E417" t="s">
        <v>23</v>
      </c>
      <c r="F417" t="s">
        <v>14</v>
      </c>
      <c r="G417" t="s">
        <v>4</v>
      </c>
      <c r="H417" t="s">
        <v>44</v>
      </c>
      <c r="I417">
        <v>2016</v>
      </c>
      <c r="J417">
        <v>6.5620058371900001</v>
      </c>
      <c r="K417">
        <v>9.82889205645</v>
      </c>
      <c r="L417">
        <v>4.4026357899199997</v>
      </c>
    </row>
    <row r="418" spans="3:12" hidden="1" x14ac:dyDescent="0.25">
      <c r="C418" t="s">
        <v>1</v>
      </c>
      <c r="D418" t="s">
        <v>42</v>
      </c>
      <c r="E418" t="s">
        <v>22</v>
      </c>
      <c r="F418" t="s">
        <v>14</v>
      </c>
      <c r="G418" t="s">
        <v>4</v>
      </c>
      <c r="H418" t="s">
        <v>45</v>
      </c>
      <c r="I418">
        <v>2016</v>
      </c>
      <c r="J418">
        <v>1.18282701346E-2</v>
      </c>
      <c r="K418">
        <v>1.78569147293E-2</v>
      </c>
      <c r="L418">
        <v>7.8716597375900008E-3</v>
      </c>
    </row>
    <row r="419" spans="3:12" hidden="1" x14ac:dyDescent="0.25">
      <c r="C419" t="s">
        <v>1</v>
      </c>
      <c r="D419" t="s">
        <v>42</v>
      </c>
      <c r="E419" t="s">
        <v>23</v>
      </c>
      <c r="F419" t="s">
        <v>14</v>
      </c>
      <c r="G419" t="s">
        <v>4</v>
      </c>
      <c r="H419" t="s">
        <v>45</v>
      </c>
      <c r="I419">
        <v>2016</v>
      </c>
      <c r="J419">
        <v>7.7555082842599996E-3</v>
      </c>
      <c r="K419">
        <v>1.1365817891700001E-2</v>
      </c>
      <c r="L419">
        <v>5.2652071457499998E-3</v>
      </c>
    </row>
    <row r="420" spans="3:12" hidden="1" x14ac:dyDescent="0.25">
      <c r="C420" t="s">
        <v>1</v>
      </c>
      <c r="D420" t="s">
        <v>42</v>
      </c>
      <c r="E420" t="s">
        <v>22</v>
      </c>
      <c r="F420" t="s">
        <v>14</v>
      </c>
      <c r="G420" t="s">
        <v>4</v>
      </c>
      <c r="H420" t="s">
        <v>26</v>
      </c>
      <c r="I420">
        <v>2016</v>
      </c>
      <c r="J420">
        <v>6.0894511539199998</v>
      </c>
      <c r="K420">
        <v>9.2124849455500009</v>
      </c>
      <c r="L420">
        <v>3.7896407979000002</v>
      </c>
    </row>
    <row r="421" spans="3:12" hidden="1" x14ac:dyDescent="0.25">
      <c r="C421" t="s">
        <v>1</v>
      </c>
      <c r="D421" t="s">
        <v>42</v>
      </c>
      <c r="E421" t="s">
        <v>23</v>
      </c>
      <c r="F421" t="s">
        <v>14</v>
      </c>
      <c r="G421" t="s">
        <v>4</v>
      </c>
      <c r="H421" t="s">
        <v>26</v>
      </c>
      <c r="I421">
        <v>2016</v>
      </c>
      <c r="J421">
        <v>1.9601502107</v>
      </c>
      <c r="K421">
        <v>2.9360084878600001</v>
      </c>
      <c r="L421">
        <v>1.31512035883</v>
      </c>
    </row>
    <row r="422" spans="3:12" hidden="1" x14ac:dyDescent="0.25">
      <c r="C422" t="s">
        <v>1</v>
      </c>
      <c r="D422" t="s">
        <v>42</v>
      </c>
      <c r="E422" t="s">
        <v>22</v>
      </c>
      <c r="F422" t="s">
        <v>15</v>
      </c>
      <c r="G422" t="s">
        <v>4</v>
      </c>
      <c r="H422" t="s">
        <v>44</v>
      </c>
      <c r="I422">
        <v>2016</v>
      </c>
      <c r="J422">
        <v>14.396358940500001</v>
      </c>
      <c r="K422">
        <v>24.339365237300001</v>
      </c>
      <c r="L422">
        <v>9.1289874313099997</v>
      </c>
    </row>
    <row r="423" spans="3:12" hidden="1" x14ac:dyDescent="0.25">
      <c r="C423" t="s">
        <v>1</v>
      </c>
      <c r="D423" t="s">
        <v>42</v>
      </c>
      <c r="E423" t="s">
        <v>23</v>
      </c>
      <c r="F423" t="s">
        <v>15</v>
      </c>
      <c r="G423" t="s">
        <v>4</v>
      </c>
      <c r="H423" t="s">
        <v>44</v>
      </c>
      <c r="I423">
        <v>2016</v>
      </c>
      <c r="J423">
        <v>6.7349611499600002</v>
      </c>
      <c r="K423">
        <v>10.3278780623</v>
      </c>
      <c r="L423">
        <v>4.3998879467599998</v>
      </c>
    </row>
    <row r="424" spans="3:12" hidden="1" x14ac:dyDescent="0.25">
      <c r="C424" t="s">
        <v>1</v>
      </c>
      <c r="D424" t="s">
        <v>42</v>
      </c>
      <c r="E424" t="s">
        <v>22</v>
      </c>
      <c r="F424" t="s">
        <v>15</v>
      </c>
      <c r="G424" t="s">
        <v>4</v>
      </c>
      <c r="H424" t="s">
        <v>45</v>
      </c>
      <c r="I424">
        <v>2016</v>
      </c>
      <c r="J424">
        <v>7.5948907693799998E-3</v>
      </c>
      <c r="K424">
        <v>1.2835608503300001E-2</v>
      </c>
      <c r="L424">
        <v>4.9150262137200003E-3</v>
      </c>
    </row>
    <row r="425" spans="3:12" hidden="1" x14ac:dyDescent="0.25">
      <c r="C425" t="s">
        <v>1</v>
      </c>
      <c r="D425" t="s">
        <v>42</v>
      </c>
      <c r="E425" t="s">
        <v>23</v>
      </c>
      <c r="F425" t="s">
        <v>15</v>
      </c>
      <c r="G425" t="s">
        <v>4</v>
      </c>
      <c r="H425" t="s">
        <v>45</v>
      </c>
      <c r="I425">
        <v>2016</v>
      </c>
      <c r="J425">
        <v>5.4087092823100003E-3</v>
      </c>
      <c r="K425">
        <v>8.0220258435400003E-3</v>
      </c>
      <c r="L425">
        <v>3.66298271724E-3</v>
      </c>
    </row>
    <row r="426" spans="3:12" hidden="1" x14ac:dyDescent="0.25">
      <c r="C426" t="s">
        <v>1</v>
      </c>
      <c r="D426" t="s">
        <v>42</v>
      </c>
      <c r="E426" t="s">
        <v>22</v>
      </c>
      <c r="F426" t="s">
        <v>15</v>
      </c>
      <c r="G426" t="s">
        <v>4</v>
      </c>
      <c r="H426" t="s">
        <v>26</v>
      </c>
      <c r="I426">
        <v>2016</v>
      </c>
      <c r="J426">
        <v>5.9153497981800003</v>
      </c>
      <c r="K426">
        <v>10.0008522876999</v>
      </c>
      <c r="L426">
        <v>3.7510285887200001</v>
      </c>
    </row>
    <row r="427" spans="3:12" hidden="1" x14ac:dyDescent="0.25">
      <c r="C427" t="s">
        <v>1</v>
      </c>
      <c r="D427" t="s">
        <v>42</v>
      </c>
      <c r="E427" t="s">
        <v>23</v>
      </c>
      <c r="F427" t="s">
        <v>15</v>
      </c>
      <c r="G427" t="s">
        <v>4</v>
      </c>
      <c r="H427" t="s">
        <v>26</v>
      </c>
      <c r="I427">
        <v>2016</v>
      </c>
      <c r="J427">
        <v>2.3294505992699999</v>
      </c>
      <c r="K427">
        <v>3.5721485552200001</v>
      </c>
      <c r="L427">
        <v>1.5218085726199999</v>
      </c>
    </row>
    <row r="428" spans="3:12" hidden="1" x14ac:dyDescent="0.25">
      <c r="C428" t="s">
        <v>1</v>
      </c>
      <c r="D428" t="s">
        <v>42</v>
      </c>
      <c r="E428" t="s">
        <v>22</v>
      </c>
      <c r="F428" t="s">
        <v>16</v>
      </c>
      <c r="G428" t="s">
        <v>4</v>
      </c>
      <c r="H428" t="s">
        <v>44</v>
      </c>
      <c r="I428">
        <v>2016</v>
      </c>
      <c r="J428">
        <v>13.045492767200001</v>
      </c>
      <c r="K428">
        <v>21.312672600999999</v>
      </c>
      <c r="L428">
        <v>8.1937571742199999</v>
      </c>
    </row>
    <row r="429" spans="3:12" hidden="1" x14ac:dyDescent="0.25">
      <c r="C429" t="s">
        <v>1</v>
      </c>
      <c r="D429" t="s">
        <v>42</v>
      </c>
      <c r="E429" t="s">
        <v>23</v>
      </c>
      <c r="F429" t="s">
        <v>16</v>
      </c>
      <c r="G429" t="s">
        <v>4</v>
      </c>
      <c r="H429" t="s">
        <v>44</v>
      </c>
      <c r="I429">
        <v>2016</v>
      </c>
      <c r="J429">
        <v>6.7431445513100003</v>
      </c>
      <c r="K429">
        <v>10.2428204101</v>
      </c>
      <c r="L429">
        <v>4.5092219876000001</v>
      </c>
    </row>
    <row r="430" spans="3:12" hidden="1" x14ac:dyDescent="0.25">
      <c r="C430" t="s">
        <v>1</v>
      </c>
      <c r="D430" t="s">
        <v>42</v>
      </c>
      <c r="E430" t="s">
        <v>22</v>
      </c>
      <c r="F430" t="s">
        <v>16</v>
      </c>
      <c r="G430" t="s">
        <v>4</v>
      </c>
      <c r="H430" t="s">
        <v>45</v>
      </c>
      <c r="I430">
        <v>2016</v>
      </c>
      <c r="J430">
        <v>5.7395886332799999E-3</v>
      </c>
      <c r="K430">
        <v>9.39696278244E-3</v>
      </c>
      <c r="L430">
        <v>3.6472972826099999E-3</v>
      </c>
    </row>
    <row r="431" spans="3:12" hidden="1" x14ac:dyDescent="0.25">
      <c r="C431" t="s">
        <v>1</v>
      </c>
      <c r="D431" t="s">
        <v>42</v>
      </c>
      <c r="E431" t="s">
        <v>23</v>
      </c>
      <c r="F431" t="s">
        <v>16</v>
      </c>
      <c r="G431" t="s">
        <v>4</v>
      </c>
      <c r="H431" t="s">
        <v>45</v>
      </c>
      <c r="I431">
        <v>2016</v>
      </c>
      <c r="J431">
        <v>4.1061862998799997E-3</v>
      </c>
      <c r="K431">
        <v>6.0804648722000004E-3</v>
      </c>
      <c r="L431">
        <v>2.82191584177E-3</v>
      </c>
    </row>
    <row r="432" spans="3:12" hidden="1" x14ac:dyDescent="0.25">
      <c r="C432" t="s">
        <v>1</v>
      </c>
      <c r="D432" t="s">
        <v>42</v>
      </c>
      <c r="E432" t="s">
        <v>22</v>
      </c>
      <c r="F432" t="s">
        <v>16</v>
      </c>
      <c r="G432" t="s">
        <v>4</v>
      </c>
      <c r="H432" t="s">
        <v>26</v>
      </c>
      <c r="I432">
        <v>2016</v>
      </c>
      <c r="J432">
        <v>6.2566621185000004</v>
      </c>
      <c r="K432">
        <v>10.2216293157</v>
      </c>
      <c r="L432">
        <v>3.9297534432100001</v>
      </c>
    </row>
    <row r="433" spans="3:12" hidden="1" x14ac:dyDescent="0.25">
      <c r="C433" t="s">
        <v>1</v>
      </c>
      <c r="D433" t="s">
        <v>42</v>
      </c>
      <c r="E433" t="s">
        <v>23</v>
      </c>
      <c r="F433" t="s">
        <v>16</v>
      </c>
      <c r="G433" t="s">
        <v>4</v>
      </c>
      <c r="H433" t="s">
        <v>26</v>
      </c>
      <c r="I433">
        <v>2016</v>
      </c>
      <c r="J433">
        <v>2.6889192667600001</v>
      </c>
      <c r="K433">
        <v>4.0844619208699999</v>
      </c>
      <c r="L433">
        <v>1.79811270369999</v>
      </c>
    </row>
    <row r="434" spans="3:12" hidden="1" x14ac:dyDescent="0.25">
      <c r="C434" t="s">
        <v>1</v>
      </c>
      <c r="D434" t="s">
        <v>42</v>
      </c>
      <c r="E434" t="s">
        <v>22</v>
      </c>
      <c r="F434" t="s">
        <v>17</v>
      </c>
      <c r="G434" t="s">
        <v>4</v>
      </c>
      <c r="H434" t="s">
        <v>44</v>
      </c>
      <c r="I434">
        <v>2016</v>
      </c>
      <c r="J434">
        <v>9.4224734699500008</v>
      </c>
      <c r="K434">
        <v>15.9364241839</v>
      </c>
      <c r="L434">
        <v>5.7380091960000001</v>
      </c>
    </row>
    <row r="435" spans="3:12" hidden="1" x14ac:dyDescent="0.25">
      <c r="C435" t="s">
        <v>1</v>
      </c>
      <c r="D435" t="s">
        <v>42</v>
      </c>
      <c r="E435" t="s">
        <v>23</v>
      </c>
      <c r="F435" t="s">
        <v>17</v>
      </c>
      <c r="G435" t="s">
        <v>4</v>
      </c>
      <c r="H435" t="s">
        <v>44</v>
      </c>
      <c r="I435">
        <v>2016</v>
      </c>
      <c r="J435">
        <v>6.1487233057699999</v>
      </c>
      <c r="K435">
        <v>8.8300627033300003</v>
      </c>
      <c r="L435">
        <v>4.0502676628999996</v>
      </c>
    </row>
    <row r="436" spans="3:12" hidden="1" x14ac:dyDescent="0.25">
      <c r="C436" t="s">
        <v>1</v>
      </c>
      <c r="D436" t="s">
        <v>42</v>
      </c>
      <c r="E436" t="s">
        <v>22</v>
      </c>
      <c r="F436" t="s">
        <v>17</v>
      </c>
      <c r="G436" t="s">
        <v>4</v>
      </c>
      <c r="H436" t="s">
        <v>45</v>
      </c>
      <c r="I436">
        <v>2016</v>
      </c>
      <c r="J436">
        <v>3.3786319505100001E-3</v>
      </c>
      <c r="K436">
        <v>5.7561134425500003E-3</v>
      </c>
      <c r="L436">
        <v>2.0695517889399999E-3</v>
      </c>
    </row>
    <row r="437" spans="3:12" hidden="1" x14ac:dyDescent="0.25">
      <c r="C437" t="s">
        <v>1</v>
      </c>
      <c r="D437" t="s">
        <v>42</v>
      </c>
      <c r="E437" t="s">
        <v>23</v>
      </c>
      <c r="F437" t="s">
        <v>17</v>
      </c>
      <c r="G437" t="s">
        <v>4</v>
      </c>
      <c r="H437" t="s">
        <v>45</v>
      </c>
      <c r="I437">
        <v>2016</v>
      </c>
      <c r="J437">
        <v>2.8412872077900001E-3</v>
      </c>
      <c r="K437">
        <v>4.0054794104200002E-3</v>
      </c>
      <c r="L437">
        <v>1.92544791725E-3</v>
      </c>
    </row>
    <row r="438" spans="3:12" hidden="1" x14ac:dyDescent="0.25">
      <c r="C438" t="s">
        <v>1</v>
      </c>
      <c r="D438" t="s">
        <v>42</v>
      </c>
      <c r="E438" t="s">
        <v>22</v>
      </c>
      <c r="F438" t="s">
        <v>17</v>
      </c>
      <c r="G438" t="s">
        <v>4</v>
      </c>
      <c r="H438" t="s">
        <v>26</v>
      </c>
      <c r="I438">
        <v>2016</v>
      </c>
      <c r="J438">
        <v>5.2059650609799997</v>
      </c>
      <c r="K438">
        <v>8.8049563379499993</v>
      </c>
      <c r="L438">
        <v>3.1702795968899999</v>
      </c>
    </row>
    <row r="439" spans="3:12" hidden="1" x14ac:dyDescent="0.25">
      <c r="C439" t="s">
        <v>1</v>
      </c>
      <c r="D439" t="s">
        <v>42</v>
      </c>
      <c r="E439" t="s">
        <v>23</v>
      </c>
      <c r="F439" t="s">
        <v>17</v>
      </c>
      <c r="G439" t="s">
        <v>4</v>
      </c>
      <c r="H439" t="s">
        <v>26</v>
      </c>
      <c r="I439">
        <v>2016</v>
      </c>
      <c r="J439">
        <v>2.8556076835100002</v>
      </c>
      <c r="K439">
        <v>4.10088300409</v>
      </c>
      <c r="L439">
        <v>1.88103690526999</v>
      </c>
    </row>
    <row r="440" spans="3:12" hidden="1" x14ac:dyDescent="0.25">
      <c r="C440" t="s">
        <v>1</v>
      </c>
      <c r="D440" t="s">
        <v>42</v>
      </c>
      <c r="E440" t="s">
        <v>22</v>
      </c>
      <c r="F440" t="s">
        <v>18</v>
      </c>
      <c r="G440" t="s">
        <v>4</v>
      </c>
      <c r="H440" t="s">
        <v>44</v>
      </c>
      <c r="I440">
        <v>2016</v>
      </c>
      <c r="J440">
        <v>7.2814557532200004</v>
      </c>
      <c r="K440">
        <v>12.3885927407</v>
      </c>
      <c r="L440">
        <v>4.3264462320800003</v>
      </c>
    </row>
    <row r="441" spans="3:12" hidden="1" x14ac:dyDescent="0.25">
      <c r="C441" t="s">
        <v>1</v>
      </c>
      <c r="D441" t="s">
        <v>42</v>
      </c>
      <c r="E441" t="s">
        <v>23</v>
      </c>
      <c r="F441" t="s">
        <v>18</v>
      </c>
      <c r="G441" t="s">
        <v>4</v>
      </c>
      <c r="H441" t="s">
        <v>44</v>
      </c>
      <c r="I441">
        <v>2016</v>
      </c>
      <c r="J441">
        <v>5.8045665227500001</v>
      </c>
      <c r="K441">
        <v>8.4983790082099997</v>
      </c>
      <c r="L441">
        <v>3.688516012</v>
      </c>
    </row>
    <row r="442" spans="3:12" hidden="1" x14ac:dyDescent="0.25">
      <c r="C442" t="s">
        <v>1</v>
      </c>
      <c r="D442" t="s">
        <v>42</v>
      </c>
      <c r="E442" t="s">
        <v>22</v>
      </c>
      <c r="F442" t="s">
        <v>18</v>
      </c>
      <c r="G442" t="s">
        <v>4</v>
      </c>
      <c r="H442" t="s">
        <v>45</v>
      </c>
      <c r="I442">
        <v>2016</v>
      </c>
      <c r="J442">
        <v>2.41997446895E-3</v>
      </c>
      <c r="K442">
        <v>4.0954187871600004E-3</v>
      </c>
      <c r="L442">
        <v>1.4681619053199999E-3</v>
      </c>
    </row>
    <row r="443" spans="3:12" hidden="1" x14ac:dyDescent="0.25">
      <c r="C443" t="s">
        <v>1</v>
      </c>
      <c r="D443" t="s">
        <v>42</v>
      </c>
      <c r="E443" t="s">
        <v>23</v>
      </c>
      <c r="F443" t="s">
        <v>18</v>
      </c>
      <c r="G443" t="s">
        <v>4</v>
      </c>
      <c r="H443" t="s">
        <v>45</v>
      </c>
      <c r="I443">
        <v>2016</v>
      </c>
      <c r="J443">
        <v>2.2641219853400001E-3</v>
      </c>
      <c r="K443">
        <v>3.2938829233499999E-3</v>
      </c>
      <c r="L443">
        <v>1.4623141352200001E-3</v>
      </c>
    </row>
    <row r="444" spans="3:12" hidden="1" x14ac:dyDescent="0.25">
      <c r="C444" t="s">
        <v>1</v>
      </c>
      <c r="D444" t="s">
        <v>42</v>
      </c>
      <c r="E444" t="s">
        <v>22</v>
      </c>
      <c r="F444" t="s">
        <v>18</v>
      </c>
      <c r="G444" t="s">
        <v>4</v>
      </c>
      <c r="H444" t="s">
        <v>26</v>
      </c>
      <c r="I444">
        <v>2016</v>
      </c>
      <c r="J444">
        <v>5.4592821993499996</v>
      </c>
      <c r="K444">
        <v>9.2883656945300004</v>
      </c>
      <c r="L444">
        <v>3.2437594489000001</v>
      </c>
    </row>
    <row r="445" spans="3:12" hidden="1" x14ac:dyDescent="0.25">
      <c r="C445" t="s">
        <v>1</v>
      </c>
      <c r="D445" t="s">
        <v>42</v>
      </c>
      <c r="E445" t="s">
        <v>23</v>
      </c>
      <c r="F445" t="s">
        <v>18</v>
      </c>
      <c r="G445" t="s">
        <v>4</v>
      </c>
      <c r="H445" t="s">
        <v>26</v>
      </c>
      <c r="I445">
        <v>2016</v>
      </c>
      <c r="J445">
        <v>3.80670746875</v>
      </c>
      <c r="K445">
        <v>5.5733434557199999</v>
      </c>
      <c r="L445">
        <v>2.41897502534</v>
      </c>
    </row>
    <row r="446" spans="3:12" hidden="1" x14ac:dyDescent="0.25">
      <c r="C446" t="s">
        <v>1</v>
      </c>
      <c r="D446" t="s">
        <v>42</v>
      </c>
      <c r="E446" t="s">
        <v>22</v>
      </c>
      <c r="F446" t="s">
        <v>19</v>
      </c>
      <c r="G446" t="s">
        <v>4</v>
      </c>
      <c r="H446" t="s">
        <v>44</v>
      </c>
      <c r="I446">
        <v>2016</v>
      </c>
      <c r="J446">
        <v>5.4684852259000003</v>
      </c>
      <c r="K446">
        <v>9.2025390280499995</v>
      </c>
      <c r="L446">
        <v>3.1389459956299999</v>
      </c>
    </row>
    <row r="447" spans="3:12" hidden="1" x14ac:dyDescent="0.25">
      <c r="C447" t="s">
        <v>1</v>
      </c>
      <c r="D447" t="s">
        <v>42</v>
      </c>
      <c r="E447" t="s">
        <v>23</v>
      </c>
      <c r="F447" t="s">
        <v>19</v>
      </c>
      <c r="G447" t="s">
        <v>4</v>
      </c>
      <c r="H447" t="s">
        <v>44</v>
      </c>
      <c r="I447">
        <v>2016</v>
      </c>
      <c r="J447">
        <v>5.0623900668199999</v>
      </c>
      <c r="K447">
        <v>7.3744707483300003</v>
      </c>
      <c r="L447">
        <v>3.2223373672200002</v>
      </c>
    </row>
    <row r="448" spans="3:12" hidden="1" x14ac:dyDescent="0.25">
      <c r="C448" t="s">
        <v>1</v>
      </c>
      <c r="D448" t="s">
        <v>42</v>
      </c>
      <c r="E448" t="s">
        <v>22</v>
      </c>
      <c r="F448" t="s">
        <v>19</v>
      </c>
      <c r="G448" t="s">
        <v>4</v>
      </c>
      <c r="H448" t="s">
        <v>45</v>
      </c>
      <c r="I448">
        <v>2016</v>
      </c>
      <c r="J448">
        <v>1.7236810223099999E-3</v>
      </c>
      <c r="K448">
        <v>2.8363491464999998E-3</v>
      </c>
      <c r="L448">
        <v>1.02793548214E-3</v>
      </c>
    </row>
    <row r="449" spans="3:12" hidden="1" x14ac:dyDescent="0.25">
      <c r="C449" t="s">
        <v>1</v>
      </c>
      <c r="D449" t="s">
        <v>42</v>
      </c>
      <c r="E449" t="s">
        <v>23</v>
      </c>
      <c r="F449" t="s">
        <v>19</v>
      </c>
      <c r="G449" t="s">
        <v>4</v>
      </c>
      <c r="H449" t="s">
        <v>45</v>
      </c>
      <c r="I449">
        <v>2016</v>
      </c>
      <c r="J449">
        <v>1.79137325462E-3</v>
      </c>
      <c r="K449">
        <v>2.54268884089E-3</v>
      </c>
      <c r="L449">
        <v>1.1665526652100001E-3</v>
      </c>
    </row>
    <row r="450" spans="3:12" hidden="1" x14ac:dyDescent="0.25">
      <c r="C450" t="s">
        <v>1</v>
      </c>
      <c r="D450" t="s">
        <v>42</v>
      </c>
      <c r="E450" t="s">
        <v>22</v>
      </c>
      <c r="F450" t="s">
        <v>19</v>
      </c>
      <c r="G450" t="s">
        <v>4</v>
      </c>
      <c r="H450" t="s">
        <v>26</v>
      </c>
      <c r="I450">
        <v>2016</v>
      </c>
      <c r="J450">
        <v>5.6076456826900003</v>
      </c>
      <c r="K450">
        <v>9.4367226240300006</v>
      </c>
      <c r="L450">
        <v>3.2188250006199999</v>
      </c>
    </row>
    <row r="451" spans="3:12" hidden="1" x14ac:dyDescent="0.25">
      <c r="C451" t="s">
        <v>1</v>
      </c>
      <c r="D451" t="s">
        <v>42</v>
      </c>
      <c r="E451" t="s">
        <v>23</v>
      </c>
      <c r="F451" t="s">
        <v>19</v>
      </c>
      <c r="G451" t="s">
        <v>4</v>
      </c>
      <c r="H451" t="s">
        <v>26</v>
      </c>
      <c r="I451">
        <v>2016</v>
      </c>
      <c r="J451">
        <v>4.4016787230899999</v>
      </c>
      <c r="K451">
        <v>6.4120011612300001</v>
      </c>
      <c r="L451">
        <v>2.8017781405100002</v>
      </c>
    </row>
    <row r="452" spans="3:12" hidden="1" x14ac:dyDescent="0.25">
      <c r="C452" t="s">
        <v>1</v>
      </c>
      <c r="D452" t="s">
        <v>42</v>
      </c>
      <c r="E452" t="s">
        <v>22</v>
      </c>
      <c r="F452" t="s">
        <v>20</v>
      </c>
      <c r="G452" t="s">
        <v>4</v>
      </c>
      <c r="H452" t="s">
        <v>44</v>
      </c>
      <c r="I452">
        <v>2016</v>
      </c>
      <c r="J452">
        <v>2.93860411</v>
      </c>
      <c r="K452">
        <v>4.5840440004099996</v>
      </c>
      <c r="L452">
        <v>1.3649921440699999</v>
      </c>
    </row>
    <row r="453" spans="3:12" hidden="1" x14ac:dyDescent="0.25">
      <c r="C453" t="s">
        <v>1</v>
      </c>
      <c r="D453" t="s">
        <v>42</v>
      </c>
      <c r="E453" t="s">
        <v>23</v>
      </c>
      <c r="F453" t="s">
        <v>20</v>
      </c>
      <c r="G453" t="s">
        <v>4</v>
      </c>
      <c r="H453" t="s">
        <v>44</v>
      </c>
      <c r="I453">
        <v>2016</v>
      </c>
      <c r="J453">
        <v>2.6829418825800002</v>
      </c>
      <c r="K453">
        <v>4.0952745356799998</v>
      </c>
      <c r="L453">
        <v>1.4521941811700001</v>
      </c>
    </row>
    <row r="454" spans="3:12" hidden="1" x14ac:dyDescent="0.25">
      <c r="C454" t="s">
        <v>1</v>
      </c>
      <c r="D454" t="s">
        <v>42</v>
      </c>
      <c r="E454" t="s">
        <v>22</v>
      </c>
      <c r="F454" t="s">
        <v>20</v>
      </c>
      <c r="G454" t="s">
        <v>4</v>
      </c>
      <c r="H454" t="s">
        <v>45</v>
      </c>
      <c r="I454">
        <v>2016</v>
      </c>
      <c r="J454">
        <v>9.0853415274200005E-4</v>
      </c>
      <c r="K454">
        <v>1.38831860731E-3</v>
      </c>
      <c r="L454">
        <v>4.3081437996299999E-4</v>
      </c>
    </row>
    <row r="455" spans="3:12" hidden="1" x14ac:dyDescent="0.25">
      <c r="C455" t="s">
        <v>1</v>
      </c>
      <c r="D455" t="s">
        <v>42</v>
      </c>
      <c r="E455" t="s">
        <v>23</v>
      </c>
      <c r="F455" t="s">
        <v>20</v>
      </c>
      <c r="G455" t="s">
        <v>4</v>
      </c>
      <c r="H455" t="s">
        <v>45</v>
      </c>
      <c r="I455">
        <v>2016</v>
      </c>
      <c r="J455">
        <v>8.26522680473E-4</v>
      </c>
      <c r="K455">
        <v>1.2329448346500001E-3</v>
      </c>
      <c r="L455">
        <v>4.5379372787399997E-4</v>
      </c>
    </row>
    <row r="456" spans="3:12" hidden="1" x14ac:dyDescent="0.25">
      <c r="C456" t="s">
        <v>1</v>
      </c>
      <c r="D456" t="s">
        <v>42</v>
      </c>
      <c r="E456" t="s">
        <v>22</v>
      </c>
      <c r="F456" t="s">
        <v>20</v>
      </c>
      <c r="G456" t="s">
        <v>4</v>
      </c>
      <c r="H456" t="s">
        <v>26</v>
      </c>
      <c r="I456">
        <v>2016</v>
      </c>
      <c r="J456">
        <v>4.63465528439</v>
      </c>
      <c r="K456">
        <v>7.22978086026</v>
      </c>
      <c r="L456">
        <v>2.1528139949599998</v>
      </c>
    </row>
    <row r="457" spans="3:12" hidden="1" x14ac:dyDescent="0.25">
      <c r="C457" t="s">
        <v>1</v>
      </c>
      <c r="D457" t="s">
        <v>42</v>
      </c>
      <c r="E457" t="s">
        <v>23</v>
      </c>
      <c r="F457" t="s">
        <v>20</v>
      </c>
      <c r="G457" t="s">
        <v>4</v>
      </c>
      <c r="H457" t="s">
        <v>26</v>
      </c>
      <c r="I457">
        <v>2016</v>
      </c>
      <c r="J457">
        <v>3.33353861308</v>
      </c>
      <c r="K457">
        <v>5.0883531560900002</v>
      </c>
      <c r="L457">
        <v>1.8043422438800001</v>
      </c>
    </row>
    <row r="458" spans="3:12" hidden="1" x14ac:dyDescent="0.25">
      <c r="C458" t="s">
        <v>1</v>
      </c>
      <c r="D458" t="s">
        <v>42</v>
      </c>
      <c r="E458" t="s">
        <v>22</v>
      </c>
      <c r="F458" t="s">
        <v>46</v>
      </c>
      <c r="G458" t="s">
        <v>4</v>
      </c>
      <c r="H458" t="s">
        <v>44</v>
      </c>
      <c r="I458">
        <v>2016</v>
      </c>
      <c r="J458">
        <v>2.0133839353699998</v>
      </c>
      <c r="K458">
        <v>3.2459852853300002</v>
      </c>
      <c r="L458">
        <v>0.95966509112300002</v>
      </c>
    </row>
    <row r="459" spans="3:12" hidden="1" x14ac:dyDescent="0.25">
      <c r="C459" t="s">
        <v>1</v>
      </c>
      <c r="D459" t="s">
        <v>42</v>
      </c>
      <c r="E459" t="s">
        <v>23</v>
      </c>
      <c r="F459" t="s">
        <v>46</v>
      </c>
      <c r="G459" t="s">
        <v>4</v>
      </c>
      <c r="H459" t="s">
        <v>44</v>
      </c>
      <c r="I459">
        <v>2016</v>
      </c>
      <c r="J459">
        <v>2.1635412971800001</v>
      </c>
      <c r="K459">
        <v>3.38328084692</v>
      </c>
      <c r="L459">
        <v>1.0900799670300001</v>
      </c>
    </row>
    <row r="460" spans="3:12" hidden="1" x14ac:dyDescent="0.25">
      <c r="C460" t="s">
        <v>1</v>
      </c>
      <c r="D460" t="s">
        <v>42</v>
      </c>
      <c r="E460" t="s">
        <v>22</v>
      </c>
      <c r="F460" t="s">
        <v>46</v>
      </c>
      <c r="G460" t="s">
        <v>4</v>
      </c>
      <c r="H460" t="s">
        <v>45</v>
      </c>
      <c r="I460">
        <v>2016</v>
      </c>
      <c r="J460">
        <v>6.3752432420499997E-4</v>
      </c>
      <c r="K460">
        <v>1.0334351964999999E-3</v>
      </c>
      <c r="L460">
        <v>3.0497762221200003E-4</v>
      </c>
    </row>
    <row r="461" spans="3:12" hidden="1" x14ac:dyDescent="0.25">
      <c r="C461" t="s">
        <v>1</v>
      </c>
      <c r="D461" t="s">
        <v>42</v>
      </c>
      <c r="E461" t="s">
        <v>23</v>
      </c>
      <c r="F461" t="s">
        <v>46</v>
      </c>
      <c r="G461" t="s">
        <v>4</v>
      </c>
      <c r="H461" t="s">
        <v>45</v>
      </c>
      <c r="I461">
        <v>2016</v>
      </c>
      <c r="J461">
        <v>5.7173465872000005E-4</v>
      </c>
      <c r="K461">
        <v>8.8477856693099999E-4</v>
      </c>
      <c r="L461">
        <v>2.8899531817100002E-4</v>
      </c>
    </row>
    <row r="462" spans="3:12" hidden="1" x14ac:dyDescent="0.25">
      <c r="C462" t="s">
        <v>1</v>
      </c>
      <c r="D462" t="s">
        <v>42</v>
      </c>
      <c r="E462" t="s">
        <v>22</v>
      </c>
      <c r="F462" t="s">
        <v>46</v>
      </c>
      <c r="G462" t="s">
        <v>4</v>
      </c>
      <c r="H462" t="s">
        <v>26</v>
      </c>
      <c r="I462">
        <v>2016</v>
      </c>
      <c r="J462">
        <v>4.8264894111299999</v>
      </c>
      <c r="K462">
        <v>7.7812846984000004</v>
      </c>
      <c r="L462">
        <v>2.3005117499800001</v>
      </c>
    </row>
    <row r="463" spans="3:12" hidden="1" x14ac:dyDescent="0.25">
      <c r="C463" t="s">
        <v>1</v>
      </c>
      <c r="D463" t="s">
        <v>42</v>
      </c>
      <c r="E463" t="s">
        <v>23</v>
      </c>
      <c r="F463" t="s">
        <v>46</v>
      </c>
      <c r="G463" t="s">
        <v>4</v>
      </c>
      <c r="H463" t="s">
        <v>26</v>
      </c>
      <c r="I463">
        <v>2016</v>
      </c>
      <c r="J463">
        <v>3.6224346648399899</v>
      </c>
      <c r="K463">
        <v>5.6646544425799998</v>
      </c>
      <c r="L463">
        <v>1.8251296913799999</v>
      </c>
    </row>
    <row r="464" spans="3:12" hidden="1" x14ac:dyDescent="0.25">
      <c r="C464" t="s">
        <v>1</v>
      </c>
      <c r="D464" t="s">
        <v>42</v>
      </c>
      <c r="E464" t="s">
        <v>22</v>
      </c>
      <c r="F464" t="s">
        <v>47</v>
      </c>
      <c r="G464" t="s">
        <v>4</v>
      </c>
      <c r="H464" t="s">
        <v>44</v>
      </c>
      <c r="I464">
        <v>2016</v>
      </c>
      <c r="J464">
        <v>1.06345899326</v>
      </c>
      <c r="K464">
        <v>1.7719683885499999</v>
      </c>
      <c r="L464">
        <v>0.57410079999700003</v>
      </c>
    </row>
    <row r="465" spans="3:12" hidden="1" x14ac:dyDescent="0.25">
      <c r="C465" t="s">
        <v>1</v>
      </c>
      <c r="D465" t="s">
        <v>42</v>
      </c>
      <c r="E465" t="s">
        <v>23</v>
      </c>
      <c r="F465" t="s">
        <v>47</v>
      </c>
      <c r="G465" t="s">
        <v>4</v>
      </c>
      <c r="H465" t="s">
        <v>44</v>
      </c>
      <c r="I465">
        <v>2016</v>
      </c>
      <c r="J465">
        <v>1.73251813736</v>
      </c>
      <c r="K465">
        <v>2.7349899942100002</v>
      </c>
      <c r="L465">
        <v>0.91929828026500005</v>
      </c>
    </row>
    <row r="466" spans="3:12" hidden="1" x14ac:dyDescent="0.25">
      <c r="C466" t="s">
        <v>1</v>
      </c>
      <c r="D466" t="s">
        <v>42</v>
      </c>
      <c r="E466" t="s">
        <v>22</v>
      </c>
      <c r="F466" t="s">
        <v>47</v>
      </c>
      <c r="G466" t="s">
        <v>4</v>
      </c>
      <c r="H466" t="s">
        <v>45</v>
      </c>
      <c r="I466">
        <v>2016</v>
      </c>
      <c r="J466">
        <v>4.2214068602099998E-4</v>
      </c>
      <c r="K466">
        <v>6.7335540164799995E-4</v>
      </c>
      <c r="L466">
        <v>2.3365352841000001E-4</v>
      </c>
    </row>
    <row r="467" spans="3:12" hidden="1" x14ac:dyDescent="0.25">
      <c r="C467" t="s">
        <v>1</v>
      </c>
      <c r="D467" t="s">
        <v>42</v>
      </c>
      <c r="E467" t="s">
        <v>23</v>
      </c>
      <c r="F467" t="s">
        <v>47</v>
      </c>
      <c r="G467" t="s">
        <v>4</v>
      </c>
      <c r="H467" t="s">
        <v>45</v>
      </c>
      <c r="I467">
        <v>2016</v>
      </c>
      <c r="J467">
        <v>4.6405647850800001E-4</v>
      </c>
      <c r="K467">
        <v>7.2109474488600003E-4</v>
      </c>
      <c r="L467">
        <v>2.4983656374599999E-4</v>
      </c>
    </row>
    <row r="468" spans="3:12" hidden="1" x14ac:dyDescent="0.25">
      <c r="C468" t="s">
        <v>1</v>
      </c>
      <c r="D468" t="s">
        <v>42</v>
      </c>
      <c r="E468" t="s">
        <v>22</v>
      </c>
      <c r="F468" t="s">
        <v>47</v>
      </c>
      <c r="G468" t="s">
        <v>4</v>
      </c>
      <c r="H468" t="s">
        <v>26</v>
      </c>
      <c r="I468">
        <v>2016</v>
      </c>
      <c r="J468">
        <v>4.50018847632</v>
      </c>
      <c r="K468">
        <v>7.49835374291</v>
      </c>
      <c r="L468">
        <v>2.4293948527999998</v>
      </c>
    </row>
    <row r="469" spans="3:12" hidden="1" x14ac:dyDescent="0.25">
      <c r="C469" t="s">
        <v>1</v>
      </c>
      <c r="D469" t="s">
        <v>42</v>
      </c>
      <c r="E469" t="s">
        <v>23</v>
      </c>
      <c r="F469" t="s">
        <v>47</v>
      </c>
      <c r="G469" t="s">
        <v>4</v>
      </c>
      <c r="H469" t="s">
        <v>26</v>
      </c>
      <c r="I469">
        <v>2016</v>
      </c>
      <c r="J469">
        <v>4.3490783253399998</v>
      </c>
      <c r="K469">
        <v>6.8655475791999896</v>
      </c>
      <c r="L469">
        <v>2.3076815988299999</v>
      </c>
    </row>
    <row r="470" spans="3:12" hidden="1" x14ac:dyDescent="0.25">
      <c r="C470" t="s">
        <v>1</v>
      </c>
      <c r="D470" t="s">
        <v>42</v>
      </c>
      <c r="E470" t="s">
        <v>22</v>
      </c>
      <c r="F470" t="s">
        <v>48</v>
      </c>
      <c r="G470" t="s">
        <v>4</v>
      </c>
      <c r="H470" t="s">
        <v>44</v>
      </c>
      <c r="I470">
        <v>2016</v>
      </c>
      <c r="J470">
        <v>0.61665282032299995</v>
      </c>
      <c r="K470">
        <v>0.99608039225800005</v>
      </c>
      <c r="L470">
        <v>0.32827396290799998</v>
      </c>
    </row>
    <row r="471" spans="3:12" hidden="1" x14ac:dyDescent="0.25">
      <c r="C471" t="s">
        <v>1</v>
      </c>
      <c r="D471" t="s">
        <v>42</v>
      </c>
      <c r="E471" t="s">
        <v>23</v>
      </c>
      <c r="F471" t="s">
        <v>48</v>
      </c>
      <c r="G471" t="s">
        <v>4</v>
      </c>
      <c r="H471" t="s">
        <v>44</v>
      </c>
      <c r="I471">
        <v>2016</v>
      </c>
      <c r="J471">
        <v>1.1761360004600001</v>
      </c>
      <c r="K471">
        <v>1.72520026725</v>
      </c>
      <c r="L471">
        <v>0.732249381152</v>
      </c>
    </row>
    <row r="472" spans="3:12" hidden="1" x14ac:dyDescent="0.25">
      <c r="C472" t="s">
        <v>1</v>
      </c>
      <c r="D472" t="s">
        <v>42</v>
      </c>
      <c r="E472" t="s">
        <v>22</v>
      </c>
      <c r="F472" t="s">
        <v>48</v>
      </c>
      <c r="G472" t="s">
        <v>4</v>
      </c>
      <c r="H472" t="s">
        <v>45</v>
      </c>
      <c r="I472">
        <v>2016</v>
      </c>
      <c r="J472">
        <v>3.7885958641699997E-4</v>
      </c>
      <c r="K472">
        <v>6.2361727794999996E-4</v>
      </c>
      <c r="L472">
        <v>2.0594716087500001E-4</v>
      </c>
    </row>
    <row r="473" spans="3:12" hidden="1" x14ac:dyDescent="0.25">
      <c r="C473" t="s">
        <v>1</v>
      </c>
      <c r="D473" t="s">
        <v>42</v>
      </c>
      <c r="E473" t="s">
        <v>23</v>
      </c>
      <c r="F473" t="s">
        <v>48</v>
      </c>
      <c r="G473" t="s">
        <v>4</v>
      </c>
      <c r="H473" t="s">
        <v>45</v>
      </c>
      <c r="I473">
        <v>2016</v>
      </c>
      <c r="J473">
        <v>4.2722532401399997E-4</v>
      </c>
      <c r="K473">
        <v>6.0868211659600004E-4</v>
      </c>
      <c r="L473">
        <v>2.6995802010999998E-4</v>
      </c>
    </row>
    <row r="474" spans="3:12" hidden="1" x14ac:dyDescent="0.25">
      <c r="C474" t="s">
        <v>1</v>
      </c>
      <c r="D474" t="s">
        <v>42</v>
      </c>
      <c r="E474" t="s">
        <v>22</v>
      </c>
      <c r="F474" t="s">
        <v>48</v>
      </c>
      <c r="G474" t="s">
        <v>4</v>
      </c>
      <c r="H474" t="s">
        <v>26</v>
      </c>
      <c r="I474">
        <v>2016</v>
      </c>
      <c r="J474">
        <v>6.1914856155200004</v>
      </c>
      <c r="K474">
        <v>10.0011176748</v>
      </c>
      <c r="L474">
        <v>3.2960256603200002</v>
      </c>
    </row>
    <row r="475" spans="3:12" hidden="1" x14ac:dyDescent="0.25">
      <c r="C475" t="s">
        <v>1</v>
      </c>
      <c r="D475" t="s">
        <v>42</v>
      </c>
      <c r="E475" t="s">
        <v>23</v>
      </c>
      <c r="F475" t="s">
        <v>48</v>
      </c>
      <c r="G475" t="s">
        <v>4</v>
      </c>
      <c r="H475" t="s">
        <v>26</v>
      </c>
      <c r="I475">
        <v>2016</v>
      </c>
      <c r="J475">
        <v>6.1183327478500003</v>
      </c>
      <c r="K475">
        <v>8.97459927047999</v>
      </c>
      <c r="L475">
        <v>3.80920690001</v>
      </c>
    </row>
    <row r="476" spans="3:12" hidden="1" x14ac:dyDescent="0.25">
      <c r="C476" t="s">
        <v>1</v>
      </c>
      <c r="D476" t="s">
        <v>42</v>
      </c>
      <c r="E476" t="s">
        <v>22</v>
      </c>
      <c r="F476" t="s">
        <v>49</v>
      </c>
      <c r="G476" t="s">
        <v>4</v>
      </c>
      <c r="H476" t="s">
        <v>44</v>
      </c>
      <c r="I476">
        <v>2016</v>
      </c>
      <c r="J476">
        <v>0.26166339392600002</v>
      </c>
      <c r="K476">
        <v>0.44290934609799998</v>
      </c>
      <c r="L476">
        <v>0.14906849024400001</v>
      </c>
    </row>
    <row r="477" spans="3:12" hidden="1" x14ac:dyDescent="0.25">
      <c r="C477" t="s">
        <v>1</v>
      </c>
      <c r="D477" t="s">
        <v>42</v>
      </c>
      <c r="E477" t="s">
        <v>23</v>
      </c>
      <c r="F477" t="s">
        <v>49</v>
      </c>
      <c r="G477" t="s">
        <v>4</v>
      </c>
      <c r="H477" t="s">
        <v>44</v>
      </c>
      <c r="I477">
        <v>2016</v>
      </c>
      <c r="J477">
        <v>0.53445357772000002</v>
      </c>
      <c r="K477">
        <v>0.79118974087799998</v>
      </c>
      <c r="L477">
        <v>0.32680327971700002</v>
      </c>
    </row>
    <row r="478" spans="3:12" hidden="1" x14ac:dyDescent="0.25">
      <c r="C478" t="s">
        <v>1</v>
      </c>
      <c r="D478" t="s">
        <v>42</v>
      </c>
      <c r="E478" t="s">
        <v>22</v>
      </c>
      <c r="F478" t="s">
        <v>49</v>
      </c>
      <c r="G478" t="s">
        <v>4</v>
      </c>
      <c r="H478" t="s">
        <v>45</v>
      </c>
      <c r="I478">
        <v>2016</v>
      </c>
      <c r="J478">
        <v>3.9091189246400003E-4</v>
      </c>
      <c r="K478">
        <v>6.5141332433500004E-4</v>
      </c>
      <c r="L478">
        <v>2.31146879587E-4</v>
      </c>
    </row>
    <row r="479" spans="3:12" hidden="1" x14ac:dyDescent="0.25">
      <c r="C479" t="s">
        <v>1</v>
      </c>
      <c r="D479" t="s">
        <v>42</v>
      </c>
      <c r="E479" t="s">
        <v>23</v>
      </c>
      <c r="F479" t="s">
        <v>49</v>
      </c>
      <c r="G479" t="s">
        <v>4</v>
      </c>
      <c r="H479" t="s">
        <v>45</v>
      </c>
      <c r="I479">
        <v>2016</v>
      </c>
      <c r="J479">
        <v>3.7831810410799999E-4</v>
      </c>
      <c r="K479">
        <v>5.5500449194099998E-4</v>
      </c>
      <c r="L479">
        <v>2.4479046239399998E-4</v>
      </c>
    </row>
    <row r="480" spans="3:12" hidden="1" x14ac:dyDescent="0.25">
      <c r="C480" t="s">
        <v>1</v>
      </c>
      <c r="D480" t="s">
        <v>42</v>
      </c>
      <c r="E480" t="s">
        <v>22</v>
      </c>
      <c r="F480" t="s">
        <v>49</v>
      </c>
      <c r="G480" t="s">
        <v>4</v>
      </c>
      <c r="H480" t="s">
        <v>26</v>
      </c>
      <c r="I480">
        <v>2016</v>
      </c>
      <c r="J480">
        <v>9.3419954153700004</v>
      </c>
      <c r="K480">
        <v>15.812899995699899</v>
      </c>
      <c r="L480">
        <v>5.3220938991099898</v>
      </c>
    </row>
    <row r="481" spans="3:12" hidden="1" x14ac:dyDescent="0.25">
      <c r="C481" t="s">
        <v>1</v>
      </c>
      <c r="D481" t="s">
        <v>42</v>
      </c>
      <c r="E481" t="s">
        <v>23</v>
      </c>
      <c r="F481" t="s">
        <v>49</v>
      </c>
      <c r="G481" t="s">
        <v>4</v>
      </c>
      <c r="H481" t="s">
        <v>26</v>
      </c>
      <c r="I481">
        <v>2016</v>
      </c>
      <c r="J481">
        <v>8.3386792553499998</v>
      </c>
      <c r="K481">
        <v>12.344341500100001</v>
      </c>
      <c r="L481">
        <v>5.0988670349699996</v>
      </c>
    </row>
    <row r="482" spans="3:12" hidden="1" x14ac:dyDescent="0.25">
      <c r="C482" t="s">
        <v>1</v>
      </c>
      <c r="D482" t="s">
        <v>42</v>
      </c>
      <c r="E482" t="s">
        <v>22</v>
      </c>
      <c r="F482" t="s">
        <v>43</v>
      </c>
      <c r="G482" t="s">
        <v>50</v>
      </c>
      <c r="H482" t="s">
        <v>44</v>
      </c>
      <c r="I482">
        <v>2016</v>
      </c>
      <c r="J482">
        <v>0.14146356941900001</v>
      </c>
      <c r="K482">
        <v>0.321067269032</v>
      </c>
      <c r="L482">
        <v>6.8765493913599998E-2</v>
      </c>
    </row>
    <row r="483" spans="3:12" hidden="1" x14ac:dyDescent="0.25">
      <c r="C483" t="s">
        <v>1</v>
      </c>
      <c r="D483" t="s">
        <v>42</v>
      </c>
      <c r="E483" t="s">
        <v>23</v>
      </c>
      <c r="F483" t="s">
        <v>43</v>
      </c>
      <c r="G483" t="s">
        <v>50</v>
      </c>
      <c r="H483" t="s">
        <v>44</v>
      </c>
      <c r="I483">
        <v>2016</v>
      </c>
      <c r="J483">
        <v>0.16513982934400001</v>
      </c>
      <c r="K483">
        <v>0.48463113535000002</v>
      </c>
      <c r="L483">
        <v>6.9011889154600006E-2</v>
      </c>
    </row>
    <row r="484" spans="3:12" hidden="1" x14ac:dyDescent="0.25">
      <c r="C484" t="s">
        <v>1</v>
      </c>
      <c r="D484" t="s">
        <v>42</v>
      </c>
      <c r="E484" t="s">
        <v>22</v>
      </c>
      <c r="F484" t="s">
        <v>43</v>
      </c>
      <c r="G484" t="s">
        <v>50</v>
      </c>
      <c r="H484" t="s">
        <v>45</v>
      </c>
      <c r="I484">
        <v>2016</v>
      </c>
      <c r="J484">
        <v>1.4305197083599999E-4</v>
      </c>
      <c r="K484">
        <v>3.2011677877600002E-4</v>
      </c>
      <c r="L484" s="1">
        <v>7.8844710504599998E-5</v>
      </c>
    </row>
    <row r="485" spans="3:12" hidden="1" x14ac:dyDescent="0.25">
      <c r="C485" t="s">
        <v>1</v>
      </c>
      <c r="D485" t="s">
        <v>42</v>
      </c>
      <c r="E485" t="s">
        <v>23</v>
      </c>
      <c r="F485" t="s">
        <v>43</v>
      </c>
      <c r="G485" t="s">
        <v>50</v>
      </c>
      <c r="H485" t="s">
        <v>45</v>
      </c>
      <c r="I485">
        <v>2016</v>
      </c>
      <c r="J485">
        <v>2.1903222381100001E-4</v>
      </c>
      <c r="K485">
        <v>6.3652325577600005E-4</v>
      </c>
      <c r="L485" s="1">
        <v>9.9574660325500001E-5</v>
      </c>
    </row>
    <row r="486" spans="3:12" hidden="1" x14ac:dyDescent="0.25">
      <c r="C486" t="s">
        <v>1</v>
      </c>
      <c r="D486" t="s">
        <v>42</v>
      </c>
      <c r="E486" t="s">
        <v>22</v>
      </c>
      <c r="F486" t="s">
        <v>43</v>
      </c>
      <c r="G486" t="s">
        <v>50</v>
      </c>
      <c r="H486" t="s">
        <v>26</v>
      </c>
      <c r="I486">
        <v>2016</v>
      </c>
      <c r="J486">
        <v>3.83847127903E-2</v>
      </c>
      <c r="K486">
        <v>8.7118365235499998E-2</v>
      </c>
      <c r="L486">
        <v>1.86588232193E-2</v>
      </c>
    </row>
    <row r="487" spans="3:12" hidden="1" x14ac:dyDescent="0.25">
      <c r="C487" t="s">
        <v>1</v>
      </c>
      <c r="D487" t="s">
        <v>42</v>
      </c>
      <c r="E487" t="s">
        <v>23</v>
      </c>
      <c r="F487" t="s">
        <v>43</v>
      </c>
      <c r="G487" t="s">
        <v>50</v>
      </c>
      <c r="H487" t="s">
        <v>26</v>
      </c>
      <c r="I487">
        <v>2016</v>
      </c>
      <c r="J487">
        <v>4.6842852405400003E-2</v>
      </c>
      <c r="K487">
        <v>0.137468379581</v>
      </c>
      <c r="L487">
        <v>1.9575615105799998E-2</v>
      </c>
    </row>
    <row r="488" spans="3:12" hidden="1" x14ac:dyDescent="0.25">
      <c r="C488" t="s">
        <v>1</v>
      </c>
      <c r="D488" t="s">
        <v>42</v>
      </c>
      <c r="E488" t="s">
        <v>22</v>
      </c>
      <c r="F488" t="s">
        <v>6</v>
      </c>
      <c r="G488" t="s">
        <v>50</v>
      </c>
      <c r="H488" t="s">
        <v>44</v>
      </c>
      <c r="I488">
        <v>2016</v>
      </c>
      <c r="J488">
        <v>0.17512357417300001</v>
      </c>
      <c r="K488">
        <v>0.43778871477800002</v>
      </c>
      <c r="L488">
        <v>6.3370079339900007E-2</v>
      </c>
    </row>
    <row r="489" spans="3:12" hidden="1" x14ac:dyDescent="0.25">
      <c r="C489" t="s">
        <v>1</v>
      </c>
      <c r="D489" t="s">
        <v>42</v>
      </c>
      <c r="E489" t="s">
        <v>23</v>
      </c>
      <c r="F489" t="s">
        <v>6</v>
      </c>
      <c r="G489" t="s">
        <v>50</v>
      </c>
      <c r="H489" t="s">
        <v>44</v>
      </c>
      <c r="I489">
        <v>2016</v>
      </c>
      <c r="J489">
        <v>0.111217166017</v>
      </c>
      <c r="K489">
        <v>0.32141927605800003</v>
      </c>
      <c r="L489">
        <v>3.6572591853599998E-2</v>
      </c>
    </row>
    <row r="490" spans="3:12" hidden="1" x14ac:dyDescent="0.25">
      <c r="C490" t="s">
        <v>1</v>
      </c>
      <c r="D490" t="s">
        <v>42</v>
      </c>
      <c r="E490" t="s">
        <v>22</v>
      </c>
      <c r="F490" t="s">
        <v>6</v>
      </c>
      <c r="G490" t="s">
        <v>50</v>
      </c>
      <c r="H490" t="s">
        <v>45</v>
      </c>
      <c r="I490">
        <v>2016</v>
      </c>
      <c r="J490">
        <v>2.2098651186799999E-3</v>
      </c>
      <c r="K490">
        <v>5.3547617369300001E-3</v>
      </c>
      <c r="L490">
        <v>8.2103162903000002E-4</v>
      </c>
    </row>
    <row r="491" spans="3:12" hidden="1" x14ac:dyDescent="0.25">
      <c r="C491" t="s">
        <v>1</v>
      </c>
      <c r="D491" t="s">
        <v>42</v>
      </c>
      <c r="E491" t="s">
        <v>23</v>
      </c>
      <c r="F491" t="s">
        <v>6</v>
      </c>
      <c r="G491" t="s">
        <v>50</v>
      </c>
      <c r="H491" t="s">
        <v>45</v>
      </c>
      <c r="I491">
        <v>2016</v>
      </c>
      <c r="J491">
        <v>1.6319776471000001E-3</v>
      </c>
      <c r="K491">
        <v>4.9233925726700004E-3</v>
      </c>
      <c r="L491">
        <v>5.6996537326200005E-4</v>
      </c>
    </row>
    <row r="492" spans="3:12" hidden="1" x14ac:dyDescent="0.25">
      <c r="C492" t="s">
        <v>1</v>
      </c>
      <c r="D492" t="s">
        <v>42</v>
      </c>
      <c r="E492" t="s">
        <v>22</v>
      </c>
      <c r="F492" t="s">
        <v>6</v>
      </c>
      <c r="G492" t="s">
        <v>50</v>
      </c>
      <c r="H492" t="s">
        <v>26</v>
      </c>
      <c r="I492">
        <v>2016</v>
      </c>
      <c r="J492">
        <v>4.55227972025E-2</v>
      </c>
      <c r="K492">
        <v>0.113801736714</v>
      </c>
      <c r="L492">
        <v>1.6472843728400001E-2</v>
      </c>
    </row>
    <row r="493" spans="3:12" hidden="1" x14ac:dyDescent="0.25">
      <c r="C493" t="s">
        <v>1</v>
      </c>
      <c r="D493" t="s">
        <v>42</v>
      </c>
      <c r="E493" t="s">
        <v>23</v>
      </c>
      <c r="F493" t="s">
        <v>6</v>
      </c>
      <c r="G493" t="s">
        <v>50</v>
      </c>
      <c r="H493" t="s">
        <v>26</v>
      </c>
      <c r="I493">
        <v>2016</v>
      </c>
      <c r="J493">
        <v>2.9538908521699998E-2</v>
      </c>
      <c r="K493">
        <v>8.53678881832E-2</v>
      </c>
      <c r="L493">
        <v>9.7135584717299994E-3</v>
      </c>
    </row>
    <row r="494" spans="3:12" hidden="1" x14ac:dyDescent="0.25">
      <c r="C494" t="s">
        <v>1</v>
      </c>
      <c r="D494" t="s">
        <v>42</v>
      </c>
      <c r="E494" t="s">
        <v>22</v>
      </c>
      <c r="F494" t="s">
        <v>7</v>
      </c>
      <c r="G494" t="s">
        <v>50</v>
      </c>
      <c r="H494" t="s">
        <v>44</v>
      </c>
      <c r="I494">
        <v>2016</v>
      </c>
      <c r="J494">
        <v>0.27431591561500002</v>
      </c>
      <c r="K494">
        <v>0.64404481567799998</v>
      </c>
      <c r="L494">
        <v>0.112155974694</v>
      </c>
    </row>
    <row r="495" spans="3:12" hidden="1" x14ac:dyDescent="0.25">
      <c r="C495" t="s">
        <v>1</v>
      </c>
      <c r="D495" t="s">
        <v>42</v>
      </c>
      <c r="E495" t="s">
        <v>23</v>
      </c>
      <c r="F495" t="s">
        <v>7</v>
      </c>
      <c r="G495" t="s">
        <v>50</v>
      </c>
      <c r="H495" t="s">
        <v>44</v>
      </c>
      <c r="I495">
        <v>2016</v>
      </c>
      <c r="J495">
        <v>0.152622338164</v>
      </c>
      <c r="K495">
        <v>0.407865603425</v>
      </c>
      <c r="L495">
        <v>5.4233024357800003E-2</v>
      </c>
    </row>
    <row r="496" spans="3:12" hidden="1" x14ac:dyDescent="0.25">
      <c r="C496" t="s">
        <v>1</v>
      </c>
      <c r="D496" t="s">
        <v>42</v>
      </c>
      <c r="E496" t="s">
        <v>22</v>
      </c>
      <c r="F496" t="s">
        <v>7</v>
      </c>
      <c r="G496" t="s">
        <v>50</v>
      </c>
      <c r="H496" t="s">
        <v>45</v>
      </c>
      <c r="I496">
        <v>2016</v>
      </c>
      <c r="J496">
        <v>2.7119799565999999E-3</v>
      </c>
      <c r="K496">
        <v>6.3338090062200003E-3</v>
      </c>
      <c r="L496">
        <v>1.15195189453E-3</v>
      </c>
    </row>
    <row r="497" spans="3:12" hidden="1" x14ac:dyDescent="0.25">
      <c r="C497" t="s">
        <v>1</v>
      </c>
      <c r="D497" t="s">
        <v>42</v>
      </c>
      <c r="E497" t="s">
        <v>23</v>
      </c>
      <c r="F497" t="s">
        <v>7</v>
      </c>
      <c r="G497" t="s">
        <v>50</v>
      </c>
      <c r="H497" t="s">
        <v>45</v>
      </c>
      <c r="I497">
        <v>2016</v>
      </c>
      <c r="J497">
        <v>1.7915070579100001E-3</v>
      </c>
      <c r="K497">
        <v>4.8451407325299997E-3</v>
      </c>
      <c r="L497">
        <v>6.5099820400599999E-4</v>
      </c>
    </row>
    <row r="498" spans="3:12" hidden="1" x14ac:dyDescent="0.25">
      <c r="C498" t="s">
        <v>1</v>
      </c>
      <c r="D498" t="s">
        <v>42</v>
      </c>
      <c r="E498" t="s">
        <v>22</v>
      </c>
      <c r="F498" t="s">
        <v>7</v>
      </c>
      <c r="G498" t="s">
        <v>50</v>
      </c>
      <c r="H498" t="s">
        <v>26</v>
      </c>
      <c r="I498">
        <v>2016</v>
      </c>
      <c r="J498">
        <v>7.3810036424200004E-2</v>
      </c>
      <c r="K498">
        <v>0.173292793448</v>
      </c>
      <c r="L498">
        <v>3.0177748012799901E-2</v>
      </c>
    </row>
    <row r="499" spans="3:12" hidden="1" x14ac:dyDescent="0.25">
      <c r="C499" t="s">
        <v>1</v>
      </c>
      <c r="D499" t="s">
        <v>42</v>
      </c>
      <c r="E499" t="s">
        <v>23</v>
      </c>
      <c r="F499" t="s">
        <v>7</v>
      </c>
      <c r="G499" t="s">
        <v>50</v>
      </c>
      <c r="H499" t="s">
        <v>26</v>
      </c>
      <c r="I499">
        <v>2016</v>
      </c>
      <c r="J499">
        <v>4.0717488179799997E-2</v>
      </c>
      <c r="K499">
        <v>0.10881279297800001</v>
      </c>
      <c r="L499">
        <v>1.44686063312E-2</v>
      </c>
    </row>
    <row r="500" spans="3:12" hidden="1" x14ac:dyDescent="0.25">
      <c r="C500" t="s">
        <v>1</v>
      </c>
      <c r="D500" t="s">
        <v>42</v>
      </c>
      <c r="E500" t="s">
        <v>22</v>
      </c>
      <c r="F500" t="s">
        <v>8</v>
      </c>
      <c r="G500" t="s">
        <v>50</v>
      </c>
      <c r="H500" t="s">
        <v>44</v>
      </c>
      <c r="I500">
        <v>2016</v>
      </c>
      <c r="J500">
        <v>0.66440636696400002</v>
      </c>
      <c r="K500">
        <v>1.4369379010600001</v>
      </c>
      <c r="L500">
        <v>0.28166133677100003</v>
      </c>
    </row>
    <row r="501" spans="3:12" hidden="1" x14ac:dyDescent="0.25">
      <c r="C501" t="s">
        <v>1</v>
      </c>
      <c r="D501" t="s">
        <v>42</v>
      </c>
      <c r="E501" t="s">
        <v>23</v>
      </c>
      <c r="F501" t="s">
        <v>8</v>
      </c>
      <c r="G501" t="s">
        <v>50</v>
      </c>
      <c r="H501" t="s">
        <v>44</v>
      </c>
      <c r="I501">
        <v>2016</v>
      </c>
      <c r="J501">
        <v>0.23586657070200001</v>
      </c>
      <c r="K501">
        <v>0.63920034165799999</v>
      </c>
      <c r="L501">
        <v>8.9786151285999996E-2</v>
      </c>
    </row>
    <row r="502" spans="3:12" hidden="1" x14ac:dyDescent="0.25">
      <c r="C502" t="s">
        <v>1</v>
      </c>
      <c r="D502" t="s">
        <v>42</v>
      </c>
      <c r="E502" t="s">
        <v>22</v>
      </c>
      <c r="F502" t="s">
        <v>8</v>
      </c>
      <c r="G502" t="s">
        <v>50</v>
      </c>
      <c r="H502" t="s">
        <v>45</v>
      </c>
      <c r="I502">
        <v>2016</v>
      </c>
      <c r="J502">
        <v>2.45108988379E-3</v>
      </c>
      <c r="K502">
        <v>5.3766608457399999E-3</v>
      </c>
      <c r="L502">
        <v>1.0565385784899999E-3</v>
      </c>
    </row>
    <row r="503" spans="3:12" hidden="1" x14ac:dyDescent="0.25">
      <c r="C503" t="s">
        <v>1</v>
      </c>
      <c r="D503" t="s">
        <v>42</v>
      </c>
      <c r="E503" t="s">
        <v>23</v>
      </c>
      <c r="F503" t="s">
        <v>8</v>
      </c>
      <c r="G503" t="s">
        <v>50</v>
      </c>
      <c r="H503" t="s">
        <v>45</v>
      </c>
      <c r="I503">
        <v>2016</v>
      </c>
      <c r="J503">
        <v>1.7465073608699999E-3</v>
      </c>
      <c r="K503">
        <v>4.5173844280900002E-3</v>
      </c>
      <c r="L503">
        <v>7.0261413313000003E-4</v>
      </c>
    </row>
    <row r="504" spans="3:12" hidden="1" x14ac:dyDescent="0.25">
      <c r="C504" t="s">
        <v>1</v>
      </c>
      <c r="D504" t="s">
        <v>42</v>
      </c>
      <c r="E504" t="s">
        <v>22</v>
      </c>
      <c r="F504" t="s">
        <v>8</v>
      </c>
      <c r="G504" t="s">
        <v>50</v>
      </c>
      <c r="H504" t="s">
        <v>26</v>
      </c>
      <c r="I504">
        <v>2016</v>
      </c>
      <c r="J504">
        <v>0.17626231203600001</v>
      </c>
      <c r="K504">
        <v>0.38120946650499998</v>
      </c>
      <c r="L504">
        <v>7.4722761398800006E-2</v>
      </c>
    </row>
    <row r="505" spans="3:12" hidden="1" x14ac:dyDescent="0.25">
      <c r="C505" t="s">
        <v>1</v>
      </c>
      <c r="D505" t="s">
        <v>42</v>
      </c>
      <c r="E505" t="s">
        <v>23</v>
      </c>
      <c r="F505" t="s">
        <v>8</v>
      </c>
      <c r="G505" t="s">
        <v>50</v>
      </c>
      <c r="H505" t="s">
        <v>26</v>
      </c>
      <c r="I505">
        <v>2016</v>
      </c>
      <c r="J505">
        <v>6.0995685502300001E-2</v>
      </c>
      <c r="K505">
        <v>0.16529880812100001</v>
      </c>
      <c r="L505">
        <v>2.3218923436199999E-2</v>
      </c>
    </row>
    <row r="506" spans="3:12" hidden="1" x14ac:dyDescent="0.25">
      <c r="C506" t="s">
        <v>1</v>
      </c>
      <c r="D506" t="s">
        <v>42</v>
      </c>
      <c r="E506" t="s">
        <v>22</v>
      </c>
      <c r="F506" t="s">
        <v>9</v>
      </c>
      <c r="G506" t="s">
        <v>50</v>
      </c>
      <c r="H506" t="s">
        <v>44</v>
      </c>
      <c r="I506">
        <v>2016</v>
      </c>
      <c r="J506">
        <v>1.4988911979199999</v>
      </c>
      <c r="K506">
        <v>3.3649663250400002</v>
      </c>
      <c r="L506">
        <v>0.72816452364499995</v>
      </c>
    </row>
    <row r="507" spans="3:12" hidden="1" x14ac:dyDescent="0.25">
      <c r="C507" t="s">
        <v>1</v>
      </c>
      <c r="D507" t="s">
        <v>42</v>
      </c>
      <c r="E507" t="s">
        <v>23</v>
      </c>
      <c r="F507" t="s">
        <v>9</v>
      </c>
      <c r="G507" t="s">
        <v>50</v>
      </c>
      <c r="H507" t="s">
        <v>44</v>
      </c>
      <c r="I507">
        <v>2016</v>
      </c>
      <c r="J507">
        <v>0.23050459689700001</v>
      </c>
      <c r="K507">
        <v>0.62618515857799995</v>
      </c>
      <c r="L507">
        <v>9.7596484938499997E-2</v>
      </c>
    </row>
    <row r="508" spans="3:12" hidden="1" x14ac:dyDescent="0.25">
      <c r="C508" t="s">
        <v>1</v>
      </c>
      <c r="D508" t="s">
        <v>42</v>
      </c>
      <c r="E508" t="s">
        <v>22</v>
      </c>
      <c r="F508" t="s">
        <v>9</v>
      </c>
      <c r="G508" t="s">
        <v>50</v>
      </c>
      <c r="H508" t="s">
        <v>45</v>
      </c>
      <c r="I508">
        <v>2016</v>
      </c>
      <c r="J508">
        <v>2.8147993825000002E-3</v>
      </c>
      <c r="K508">
        <v>6.5655286307500001E-3</v>
      </c>
      <c r="L508">
        <v>1.3839321743800001E-3</v>
      </c>
    </row>
    <row r="509" spans="3:12" hidden="1" x14ac:dyDescent="0.25">
      <c r="C509" t="s">
        <v>1</v>
      </c>
      <c r="D509" t="s">
        <v>42</v>
      </c>
      <c r="E509" t="s">
        <v>23</v>
      </c>
      <c r="F509" t="s">
        <v>9</v>
      </c>
      <c r="G509" t="s">
        <v>50</v>
      </c>
      <c r="H509" t="s">
        <v>45</v>
      </c>
      <c r="I509">
        <v>2016</v>
      </c>
      <c r="J509">
        <v>1.2987837890899999E-3</v>
      </c>
      <c r="K509">
        <v>3.5050371887600002E-3</v>
      </c>
      <c r="L509">
        <v>5.7624580848699997E-4</v>
      </c>
    </row>
    <row r="510" spans="3:12" hidden="1" x14ac:dyDescent="0.25">
      <c r="C510" t="s">
        <v>1</v>
      </c>
      <c r="D510" t="s">
        <v>42</v>
      </c>
      <c r="E510" t="s">
        <v>22</v>
      </c>
      <c r="F510" t="s">
        <v>9</v>
      </c>
      <c r="G510" t="s">
        <v>50</v>
      </c>
      <c r="H510" t="s">
        <v>26</v>
      </c>
      <c r="I510">
        <v>2016</v>
      </c>
      <c r="J510">
        <v>0.38582952945799998</v>
      </c>
      <c r="K510">
        <v>0.86617586095400001</v>
      </c>
      <c r="L510">
        <v>0.18743680389599901</v>
      </c>
    </row>
    <row r="511" spans="3:12" hidden="1" x14ac:dyDescent="0.25">
      <c r="C511" t="s">
        <v>1</v>
      </c>
      <c r="D511" t="s">
        <v>42</v>
      </c>
      <c r="E511" t="s">
        <v>23</v>
      </c>
      <c r="F511" t="s">
        <v>9</v>
      </c>
      <c r="G511" t="s">
        <v>50</v>
      </c>
      <c r="H511" t="s">
        <v>26</v>
      </c>
      <c r="I511">
        <v>2016</v>
      </c>
      <c r="J511">
        <v>5.9123534018099999E-2</v>
      </c>
      <c r="K511">
        <v>0.16061406159899999</v>
      </c>
      <c r="L511">
        <v>2.5033119404099899E-2</v>
      </c>
    </row>
    <row r="512" spans="3:12" hidden="1" x14ac:dyDescent="0.25">
      <c r="C512" t="s">
        <v>1</v>
      </c>
      <c r="D512" t="s">
        <v>42</v>
      </c>
      <c r="E512" t="s">
        <v>22</v>
      </c>
      <c r="F512" t="s">
        <v>10</v>
      </c>
      <c r="G512" t="s">
        <v>50</v>
      </c>
      <c r="H512" t="s">
        <v>44</v>
      </c>
      <c r="I512">
        <v>2016</v>
      </c>
      <c r="J512">
        <v>1.31212198078</v>
      </c>
      <c r="K512">
        <v>2.8953188174600002</v>
      </c>
      <c r="L512">
        <v>0.63455940153299994</v>
      </c>
    </row>
    <row r="513" spans="3:12" hidden="1" x14ac:dyDescent="0.25">
      <c r="C513" t="s">
        <v>1</v>
      </c>
      <c r="D513" t="s">
        <v>42</v>
      </c>
      <c r="E513" t="s">
        <v>23</v>
      </c>
      <c r="F513" t="s">
        <v>10</v>
      </c>
      <c r="G513" t="s">
        <v>50</v>
      </c>
      <c r="H513" t="s">
        <v>44</v>
      </c>
      <c r="I513">
        <v>2016</v>
      </c>
      <c r="J513">
        <v>0.21052436566300001</v>
      </c>
      <c r="K513">
        <v>0.56744601376899995</v>
      </c>
      <c r="L513">
        <v>9.3335929016999997E-2</v>
      </c>
    </row>
    <row r="514" spans="3:12" hidden="1" x14ac:dyDescent="0.25">
      <c r="C514" t="s">
        <v>1</v>
      </c>
      <c r="D514" t="s">
        <v>42</v>
      </c>
      <c r="E514" t="s">
        <v>22</v>
      </c>
      <c r="F514" t="s">
        <v>10</v>
      </c>
      <c r="G514" t="s">
        <v>50</v>
      </c>
      <c r="H514" t="s">
        <v>45</v>
      </c>
      <c r="I514">
        <v>2016</v>
      </c>
      <c r="J514">
        <v>2.1831064661100002E-3</v>
      </c>
      <c r="K514">
        <v>4.8274036779199997E-3</v>
      </c>
      <c r="L514">
        <v>1.0517707251700001E-3</v>
      </c>
    </row>
    <row r="515" spans="3:12" hidden="1" x14ac:dyDescent="0.25">
      <c r="C515" t="s">
        <v>1</v>
      </c>
      <c r="D515" t="s">
        <v>42</v>
      </c>
      <c r="E515" t="s">
        <v>23</v>
      </c>
      <c r="F515" t="s">
        <v>10</v>
      </c>
      <c r="G515" t="s">
        <v>50</v>
      </c>
      <c r="H515" t="s">
        <v>45</v>
      </c>
      <c r="I515">
        <v>2016</v>
      </c>
      <c r="J515">
        <v>1.06806535898E-3</v>
      </c>
      <c r="K515">
        <v>2.8839348162300001E-3</v>
      </c>
      <c r="L515">
        <v>4.68539956766E-4</v>
      </c>
    </row>
    <row r="516" spans="3:12" hidden="1" x14ac:dyDescent="0.25">
      <c r="C516" t="s">
        <v>1</v>
      </c>
      <c r="D516" t="s">
        <v>42</v>
      </c>
      <c r="E516" t="s">
        <v>22</v>
      </c>
      <c r="F516" t="s">
        <v>10</v>
      </c>
      <c r="G516" t="s">
        <v>50</v>
      </c>
      <c r="H516" t="s">
        <v>26</v>
      </c>
      <c r="I516">
        <v>2016</v>
      </c>
      <c r="J516">
        <v>0.34380851247200001</v>
      </c>
      <c r="K516">
        <v>0.75864536251000003</v>
      </c>
      <c r="L516">
        <v>0.166270306506</v>
      </c>
    </row>
    <row r="517" spans="3:12" hidden="1" x14ac:dyDescent="0.25">
      <c r="C517" t="s">
        <v>1</v>
      </c>
      <c r="D517" t="s">
        <v>42</v>
      </c>
      <c r="E517" t="s">
        <v>23</v>
      </c>
      <c r="F517" t="s">
        <v>10</v>
      </c>
      <c r="G517" t="s">
        <v>50</v>
      </c>
      <c r="H517" t="s">
        <v>26</v>
      </c>
      <c r="I517">
        <v>2016</v>
      </c>
      <c r="J517">
        <v>5.6468974188400002E-2</v>
      </c>
      <c r="K517">
        <v>0.15220610784899999</v>
      </c>
      <c r="L517">
        <v>2.5035506697399901E-2</v>
      </c>
    </row>
    <row r="518" spans="3:12" hidden="1" x14ac:dyDescent="0.25">
      <c r="C518" t="s">
        <v>1</v>
      </c>
      <c r="D518" t="s">
        <v>42</v>
      </c>
      <c r="E518" t="s">
        <v>22</v>
      </c>
      <c r="F518" t="s">
        <v>11</v>
      </c>
      <c r="G518" t="s">
        <v>50</v>
      </c>
      <c r="H518" t="s">
        <v>44</v>
      </c>
      <c r="I518">
        <v>2016</v>
      </c>
      <c r="J518">
        <v>1.1339833509299999</v>
      </c>
      <c r="K518">
        <v>2.3621631117500002</v>
      </c>
      <c r="L518">
        <v>0.55724036283199996</v>
      </c>
    </row>
    <row r="519" spans="3:12" hidden="1" x14ac:dyDescent="0.25">
      <c r="C519" t="s">
        <v>1</v>
      </c>
      <c r="D519" t="s">
        <v>42</v>
      </c>
      <c r="E519" t="s">
        <v>23</v>
      </c>
      <c r="F519" t="s">
        <v>11</v>
      </c>
      <c r="G519" t="s">
        <v>50</v>
      </c>
      <c r="H519" t="s">
        <v>44</v>
      </c>
      <c r="I519">
        <v>2016</v>
      </c>
      <c r="J519">
        <v>0.211499793938</v>
      </c>
      <c r="K519">
        <v>0.55812559673899997</v>
      </c>
      <c r="L519">
        <v>8.2882707174600001E-2</v>
      </c>
    </row>
    <row r="520" spans="3:12" hidden="1" x14ac:dyDescent="0.25">
      <c r="C520" t="s">
        <v>1</v>
      </c>
      <c r="D520" t="s">
        <v>42</v>
      </c>
      <c r="E520" t="s">
        <v>22</v>
      </c>
      <c r="F520" t="s">
        <v>11</v>
      </c>
      <c r="G520" t="s">
        <v>50</v>
      </c>
      <c r="H520" t="s">
        <v>45</v>
      </c>
      <c r="I520">
        <v>2016</v>
      </c>
      <c r="J520">
        <v>1.6229536734599999E-3</v>
      </c>
      <c r="K520">
        <v>3.4385463961199999E-3</v>
      </c>
      <c r="L520">
        <v>8.1695054083399997E-4</v>
      </c>
    </row>
    <row r="521" spans="3:12" hidden="1" x14ac:dyDescent="0.25">
      <c r="C521" t="s">
        <v>1</v>
      </c>
      <c r="D521" t="s">
        <v>42</v>
      </c>
      <c r="E521" t="s">
        <v>23</v>
      </c>
      <c r="F521" t="s">
        <v>11</v>
      </c>
      <c r="G521" t="s">
        <v>50</v>
      </c>
      <c r="H521" t="s">
        <v>45</v>
      </c>
      <c r="I521">
        <v>2016</v>
      </c>
      <c r="J521">
        <v>8.7818214928199999E-4</v>
      </c>
      <c r="K521">
        <v>2.3323182809599999E-3</v>
      </c>
      <c r="L521">
        <v>3.5458219819299998E-4</v>
      </c>
    </row>
    <row r="522" spans="3:12" hidden="1" x14ac:dyDescent="0.25">
      <c r="C522" t="s">
        <v>1</v>
      </c>
      <c r="D522" t="s">
        <v>42</v>
      </c>
      <c r="E522" t="s">
        <v>22</v>
      </c>
      <c r="F522" t="s">
        <v>11</v>
      </c>
      <c r="G522" t="s">
        <v>50</v>
      </c>
      <c r="H522" t="s">
        <v>26</v>
      </c>
      <c r="I522">
        <v>2016</v>
      </c>
      <c r="J522">
        <v>0.31997041751999999</v>
      </c>
      <c r="K522">
        <v>0.66651976547500003</v>
      </c>
      <c r="L522">
        <v>0.15723372958499901</v>
      </c>
    </row>
    <row r="523" spans="3:12" hidden="1" x14ac:dyDescent="0.25">
      <c r="C523" t="s">
        <v>1</v>
      </c>
      <c r="D523" t="s">
        <v>42</v>
      </c>
      <c r="E523" t="s">
        <v>23</v>
      </c>
      <c r="F523" t="s">
        <v>11</v>
      </c>
      <c r="G523" t="s">
        <v>50</v>
      </c>
      <c r="H523" t="s">
        <v>26</v>
      </c>
      <c r="I523">
        <v>2016</v>
      </c>
      <c r="J523">
        <v>5.9065472153400002E-2</v>
      </c>
      <c r="K523">
        <v>0.155867536694</v>
      </c>
      <c r="L523">
        <v>2.3146624124199999E-2</v>
      </c>
    </row>
    <row r="524" spans="3:12" hidden="1" x14ac:dyDescent="0.25">
      <c r="C524" t="s">
        <v>1</v>
      </c>
      <c r="D524" t="s">
        <v>42</v>
      </c>
      <c r="E524" t="s">
        <v>22</v>
      </c>
      <c r="F524" t="s">
        <v>12</v>
      </c>
      <c r="G524" t="s">
        <v>50</v>
      </c>
      <c r="H524" t="s">
        <v>44</v>
      </c>
      <c r="I524">
        <v>2016</v>
      </c>
      <c r="J524">
        <v>1.09598083503</v>
      </c>
      <c r="K524">
        <v>2.3364699506800002</v>
      </c>
      <c r="L524">
        <v>0.55427179960499995</v>
      </c>
    </row>
    <row r="525" spans="3:12" hidden="1" x14ac:dyDescent="0.25">
      <c r="C525" t="s">
        <v>1</v>
      </c>
      <c r="D525" t="s">
        <v>42</v>
      </c>
      <c r="E525" t="s">
        <v>23</v>
      </c>
      <c r="F525" t="s">
        <v>12</v>
      </c>
      <c r="G525" t="s">
        <v>50</v>
      </c>
      <c r="H525" t="s">
        <v>44</v>
      </c>
      <c r="I525">
        <v>2016</v>
      </c>
      <c r="J525">
        <v>0.20855764538900001</v>
      </c>
      <c r="K525">
        <v>0.51507072603299997</v>
      </c>
      <c r="L525">
        <v>8.6042995453600002E-2</v>
      </c>
    </row>
    <row r="526" spans="3:12" hidden="1" x14ac:dyDescent="0.25">
      <c r="C526" t="s">
        <v>1</v>
      </c>
      <c r="D526" t="s">
        <v>42</v>
      </c>
      <c r="E526" t="s">
        <v>22</v>
      </c>
      <c r="F526" t="s">
        <v>12</v>
      </c>
      <c r="G526" t="s">
        <v>50</v>
      </c>
      <c r="H526" t="s">
        <v>45</v>
      </c>
      <c r="I526">
        <v>2016</v>
      </c>
      <c r="J526">
        <v>1.22537905417E-3</v>
      </c>
      <c r="K526">
        <v>2.62356605559E-3</v>
      </c>
      <c r="L526">
        <v>6.3782459724899998E-4</v>
      </c>
    </row>
    <row r="527" spans="3:12" hidden="1" x14ac:dyDescent="0.25">
      <c r="C527" t="s">
        <v>1</v>
      </c>
      <c r="D527" t="s">
        <v>42</v>
      </c>
      <c r="E527" t="s">
        <v>23</v>
      </c>
      <c r="F527" t="s">
        <v>12</v>
      </c>
      <c r="G527" t="s">
        <v>50</v>
      </c>
      <c r="H527" t="s">
        <v>45</v>
      </c>
      <c r="I527">
        <v>2016</v>
      </c>
      <c r="J527">
        <v>5.7743689863800002E-4</v>
      </c>
      <c r="K527">
        <v>1.4471896502599999E-3</v>
      </c>
      <c r="L527">
        <v>2.5344926330499997E-4</v>
      </c>
    </row>
    <row r="528" spans="3:12" hidden="1" x14ac:dyDescent="0.25">
      <c r="C528" t="s">
        <v>1</v>
      </c>
      <c r="D528" t="s">
        <v>42</v>
      </c>
      <c r="E528" t="s">
        <v>22</v>
      </c>
      <c r="F528" t="s">
        <v>12</v>
      </c>
      <c r="G528" t="s">
        <v>50</v>
      </c>
      <c r="H528" t="s">
        <v>26</v>
      </c>
      <c r="I528">
        <v>2016</v>
      </c>
      <c r="J528">
        <v>0.32408271014200002</v>
      </c>
      <c r="K528">
        <v>0.690896674085</v>
      </c>
      <c r="L528">
        <v>0.163898766502</v>
      </c>
    </row>
    <row r="529" spans="3:12" hidden="1" x14ac:dyDescent="0.25">
      <c r="C529" t="s">
        <v>1</v>
      </c>
      <c r="D529" t="s">
        <v>42</v>
      </c>
      <c r="E529" t="s">
        <v>23</v>
      </c>
      <c r="F529" t="s">
        <v>12</v>
      </c>
      <c r="G529" t="s">
        <v>50</v>
      </c>
      <c r="H529" t="s">
        <v>26</v>
      </c>
      <c r="I529">
        <v>2016</v>
      </c>
      <c r="J529">
        <v>5.7614972710599899E-2</v>
      </c>
      <c r="K529">
        <v>0.14229056800600001</v>
      </c>
      <c r="L529">
        <v>2.3769758359900001E-2</v>
      </c>
    </row>
    <row r="530" spans="3:12" hidden="1" x14ac:dyDescent="0.25">
      <c r="C530" t="s">
        <v>1</v>
      </c>
      <c r="D530" t="s">
        <v>42</v>
      </c>
      <c r="E530" t="s">
        <v>22</v>
      </c>
      <c r="F530" t="s">
        <v>13</v>
      </c>
      <c r="G530" t="s">
        <v>50</v>
      </c>
      <c r="H530" t="s">
        <v>44</v>
      </c>
      <c r="I530">
        <v>2016</v>
      </c>
      <c r="J530">
        <v>1.0767421405299999</v>
      </c>
      <c r="K530">
        <v>2.3364488408100001</v>
      </c>
      <c r="L530">
        <v>0.53742388682599995</v>
      </c>
    </row>
    <row r="531" spans="3:12" hidden="1" x14ac:dyDescent="0.25">
      <c r="C531" t="s">
        <v>1</v>
      </c>
      <c r="D531" t="s">
        <v>42</v>
      </c>
      <c r="E531" t="s">
        <v>23</v>
      </c>
      <c r="F531" t="s">
        <v>13</v>
      </c>
      <c r="G531" t="s">
        <v>50</v>
      </c>
      <c r="H531" t="s">
        <v>44</v>
      </c>
      <c r="I531">
        <v>2016</v>
      </c>
      <c r="J531">
        <v>0.22227160477999999</v>
      </c>
      <c r="K531">
        <v>0.55665127978899998</v>
      </c>
      <c r="L531">
        <v>9.3313542212100004E-2</v>
      </c>
    </row>
    <row r="532" spans="3:12" hidden="1" x14ac:dyDescent="0.25">
      <c r="C532" t="s">
        <v>1</v>
      </c>
      <c r="D532" t="s">
        <v>42</v>
      </c>
      <c r="E532" t="s">
        <v>22</v>
      </c>
      <c r="F532" t="s">
        <v>13</v>
      </c>
      <c r="G532" t="s">
        <v>50</v>
      </c>
      <c r="H532" t="s">
        <v>45</v>
      </c>
      <c r="I532">
        <v>2016</v>
      </c>
      <c r="J532">
        <v>8.9309843020399997E-4</v>
      </c>
      <c r="K532">
        <v>1.91848580608E-3</v>
      </c>
      <c r="L532">
        <v>4.5901488594800001E-4</v>
      </c>
    </row>
    <row r="533" spans="3:12" hidden="1" x14ac:dyDescent="0.25">
      <c r="C533" t="s">
        <v>1</v>
      </c>
      <c r="D533" t="s">
        <v>42</v>
      </c>
      <c r="E533" t="s">
        <v>23</v>
      </c>
      <c r="F533" t="s">
        <v>13</v>
      </c>
      <c r="G533" t="s">
        <v>50</v>
      </c>
      <c r="H533" t="s">
        <v>45</v>
      </c>
      <c r="I533">
        <v>2016</v>
      </c>
      <c r="J533">
        <v>4.03641119484E-4</v>
      </c>
      <c r="K533">
        <v>9.9909726536199996E-4</v>
      </c>
      <c r="L533">
        <v>1.7615257838799999E-4</v>
      </c>
    </row>
    <row r="534" spans="3:12" hidden="1" x14ac:dyDescent="0.25">
      <c r="C534" t="s">
        <v>1</v>
      </c>
      <c r="D534" t="s">
        <v>42</v>
      </c>
      <c r="E534" t="s">
        <v>22</v>
      </c>
      <c r="F534" t="s">
        <v>13</v>
      </c>
      <c r="G534" t="s">
        <v>50</v>
      </c>
      <c r="H534" t="s">
        <v>26</v>
      </c>
      <c r="I534">
        <v>2016</v>
      </c>
      <c r="J534">
        <v>0.33173885158299998</v>
      </c>
      <c r="K534">
        <v>0.71984816611199998</v>
      </c>
      <c r="L534">
        <v>0.165577603327</v>
      </c>
    </row>
    <row r="535" spans="3:12" hidden="1" x14ac:dyDescent="0.25">
      <c r="C535" t="s">
        <v>1</v>
      </c>
      <c r="D535" t="s">
        <v>42</v>
      </c>
      <c r="E535" t="s">
        <v>23</v>
      </c>
      <c r="F535" t="s">
        <v>13</v>
      </c>
      <c r="G535" t="s">
        <v>50</v>
      </c>
      <c r="H535" t="s">
        <v>26</v>
      </c>
      <c r="I535">
        <v>2016</v>
      </c>
      <c r="J535">
        <v>6.0882438872399899E-2</v>
      </c>
      <c r="K535">
        <v>0.15247241116899901</v>
      </c>
      <c r="L535">
        <v>2.55595222580999E-2</v>
      </c>
    </row>
    <row r="536" spans="3:12" hidden="1" x14ac:dyDescent="0.25">
      <c r="C536" t="s">
        <v>1</v>
      </c>
      <c r="D536" t="s">
        <v>42</v>
      </c>
      <c r="E536" t="s">
        <v>22</v>
      </c>
      <c r="F536" t="s">
        <v>14</v>
      </c>
      <c r="G536" t="s">
        <v>50</v>
      </c>
      <c r="H536" t="s">
        <v>44</v>
      </c>
      <c r="I536">
        <v>2016</v>
      </c>
      <c r="J536">
        <v>1.0490961106500001</v>
      </c>
      <c r="K536">
        <v>2.2545423039100001</v>
      </c>
      <c r="L536">
        <v>0.543432771767</v>
      </c>
    </row>
    <row r="537" spans="3:12" hidden="1" x14ac:dyDescent="0.25">
      <c r="C537" t="s">
        <v>1</v>
      </c>
      <c r="D537" t="s">
        <v>42</v>
      </c>
      <c r="E537" t="s">
        <v>23</v>
      </c>
      <c r="F537" t="s">
        <v>14</v>
      </c>
      <c r="G537" t="s">
        <v>50</v>
      </c>
      <c r="H537" t="s">
        <v>44</v>
      </c>
      <c r="I537">
        <v>2016</v>
      </c>
      <c r="J537">
        <v>0.26023526285800003</v>
      </c>
      <c r="K537">
        <v>0.678465045268</v>
      </c>
      <c r="L537">
        <v>0.106574199865</v>
      </c>
    </row>
    <row r="538" spans="3:12" hidden="1" x14ac:dyDescent="0.25">
      <c r="C538" t="s">
        <v>1</v>
      </c>
      <c r="D538" t="s">
        <v>42</v>
      </c>
      <c r="E538" t="s">
        <v>22</v>
      </c>
      <c r="F538" t="s">
        <v>14</v>
      </c>
      <c r="G538" t="s">
        <v>50</v>
      </c>
      <c r="H538" t="s">
        <v>45</v>
      </c>
      <c r="I538">
        <v>2016</v>
      </c>
      <c r="J538">
        <v>6.9178544977400004E-4</v>
      </c>
      <c r="K538">
        <v>1.55041798525E-3</v>
      </c>
      <c r="L538">
        <v>3.6432485884500002E-4</v>
      </c>
    </row>
    <row r="539" spans="3:12" hidden="1" x14ac:dyDescent="0.25">
      <c r="C539" t="s">
        <v>1</v>
      </c>
      <c r="D539" t="s">
        <v>42</v>
      </c>
      <c r="E539" t="s">
        <v>23</v>
      </c>
      <c r="F539" t="s">
        <v>14</v>
      </c>
      <c r="G539" t="s">
        <v>50</v>
      </c>
      <c r="H539" t="s">
        <v>45</v>
      </c>
      <c r="I539">
        <v>2016</v>
      </c>
      <c r="J539">
        <v>3.0758141596799998E-4</v>
      </c>
      <c r="K539">
        <v>7.6021157790500001E-4</v>
      </c>
      <c r="L539">
        <v>1.2971442321599999E-4</v>
      </c>
    </row>
    <row r="540" spans="3:12" hidden="1" x14ac:dyDescent="0.25">
      <c r="C540" t="s">
        <v>1</v>
      </c>
      <c r="D540" t="s">
        <v>42</v>
      </c>
      <c r="E540" t="s">
        <v>22</v>
      </c>
      <c r="F540" t="s">
        <v>14</v>
      </c>
      <c r="G540" t="s">
        <v>50</v>
      </c>
      <c r="H540" t="s">
        <v>26</v>
      </c>
      <c r="I540">
        <v>2016</v>
      </c>
      <c r="J540">
        <v>0.35602050023699999</v>
      </c>
      <c r="K540">
        <v>0.765099851858</v>
      </c>
      <c r="L540">
        <v>0.184418953883</v>
      </c>
    </row>
    <row r="541" spans="3:12" hidden="1" x14ac:dyDescent="0.25">
      <c r="C541" t="s">
        <v>1</v>
      </c>
      <c r="D541" t="s">
        <v>42</v>
      </c>
      <c r="E541" t="s">
        <v>23</v>
      </c>
      <c r="F541" t="s">
        <v>14</v>
      </c>
      <c r="G541" t="s">
        <v>50</v>
      </c>
      <c r="H541" t="s">
        <v>26</v>
      </c>
      <c r="I541">
        <v>2016</v>
      </c>
      <c r="J541">
        <v>7.7735408650500007E-2</v>
      </c>
      <c r="K541">
        <v>0.20266568400400001</v>
      </c>
      <c r="L541">
        <v>3.1834997636999998E-2</v>
      </c>
    </row>
    <row r="542" spans="3:12" hidden="1" x14ac:dyDescent="0.25">
      <c r="C542" t="s">
        <v>1</v>
      </c>
      <c r="D542" t="s">
        <v>42</v>
      </c>
      <c r="E542" t="s">
        <v>22</v>
      </c>
      <c r="F542" t="s">
        <v>15</v>
      </c>
      <c r="G542" t="s">
        <v>50</v>
      </c>
      <c r="H542" t="s">
        <v>44</v>
      </c>
      <c r="I542">
        <v>2016</v>
      </c>
      <c r="J542">
        <v>0.97606129025099997</v>
      </c>
      <c r="K542">
        <v>2.42576765499</v>
      </c>
      <c r="L542">
        <v>0.50841464597599995</v>
      </c>
    </row>
    <row r="543" spans="3:12" hidden="1" x14ac:dyDescent="0.25">
      <c r="C543" t="s">
        <v>1</v>
      </c>
      <c r="D543" t="s">
        <v>42</v>
      </c>
      <c r="E543" t="s">
        <v>23</v>
      </c>
      <c r="F543" t="s">
        <v>15</v>
      </c>
      <c r="G543" t="s">
        <v>50</v>
      </c>
      <c r="H543" t="s">
        <v>44</v>
      </c>
      <c r="I543">
        <v>2016</v>
      </c>
      <c r="J543">
        <v>0.26125980509699998</v>
      </c>
      <c r="K543">
        <v>0.66615528965600002</v>
      </c>
      <c r="L543">
        <v>0.10549212090100001</v>
      </c>
    </row>
    <row r="544" spans="3:12" hidden="1" x14ac:dyDescent="0.25">
      <c r="C544" t="s">
        <v>1</v>
      </c>
      <c r="D544" t="s">
        <v>42</v>
      </c>
      <c r="E544" t="s">
        <v>22</v>
      </c>
      <c r="F544" t="s">
        <v>15</v>
      </c>
      <c r="G544" t="s">
        <v>50</v>
      </c>
      <c r="H544" t="s">
        <v>45</v>
      </c>
      <c r="I544">
        <v>2016</v>
      </c>
      <c r="J544">
        <v>5.1530142343900003E-4</v>
      </c>
      <c r="K544">
        <v>1.33909391229E-3</v>
      </c>
      <c r="L544">
        <v>2.82495768693E-4</v>
      </c>
    </row>
    <row r="545" spans="3:12" hidden="1" x14ac:dyDescent="0.25">
      <c r="C545" t="s">
        <v>1</v>
      </c>
      <c r="D545" t="s">
        <v>42</v>
      </c>
      <c r="E545" t="s">
        <v>23</v>
      </c>
      <c r="F545" t="s">
        <v>15</v>
      </c>
      <c r="G545" t="s">
        <v>50</v>
      </c>
      <c r="H545" t="s">
        <v>45</v>
      </c>
      <c r="I545">
        <v>2016</v>
      </c>
      <c r="J545">
        <v>2.0973385239099999E-4</v>
      </c>
      <c r="K545">
        <v>5.3108641428500003E-4</v>
      </c>
      <c r="L545" s="1">
        <v>8.5710425436700006E-5</v>
      </c>
    </row>
    <row r="546" spans="3:12" hidden="1" x14ac:dyDescent="0.25">
      <c r="C546" t="s">
        <v>1</v>
      </c>
      <c r="D546" t="s">
        <v>42</v>
      </c>
      <c r="E546" t="s">
        <v>22</v>
      </c>
      <c r="F546" t="s">
        <v>15</v>
      </c>
      <c r="G546" t="s">
        <v>50</v>
      </c>
      <c r="H546" t="s">
        <v>26</v>
      </c>
      <c r="I546">
        <v>2016</v>
      </c>
      <c r="J546">
        <v>0.40105584892399998</v>
      </c>
      <c r="K546">
        <v>0.99672870533799995</v>
      </c>
      <c r="L546">
        <v>0.20890354886900001</v>
      </c>
    </row>
    <row r="547" spans="3:12" hidden="1" x14ac:dyDescent="0.25">
      <c r="C547" t="s">
        <v>1</v>
      </c>
      <c r="D547" t="s">
        <v>42</v>
      </c>
      <c r="E547" t="s">
        <v>23</v>
      </c>
      <c r="F547" t="s">
        <v>15</v>
      </c>
      <c r="G547" t="s">
        <v>50</v>
      </c>
      <c r="H547" t="s">
        <v>26</v>
      </c>
      <c r="I547">
        <v>2016</v>
      </c>
      <c r="J547">
        <v>9.0363076489499997E-2</v>
      </c>
      <c r="K547">
        <v>0.23040605641799999</v>
      </c>
      <c r="L547">
        <v>3.6487023277500003E-2</v>
      </c>
    </row>
    <row r="548" spans="3:12" hidden="1" x14ac:dyDescent="0.25">
      <c r="C548" t="s">
        <v>1</v>
      </c>
      <c r="D548" t="s">
        <v>42</v>
      </c>
      <c r="E548" t="s">
        <v>22</v>
      </c>
      <c r="F548" t="s">
        <v>16</v>
      </c>
      <c r="G548" t="s">
        <v>50</v>
      </c>
      <c r="H548" t="s">
        <v>44</v>
      </c>
      <c r="I548">
        <v>2016</v>
      </c>
      <c r="J548">
        <v>0.94917643452099998</v>
      </c>
      <c r="K548">
        <v>2.4251008223000001</v>
      </c>
      <c r="L548">
        <v>0.47310681311699998</v>
      </c>
    </row>
    <row r="549" spans="3:12" hidden="1" x14ac:dyDescent="0.25">
      <c r="C549" t="s">
        <v>1</v>
      </c>
      <c r="D549" t="s">
        <v>42</v>
      </c>
      <c r="E549" t="s">
        <v>23</v>
      </c>
      <c r="F549" t="s">
        <v>16</v>
      </c>
      <c r="G549" t="s">
        <v>50</v>
      </c>
      <c r="H549" t="s">
        <v>44</v>
      </c>
      <c r="I549">
        <v>2016</v>
      </c>
      <c r="J549">
        <v>0.26552519890800003</v>
      </c>
      <c r="K549">
        <v>0.68940795135300004</v>
      </c>
      <c r="L549">
        <v>0.110023202869</v>
      </c>
    </row>
    <row r="550" spans="3:12" hidden="1" x14ac:dyDescent="0.25">
      <c r="C550" t="s">
        <v>1</v>
      </c>
      <c r="D550" t="s">
        <v>42</v>
      </c>
      <c r="E550" t="s">
        <v>22</v>
      </c>
      <c r="F550" t="s">
        <v>16</v>
      </c>
      <c r="G550" t="s">
        <v>50</v>
      </c>
      <c r="H550" t="s">
        <v>45</v>
      </c>
      <c r="I550">
        <v>2016</v>
      </c>
      <c r="J550">
        <v>4.1766556365900002E-4</v>
      </c>
      <c r="K550">
        <v>1.0625917962799999E-3</v>
      </c>
      <c r="L550">
        <v>2.1671365009600001E-4</v>
      </c>
    </row>
    <row r="551" spans="3:12" hidden="1" x14ac:dyDescent="0.25">
      <c r="C551" t="s">
        <v>1</v>
      </c>
      <c r="D551" t="s">
        <v>42</v>
      </c>
      <c r="E551" t="s">
        <v>23</v>
      </c>
      <c r="F551" t="s">
        <v>16</v>
      </c>
      <c r="G551" t="s">
        <v>50</v>
      </c>
      <c r="H551" t="s">
        <v>45</v>
      </c>
      <c r="I551">
        <v>2016</v>
      </c>
      <c r="J551">
        <v>1.61586830339E-4</v>
      </c>
      <c r="K551">
        <v>4.0961399128E-4</v>
      </c>
      <c r="L551" s="1">
        <v>6.8870633942600003E-5</v>
      </c>
    </row>
    <row r="552" spans="3:12" hidden="1" x14ac:dyDescent="0.25">
      <c r="C552" t="s">
        <v>1</v>
      </c>
      <c r="D552" t="s">
        <v>42</v>
      </c>
      <c r="E552" t="s">
        <v>22</v>
      </c>
      <c r="F552" t="s">
        <v>16</v>
      </c>
      <c r="G552" t="s">
        <v>50</v>
      </c>
      <c r="H552" t="s">
        <v>26</v>
      </c>
      <c r="I552">
        <v>2016</v>
      </c>
      <c r="J552">
        <v>0.45522820392000002</v>
      </c>
      <c r="K552">
        <v>1.1630864942599899</v>
      </c>
      <c r="L552">
        <v>0.22690361555999999</v>
      </c>
    </row>
    <row r="553" spans="3:12" hidden="1" x14ac:dyDescent="0.25">
      <c r="C553" t="s">
        <v>1</v>
      </c>
      <c r="D553" t="s">
        <v>42</v>
      </c>
      <c r="E553" t="s">
        <v>23</v>
      </c>
      <c r="F553" t="s">
        <v>16</v>
      </c>
      <c r="G553" t="s">
        <v>50</v>
      </c>
      <c r="H553" t="s">
        <v>26</v>
      </c>
      <c r="I553">
        <v>2016</v>
      </c>
      <c r="J553">
        <v>0.105881731842</v>
      </c>
      <c r="K553">
        <v>0.27491066058999902</v>
      </c>
      <c r="L553">
        <v>4.38732267616E-2</v>
      </c>
    </row>
    <row r="554" spans="3:12" hidden="1" x14ac:dyDescent="0.25">
      <c r="C554" t="s">
        <v>1</v>
      </c>
      <c r="D554" t="s">
        <v>42</v>
      </c>
      <c r="E554" t="s">
        <v>22</v>
      </c>
      <c r="F554" t="s">
        <v>17</v>
      </c>
      <c r="G554" t="s">
        <v>50</v>
      </c>
      <c r="H554" t="s">
        <v>44</v>
      </c>
      <c r="I554">
        <v>2016</v>
      </c>
      <c r="J554">
        <v>0.941964380042</v>
      </c>
      <c r="K554">
        <v>2.4337729560199999</v>
      </c>
      <c r="L554">
        <v>0.46706478407899998</v>
      </c>
    </row>
    <row r="555" spans="3:12" hidden="1" x14ac:dyDescent="0.25">
      <c r="C555" t="s">
        <v>1</v>
      </c>
      <c r="D555" t="s">
        <v>42</v>
      </c>
      <c r="E555" t="s">
        <v>23</v>
      </c>
      <c r="F555" t="s">
        <v>17</v>
      </c>
      <c r="G555" t="s">
        <v>50</v>
      </c>
      <c r="H555" t="s">
        <v>44</v>
      </c>
      <c r="I555">
        <v>2016</v>
      </c>
      <c r="J555">
        <v>0.19065662879699999</v>
      </c>
      <c r="K555">
        <v>0.44671151930000003</v>
      </c>
      <c r="L555">
        <v>8.23825998329E-2</v>
      </c>
    </row>
    <row r="556" spans="3:12" hidden="1" x14ac:dyDescent="0.25">
      <c r="C556" t="s">
        <v>1</v>
      </c>
      <c r="D556" t="s">
        <v>42</v>
      </c>
      <c r="E556" t="s">
        <v>22</v>
      </c>
      <c r="F556" t="s">
        <v>17</v>
      </c>
      <c r="G556" t="s">
        <v>50</v>
      </c>
      <c r="H556" t="s">
        <v>45</v>
      </c>
      <c r="I556">
        <v>2016</v>
      </c>
      <c r="J556">
        <v>3.3811447036599998E-4</v>
      </c>
      <c r="K556">
        <v>8.9274783550799997E-4</v>
      </c>
      <c r="L556">
        <v>1.7576906721400001E-4</v>
      </c>
    </row>
    <row r="557" spans="3:12" hidden="1" x14ac:dyDescent="0.25">
      <c r="C557" t="s">
        <v>1</v>
      </c>
      <c r="D557" t="s">
        <v>42</v>
      </c>
      <c r="E557" t="s">
        <v>23</v>
      </c>
      <c r="F557" t="s">
        <v>17</v>
      </c>
      <c r="G557" t="s">
        <v>50</v>
      </c>
      <c r="H557" t="s">
        <v>45</v>
      </c>
      <c r="I557">
        <v>2016</v>
      </c>
      <c r="J557" s="1">
        <v>8.8100069790399995E-5</v>
      </c>
      <c r="K557">
        <v>2.0263886656700001E-4</v>
      </c>
      <c r="L557" s="1">
        <v>3.7714444343500002E-5</v>
      </c>
    </row>
    <row r="558" spans="3:12" hidden="1" x14ac:dyDescent="0.25">
      <c r="C558" t="s">
        <v>1</v>
      </c>
      <c r="D558" t="s">
        <v>42</v>
      </c>
      <c r="E558" t="s">
        <v>22</v>
      </c>
      <c r="F558" t="s">
        <v>17</v>
      </c>
      <c r="G558" t="s">
        <v>50</v>
      </c>
      <c r="H558" t="s">
        <v>26</v>
      </c>
      <c r="I558">
        <v>2016</v>
      </c>
      <c r="J558">
        <v>0.52044016540100002</v>
      </c>
      <c r="K558">
        <v>1.3446720774299901</v>
      </c>
      <c r="L558">
        <v>0.25805569576600002</v>
      </c>
    </row>
    <row r="559" spans="3:12" hidden="1" x14ac:dyDescent="0.25">
      <c r="C559" t="s">
        <v>1</v>
      </c>
      <c r="D559" t="s">
        <v>42</v>
      </c>
      <c r="E559" t="s">
        <v>23</v>
      </c>
      <c r="F559" t="s">
        <v>17</v>
      </c>
      <c r="G559" t="s">
        <v>50</v>
      </c>
      <c r="H559" t="s">
        <v>26</v>
      </c>
      <c r="I559">
        <v>2016</v>
      </c>
      <c r="J559">
        <v>8.8545297459200006E-2</v>
      </c>
      <c r="K559">
        <v>0.20746304287699999</v>
      </c>
      <c r="L559">
        <v>3.82603629032E-2</v>
      </c>
    </row>
    <row r="560" spans="3:12" hidden="1" x14ac:dyDescent="0.25">
      <c r="C560" t="s">
        <v>1</v>
      </c>
      <c r="D560" t="s">
        <v>42</v>
      </c>
      <c r="E560" t="s">
        <v>22</v>
      </c>
      <c r="F560" t="s">
        <v>18</v>
      </c>
      <c r="G560" t="s">
        <v>50</v>
      </c>
      <c r="H560" t="s">
        <v>44</v>
      </c>
      <c r="I560">
        <v>2016</v>
      </c>
      <c r="J560">
        <v>0.86393549760999999</v>
      </c>
      <c r="K560">
        <v>2.3015876955699999</v>
      </c>
      <c r="L560">
        <v>0.43850637126300002</v>
      </c>
    </row>
    <row r="561" spans="3:12" hidden="1" x14ac:dyDescent="0.25">
      <c r="C561" t="s">
        <v>1</v>
      </c>
      <c r="D561" t="s">
        <v>42</v>
      </c>
      <c r="E561" t="s">
        <v>23</v>
      </c>
      <c r="F561" t="s">
        <v>18</v>
      </c>
      <c r="G561" t="s">
        <v>50</v>
      </c>
      <c r="H561" t="s">
        <v>44</v>
      </c>
      <c r="I561">
        <v>2016</v>
      </c>
      <c r="J561">
        <v>0.16119980537199999</v>
      </c>
      <c r="K561">
        <v>0.39979317995800001</v>
      </c>
      <c r="L561">
        <v>7.0564694222500002E-2</v>
      </c>
    </row>
    <row r="562" spans="3:12" hidden="1" x14ac:dyDescent="0.25">
      <c r="C562" t="s">
        <v>1</v>
      </c>
      <c r="D562" t="s">
        <v>42</v>
      </c>
      <c r="E562" t="s">
        <v>22</v>
      </c>
      <c r="F562" t="s">
        <v>18</v>
      </c>
      <c r="G562" t="s">
        <v>50</v>
      </c>
      <c r="H562" t="s">
        <v>45</v>
      </c>
      <c r="I562">
        <v>2016</v>
      </c>
      <c r="J562">
        <v>2.87610363285E-4</v>
      </c>
      <c r="K562">
        <v>8.0443272985700003E-4</v>
      </c>
      <c r="L562">
        <v>1.48834871477E-4</v>
      </c>
    </row>
    <row r="563" spans="3:12" hidden="1" x14ac:dyDescent="0.25">
      <c r="C563" t="s">
        <v>1</v>
      </c>
      <c r="D563" t="s">
        <v>42</v>
      </c>
      <c r="E563" t="s">
        <v>23</v>
      </c>
      <c r="F563" t="s">
        <v>18</v>
      </c>
      <c r="G563" t="s">
        <v>50</v>
      </c>
      <c r="H563" t="s">
        <v>45</v>
      </c>
      <c r="I563">
        <v>2016</v>
      </c>
      <c r="J563" s="1">
        <v>6.2881795162899999E-5</v>
      </c>
      <c r="K563">
        <v>1.5097928765900001E-4</v>
      </c>
      <c r="L563" s="1">
        <v>2.774052762E-5</v>
      </c>
    </row>
    <row r="564" spans="3:12" hidden="1" x14ac:dyDescent="0.25">
      <c r="C564" t="s">
        <v>1</v>
      </c>
      <c r="D564" t="s">
        <v>42</v>
      </c>
      <c r="E564" t="s">
        <v>22</v>
      </c>
      <c r="F564" t="s">
        <v>18</v>
      </c>
      <c r="G564" t="s">
        <v>50</v>
      </c>
      <c r="H564" t="s">
        <v>26</v>
      </c>
      <c r="I564">
        <v>2016</v>
      </c>
      <c r="J564">
        <v>0.64773691461399996</v>
      </c>
      <c r="K564">
        <v>1.72561877219</v>
      </c>
      <c r="L564">
        <v>0.32877079914700003</v>
      </c>
    </row>
    <row r="565" spans="3:12" hidden="1" x14ac:dyDescent="0.25">
      <c r="C565" t="s">
        <v>1</v>
      </c>
      <c r="D565" t="s">
        <v>42</v>
      </c>
      <c r="E565" t="s">
        <v>23</v>
      </c>
      <c r="F565" t="s">
        <v>18</v>
      </c>
      <c r="G565" t="s">
        <v>50</v>
      </c>
      <c r="H565" t="s">
        <v>26</v>
      </c>
      <c r="I565">
        <v>2016</v>
      </c>
      <c r="J565">
        <v>0.10571685252799901</v>
      </c>
      <c r="K565">
        <v>0.262189377645</v>
      </c>
      <c r="L565">
        <v>4.62772107916E-2</v>
      </c>
    </row>
    <row r="566" spans="3:12" hidden="1" x14ac:dyDescent="0.25">
      <c r="C566" t="s">
        <v>1</v>
      </c>
      <c r="D566" t="s">
        <v>42</v>
      </c>
      <c r="E566" t="s">
        <v>22</v>
      </c>
      <c r="F566" t="s">
        <v>19</v>
      </c>
      <c r="G566" t="s">
        <v>50</v>
      </c>
      <c r="H566" t="s">
        <v>44</v>
      </c>
      <c r="I566">
        <v>2016</v>
      </c>
      <c r="J566">
        <v>0.75115432568100005</v>
      </c>
      <c r="K566">
        <v>1.83649240824</v>
      </c>
      <c r="L566">
        <v>0.38335770103799999</v>
      </c>
    </row>
    <row r="567" spans="3:12" hidden="1" x14ac:dyDescent="0.25">
      <c r="C567" t="s">
        <v>1</v>
      </c>
      <c r="D567" t="s">
        <v>42</v>
      </c>
      <c r="E567" t="s">
        <v>23</v>
      </c>
      <c r="F567" t="s">
        <v>19</v>
      </c>
      <c r="G567" t="s">
        <v>50</v>
      </c>
      <c r="H567" t="s">
        <v>44</v>
      </c>
      <c r="I567">
        <v>2016</v>
      </c>
      <c r="J567">
        <v>0.14125750219399999</v>
      </c>
      <c r="K567">
        <v>0.35014658080299998</v>
      </c>
      <c r="L567">
        <v>5.8665183063699999E-2</v>
      </c>
    </row>
    <row r="568" spans="3:12" hidden="1" x14ac:dyDescent="0.25">
      <c r="C568" t="s">
        <v>1</v>
      </c>
      <c r="D568" t="s">
        <v>42</v>
      </c>
      <c r="E568" t="s">
        <v>22</v>
      </c>
      <c r="F568" t="s">
        <v>19</v>
      </c>
      <c r="G568" t="s">
        <v>50</v>
      </c>
      <c r="H568" t="s">
        <v>45</v>
      </c>
      <c r="I568">
        <v>2016</v>
      </c>
      <c r="J568">
        <v>2.3705223770299999E-4</v>
      </c>
      <c r="K568">
        <v>5.7072461219400002E-4</v>
      </c>
      <c r="L568">
        <v>1.2264529327699999E-4</v>
      </c>
    </row>
    <row r="569" spans="3:12" hidden="1" x14ac:dyDescent="0.25">
      <c r="C569" t="s">
        <v>1</v>
      </c>
      <c r="D569" t="s">
        <v>42</v>
      </c>
      <c r="E569" t="s">
        <v>23</v>
      </c>
      <c r="F569" t="s">
        <v>19</v>
      </c>
      <c r="G569" t="s">
        <v>50</v>
      </c>
      <c r="H569" t="s">
        <v>45</v>
      </c>
      <c r="I569">
        <v>2016</v>
      </c>
      <c r="J569" s="1">
        <v>5.0007223736E-5</v>
      </c>
      <c r="K569">
        <v>1.2063140190000001E-4</v>
      </c>
      <c r="L569" s="1">
        <v>2.0929620090699998E-5</v>
      </c>
    </row>
    <row r="570" spans="3:12" hidden="1" x14ac:dyDescent="0.25">
      <c r="C570" t="s">
        <v>1</v>
      </c>
      <c r="D570" t="s">
        <v>42</v>
      </c>
      <c r="E570" t="s">
        <v>22</v>
      </c>
      <c r="F570" t="s">
        <v>19</v>
      </c>
      <c r="G570" t="s">
        <v>50</v>
      </c>
      <c r="H570" t="s">
        <v>26</v>
      </c>
      <c r="I570">
        <v>2016</v>
      </c>
      <c r="J570">
        <v>0.77026948733300005</v>
      </c>
      <c r="K570">
        <v>1.8832269447499901</v>
      </c>
      <c r="L570">
        <v>0.39311327878699998</v>
      </c>
    </row>
    <row r="571" spans="3:12" hidden="1" x14ac:dyDescent="0.25">
      <c r="C571" t="s">
        <v>1</v>
      </c>
      <c r="D571" t="s">
        <v>42</v>
      </c>
      <c r="E571" t="s">
        <v>23</v>
      </c>
      <c r="F571" t="s">
        <v>19</v>
      </c>
      <c r="G571" t="s">
        <v>50</v>
      </c>
      <c r="H571" t="s">
        <v>26</v>
      </c>
      <c r="I571">
        <v>2016</v>
      </c>
      <c r="J571">
        <v>0.122821460550999</v>
      </c>
      <c r="K571">
        <v>0.30444764910299998</v>
      </c>
      <c r="L571">
        <v>5.1008571972899999E-2</v>
      </c>
    </row>
    <row r="572" spans="3:12" hidden="1" x14ac:dyDescent="0.25">
      <c r="C572" t="s">
        <v>1</v>
      </c>
      <c r="D572" t="s">
        <v>42</v>
      </c>
      <c r="E572" t="s">
        <v>22</v>
      </c>
      <c r="F572" t="s">
        <v>20</v>
      </c>
      <c r="G572" t="s">
        <v>50</v>
      </c>
      <c r="H572" t="s">
        <v>44</v>
      </c>
      <c r="I572">
        <v>2016</v>
      </c>
      <c r="J572">
        <v>0.63218868794100003</v>
      </c>
      <c r="K572">
        <v>1.8334248074699999</v>
      </c>
      <c r="L572">
        <v>0.31202514773000001</v>
      </c>
    </row>
    <row r="573" spans="3:12" hidden="1" x14ac:dyDescent="0.25">
      <c r="C573" t="s">
        <v>1</v>
      </c>
      <c r="D573" t="s">
        <v>42</v>
      </c>
      <c r="E573" t="s">
        <v>23</v>
      </c>
      <c r="F573" t="s">
        <v>20</v>
      </c>
      <c r="G573" t="s">
        <v>50</v>
      </c>
      <c r="H573" t="s">
        <v>44</v>
      </c>
      <c r="I573">
        <v>2016</v>
      </c>
      <c r="J573">
        <v>0.25558248485599999</v>
      </c>
      <c r="K573">
        <v>0.637709485553</v>
      </c>
      <c r="L573">
        <v>0.10992373470199999</v>
      </c>
    </row>
    <row r="574" spans="3:12" hidden="1" x14ac:dyDescent="0.25">
      <c r="C574" t="s">
        <v>1</v>
      </c>
      <c r="D574" t="s">
        <v>42</v>
      </c>
      <c r="E574" t="s">
        <v>22</v>
      </c>
      <c r="F574" t="s">
        <v>20</v>
      </c>
      <c r="G574" t="s">
        <v>50</v>
      </c>
      <c r="H574" t="s">
        <v>45</v>
      </c>
      <c r="I574">
        <v>2016</v>
      </c>
      <c r="J574">
        <v>1.95841301123E-4</v>
      </c>
      <c r="K574">
        <v>5.7696125354800005E-4</v>
      </c>
      <c r="L574" s="1">
        <v>9.9059658612699996E-5</v>
      </c>
    </row>
    <row r="575" spans="3:12" hidden="1" x14ac:dyDescent="0.25">
      <c r="C575" t="s">
        <v>1</v>
      </c>
      <c r="D575" t="s">
        <v>42</v>
      </c>
      <c r="E575" t="s">
        <v>23</v>
      </c>
      <c r="F575" t="s">
        <v>20</v>
      </c>
      <c r="G575" t="s">
        <v>50</v>
      </c>
      <c r="H575" t="s">
        <v>45</v>
      </c>
      <c r="I575">
        <v>2016</v>
      </c>
      <c r="J575" s="1">
        <v>7.8692534601600006E-5</v>
      </c>
      <c r="K575">
        <v>1.9484319321300001E-4</v>
      </c>
      <c r="L575" s="1">
        <v>3.4786141826099999E-5</v>
      </c>
    </row>
    <row r="576" spans="3:12" hidden="1" x14ac:dyDescent="0.25">
      <c r="C576" t="s">
        <v>1</v>
      </c>
      <c r="D576" t="s">
        <v>42</v>
      </c>
      <c r="E576" t="s">
        <v>22</v>
      </c>
      <c r="F576" t="s">
        <v>20</v>
      </c>
      <c r="G576" t="s">
        <v>50</v>
      </c>
      <c r="H576" t="s">
        <v>26</v>
      </c>
      <c r="I576">
        <v>2016</v>
      </c>
      <c r="J576">
        <v>0.99706409357000003</v>
      </c>
      <c r="K576">
        <v>2.8916082787700002</v>
      </c>
      <c r="L576">
        <v>0.49211426434399902</v>
      </c>
    </row>
    <row r="577" spans="3:12" hidden="1" x14ac:dyDescent="0.25">
      <c r="C577" t="s">
        <v>1</v>
      </c>
      <c r="D577" t="s">
        <v>42</v>
      </c>
      <c r="E577" t="s">
        <v>23</v>
      </c>
      <c r="F577" t="s">
        <v>20</v>
      </c>
      <c r="G577" t="s">
        <v>50</v>
      </c>
      <c r="H577" t="s">
        <v>26</v>
      </c>
      <c r="I577">
        <v>2016</v>
      </c>
      <c r="J577">
        <v>0.317559648842</v>
      </c>
      <c r="K577">
        <v>0.79235007206800001</v>
      </c>
      <c r="L577">
        <v>0.13657955712799999</v>
      </c>
    </row>
    <row r="578" spans="3:12" hidden="1" x14ac:dyDescent="0.25">
      <c r="C578" t="s">
        <v>1</v>
      </c>
      <c r="D578" t="s">
        <v>42</v>
      </c>
      <c r="E578" t="s">
        <v>22</v>
      </c>
      <c r="F578" t="s">
        <v>46</v>
      </c>
      <c r="G578" t="s">
        <v>50</v>
      </c>
      <c r="H578" t="s">
        <v>44</v>
      </c>
      <c r="I578">
        <v>2016</v>
      </c>
      <c r="J578">
        <v>0.55359857134799995</v>
      </c>
      <c r="K578">
        <v>1.4429037954499999</v>
      </c>
      <c r="L578">
        <v>0.26244060490600002</v>
      </c>
    </row>
    <row r="579" spans="3:12" hidden="1" x14ac:dyDescent="0.25">
      <c r="C579" t="s">
        <v>1</v>
      </c>
      <c r="D579" t="s">
        <v>42</v>
      </c>
      <c r="E579" t="s">
        <v>23</v>
      </c>
      <c r="F579" t="s">
        <v>46</v>
      </c>
      <c r="G579" t="s">
        <v>50</v>
      </c>
      <c r="H579" t="s">
        <v>44</v>
      </c>
      <c r="I579">
        <v>2016</v>
      </c>
      <c r="J579">
        <v>0.21588075643900001</v>
      </c>
      <c r="K579">
        <v>0.51894420297199995</v>
      </c>
      <c r="L579">
        <v>9.2111419073799994E-2</v>
      </c>
    </row>
    <row r="580" spans="3:12" hidden="1" x14ac:dyDescent="0.25">
      <c r="C580" t="s">
        <v>1</v>
      </c>
      <c r="D580" t="s">
        <v>42</v>
      </c>
      <c r="E580" t="s">
        <v>22</v>
      </c>
      <c r="F580" t="s">
        <v>46</v>
      </c>
      <c r="G580" t="s">
        <v>50</v>
      </c>
      <c r="H580" t="s">
        <v>45</v>
      </c>
      <c r="I580">
        <v>2016</v>
      </c>
      <c r="J580">
        <v>1.7557748421499999E-4</v>
      </c>
      <c r="K580">
        <v>4.6646546510999999E-4</v>
      </c>
      <c r="L580" s="1">
        <v>8.3806036900100004E-5</v>
      </c>
    </row>
    <row r="581" spans="3:12" hidden="1" x14ac:dyDescent="0.25">
      <c r="C581" t="s">
        <v>1</v>
      </c>
      <c r="D581" t="s">
        <v>42</v>
      </c>
      <c r="E581" t="s">
        <v>23</v>
      </c>
      <c r="F581" t="s">
        <v>46</v>
      </c>
      <c r="G581" t="s">
        <v>50</v>
      </c>
      <c r="H581" t="s">
        <v>45</v>
      </c>
      <c r="I581">
        <v>2016</v>
      </c>
      <c r="J581" s="1">
        <v>5.7025797413399997E-5</v>
      </c>
      <c r="K581">
        <v>1.38764134018E-4</v>
      </c>
      <c r="L581" s="1">
        <v>2.5203811520900002E-5</v>
      </c>
    </row>
    <row r="582" spans="3:12" hidden="1" x14ac:dyDescent="0.25">
      <c r="C582" t="s">
        <v>1</v>
      </c>
      <c r="D582" t="s">
        <v>42</v>
      </c>
      <c r="E582" t="s">
        <v>22</v>
      </c>
      <c r="F582" t="s">
        <v>46</v>
      </c>
      <c r="G582" t="s">
        <v>50</v>
      </c>
      <c r="H582" t="s">
        <v>26</v>
      </c>
      <c r="I582">
        <v>2016</v>
      </c>
      <c r="J582">
        <v>1.32708799136</v>
      </c>
      <c r="K582">
        <v>3.4589328779599899</v>
      </c>
      <c r="L582">
        <v>0.62912332733700005</v>
      </c>
    </row>
    <row r="583" spans="3:12" hidden="1" x14ac:dyDescent="0.25">
      <c r="C583" t="s">
        <v>1</v>
      </c>
      <c r="D583" t="s">
        <v>42</v>
      </c>
      <c r="E583" t="s">
        <v>23</v>
      </c>
      <c r="F583" t="s">
        <v>46</v>
      </c>
      <c r="G583" t="s">
        <v>50</v>
      </c>
      <c r="H583" t="s">
        <v>26</v>
      </c>
      <c r="I583">
        <v>2016</v>
      </c>
      <c r="J583">
        <v>0.36145089378</v>
      </c>
      <c r="K583">
        <v>0.86887246959999997</v>
      </c>
      <c r="L583">
        <v>0.15422289277099999</v>
      </c>
    </row>
    <row r="584" spans="3:12" hidden="1" x14ac:dyDescent="0.25">
      <c r="C584" t="s">
        <v>1</v>
      </c>
      <c r="D584" t="s">
        <v>42</v>
      </c>
      <c r="E584" t="s">
        <v>22</v>
      </c>
      <c r="F584" t="s">
        <v>47</v>
      </c>
      <c r="G584" t="s">
        <v>50</v>
      </c>
      <c r="H584" t="s">
        <v>44</v>
      </c>
      <c r="I584">
        <v>2016</v>
      </c>
      <c r="J584">
        <v>0.255265180579</v>
      </c>
      <c r="K584">
        <v>0.67889791024199997</v>
      </c>
      <c r="L584">
        <v>0.121365098997</v>
      </c>
    </row>
    <row r="585" spans="3:12" hidden="1" x14ac:dyDescent="0.25">
      <c r="C585" t="s">
        <v>1</v>
      </c>
      <c r="D585" t="s">
        <v>42</v>
      </c>
      <c r="E585" t="s">
        <v>23</v>
      </c>
      <c r="F585" t="s">
        <v>47</v>
      </c>
      <c r="G585" t="s">
        <v>50</v>
      </c>
      <c r="H585" t="s">
        <v>44</v>
      </c>
      <c r="I585">
        <v>2016</v>
      </c>
      <c r="J585">
        <v>0.17728502320100001</v>
      </c>
      <c r="K585">
        <v>0.42944478725599999</v>
      </c>
      <c r="L585">
        <v>7.6154560646699995E-2</v>
      </c>
    </row>
    <row r="586" spans="3:12" hidden="1" x14ac:dyDescent="0.25">
      <c r="C586" t="s">
        <v>1</v>
      </c>
      <c r="D586" t="s">
        <v>42</v>
      </c>
      <c r="E586" t="s">
        <v>22</v>
      </c>
      <c r="F586" t="s">
        <v>47</v>
      </c>
      <c r="G586" t="s">
        <v>50</v>
      </c>
      <c r="H586" t="s">
        <v>45</v>
      </c>
      <c r="I586">
        <v>2016</v>
      </c>
      <c r="J586">
        <v>1.0136281521400001E-4</v>
      </c>
      <c r="K586">
        <v>2.6661659903200001E-4</v>
      </c>
      <c r="L586" s="1">
        <v>4.8692150347299999E-5</v>
      </c>
    </row>
    <row r="587" spans="3:12" hidden="1" x14ac:dyDescent="0.25">
      <c r="C587" t="s">
        <v>1</v>
      </c>
      <c r="D587" t="s">
        <v>42</v>
      </c>
      <c r="E587" t="s">
        <v>23</v>
      </c>
      <c r="F587" t="s">
        <v>47</v>
      </c>
      <c r="G587" t="s">
        <v>50</v>
      </c>
      <c r="H587" t="s">
        <v>45</v>
      </c>
      <c r="I587">
        <v>2016</v>
      </c>
      <c r="J587" s="1">
        <v>4.7477009782799997E-5</v>
      </c>
      <c r="K587">
        <v>1.13621412397E-4</v>
      </c>
      <c r="L587" s="1">
        <v>2.05010559205E-5</v>
      </c>
    </row>
    <row r="588" spans="3:12" hidden="1" x14ac:dyDescent="0.25">
      <c r="C588" t="s">
        <v>1</v>
      </c>
      <c r="D588" t="s">
        <v>42</v>
      </c>
      <c r="E588" t="s">
        <v>22</v>
      </c>
      <c r="F588" t="s">
        <v>47</v>
      </c>
      <c r="G588" t="s">
        <v>50</v>
      </c>
      <c r="H588" t="s">
        <v>26</v>
      </c>
      <c r="I588">
        <v>2016</v>
      </c>
      <c r="J588">
        <v>1.0801934360700001</v>
      </c>
      <c r="K588">
        <v>2.8728597638800002</v>
      </c>
      <c r="L588">
        <v>0.51357487537799995</v>
      </c>
    </row>
    <row r="589" spans="3:12" hidden="1" x14ac:dyDescent="0.25">
      <c r="C589" t="s">
        <v>1</v>
      </c>
      <c r="D589" t="s">
        <v>42</v>
      </c>
      <c r="E589" t="s">
        <v>23</v>
      </c>
      <c r="F589" t="s">
        <v>47</v>
      </c>
      <c r="G589" t="s">
        <v>50</v>
      </c>
      <c r="H589" t="s">
        <v>26</v>
      </c>
      <c r="I589">
        <v>2016</v>
      </c>
      <c r="J589">
        <v>0.44503225402800001</v>
      </c>
      <c r="K589">
        <v>1.0780198925</v>
      </c>
      <c r="L589">
        <v>0.19116807030399999</v>
      </c>
    </row>
    <row r="590" spans="3:12" hidden="1" x14ac:dyDescent="0.25">
      <c r="C590" t="s">
        <v>1</v>
      </c>
      <c r="D590" t="s">
        <v>42</v>
      </c>
      <c r="E590" t="s">
        <v>22</v>
      </c>
      <c r="F590" t="s">
        <v>48</v>
      </c>
      <c r="G590" t="s">
        <v>50</v>
      </c>
      <c r="H590" t="s">
        <v>44</v>
      </c>
      <c r="I590">
        <v>2016</v>
      </c>
      <c r="J590">
        <v>0.10707281797900001</v>
      </c>
      <c r="K590">
        <v>0.25196384171699998</v>
      </c>
      <c r="L590">
        <v>5.2959059219699997E-2</v>
      </c>
    </row>
    <row r="591" spans="3:12" hidden="1" x14ac:dyDescent="0.25">
      <c r="C591" t="s">
        <v>1</v>
      </c>
      <c r="D591" t="s">
        <v>42</v>
      </c>
      <c r="E591" t="s">
        <v>23</v>
      </c>
      <c r="F591" t="s">
        <v>48</v>
      </c>
      <c r="G591" t="s">
        <v>50</v>
      </c>
      <c r="H591" t="s">
        <v>44</v>
      </c>
      <c r="I591">
        <v>2016</v>
      </c>
      <c r="J591">
        <v>0.13270036023500001</v>
      </c>
      <c r="K591">
        <v>0.32858750413900001</v>
      </c>
      <c r="L591">
        <v>5.5662166249700003E-2</v>
      </c>
    </row>
    <row r="592" spans="3:12" hidden="1" x14ac:dyDescent="0.25">
      <c r="C592" t="s">
        <v>1</v>
      </c>
      <c r="D592" t="s">
        <v>42</v>
      </c>
      <c r="E592" t="s">
        <v>22</v>
      </c>
      <c r="F592" t="s">
        <v>48</v>
      </c>
      <c r="G592" t="s">
        <v>50</v>
      </c>
      <c r="H592" t="s">
        <v>45</v>
      </c>
      <c r="I592">
        <v>2016</v>
      </c>
      <c r="J592" s="1">
        <v>6.5744822944500007E-5</v>
      </c>
      <c r="K592">
        <v>1.56030432677E-4</v>
      </c>
      <c r="L592" s="1">
        <v>3.4393952188900001E-5</v>
      </c>
    </row>
    <row r="593" spans="3:12" hidden="1" x14ac:dyDescent="0.25">
      <c r="C593" t="s">
        <v>1</v>
      </c>
      <c r="D593" t="s">
        <v>42</v>
      </c>
      <c r="E593" t="s">
        <v>23</v>
      </c>
      <c r="F593" t="s">
        <v>48</v>
      </c>
      <c r="G593" t="s">
        <v>50</v>
      </c>
      <c r="H593" t="s">
        <v>45</v>
      </c>
      <c r="I593">
        <v>2016</v>
      </c>
      <c r="J593" s="1">
        <v>4.8158677805800001E-5</v>
      </c>
      <c r="K593">
        <v>1.1882293261800001E-4</v>
      </c>
      <c r="L593" s="1">
        <v>2.1411065593199999E-5</v>
      </c>
    </row>
    <row r="594" spans="3:12" hidden="1" x14ac:dyDescent="0.25">
      <c r="C594" t="s">
        <v>1</v>
      </c>
      <c r="D594" t="s">
        <v>42</v>
      </c>
      <c r="E594" t="s">
        <v>22</v>
      </c>
      <c r="F594" t="s">
        <v>48</v>
      </c>
      <c r="G594" t="s">
        <v>50</v>
      </c>
      <c r="H594" t="s">
        <v>26</v>
      </c>
      <c r="I594">
        <v>2016</v>
      </c>
      <c r="J594">
        <v>1.0750616724399999</v>
      </c>
      <c r="K594">
        <v>2.5298359955600001</v>
      </c>
      <c r="L594">
        <v>0.53173397179799997</v>
      </c>
    </row>
    <row r="595" spans="3:12" hidden="1" x14ac:dyDescent="0.25">
      <c r="C595" t="s">
        <v>1</v>
      </c>
      <c r="D595" t="s">
        <v>42</v>
      </c>
      <c r="E595" t="s">
        <v>23</v>
      </c>
      <c r="F595" t="s">
        <v>48</v>
      </c>
      <c r="G595" t="s">
        <v>50</v>
      </c>
      <c r="H595" t="s">
        <v>26</v>
      </c>
      <c r="I595">
        <v>2016</v>
      </c>
      <c r="J595">
        <v>0.69031554119500005</v>
      </c>
      <c r="K595">
        <v>1.70933266758999</v>
      </c>
      <c r="L595">
        <v>0.28955805659299999</v>
      </c>
    </row>
    <row r="596" spans="3:12" hidden="1" x14ac:dyDescent="0.25">
      <c r="C596" t="s">
        <v>1</v>
      </c>
      <c r="D596" t="s">
        <v>42</v>
      </c>
      <c r="E596" t="s">
        <v>22</v>
      </c>
      <c r="F596" t="s">
        <v>49</v>
      </c>
      <c r="G596" t="s">
        <v>50</v>
      </c>
      <c r="H596" t="s">
        <v>44</v>
      </c>
      <c r="I596">
        <v>2016</v>
      </c>
      <c r="J596">
        <v>4.8070504711699998E-2</v>
      </c>
      <c r="K596">
        <v>0.10529674108000001</v>
      </c>
      <c r="L596">
        <v>2.4846376910500002E-2</v>
      </c>
    </row>
    <row r="597" spans="3:12" hidden="1" x14ac:dyDescent="0.25">
      <c r="C597" t="s">
        <v>1</v>
      </c>
      <c r="D597" t="s">
        <v>42</v>
      </c>
      <c r="E597" t="s">
        <v>23</v>
      </c>
      <c r="F597" t="s">
        <v>49</v>
      </c>
      <c r="G597" t="s">
        <v>50</v>
      </c>
      <c r="H597" t="s">
        <v>44</v>
      </c>
      <c r="I597">
        <v>2016</v>
      </c>
      <c r="J597">
        <v>7.2688557424299999E-2</v>
      </c>
      <c r="K597">
        <v>0.17746823449900001</v>
      </c>
      <c r="L597">
        <v>3.1816257570999998E-2</v>
      </c>
    </row>
    <row r="598" spans="3:12" hidden="1" x14ac:dyDescent="0.25">
      <c r="C598" t="s">
        <v>1</v>
      </c>
      <c r="D598" t="s">
        <v>42</v>
      </c>
      <c r="E598" t="s">
        <v>22</v>
      </c>
      <c r="F598" t="s">
        <v>49</v>
      </c>
      <c r="G598" t="s">
        <v>50</v>
      </c>
      <c r="H598" t="s">
        <v>45</v>
      </c>
      <c r="I598">
        <v>2016</v>
      </c>
      <c r="J598" s="1">
        <v>7.1811802143000007E-5</v>
      </c>
      <c r="K598">
        <v>1.6490642580400001E-4</v>
      </c>
      <c r="L598" s="1">
        <v>3.8154603353699997E-5</v>
      </c>
    </row>
    <row r="599" spans="3:12" hidden="1" x14ac:dyDescent="0.25">
      <c r="C599" t="s">
        <v>1</v>
      </c>
      <c r="D599" t="s">
        <v>42</v>
      </c>
      <c r="E599" t="s">
        <v>23</v>
      </c>
      <c r="F599" t="s">
        <v>49</v>
      </c>
      <c r="G599" t="s">
        <v>50</v>
      </c>
      <c r="H599" t="s">
        <v>45</v>
      </c>
      <c r="I599">
        <v>2016</v>
      </c>
      <c r="J599" s="1">
        <v>5.1412890737800002E-5</v>
      </c>
      <c r="K599">
        <v>1.24724185388E-4</v>
      </c>
      <c r="L599" s="1">
        <v>2.3609667717499998E-5</v>
      </c>
    </row>
    <row r="600" spans="3:12" hidden="1" x14ac:dyDescent="0.25">
      <c r="C600" t="s">
        <v>1</v>
      </c>
      <c r="D600" t="s">
        <v>42</v>
      </c>
      <c r="E600" t="s">
        <v>22</v>
      </c>
      <c r="F600" t="s">
        <v>49</v>
      </c>
      <c r="G600" t="s">
        <v>50</v>
      </c>
      <c r="H600" t="s">
        <v>26</v>
      </c>
      <c r="I600">
        <v>2016</v>
      </c>
      <c r="J600">
        <v>1.71622949582</v>
      </c>
      <c r="K600">
        <v>3.7593400347700001</v>
      </c>
      <c r="L600">
        <v>0.88707379241700002</v>
      </c>
    </row>
    <row r="601" spans="3:12" hidden="1" x14ac:dyDescent="0.25">
      <c r="C601" t="s">
        <v>1</v>
      </c>
      <c r="D601" t="s">
        <v>42</v>
      </c>
      <c r="E601" t="s">
        <v>23</v>
      </c>
      <c r="F601" t="s">
        <v>49</v>
      </c>
      <c r="G601" t="s">
        <v>50</v>
      </c>
      <c r="H601" t="s">
        <v>26</v>
      </c>
      <c r="I601">
        <v>2016</v>
      </c>
      <c r="J601">
        <v>1.13410517052</v>
      </c>
      <c r="K601">
        <v>2.7689040679999999</v>
      </c>
      <c r="L601">
        <v>0.49640525959699999</v>
      </c>
    </row>
    <row r="602" spans="3:12" hidden="1" x14ac:dyDescent="0.25">
      <c r="C602" t="s">
        <v>1</v>
      </c>
      <c r="D602" t="s">
        <v>42</v>
      </c>
      <c r="E602" t="s">
        <v>22</v>
      </c>
      <c r="F602" t="s">
        <v>43</v>
      </c>
      <c r="G602" t="s">
        <v>51</v>
      </c>
      <c r="H602" t="s">
        <v>44</v>
      </c>
      <c r="I602">
        <v>2016</v>
      </c>
      <c r="J602">
        <v>0.34962224604499997</v>
      </c>
      <c r="K602">
        <v>0.75661248756699995</v>
      </c>
      <c r="L602">
        <v>0.18662721785</v>
      </c>
    </row>
    <row r="603" spans="3:12" hidden="1" x14ac:dyDescent="0.25">
      <c r="C603" t="s">
        <v>1</v>
      </c>
      <c r="D603" t="s">
        <v>42</v>
      </c>
      <c r="E603" t="s">
        <v>23</v>
      </c>
      <c r="F603" t="s">
        <v>43</v>
      </c>
      <c r="G603" t="s">
        <v>51</v>
      </c>
      <c r="H603" t="s">
        <v>44</v>
      </c>
      <c r="I603">
        <v>2016</v>
      </c>
      <c r="J603">
        <v>0.387531675262</v>
      </c>
      <c r="K603">
        <v>0.59515111995500003</v>
      </c>
      <c r="L603">
        <v>0.225716120548</v>
      </c>
    </row>
    <row r="604" spans="3:12" hidden="1" x14ac:dyDescent="0.25">
      <c r="C604" t="s">
        <v>1</v>
      </c>
      <c r="D604" t="s">
        <v>42</v>
      </c>
      <c r="E604" t="s">
        <v>22</v>
      </c>
      <c r="F604" t="s">
        <v>43</v>
      </c>
      <c r="G604" t="s">
        <v>51</v>
      </c>
      <c r="H604" t="s">
        <v>45</v>
      </c>
      <c r="I604">
        <v>2016</v>
      </c>
      <c r="J604">
        <v>3.5369467935400002E-4</v>
      </c>
      <c r="K604">
        <v>7.8852066098500004E-4</v>
      </c>
      <c r="L604">
        <v>2.13019588359E-4</v>
      </c>
    </row>
    <row r="605" spans="3:12" hidden="1" x14ac:dyDescent="0.25">
      <c r="C605" t="s">
        <v>1</v>
      </c>
      <c r="D605" t="s">
        <v>42</v>
      </c>
      <c r="E605" t="s">
        <v>23</v>
      </c>
      <c r="F605" t="s">
        <v>43</v>
      </c>
      <c r="G605" t="s">
        <v>51</v>
      </c>
      <c r="H605" t="s">
        <v>45</v>
      </c>
      <c r="I605">
        <v>2016</v>
      </c>
      <c r="J605">
        <v>5.1373613270799996E-4</v>
      </c>
      <c r="K605">
        <v>7.5142217570599995E-4</v>
      </c>
      <c r="L605">
        <v>3.2325314993400002E-4</v>
      </c>
    </row>
    <row r="606" spans="3:12" hidden="1" x14ac:dyDescent="0.25">
      <c r="C606" t="s">
        <v>1</v>
      </c>
      <c r="D606" t="s">
        <v>42</v>
      </c>
      <c r="E606" t="s">
        <v>22</v>
      </c>
      <c r="F606" t="s">
        <v>43</v>
      </c>
      <c r="G606" t="s">
        <v>51</v>
      </c>
      <c r="H606" t="s">
        <v>26</v>
      </c>
      <c r="I606">
        <v>2016</v>
      </c>
      <c r="J606">
        <v>9.4866470248599996E-2</v>
      </c>
      <c r="K606">
        <v>0.20529916746900001</v>
      </c>
      <c r="L606">
        <v>5.0639413281200002E-2</v>
      </c>
    </row>
    <row r="607" spans="3:12" hidden="1" x14ac:dyDescent="0.25">
      <c r="C607" t="s">
        <v>1</v>
      </c>
      <c r="D607" t="s">
        <v>42</v>
      </c>
      <c r="E607" t="s">
        <v>23</v>
      </c>
      <c r="F607" t="s">
        <v>43</v>
      </c>
      <c r="G607" t="s">
        <v>51</v>
      </c>
      <c r="H607" t="s">
        <v>26</v>
      </c>
      <c r="I607">
        <v>2016</v>
      </c>
      <c r="J607">
        <v>0.109925565133</v>
      </c>
      <c r="K607">
        <v>0.168818002184</v>
      </c>
      <c r="L607">
        <v>6.4025662145399995E-2</v>
      </c>
    </row>
    <row r="608" spans="3:12" hidden="1" x14ac:dyDescent="0.25">
      <c r="C608" t="s">
        <v>1</v>
      </c>
      <c r="D608" t="s">
        <v>42</v>
      </c>
      <c r="E608" t="s">
        <v>22</v>
      </c>
      <c r="F608" t="s">
        <v>6</v>
      </c>
      <c r="G608" t="s">
        <v>51</v>
      </c>
      <c r="H608" t="s">
        <v>44</v>
      </c>
      <c r="I608">
        <v>2016</v>
      </c>
      <c r="J608">
        <v>0.25014820289200002</v>
      </c>
      <c r="K608">
        <v>0.61448427866599997</v>
      </c>
      <c r="L608">
        <v>0.10447064885</v>
      </c>
    </row>
    <row r="609" spans="3:12" hidden="1" x14ac:dyDescent="0.25">
      <c r="C609" t="s">
        <v>1</v>
      </c>
      <c r="D609" t="s">
        <v>42</v>
      </c>
      <c r="E609" t="s">
        <v>23</v>
      </c>
      <c r="F609" t="s">
        <v>6</v>
      </c>
      <c r="G609" t="s">
        <v>51</v>
      </c>
      <c r="H609" t="s">
        <v>44</v>
      </c>
      <c r="I609">
        <v>2016</v>
      </c>
      <c r="J609">
        <v>0.23952318062299999</v>
      </c>
      <c r="K609">
        <v>0.43009860669900002</v>
      </c>
      <c r="L609">
        <v>0.121829479708</v>
      </c>
    </row>
    <row r="610" spans="3:12" hidden="1" x14ac:dyDescent="0.25">
      <c r="C610" t="s">
        <v>1</v>
      </c>
      <c r="D610" t="s">
        <v>42</v>
      </c>
      <c r="E610" t="s">
        <v>22</v>
      </c>
      <c r="F610" t="s">
        <v>6</v>
      </c>
      <c r="G610" t="s">
        <v>51</v>
      </c>
      <c r="H610" t="s">
        <v>45</v>
      </c>
      <c r="I610">
        <v>2016</v>
      </c>
      <c r="J610">
        <v>3.1629973783000001E-3</v>
      </c>
      <c r="K610">
        <v>7.8618317339400005E-3</v>
      </c>
      <c r="L610">
        <v>1.3803572572100001E-3</v>
      </c>
    </row>
    <row r="611" spans="3:12" hidden="1" x14ac:dyDescent="0.25">
      <c r="C611" t="s">
        <v>1</v>
      </c>
      <c r="D611" t="s">
        <v>42</v>
      </c>
      <c r="E611" t="s">
        <v>23</v>
      </c>
      <c r="F611" t="s">
        <v>6</v>
      </c>
      <c r="G611" t="s">
        <v>51</v>
      </c>
      <c r="H611" t="s">
        <v>45</v>
      </c>
      <c r="I611">
        <v>2016</v>
      </c>
      <c r="J611">
        <v>3.5097338446199999E-3</v>
      </c>
      <c r="K611">
        <v>6.05593652047E-3</v>
      </c>
      <c r="L611">
        <v>1.84308419425E-3</v>
      </c>
    </row>
    <row r="612" spans="3:12" hidden="1" x14ac:dyDescent="0.25">
      <c r="C612" t="s">
        <v>1</v>
      </c>
      <c r="D612" t="s">
        <v>42</v>
      </c>
      <c r="E612" t="s">
        <v>22</v>
      </c>
      <c r="F612" t="s">
        <v>6</v>
      </c>
      <c r="G612" t="s">
        <v>51</v>
      </c>
      <c r="H612" t="s">
        <v>26</v>
      </c>
      <c r="I612">
        <v>2016</v>
      </c>
      <c r="J612">
        <v>6.5025202715399993E-2</v>
      </c>
      <c r="K612">
        <v>0.15973316747299901</v>
      </c>
      <c r="L612">
        <v>2.7156801610999998E-2</v>
      </c>
    </row>
    <row r="613" spans="3:12" hidden="1" x14ac:dyDescent="0.25">
      <c r="C613" t="s">
        <v>1</v>
      </c>
      <c r="D613" t="s">
        <v>42</v>
      </c>
      <c r="E613" t="s">
        <v>23</v>
      </c>
      <c r="F613" t="s">
        <v>6</v>
      </c>
      <c r="G613" t="s">
        <v>51</v>
      </c>
      <c r="H613" t="s">
        <v>26</v>
      </c>
      <c r="I613">
        <v>2016</v>
      </c>
      <c r="J613">
        <v>6.3616558258299996E-2</v>
      </c>
      <c r="K613">
        <v>0.114232756089999</v>
      </c>
      <c r="L613">
        <v>3.23575036589E-2</v>
      </c>
    </row>
    <row r="614" spans="3:12" hidden="1" x14ac:dyDescent="0.25">
      <c r="C614" t="s">
        <v>1</v>
      </c>
      <c r="D614" t="s">
        <v>42</v>
      </c>
      <c r="E614" t="s">
        <v>22</v>
      </c>
      <c r="F614" t="s">
        <v>7</v>
      </c>
      <c r="G614" t="s">
        <v>51</v>
      </c>
      <c r="H614" t="s">
        <v>44</v>
      </c>
      <c r="I614">
        <v>2016</v>
      </c>
      <c r="J614">
        <v>0.42294964890999998</v>
      </c>
      <c r="K614">
        <v>0.98959897820099996</v>
      </c>
      <c r="L614">
        <v>0.212295766867</v>
      </c>
    </row>
    <row r="615" spans="3:12" hidden="1" x14ac:dyDescent="0.25">
      <c r="C615" t="s">
        <v>1</v>
      </c>
      <c r="D615" t="s">
        <v>42</v>
      </c>
      <c r="E615" t="s">
        <v>23</v>
      </c>
      <c r="F615" t="s">
        <v>7</v>
      </c>
      <c r="G615" t="s">
        <v>51</v>
      </c>
      <c r="H615" t="s">
        <v>44</v>
      </c>
      <c r="I615">
        <v>2016</v>
      </c>
      <c r="J615">
        <v>0.30484146197599998</v>
      </c>
      <c r="K615">
        <v>0.51762313055300002</v>
      </c>
      <c r="L615">
        <v>0.154789767898</v>
      </c>
    </row>
    <row r="616" spans="3:12" hidden="1" x14ac:dyDescent="0.25">
      <c r="C616" t="s">
        <v>1</v>
      </c>
      <c r="D616" t="s">
        <v>42</v>
      </c>
      <c r="E616" t="s">
        <v>22</v>
      </c>
      <c r="F616" t="s">
        <v>7</v>
      </c>
      <c r="G616" t="s">
        <v>51</v>
      </c>
      <c r="H616" t="s">
        <v>45</v>
      </c>
      <c r="I616">
        <v>2016</v>
      </c>
      <c r="J616">
        <v>4.1730847853E-3</v>
      </c>
      <c r="K616">
        <v>9.5296962819899998E-3</v>
      </c>
      <c r="L616">
        <v>2.0540245376100001E-3</v>
      </c>
    </row>
    <row r="617" spans="3:12" hidden="1" x14ac:dyDescent="0.25">
      <c r="C617" t="s">
        <v>1</v>
      </c>
      <c r="D617" t="s">
        <v>42</v>
      </c>
      <c r="E617" t="s">
        <v>23</v>
      </c>
      <c r="F617" t="s">
        <v>7</v>
      </c>
      <c r="G617" t="s">
        <v>51</v>
      </c>
      <c r="H617" t="s">
        <v>45</v>
      </c>
      <c r="I617">
        <v>2016</v>
      </c>
      <c r="J617">
        <v>3.5825020153499999E-3</v>
      </c>
      <c r="K617">
        <v>6.09675132849E-3</v>
      </c>
      <c r="L617">
        <v>1.8931898947999999E-3</v>
      </c>
    </row>
    <row r="618" spans="3:12" hidden="1" x14ac:dyDescent="0.25">
      <c r="C618" t="s">
        <v>1</v>
      </c>
      <c r="D618" t="s">
        <v>42</v>
      </c>
      <c r="E618" t="s">
        <v>22</v>
      </c>
      <c r="F618" t="s">
        <v>7</v>
      </c>
      <c r="G618" t="s">
        <v>51</v>
      </c>
      <c r="H618" t="s">
        <v>26</v>
      </c>
      <c r="I618">
        <v>2016</v>
      </c>
      <c r="J618">
        <v>0.11380283539699999</v>
      </c>
      <c r="K618">
        <v>0.26627086679500001</v>
      </c>
      <c r="L618">
        <v>5.71223082337E-2</v>
      </c>
    </row>
    <row r="619" spans="3:12" hidden="1" x14ac:dyDescent="0.25">
      <c r="C619" t="s">
        <v>1</v>
      </c>
      <c r="D619" t="s">
        <v>42</v>
      </c>
      <c r="E619" t="s">
        <v>23</v>
      </c>
      <c r="F619" t="s">
        <v>7</v>
      </c>
      <c r="G619" t="s">
        <v>51</v>
      </c>
      <c r="H619" t="s">
        <v>26</v>
      </c>
      <c r="I619">
        <v>2016</v>
      </c>
      <c r="J619">
        <v>8.1327404454799995E-2</v>
      </c>
      <c r="K619">
        <v>0.13809455387299999</v>
      </c>
      <c r="L619">
        <v>4.1295727876799998E-2</v>
      </c>
    </row>
    <row r="620" spans="3:12" hidden="1" x14ac:dyDescent="0.25">
      <c r="C620" t="s">
        <v>1</v>
      </c>
      <c r="D620" t="s">
        <v>42</v>
      </c>
      <c r="E620" t="s">
        <v>22</v>
      </c>
      <c r="F620" t="s">
        <v>8</v>
      </c>
      <c r="G620" t="s">
        <v>51</v>
      </c>
      <c r="H620" t="s">
        <v>44</v>
      </c>
      <c r="I620">
        <v>2016</v>
      </c>
      <c r="J620">
        <v>1.44111415564</v>
      </c>
      <c r="K620">
        <v>2.9758560808399999</v>
      </c>
      <c r="L620">
        <v>0.69674302136599997</v>
      </c>
    </row>
    <row r="621" spans="3:12" hidden="1" x14ac:dyDescent="0.25">
      <c r="C621" t="s">
        <v>1</v>
      </c>
      <c r="D621" t="s">
        <v>42</v>
      </c>
      <c r="E621" t="s">
        <v>23</v>
      </c>
      <c r="F621" t="s">
        <v>8</v>
      </c>
      <c r="G621" t="s">
        <v>51</v>
      </c>
      <c r="H621" t="s">
        <v>44</v>
      </c>
      <c r="I621">
        <v>2016</v>
      </c>
      <c r="J621">
        <v>0.50841488039600002</v>
      </c>
      <c r="K621">
        <v>0.85265060963299999</v>
      </c>
      <c r="L621">
        <v>0.26950186367899998</v>
      </c>
    </row>
    <row r="622" spans="3:12" hidden="1" x14ac:dyDescent="0.25">
      <c r="C622" t="s">
        <v>1</v>
      </c>
      <c r="D622" t="s">
        <v>42</v>
      </c>
      <c r="E622" t="s">
        <v>22</v>
      </c>
      <c r="F622" t="s">
        <v>8</v>
      </c>
      <c r="G622" t="s">
        <v>51</v>
      </c>
      <c r="H622" t="s">
        <v>45</v>
      </c>
      <c r="I622">
        <v>2016</v>
      </c>
      <c r="J622">
        <v>5.30967518181E-3</v>
      </c>
      <c r="K622">
        <v>1.0635898386899999E-2</v>
      </c>
      <c r="L622">
        <v>2.7072379063300001E-3</v>
      </c>
    </row>
    <row r="623" spans="3:12" hidden="1" x14ac:dyDescent="0.25">
      <c r="C623" t="s">
        <v>1</v>
      </c>
      <c r="D623" t="s">
        <v>42</v>
      </c>
      <c r="E623" t="s">
        <v>23</v>
      </c>
      <c r="F623" t="s">
        <v>8</v>
      </c>
      <c r="G623" t="s">
        <v>51</v>
      </c>
      <c r="H623" t="s">
        <v>45</v>
      </c>
      <c r="I623">
        <v>2016</v>
      </c>
      <c r="J623">
        <v>3.7687665135200002E-3</v>
      </c>
      <c r="K623">
        <v>6.3264950461400004E-3</v>
      </c>
      <c r="L623">
        <v>2.0214705187900001E-3</v>
      </c>
    </row>
    <row r="624" spans="3:12" hidden="1" x14ac:dyDescent="0.25">
      <c r="C624" t="s">
        <v>1</v>
      </c>
      <c r="D624" t="s">
        <v>42</v>
      </c>
      <c r="E624" t="s">
        <v>22</v>
      </c>
      <c r="F624" t="s">
        <v>8</v>
      </c>
      <c r="G624" t="s">
        <v>51</v>
      </c>
      <c r="H624" t="s">
        <v>26</v>
      </c>
      <c r="I624">
        <v>2016</v>
      </c>
      <c r="J624">
        <v>0.38231739731999997</v>
      </c>
      <c r="K624">
        <v>0.78947357999300005</v>
      </c>
      <c r="L624">
        <v>0.184840997841</v>
      </c>
    </row>
    <row r="625" spans="3:12" hidden="1" x14ac:dyDescent="0.25">
      <c r="C625" t="s">
        <v>1</v>
      </c>
      <c r="D625" t="s">
        <v>42</v>
      </c>
      <c r="E625" t="s">
        <v>23</v>
      </c>
      <c r="F625" t="s">
        <v>8</v>
      </c>
      <c r="G625" t="s">
        <v>51</v>
      </c>
      <c r="H625" t="s">
        <v>26</v>
      </c>
      <c r="I625">
        <v>2016</v>
      </c>
      <c r="J625">
        <v>0.131477360514</v>
      </c>
      <c r="K625">
        <v>0.220497581636</v>
      </c>
      <c r="L625">
        <v>6.9693856447300001E-2</v>
      </c>
    </row>
    <row r="626" spans="3:12" hidden="1" x14ac:dyDescent="0.25">
      <c r="C626" t="s">
        <v>1</v>
      </c>
      <c r="D626" t="s">
        <v>42</v>
      </c>
      <c r="E626" t="s">
        <v>22</v>
      </c>
      <c r="F626" t="s">
        <v>9</v>
      </c>
      <c r="G626" t="s">
        <v>51</v>
      </c>
      <c r="H626" t="s">
        <v>44</v>
      </c>
      <c r="I626">
        <v>2016</v>
      </c>
      <c r="J626">
        <v>2.7987313339600002</v>
      </c>
      <c r="K626">
        <v>5.3637601349599997</v>
      </c>
      <c r="L626">
        <v>1.53654650522</v>
      </c>
    </row>
    <row r="627" spans="3:12" hidden="1" x14ac:dyDescent="0.25">
      <c r="C627" t="s">
        <v>1</v>
      </c>
      <c r="D627" t="s">
        <v>42</v>
      </c>
      <c r="E627" t="s">
        <v>23</v>
      </c>
      <c r="F627" t="s">
        <v>9</v>
      </c>
      <c r="G627" t="s">
        <v>51</v>
      </c>
      <c r="H627" t="s">
        <v>44</v>
      </c>
      <c r="I627">
        <v>2016</v>
      </c>
      <c r="J627">
        <v>0.60664713728599995</v>
      </c>
      <c r="K627">
        <v>1.00885479254</v>
      </c>
      <c r="L627">
        <v>0.33726870680400001</v>
      </c>
    </row>
    <row r="628" spans="3:12" hidden="1" x14ac:dyDescent="0.25">
      <c r="C628" t="s">
        <v>1</v>
      </c>
      <c r="D628" t="s">
        <v>42</v>
      </c>
      <c r="E628" t="s">
        <v>22</v>
      </c>
      <c r="F628" t="s">
        <v>9</v>
      </c>
      <c r="G628" t="s">
        <v>51</v>
      </c>
      <c r="H628" t="s">
        <v>45</v>
      </c>
      <c r="I628">
        <v>2016</v>
      </c>
      <c r="J628">
        <v>5.2582978536300003E-3</v>
      </c>
      <c r="K628">
        <v>9.6295445791599998E-3</v>
      </c>
      <c r="L628">
        <v>2.9294013443199999E-3</v>
      </c>
    </row>
    <row r="629" spans="3:12" hidden="1" x14ac:dyDescent="0.25">
      <c r="C629" t="s">
        <v>1</v>
      </c>
      <c r="D629" t="s">
        <v>42</v>
      </c>
      <c r="E629" t="s">
        <v>23</v>
      </c>
      <c r="F629" t="s">
        <v>9</v>
      </c>
      <c r="G629" t="s">
        <v>51</v>
      </c>
      <c r="H629" t="s">
        <v>45</v>
      </c>
      <c r="I629">
        <v>2016</v>
      </c>
      <c r="J629">
        <v>3.4143056750700002E-3</v>
      </c>
      <c r="K629">
        <v>5.5665204266500002E-3</v>
      </c>
      <c r="L629">
        <v>1.9633769177600001E-3</v>
      </c>
    </row>
    <row r="630" spans="3:12" hidden="1" x14ac:dyDescent="0.25">
      <c r="C630" t="s">
        <v>1</v>
      </c>
      <c r="D630" t="s">
        <v>42</v>
      </c>
      <c r="E630" t="s">
        <v>22</v>
      </c>
      <c r="F630" t="s">
        <v>9</v>
      </c>
      <c r="G630" t="s">
        <v>51</v>
      </c>
      <c r="H630" t="s">
        <v>26</v>
      </c>
      <c r="I630">
        <v>2016</v>
      </c>
      <c r="J630">
        <v>0.72042133222100002</v>
      </c>
      <c r="K630">
        <v>1.38068530383</v>
      </c>
      <c r="L630">
        <v>0.39552238076000001</v>
      </c>
    </row>
    <row r="631" spans="3:12" hidden="1" x14ac:dyDescent="0.25">
      <c r="C631" t="s">
        <v>1</v>
      </c>
      <c r="D631" t="s">
        <v>42</v>
      </c>
      <c r="E631" t="s">
        <v>23</v>
      </c>
      <c r="F631" t="s">
        <v>9</v>
      </c>
      <c r="G631" t="s">
        <v>51</v>
      </c>
      <c r="H631" t="s">
        <v>26</v>
      </c>
      <c r="I631">
        <v>2016</v>
      </c>
      <c r="J631">
        <v>0.155602635007</v>
      </c>
      <c r="K631">
        <v>0.25876733674399999</v>
      </c>
      <c r="L631">
        <v>8.6508113627199998E-2</v>
      </c>
    </row>
    <row r="632" spans="3:12" hidden="1" x14ac:dyDescent="0.25">
      <c r="C632" t="s">
        <v>1</v>
      </c>
      <c r="D632" t="s">
        <v>42</v>
      </c>
      <c r="E632" t="s">
        <v>22</v>
      </c>
      <c r="F632" t="s">
        <v>10</v>
      </c>
      <c r="G632" t="s">
        <v>51</v>
      </c>
      <c r="H632" t="s">
        <v>44</v>
      </c>
      <c r="I632">
        <v>2016</v>
      </c>
      <c r="J632">
        <v>2.9089443049999999</v>
      </c>
      <c r="K632">
        <v>6.1706307622700001</v>
      </c>
      <c r="L632">
        <v>1.6605073432699999</v>
      </c>
    </row>
    <row r="633" spans="3:12" hidden="1" x14ac:dyDescent="0.25">
      <c r="C633" t="s">
        <v>1</v>
      </c>
      <c r="D633" t="s">
        <v>42</v>
      </c>
      <c r="E633" t="s">
        <v>23</v>
      </c>
      <c r="F633" t="s">
        <v>10</v>
      </c>
      <c r="G633" t="s">
        <v>51</v>
      </c>
      <c r="H633" t="s">
        <v>44</v>
      </c>
      <c r="I633">
        <v>2016</v>
      </c>
      <c r="J633">
        <v>0.59331830138099995</v>
      </c>
      <c r="K633">
        <v>0.97536183085100003</v>
      </c>
      <c r="L633">
        <v>0.33643263091300002</v>
      </c>
    </row>
    <row r="634" spans="3:12" hidden="1" x14ac:dyDescent="0.25">
      <c r="C634" t="s">
        <v>1</v>
      </c>
      <c r="D634" t="s">
        <v>42</v>
      </c>
      <c r="E634" t="s">
        <v>22</v>
      </c>
      <c r="F634" t="s">
        <v>10</v>
      </c>
      <c r="G634" t="s">
        <v>51</v>
      </c>
      <c r="H634" t="s">
        <v>45</v>
      </c>
      <c r="I634">
        <v>2016</v>
      </c>
      <c r="J634">
        <v>4.8355359996699997E-3</v>
      </c>
      <c r="K634">
        <v>9.9458870821799994E-3</v>
      </c>
      <c r="L634">
        <v>2.7655344140500001E-3</v>
      </c>
    </row>
    <row r="635" spans="3:12" hidden="1" x14ac:dyDescent="0.25">
      <c r="C635" t="s">
        <v>1</v>
      </c>
      <c r="D635" t="s">
        <v>42</v>
      </c>
      <c r="E635" t="s">
        <v>23</v>
      </c>
      <c r="F635" t="s">
        <v>10</v>
      </c>
      <c r="G635" t="s">
        <v>51</v>
      </c>
      <c r="H635" t="s">
        <v>45</v>
      </c>
      <c r="I635">
        <v>2016</v>
      </c>
      <c r="J635">
        <v>3.0090691687500002E-3</v>
      </c>
      <c r="K635">
        <v>4.7990073823599997E-3</v>
      </c>
      <c r="L635">
        <v>1.7739785993199999E-3</v>
      </c>
    </row>
    <row r="636" spans="3:12" hidden="1" x14ac:dyDescent="0.25">
      <c r="C636" t="s">
        <v>1</v>
      </c>
      <c r="D636" t="s">
        <v>42</v>
      </c>
      <c r="E636" t="s">
        <v>22</v>
      </c>
      <c r="F636" t="s">
        <v>10</v>
      </c>
      <c r="G636" t="s">
        <v>51</v>
      </c>
      <c r="H636" t="s">
        <v>26</v>
      </c>
      <c r="I636">
        <v>2016</v>
      </c>
      <c r="J636">
        <v>0.76221557829200004</v>
      </c>
      <c r="K636">
        <v>1.6168583519499999</v>
      </c>
      <c r="L636">
        <v>0.43509412082399901</v>
      </c>
    </row>
    <row r="637" spans="3:12" hidden="1" x14ac:dyDescent="0.25">
      <c r="C637" t="s">
        <v>1</v>
      </c>
      <c r="D637" t="s">
        <v>42</v>
      </c>
      <c r="E637" t="s">
        <v>23</v>
      </c>
      <c r="F637" t="s">
        <v>10</v>
      </c>
      <c r="G637" t="s">
        <v>51</v>
      </c>
      <c r="H637" t="s">
        <v>26</v>
      </c>
      <c r="I637">
        <v>2016</v>
      </c>
      <c r="J637">
        <v>0.15914583445399999</v>
      </c>
      <c r="K637">
        <v>0.26162141316699999</v>
      </c>
      <c r="L637">
        <v>9.0241362283099993E-2</v>
      </c>
    </row>
    <row r="638" spans="3:12" hidden="1" x14ac:dyDescent="0.25">
      <c r="C638" t="s">
        <v>1</v>
      </c>
      <c r="D638" t="s">
        <v>42</v>
      </c>
      <c r="E638" t="s">
        <v>22</v>
      </c>
      <c r="F638" t="s">
        <v>11</v>
      </c>
      <c r="G638" t="s">
        <v>51</v>
      </c>
      <c r="H638" t="s">
        <v>44</v>
      </c>
      <c r="I638">
        <v>2016</v>
      </c>
      <c r="J638">
        <v>3.1104969840100001</v>
      </c>
      <c r="K638">
        <v>6.2090835883500004</v>
      </c>
      <c r="L638">
        <v>1.7361377316</v>
      </c>
    </row>
    <row r="639" spans="3:12" hidden="1" x14ac:dyDescent="0.25">
      <c r="C639" t="s">
        <v>1</v>
      </c>
      <c r="D639" t="s">
        <v>42</v>
      </c>
      <c r="E639" t="s">
        <v>23</v>
      </c>
      <c r="F639" t="s">
        <v>11</v>
      </c>
      <c r="G639" t="s">
        <v>51</v>
      </c>
      <c r="H639" t="s">
        <v>44</v>
      </c>
      <c r="I639">
        <v>2016</v>
      </c>
      <c r="J639">
        <v>0.54075833155700004</v>
      </c>
      <c r="K639">
        <v>0.961903754138</v>
      </c>
      <c r="L639">
        <v>0.28153473248299998</v>
      </c>
    </row>
    <row r="640" spans="3:12" hidden="1" x14ac:dyDescent="0.25">
      <c r="C640" t="s">
        <v>1</v>
      </c>
      <c r="D640" t="s">
        <v>42</v>
      </c>
      <c r="E640" t="s">
        <v>22</v>
      </c>
      <c r="F640" t="s">
        <v>11</v>
      </c>
      <c r="G640" t="s">
        <v>51</v>
      </c>
      <c r="H640" t="s">
        <v>45</v>
      </c>
      <c r="I640">
        <v>2016</v>
      </c>
      <c r="J640">
        <v>4.4483642847000003E-3</v>
      </c>
      <c r="K640">
        <v>8.7259010507200006E-3</v>
      </c>
      <c r="L640">
        <v>2.5466807419200002E-3</v>
      </c>
    </row>
    <row r="641" spans="3:12" hidden="1" x14ac:dyDescent="0.25">
      <c r="C641" t="s">
        <v>1</v>
      </c>
      <c r="D641" t="s">
        <v>42</v>
      </c>
      <c r="E641" t="s">
        <v>23</v>
      </c>
      <c r="F641" t="s">
        <v>11</v>
      </c>
      <c r="G641" t="s">
        <v>51</v>
      </c>
      <c r="H641" t="s">
        <v>45</v>
      </c>
      <c r="I641">
        <v>2016</v>
      </c>
      <c r="J641">
        <v>2.2456734952200001E-3</v>
      </c>
      <c r="K641">
        <v>3.9156663630300001E-3</v>
      </c>
      <c r="L641">
        <v>1.2232717636100001E-3</v>
      </c>
    </row>
    <row r="642" spans="3:12" hidden="1" x14ac:dyDescent="0.25">
      <c r="C642" t="s">
        <v>1</v>
      </c>
      <c r="D642" t="s">
        <v>42</v>
      </c>
      <c r="E642" t="s">
        <v>22</v>
      </c>
      <c r="F642" t="s">
        <v>11</v>
      </c>
      <c r="G642" t="s">
        <v>51</v>
      </c>
      <c r="H642" t="s">
        <v>26</v>
      </c>
      <c r="I642">
        <v>2016</v>
      </c>
      <c r="J642">
        <v>0.87767339604200001</v>
      </c>
      <c r="K642">
        <v>1.7519860997500001</v>
      </c>
      <c r="L642">
        <v>0.48987731115599997</v>
      </c>
    </row>
    <row r="643" spans="3:12" hidden="1" x14ac:dyDescent="0.25">
      <c r="C643" t="s">
        <v>1</v>
      </c>
      <c r="D643" t="s">
        <v>42</v>
      </c>
      <c r="E643" t="s">
        <v>23</v>
      </c>
      <c r="F643" t="s">
        <v>11</v>
      </c>
      <c r="G643" t="s">
        <v>51</v>
      </c>
      <c r="H643" t="s">
        <v>26</v>
      </c>
      <c r="I643">
        <v>2016</v>
      </c>
      <c r="J643">
        <v>0.15101738672999901</v>
      </c>
      <c r="K643">
        <v>0.26863051895500001</v>
      </c>
      <c r="L643">
        <v>7.8624104506700002E-2</v>
      </c>
    </row>
    <row r="644" spans="3:12" hidden="1" x14ac:dyDescent="0.25">
      <c r="C644" t="s">
        <v>1</v>
      </c>
      <c r="D644" t="s">
        <v>42</v>
      </c>
      <c r="E644" t="s">
        <v>22</v>
      </c>
      <c r="F644" t="s">
        <v>12</v>
      </c>
      <c r="G644" t="s">
        <v>51</v>
      </c>
      <c r="H644" t="s">
        <v>44</v>
      </c>
      <c r="I644">
        <v>2016</v>
      </c>
      <c r="J644">
        <v>3.2030825529000002</v>
      </c>
      <c r="K644">
        <v>6.0156004219000003</v>
      </c>
      <c r="L644">
        <v>1.8222181764000001</v>
      </c>
    </row>
    <row r="645" spans="3:12" hidden="1" x14ac:dyDescent="0.25">
      <c r="C645" t="s">
        <v>1</v>
      </c>
      <c r="D645" t="s">
        <v>42</v>
      </c>
      <c r="E645" t="s">
        <v>23</v>
      </c>
      <c r="F645" t="s">
        <v>12</v>
      </c>
      <c r="G645" t="s">
        <v>51</v>
      </c>
      <c r="H645" t="s">
        <v>44</v>
      </c>
      <c r="I645">
        <v>2016</v>
      </c>
      <c r="J645">
        <v>0.63513792005299996</v>
      </c>
      <c r="K645">
        <v>1.1543844546799999</v>
      </c>
      <c r="L645">
        <v>0.32530322312600002</v>
      </c>
    </row>
    <row r="646" spans="3:12" hidden="1" x14ac:dyDescent="0.25">
      <c r="C646" t="s">
        <v>1</v>
      </c>
      <c r="D646" t="s">
        <v>42</v>
      </c>
      <c r="E646" t="s">
        <v>22</v>
      </c>
      <c r="F646" t="s">
        <v>12</v>
      </c>
      <c r="G646" t="s">
        <v>51</v>
      </c>
      <c r="H646" t="s">
        <v>45</v>
      </c>
      <c r="I646">
        <v>2016</v>
      </c>
      <c r="J646">
        <v>3.5765319682300001E-3</v>
      </c>
      <c r="K646">
        <v>6.8292643056700004E-3</v>
      </c>
      <c r="L646">
        <v>2.10262492099E-3</v>
      </c>
    </row>
    <row r="647" spans="3:12" hidden="1" x14ac:dyDescent="0.25">
      <c r="C647" t="s">
        <v>1</v>
      </c>
      <c r="D647" t="s">
        <v>42</v>
      </c>
      <c r="E647" t="s">
        <v>23</v>
      </c>
      <c r="F647" t="s">
        <v>12</v>
      </c>
      <c r="G647" t="s">
        <v>51</v>
      </c>
      <c r="H647" t="s">
        <v>45</v>
      </c>
      <c r="I647">
        <v>2016</v>
      </c>
      <c r="J647">
        <v>1.7567255813899999E-3</v>
      </c>
      <c r="K647">
        <v>2.97793184968E-3</v>
      </c>
      <c r="L647">
        <v>9.22331975142E-4</v>
      </c>
    </row>
    <row r="648" spans="3:12" hidden="1" x14ac:dyDescent="0.25">
      <c r="C648" t="s">
        <v>1</v>
      </c>
      <c r="D648" t="s">
        <v>42</v>
      </c>
      <c r="E648" t="s">
        <v>22</v>
      </c>
      <c r="F648" t="s">
        <v>12</v>
      </c>
      <c r="G648" t="s">
        <v>51</v>
      </c>
      <c r="H648" t="s">
        <v>26</v>
      </c>
      <c r="I648">
        <v>2016</v>
      </c>
      <c r="J648">
        <v>0.94715495141299999</v>
      </c>
      <c r="K648">
        <v>1.7788195062799901</v>
      </c>
      <c r="L648">
        <v>0.53883187205700001</v>
      </c>
    </row>
    <row r="649" spans="3:12" hidden="1" x14ac:dyDescent="0.25">
      <c r="C649" t="s">
        <v>1</v>
      </c>
      <c r="D649" t="s">
        <v>42</v>
      </c>
      <c r="E649" t="s">
        <v>23</v>
      </c>
      <c r="F649" t="s">
        <v>12</v>
      </c>
      <c r="G649" t="s">
        <v>51</v>
      </c>
      <c r="H649" t="s">
        <v>26</v>
      </c>
      <c r="I649">
        <v>2016</v>
      </c>
      <c r="J649">
        <v>0.17545966182699901</v>
      </c>
      <c r="K649">
        <v>0.31890381544200003</v>
      </c>
      <c r="L649">
        <v>8.9866455329999997E-2</v>
      </c>
    </row>
    <row r="650" spans="3:12" hidden="1" x14ac:dyDescent="0.25">
      <c r="C650" t="s">
        <v>1</v>
      </c>
      <c r="D650" t="s">
        <v>42</v>
      </c>
      <c r="E650" t="s">
        <v>22</v>
      </c>
      <c r="F650" t="s">
        <v>13</v>
      </c>
      <c r="G650" t="s">
        <v>51</v>
      </c>
      <c r="H650" t="s">
        <v>44</v>
      </c>
      <c r="I650">
        <v>2016</v>
      </c>
      <c r="J650">
        <v>3.1474767771300001</v>
      </c>
      <c r="K650">
        <v>6.2516787893399997</v>
      </c>
      <c r="L650">
        <v>1.8759234035200001</v>
      </c>
    </row>
    <row r="651" spans="3:12" hidden="1" x14ac:dyDescent="0.25">
      <c r="C651" t="s">
        <v>1</v>
      </c>
      <c r="D651" t="s">
        <v>42</v>
      </c>
      <c r="E651" t="s">
        <v>23</v>
      </c>
      <c r="F651" t="s">
        <v>13</v>
      </c>
      <c r="G651" t="s">
        <v>51</v>
      </c>
      <c r="H651" t="s">
        <v>44</v>
      </c>
      <c r="I651">
        <v>2016</v>
      </c>
      <c r="J651">
        <v>0.64635109112599998</v>
      </c>
      <c r="K651">
        <v>1.02083598046</v>
      </c>
      <c r="L651">
        <v>0.36456387839499999</v>
      </c>
    </row>
    <row r="652" spans="3:12" hidden="1" x14ac:dyDescent="0.25">
      <c r="C652" t="s">
        <v>1</v>
      </c>
      <c r="D652" t="s">
        <v>42</v>
      </c>
      <c r="E652" t="s">
        <v>22</v>
      </c>
      <c r="F652" t="s">
        <v>13</v>
      </c>
      <c r="G652" t="s">
        <v>51</v>
      </c>
      <c r="H652" t="s">
        <v>45</v>
      </c>
      <c r="I652">
        <v>2016</v>
      </c>
      <c r="J652">
        <v>2.6062614945600001E-3</v>
      </c>
      <c r="K652">
        <v>5.0522056548799998E-3</v>
      </c>
      <c r="L652">
        <v>1.57607177264E-3</v>
      </c>
    </row>
    <row r="653" spans="3:12" hidden="1" x14ac:dyDescent="0.25">
      <c r="C653" t="s">
        <v>1</v>
      </c>
      <c r="D653" t="s">
        <v>42</v>
      </c>
      <c r="E653" t="s">
        <v>23</v>
      </c>
      <c r="F653" t="s">
        <v>13</v>
      </c>
      <c r="G653" t="s">
        <v>51</v>
      </c>
      <c r="H653" t="s">
        <v>45</v>
      </c>
      <c r="I653">
        <v>2016</v>
      </c>
      <c r="J653">
        <v>1.1748472523999999E-3</v>
      </c>
      <c r="K653">
        <v>1.8332124480299999E-3</v>
      </c>
      <c r="L653">
        <v>6.6902537600799998E-4</v>
      </c>
    </row>
    <row r="654" spans="3:12" hidden="1" x14ac:dyDescent="0.25">
      <c r="C654" t="s">
        <v>1</v>
      </c>
      <c r="D654" t="s">
        <v>42</v>
      </c>
      <c r="E654" t="s">
        <v>22</v>
      </c>
      <c r="F654" t="s">
        <v>13</v>
      </c>
      <c r="G654" t="s">
        <v>51</v>
      </c>
      <c r="H654" t="s">
        <v>26</v>
      </c>
      <c r="I654">
        <v>2016</v>
      </c>
      <c r="J654">
        <v>0.96972180444300005</v>
      </c>
      <c r="K654">
        <v>1.9261108709200001</v>
      </c>
      <c r="L654">
        <v>0.57796258929400002</v>
      </c>
    </row>
    <row r="655" spans="3:12" hidden="1" x14ac:dyDescent="0.25">
      <c r="C655" t="s">
        <v>1</v>
      </c>
      <c r="D655" t="s">
        <v>42</v>
      </c>
      <c r="E655" t="s">
        <v>23</v>
      </c>
      <c r="F655" t="s">
        <v>13</v>
      </c>
      <c r="G655" t="s">
        <v>51</v>
      </c>
      <c r="H655" t="s">
        <v>26</v>
      </c>
      <c r="I655">
        <v>2016</v>
      </c>
      <c r="J655">
        <v>0.17704209601899901</v>
      </c>
      <c r="K655">
        <v>0.27961729183</v>
      </c>
      <c r="L655">
        <v>9.9857730651099999E-2</v>
      </c>
    </row>
    <row r="656" spans="3:12" hidden="1" x14ac:dyDescent="0.25">
      <c r="C656" t="s">
        <v>1</v>
      </c>
      <c r="D656" t="s">
        <v>42</v>
      </c>
      <c r="E656" t="s">
        <v>22</v>
      </c>
      <c r="F656" t="s">
        <v>14</v>
      </c>
      <c r="G656" t="s">
        <v>51</v>
      </c>
      <c r="H656" t="s">
        <v>44</v>
      </c>
      <c r="I656">
        <v>2016</v>
      </c>
      <c r="J656">
        <v>3.16422119977</v>
      </c>
      <c r="K656">
        <v>5.5900461975100004</v>
      </c>
      <c r="L656">
        <v>1.79836442311</v>
      </c>
    </row>
    <row r="657" spans="3:12" hidden="1" x14ac:dyDescent="0.25">
      <c r="C657" t="s">
        <v>1</v>
      </c>
      <c r="D657" t="s">
        <v>42</v>
      </c>
      <c r="E657" t="s">
        <v>23</v>
      </c>
      <c r="F657" t="s">
        <v>14</v>
      </c>
      <c r="G657" t="s">
        <v>51</v>
      </c>
      <c r="H657" t="s">
        <v>44</v>
      </c>
      <c r="I657">
        <v>2016</v>
      </c>
      <c r="J657">
        <v>0.78883524825399998</v>
      </c>
      <c r="K657">
        <v>1.30048480547</v>
      </c>
      <c r="L657">
        <v>0.431156172713</v>
      </c>
    </row>
    <row r="658" spans="3:12" hidden="1" x14ac:dyDescent="0.25">
      <c r="C658" t="s">
        <v>1</v>
      </c>
      <c r="D658" t="s">
        <v>42</v>
      </c>
      <c r="E658" t="s">
        <v>22</v>
      </c>
      <c r="F658" t="s">
        <v>14</v>
      </c>
      <c r="G658" t="s">
        <v>51</v>
      </c>
      <c r="H658" t="s">
        <v>45</v>
      </c>
      <c r="I658">
        <v>2016</v>
      </c>
      <c r="J658">
        <v>2.08668503104E-3</v>
      </c>
      <c r="K658">
        <v>3.6835630018300001E-3</v>
      </c>
      <c r="L658">
        <v>1.2142699731500001E-3</v>
      </c>
    </row>
    <row r="659" spans="3:12" hidden="1" x14ac:dyDescent="0.25">
      <c r="C659" t="s">
        <v>1</v>
      </c>
      <c r="D659" t="s">
        <v>42</v>
      </c>
      <c r="E659" t="s">
        <v>23</v>
      </c>
      <c r="F659" t="s">
        <v>14</v>
      </c>
      <c r="G659" t="s">
        <v>51</v>
      </c>
      <c r="H659" t="s">
        <v>45</v>
      </c>
      <c r="I659">
        <v>2016</v>
      </c>
      <c r="J659">
        <v>9.3182846864499997E-4</v>
      </c>
      <c r="K659">
        <v>1.53637363951E-3</v>
      </c>
      <c r="L659">
        <v>5.3160100028399996E-4</v>
      </c>
    </row>
    <row r="660" spans="3:12" hidden="1" x14ac:dyDescent="0.25">
      <c r="C660" t="s">
        <v>1</v>
      </c>
      <c r="D660" t="s">
        <v>42</v>
      </c>
      <c r="E660" t="s">
        <v>22</v>
      </c>
      <c r="F660" t="s">
        <v>14</v>
      </c>
      <c r="G660" t="s">
        <v>51</v>
      </c>
      <c r="H660" t="s">
        <v>26</v>
      </c>
      <c r="I660">
        <v>2016</v>
      </c>
      <c r="J660">
        <v>1.07380782653</v>
      </c>
      <c r="K660">
        <v>1.89703404996</v>
      </c>
      <c r="L660">
        <v>0.61029165490399995</v>
      </c>
    </row>
    <row r="661" spans="3:12" hidden="1" x14ac:dyDescent="0.25">
      <c r="C661" t="s">
        <v>1</v>
      </c>
      <c r="D661" t="s">
        <v>42</v>
      </c>
      <c r="E661" t="s">
        <v>23</v>
      </c>
      <c r="F661" t="s">
        <v>14</v>
      </c>
      <c r="G661" t="s">
        <v>51</v>
      </c>
      <c r="H661" t="s">
        <v>26</v>
      </c>
      <c r="I661">
        <v>2016</v>
      </c>
      <c r="J661">
        <v>0.235634593512</v>
      </c>
      <c r="K661">
        <v>0.38847048123799999</v>
      </c>
      <c r="L661">
        <v>0.12879154389</v>
      </c>
    </row>
    <row r="662" spans="3:12" hidden="1" x14ac:dyDescent="0.25">
      <c r="C662" t="s">
        <v>1</v>
      </c>
      <c r="D662" t="s">
        <v>42</v>
      </c>
      <c r="E662" t="s">
        <v>22</v>
      </c>
      <c r="F662" t="s">
        <v>15</v>
      </c>
      <c r="G662" t="s">
        <v>51</v>
      </c>
      <c r="H662" t="s">
        <v>44</v>
      </c>
      <c r="I662">
        <v>2016</v>
      </c>
      <c r="J662">
        <v>2.5961894175600002</v>
      </c>
      <c r="K662">
        <v>4.68041904734</v>
      </c>
      <c r="L662">
        <v>1.5424451138299999</v>
      </c>
    </row>
    <row r="663" spans="3:12" hidden="1" x14ac:dyDescent="0.25">
      <c r="C663" t="s">
        <v>1</v>
      </c>
      <c r="D663" t="s">
        <v>42</v>
      </c>
      <c r="E663" t="s">
        <v>23</v>
      </c>
      <c r="F663" t="s">
        <v>15</v>
      </c>
      <c r="G663" t="s">
        <v>51</v>
      </c>
      <c r="H663" t="s">
        <v>44</v>
      </c>
      <c r="I663">
        <v>2016</v>
      </c>
      <c r="J663">
        <v>0.73936777470100001</v>
      </c>
      <c r="K663">
        <v>1.1912783114400001</v>
      </c>
      <c r="L663">
        <v>0.44043003491799998</v>
      </c>
    </row>
    <row r="664" spans="3:12" hidden="1" x14ac:dyDescent="0.25">
      <c r="C664" t="s">
        <v>1</v>
      </c>
      <c r="D664" t="s">
        <v>42</v>
      </c>
      <c r="E664" t="s">
        <v>22</v>
      </c>
      <c r="F664" t="s">
        <v>15</v>
      </c>
      <c r="G664" t="s">
        <v>51</v>
      </c>
      <c r="H664" t="s">
        <v>45</v>
      </c>
      <c r="I664">
        <v>2016</v>
      </c>
      <c r="J664">
        <v>1.36961074303E-3</v>
      </c>
      <c r="K664">
        <v>2.5151888952899999E-3</v>
      </c>
      <c r="L664">
        <v>8.2318820063399995E-4</v>
      </c>
    </row>
    <row r="665" spans="3:12" hidden="1" x14ac:dyDescent="0.25">
      <c r="C665" t="s">
        <v>1</v>
      </c>
      <c r="D665" t="s">
        <v>42</v>
      </c>
      <c r="E665" t="s">
        <v>23</v>
      </c>
      <c r="F665" t="s">
        <v>15</v>
      </c>
      <c r="G665" t="s">
        <v>51</v>
      </c>
      <c r="H665" t="s">
        <v>45</v>
      </c>
      <c r="I665">
        <v>2016</v>
      </c>
      <c r="J665">
        <v>5.9407425829300004E-4</v>
      </c>
      <c r="K665">
        <v>9.3859665563199995E-4</v>
      </c>
      <c r="L665">
        <v>3.5730312983900002E-4</v>
      </c>
    </row>
    <row r="666" spans="3:12" hidden="1" x14ac:dyDescent="0.25">
      <c r="C666" t="s">
        <v>1</v>
      </c>
      <c r="D666" t="s">
        <v>42</v>
      </c>
      <c r="E666" t="s">
        <v>22</v>
      </c>
      <c r="F666" t="s">
        <v>15</v>
      </c>
      <c r="G666" t="s">
        <v>51</v>
      </c>
      <c r="H666" t="s">
        <v>26</v>
      </c>
      <c r="I666">
        <v>2016</v>
      </c>
      <c r="J666">
        <v>1.06675365699</v>
      </c>
      <c r="K666">
        <v>1.92314709445</v>
      </c>
      <c r="L666">
        <v>0.63377847346799998</v>
      </c>
    </row>
    <row r="667" spans="3:12" hidden="1" x14ac:dyDescent="0.25">
      <c r="C667" t="s">
        <v>1</v>
      </c>
      <c r="D667" t="s">
        <v>42</v>
      </c>
      <c r="E667" t="s">
        <v>23</v>
      </c>
      <c r="F667" t="s">
        <v>15</v>
      </c>
      <c r="G667" t="s">
        <v>51</v>
      </c>
      <c r="H667" t="s">
        <v>26</v>
      </c>
      <c r="I667">
        <v>2016</v>
      </c>
      <c r="J667">
        <v>0.25572838023900002</v>
      </c>
      <c r="K667">
        <v>0.41203266280200002</v>
      </c>
      <c r="L667">
        <v>0.15233347096299901</v>
      </c>
    </row>
    <row r="668" spans="3:12" hidden="1" x14ac:dyDescent="0.25">
      <c r="C668" t="s">
        <v>1</v>
      </c>
      <c r="D668" t="s">
        <v>42</v>
      </c>
      <c r="E668" t="s">
        <v>22</v>
      </c>
      <c r="F668" t="s">
        <v>16</v>
      </c>
      <c r="G668" t="s">
        <v>51</v>
      </c>
      <c r="H668" t="s">
        <v>44</v>
      </c>
      <c r="I668">
        <v>2016</v>
      </c>
      <c r="J668">
        <v>2.23421197518</v>
      </c>
      <c r="K668">
        <v>4.3024696608899999</v>
      </c>
      <c r="L668">
        <v>1.3412514442000001</v>
      </c>
    </row>
    <row r="669" spans="3:12" hidden="1" x14ac:dyDescent="0.25">
      <c r="C669" t="s">
        <v>1</v>
      </c>
      <c r="D669" t="s">
        <v>42</v>
      </c>
      <c r="E669" t="s">
        <v>23</v>
      </c>
      <c r="F669" t="s">
        <v>16</v>
      </c>
      <c r="G669" t="s">
        <v>51</v>
      </c>
      <c r="H669" t="s">
        <v>44</v>
      </c>
      <c r="I669">
        <v>2016</v>
      </c>
      <c r="J669">
        <v>0.80284175432600002</v>
      </c>
      <c r="K669">
        <v>1.27053753941</v>
      </c>
      <c r="L669">
        <v>0.47801696763500001</v>
      </c>
    </row>
    <row r="670" spans="3:12" hidden="1" x14ac:dyDescent="0.25">
      <c r="C670" t="s">
        <v>1</v>
      </c>
      <c r="D670" t="s">
        <v>42</v>
      </c>
      <c r="E670" t="s">
        <v>22</v>
      </c>
      <c r="F670" t="s">
        <v>16</v>
      </c>
      <c r="G670" t="s">
        <v>51</v>
      </c>
      <c r="H670" t="s">
        <v>45</v>
      </c>
      <c r="I670">
        <v>2016</v>
      </c>
      <c r="J670">
        <v>9.8237568289699997E-4</v>
      </c>
      <c r="K670">
        <v>1.84226229577E-3</v>
      </c>
      <c r="L670">
        <v>5.9052884536700003E-4</v>
      </c>
    </row>
    <row r="671" spans="3:12" hidden="1" x14ac:dyDescent="0.25">
      <c r="C671" t="s">
        <v>1</v>
      </c>
      <c r="D671" t="s">
        <v>42</v>
      </c>
      <c r="E671" t="s">
        <v>23</v>
      </c>
      <c r="F671" t="s">
        <v>16</v>
      </c>
      <c r="G671" t="s">
        <v>51</v>
      </c>
      <c r="H671" t="s">
        <v>45</v>
      </c>
      <c r="I671">
        <v>2016</v>
      </c>
      <c r="J671">
        <v>4.8917959885600001E-4</v>
      </c>
      <c r="K671">
        <v>7.60659059841E-4</v>
      </c>
      <c r="L671">
        <v>2.9777237699599998E-4</v>
      </c>
    </row>
    <row r="672" spans="3:12" hidden="1" x14ac:dyDescent="0.25">
      <c r="C672" t="s">
        <v>1</v>
      </c>
      <c r="D672" t="s">
        <v>42</v>
      </c>
      <c r="E672" t="s">
        <v>22</v>
      </c>
      <c r="F672" t="s">
        <v>16</v>
      </c>
      <c r="G672" t="s">
        <v>51</v>
      </c>
      <c r="H672" t="s">
        <v>26</v>
      </c>
      <c r="I672">
        <v>2016</v>
      </c>
      <c r="J672">
        <v>1.07153556246</v>
      </c>
      <c r="K672">
        <v>2.0634788906599999</v>
      </c>
      <c r="L672">
        <v>0.64326869456899904</v>
      </c>
    </row>
    <row r="673" spans="3:12" hidden="1" x14ac:dyDescent="0.25">
      <c r="C673" t="s">
        <v>1</v>
      </c>
      <c r="D673" t="s">
        <v>42</v>
      </c>
      <c r="E673" t="s">
        <v>23</v>
      </c>
      <c r="F673" t="s">
        <v>16</v>
      </c>
      <c r="G673" t="s">
        <v>51</v>
      </c>
      <c r="H673" t="s">
        <v>26</v>
      </c>
      <c r="I673">
        <v>2016</v>
      </c>
      <c r="J673">
        <v>0.32014390985399999</v>
      </c>
      <c r="K673">
        <v>0.50664387258400001</v>
      </c>
      <c r="L673">
        <v>0.190615672604</v>
      </c>
    </row>
    <row r="674" spans="3:12" hidden="1" x14ac:dyDescent="0.25">
      <c r="C674" t="s">
        <v>1</v>
      </c>
      <c r="D674" t="s">
        <v>42</v>
      </c>
      <c r="E674" t="s">
        <v>22</v>
      </c>
      <c r="F674" t="s">
        <v>17</v>
      </c>
      <c r="G674" t="s">
        <v>51</v>
      </c>
      <c r="H674" t="s">
        <v>44</v>
      </c>
      <c r="I674">
        <v>2016</v>
      </c>
      <c r="J674">
        <v>1.7469956904499999</v>
      </c>
      <c r="K674">
        <v>3.4140257208399998</v>
      </c>
      <c r="L674">
        <v>1.0390242163600001</v>
      </c>
    </row>
    <row r="675" spans="3:12" hidden="1" x14ac:dyDescent="0.25">
      <c r="C675" t="s">
        <v>1</v>
      </c>
      <c r="D675" t="s">
        <v>42</v>
      </c>
      <c r="E675" t="s">
        <v>23</v>
      </c>
      <c r="F675" t="s">
        <v>17</v>
      </c>
      <c r="G675" t="s">
        <v>51</v>
      </c>
      <c r="H675" t="s">
        <v>44</v>
      </c>
      <c r="I675">
        <v>2016</v>
      </c>
      <c r="J675">
        <v>0.74339359942700001</v>
      </c>
      <c r="K675">
        <v>1.1979070432700001</v>
      </c>
      <c r="L675">
        <v>0.43118258723300001</v>
      </c>
    </row>
    <row r="676" spans="3:12" hidden="1" x14ac:dyDescent="0.25">
      <c r="C676" t="s">
        <v>1</v>
      </c>
      <c r="D676" t="s">
        <v>42</v>
      </c>
      <c r="E676" t="s">
        <v>22</v>
      </c>
      <c r="F676" t="s">
        <v>17</v>
      </c>
      <c r="G676" t="s">
        <v>51</v>
      </c>
      <c r="H676" t="s">
        <v>45</v>
      </c>
      <c r="I676">
        <v>2016</v>
      </c>
      <c r="J676">
        <v>6.2654982344599998E-4</v>
      </c>
      <c r="K676">
        <v>1.2020988822700001E-3</v>
      </c>
      <c r="L676">
        <v>3.8802366549199998E-4</v>
      </c>
    </row>
    <row r="677" spans="3:12" hidden="1" x14ac:dyDescent="0.25">
      <c r="C677" t="s">
        <v>1</v>
      </c>
      <c r="D677" t="s">
        <v>42</v>
      </c>
      <c r="E677" t="s">
        <v>23</v>
      </c>
      <c r="F677" t="s">
        <v>17</v>
      </c>
      <c r="G677" t="s">
        <v>51</v>
      </c>
      <c r="H677" t="s">
        <v>45</v>
      </c>
      <c r="I677">
        <v>2016</v>
      </c>
      <c r="J677">
        <v>3.4361429679399997E-4</v>
      </c>
      <c r="K677">
        <v>5.5098279092600003E-4</v>
      </c>
      <c r="L677">
        <v>1.9692678468299999E-4</v>
      </c>
    </row>
    <row r="678" spans="3:12" hidden="1" x14ac:dyDescent="0.25">
      <c r="C678" t="s">
        <v>1</v>
      </c>
      <c r="D678" t="s">
        <v>42</v>
      </c>
      <c r="E678" t="s">
        <v>22</v>
      </c>
      <c r="F678" t="s">
        <v>17</v>
      </c>
      <c r="G678" t="s">
        <v>51</v>
      </c>
      <c r="H678" t="s">
        <v>26</v>
      </c>
      <c r="I678">
        <v>2016</v>
      </c>
      <c r="J678">
        <v>0.96522410544899995</v>
      </c>
      <c r="K678">
        <v>1.88626677238</v>
      </c>
      <c r="L678">
        <v>0.57406622423999998</v>
      </c>
    </row>
    <row r="679" spans="3:12" hidden="1" x14ac:dyDescent="0.25">
      <c r="C679" t="s">
        <v>1</v>
      </c>
      <c r="D679" t="s">
        <v>42</v>
      </c>
      <c r="E679" t="s">
        <v>23</v>
      </c>
      <c r="F679" t="s">
        <v>17</v>
      </c>
      <c r="G679" t="s">
        <v>51</v>
      </c>
      <c r="H679" t="s">
        <v>26</v>
      </c>
      <c r="I679">
        <v>2016</v>
      </c>
      <c r="J679">
        <v>0.34524898402999998</v>
      </c>
      <c r="K679">
        <v>0.55633541904299999</v>
      </c>
      <c r="L679">
        <v>0.20025105178200001</v>
      </c>
    </row>
    <row r="680" spans="3:12" hidden="1" x14ac:dyDescent="0.25">
      <c r="C680" t="s">
        <v>1</v>
      </c>
      <c r="D680" t="s">
        <v>42</v>
      </c>
      <c r="E680" t="s">
        <v>22</v>
      </c>
      <c r="F680" t="s">
        <v>18</v>
      </c>
      <c r="G680" t="s">
        <v>51</v>
      </c>
      <c r="H680" t="s">
        <v>44</v>
      </c>
      <c r="I680">
        <v>2016</v>
      </c>
      <c r="J680">
        <v>1.35614928608</v>
      </c>
      <c r="K680">
        <v>3.0210422918600002</v>
      </c>
      <c r="L680">
        <v>0.78857892845099997</v>
      </c>
    </row>
    <row r="681" spans="3:12" hidden="1" x14ac:dyDescent="0.25">
      <c r="C681" t="s">
        <v>1</v>
      </c>
      <c r="D681" t="s">
        <v>42</v>
      </c>
      <c r="E681" t="s">
        <v>23</v>
      </c>
      <c r="F681" t="s">
        <v>18</v>
      </c>
      <c r="G681" t="s">
        <v>51</v>
      </c>
      <c r="H681" t="s">
        <v>44</v>
      </c>
      <c r="I681">
        <v>2016</v>
      </c>
      <c r="J681">
        <v>0.70027155251200002</v>
      </c>
      <c r="K681">
        <v>1.10594336913</v>
      </c>
      <c r="L681">
        <v>0.41107380543400002</v>
      </c>
    </row>
    <row r="682" spans="3:12" hidden="1" x14ac:dyDescent="0.25">
      <c r="C682" t="s">
        <v>1</v>
      </c>
      <c r="D682" t="s">
        <v>42</v>
      </c>
      <c r="E682" t="s">
        <v>22</v>
      </c>
      <c r="F682" t="s">
        <v>18</v>
      </c>
      <c r="G682" t="s">
        <v>51</v>
      </c>
      <c r="H682" t="s">
        <v>45</v>
      </c>
      <c r="I682">
        <v>2016</v>
      </c>
      <c r="J682">
        <v>4.5049993090300001E-4</v>
      </c>
      <c r="K682">
        <v>1.0273767404300001E-3</v>
      </c>
      <c r="L682">
        <v>2.7407639333099998E-4</v>
      </c>
    </row>
    <row r="683" spans="3:12" hidden="1" x14ac:dyDescent="0.25">
      <c r="C683" t="s">
        <v>1</v>
      </c>
      <c r="D683" t="s">
        <v>42</v>
      </c>
      <c r="E683" t="s">
        <v>23</v>
      </c>
      <c r="F683" t="s">
        <v>18</v>
      </c>
      <c r="G683" t="s">
        <v>51</v>
      </c>
      <c r="H683" t="s">
        <v>45</v>
      </c>
      <c r="I683">
        <v>2016</v>
      </c>
      <c r="J683">
        <v>2.7308844167E-4</v>
      </c>
      <c r="K683">
        <v>4.2176441363400003E-4</v>
      </c>
      <c r="L683">
        <v>1.5846004335599999E-4</v>
      </c>
    </row>
    <row r="684" spans="3:12" hidden="1" x14ac:dyDescent="0.25">
      <c r="C684" t="s">
        <v>1</v>
      </c>
      <c r="D684" t="s">
        <v>42</v>
      </c>
      <c r="E684" t="s">
        <v>22</v>
      </c>
      <c r="F684" t="s">
        <v>18</v>
      </c>
      <c r="G684" t="s">
        <v>51</v>
      </c>
      <c r="H684" t="s">
        <v>26</v>
      </c>
      <c r="I684">
        <v>2016</v>
      </c>
      <c r="J684">
        <v>1.0167749290899999</v>
      </c>
      <c r="K684">
        <v>2.2650309177699999</v>
      </c>
      <c r="L684">
        <v>0.59123821565099999</v>
      </c>
    </row>
    <row r="685" spans="3:12" hidden="1" x14ac:dyDescent="0.25">
      <c r="C685" t="s">
        <v>1</v>
      </c>
      <c r="D685" t="s">
        <v>42</v>
      </c>
      <c r="E685" t="s">
        <v>23</v>
      </c>
      <c r="F685" t="s">
        <v>18</v>
      </c>
      <c r="G685" t="s">
        <v>51</v>
      </c>
      <c r="H685" t="s">
        <v>26</v>
      </c>
      <c r="I685">
        <v>2016</v>
      </c>
      <c r="J685">
        <v>0.45924685997800002</v>
      </c>
      <c r="K685">
        <v>0.72529152121599905</v>
      </c>
      <c r="L685">
        <v>0.269587353202</v>
      </c>
    </row>
    <row r="686" spans="3:12" hidden="1" x14ac:dyDescent="0.25">
      <c r="C686" t="s">
        <v>1</v>
      </c>
      <c r="D686" t="s">
        <v>42</v>
      </c>
      <c r="E686" t="s">
        <v>22</v>
      </c>
      <c r="F686" t="s">
        <v>19</v>
      </c>
      <c r="G686" t="s">
        <v>51</v>
      </c>
      <c r="H686" t="s">
        <v>44</v>
      </c>
      <c r="I686">
        <v>2016</v>
      </c>
      <c r="J686">
        <v>1.1122309357</v>
      </c>
      <c r="K686">
        <v>2.06237617717</v>
      </c>
      <c r="L686">
        <v>0.68746916663699997</v>
      </c>
    </row>
    <row r="687" spans="3:12" hidden="1" x14ac:dyDescent="0.25">
      <c r="C687" t="s">
        <v>1</v>
      </c>
      <c r="D687" t="s">
        <v>42</v>
      </c>
      <c r="E687" t="s">
        <v>23</v>
      </c>
      <c r="F687" t="s">
        <v>19</v>
      </c>
      <c r="G687" t="s">
        <v>51</v>
      </c>
      <c r="H687" t="s">
        <v>44</v>
      </c>
      <c r="I687">
        <v>2016</v>
      </c>
      <c r="J687">
        <v>0.73369527592399997</v>
      </c>
      <c r="K687">
        <v>1.1267159841700001</v>
      </c>
      <c r="L687">
        <v>0.44648247258700002</v>
      </c>
    </row>
    <row r="688" spans="3:12" hidden="1" x14ac:dyDescent="0.25">
      <c r="C688" t="s">
        <v>1</v>
      </c>
      <c r="D688" t="s">
        <v>42</v>
      </c>
      <c r="E688" t="s">
        <v>22</v>
      </c>
      <c r="F688" t="s">
        <v>19</v>
      </c>
      <c r="G688" t="s">
        <v>51</v>
      </c>
      <c r="H688" t="s">
        <v>45</v>
      </c>
      <c r="I688">
        <v>2016</v>
      </c>
      <c r="J688">
        <v>3.5080127714199997E-4</v>
      </c>
      <c r="K688">
        <v>6.5930829192499996E-4</v>
      </c>
      <c r="L688">
        <v>2.1900442748999999E-4</v>
      </c>
    </row>
    <row r="689" spans="3:12" hidden="1" x14ac:dyDescent="0.25">
      <c r="C689" t="s">
        <v>1</v>
      </c>
      <c r="D689" t="s">
        <v>42</v>
      </c>
      <c r="E689" t="s">
        <v>23</v>
      </c>
      <c r="F689" t="s">
        <v>19</v>
      </c>
      <c r="G689" t="s">
        <v>51</v>
      </c>
      <c r="H689" t="s">
        <v>45</v>
      </c>
      <c r="I689">
        <v>2016</v>
      </c>
      <c r="J689">
        <v>2.5956425759199997E-4</v>
      </c>
      <c r="K689">
        <v>3.88421387935E-4</v>
      </c>
      <c r="L689">
        <v>1.6224541916199999E-4</v>
      </c>
    </row>
    <row r="690" spans="3:12" hidden="1" x14ac:dyDescent="0.25">
      <c r="C690" t="s">
        <v>1</v>
      </c>
      <c r="D690" t="s">
        <v>42</v>
      </c>
      <c r="E690" t="s">
        <v>22</v>
      </c>
      <c r="F690" t="s">
        <v>19</v>
      </c>
      <c r="G690" t="s">
        <v>51</v>
      </c>
      <c r="H690" t="s">
        <v>26</v>
      </c>
      <c r="I690">
        <v>2016</v>
      </c>
      <c r="J690">
        <v>1.14053467223</v>
      </c>
      <c r="K690">
        <v>2.1148589395899999</v>
      </c>
      <c r="L690">
        <v>0.70496368647300001</v>
      </c>
    </row>
    <row r="691" spans="3:12" hidden="1" x14ac:dyDescent="0.25">
      <c r="C691" t="s">
        <v>1</v>
      </c>
      <c r="D691" t="s">
        <v>42</v>
      </c>
      <c r="E691" t="s">
        <v>23</v>
      </c>
      <c r="F691" t="s">
        <v>19</v>
      </c>
      <c r="G691" t="s">
        <v>51</v>
      </c>
      <c r="H691" t="s">
        <v>26</v>
      </c>
      <c r="I691">
        <v>2016</v>
      </c>
      <c r="J691">
        <v>0.63793797843400002</v>
      </c>
      <c r="K691">
        <v>0.97966409325299997</v>
      </c>
      <c r="L691">
        <v>0.38821038558499998</v>
      </c>
    </row>
    <row r="692" spans="3:12" hidden="1" x14ac:dyDescent="0.25">
      <c r="C692" t="s">
        <v>1</v>
      </c>
      <c r="D692" t="s">
        <v>42</v>
      </c>
      <c r="E692" t="s">
        <v>22</v>
      </c>
      <c r="F692" t="s">
        <v>20</v>
      </c>
      <c r="G692" t="s">
        <v>51</v>
      </c>
      <c r="H692" t="s">
        <v>44</v>
      </c>
      <c r="I692">
        <v>2016</v>
      </c>
      <c r="J692">
        <v>0.85052600649099996</v>
      </c>
      <c r="K692">
        <v>1.74345067918</v>
      </c>
      <c r="L692">
        <v>0.49735907073399999</v>
      </c>
    </row>
    <row r="693" spans="3:12" hidden="1" x14ac:dyDescent="0.25">
      <c r="C693" t="s">
        <v>1</v>
      </c>
      <c r="D693" t="s">
        <v>42</v>
      </c>
      <c r="E693" t="s">
        <v>23</v>
      </c>
      <c r="F693" t="s">
        <v>20</v>
      </c>
      <c r="G693" t="s">
        <v>51</v>
      </c>
      <c r="H693" t="s">
        <v>44</v>
      </c>
      <c r="I693">
        <v>2016</v>
      </c>
      <c r="J693">
        <v>0.65436110805199998</v>
      </c>
      <c r="K693">
        <v>1.0512299700000001</v>
      </c>
      <c r="L693">
        <v>0.38622148977300003</v>
      </c>
    </row>
    <row r="694" spans="3:12" hidden="1" x14ac:dyDescent="0.25">
      <c r="C694" t="s">
        <v>1</v>
      </c>
      <c r="D694" t="s">
        <v>42</v>
      </c>
      <c r="E694" t="s">
        <v>22</v>
      </c>
      <c r="F694" t="s">
        <v>20</v>
      </c>
      <c r="G694" t="s">
        <v>51</v>
      </c>
      <c r="H694" t="s">
        <v>45</v>
      </c>
      <c r="I694">
        <v>2016</v>
      </c>
      <c r="J694">
        <v>2.63319385777E-4</v>
      </c>
      <c r="K694">
        <v>5.33336676923E-4</v>
      </c>
      <c r="L694">
        <v>1.5457626947399999E-4</v>
      </c>
    </row>
    <row r="695" spans="3:12" hidden="1" x14ac:dyDescent="0.25">
      <c r="C695" t="s">
        <v>1</v>
      </c>
      <c r="D695" t="s">
        <v>42</v>
      </c>
      <c r="E695" t="s">
        <v>23</v>
      </c>
      <c r="F695" t="s">
        <v>20</v>
      </c>
      <c r="G695" t="s">
        <v>51</v>
      </c>
      <c r="H695" t="s">
        <v>45</v>
      </c>
      <c r="I695">
        <v>2016</v>
      </c>
      <c r="J695">
        <v>2.01363228831E-4</v>
      </c>
      <c r="K695">
        <v>3.1290428292000001E-4</v>
      </c>
      <c r="L695">
        <v>1.21385600919E-4</v>
      </c>
    </row>
    <row r="696" spans="3:12" hidden="1" x14ac:dyDescent="0.25">
      <c r="C696" t="s">
        <v>1</v>
      </c>
      <c r="D696" t="s">
        <v>42</v>
      </c>
      <c r="E696" t="s">
        <v>22</v>
      </c>
      <c r="F696" t="s">
        <v>20</v>
      </c>
      <c r="G696" t="s">
        <v>51</v>
      </c>
      <c r="H696" t="s">
        <v>26</v>
      </c>
      <c r="I696">
        <v>2016</v>
      </c>
      <c r="J696">
        <v>1.3414174563600001</v>
      </c>
      <c r="K696">
        <v>2.7497044858200002</v>
      </c>
      <c r="L696">
        <v>0.78441591964599999</v>
      </c>
    </row>
    <row r="697" spans="3:12" hidden="1" x14ac:dyDescent="0.25">
      <c r="C697" t="s">
        <v>1</v>
      </c>
      <c r="D697" t="s">
        <v>42</v>
      </c>
      <c r="E697" t="s">
        <v>23</v>
      </c>
      <c r="F697" t="s">
        <v>20</v>
      </c>
      <c r="G697" t="s">
        <v>51</v>
      </c>
      <c r="H697" t="s">
        <v>26</v>
      </c>
      <c r="I697">
        <v>2016</v>
      </c>
      <c r="J697">
        <v>0.81303960952400001</v>
      </c>
      <c r="K697">
        <v>1.3061467037300001</v>
      </c>
      <c r="L697">
        <v>0.479877800454999</v>
      </c>
    </row>
    <row r="698" spans="3:12" hidden="1" x14ac:dyDescent="0.25">
      <c r="C698" t="s">
        <v>1</v>
      </c>
      <c r="D698" t="s">
        <v>42</v>
      </c>
      <c r="E698" t="s">
        <v>22</v>
      </c>
      <c r="F698" t="s">
        <v>46</v>
      </c>
      <c r="G698" t="s">
        <v>51</v>
      </c>
      <c r="H698" t="s">
        <v>44</v>
      </c>
      <c r="I698">
        <v>2016</v>
      </c>
      <c r="J698">
        <v>0.57821710448300001</v>
      </c>
      <c r="K698">
        <v>1.13581903323</v>
      </c>
      <c r="L698">
        <v>0.31692471621599999</v>
      </c>
    </row>
    <row r="699" spans="3:12" hidden="1" x14ac:dyDescent="0.25">
      <c r="C699" t="s">
        <v>1</v>
      </c>
      <c r="D699" t="s">
        <v>42</v>
      </c>
      <c r="E699" t="s">
        <v>23</v>
      </c>
      <c r="F699" t="s">
        <v>46</v>
      </c>
      <c r="G699" t="s">
        <v>51</v>
      </c>
      <c r="H699" t="s">
        <v>44</v>
      </c>
      <c r="I699">
        <v>2016</v>
      </c>
      <c r="J699">
        <v>0.72108224114399999</v>
      </c>
      <c r="K699">
        <v>1.2047559638900001</v>
      </c>
      <c r="L699">
        <v>0.39332935241799999</v>
      </c>
    </row>
    <row r="700" spans="3:12" hidden="1" x14ac:dyDescent="0.25">
      <c r="C700" t="s">
        <v>1</v>
      </c>
      <c r="D700" t="s">
        <v>42</v>
      </c>
      <c r="E700" t="s">
        <v>22</v>
      </c>
      <c r="F700" t="s">
        <v>46</v>
      </c>
      <c r="G700" t="s">
        <v>51</v>
      </c>
      <c r="H700" t="s">
        <v>45</v>
      </c>
      <c r="I700">
        <v>2016</v>
      </c>
      <c r="J700">
        <v>1.8317357899099999E-4</v>
      </c>
      <c r="K700">
        <v>3.5329765405199998E-4</v>
      </c>
      <c r="L700">
        <v>1.01777435579E-4</v>
      </c>
    </row>
    <row r="701" spans="3:12" hidden="1" x14ac:dyDescent="0.25">
      <c r="C701" t="s">
        <v>1</v>
      </c>
      <c r="D701" t="s">
        <v>42</v>
      </c>
      <c r="E701" t="s">
        <v>23</v>
      </c>
      <c r="F701" t="s">
        <v>46</v>
      </c>
      <c r="G701" t="s">
        <v>51</v>
      </c>
      <c r="H701" t="s">
        <v>45</v>
      </c>
      <c r="I701">
        <v>2016</v>
      </c>
      <c r="J701">
        <v>1.9058261210999999E-4</v>
      </c>
      <c r="K701">
        <v>3.1441075488300002E-4</v>
      </c>
      <c r="L701">
        <v>1.07478804789E-4</v>
      </c>
    </row>
    <row r="702" spans="3:12" hidden="1" x14ac:dyDescent="0.25">
      <c r="C702" t="s">
        <v>1</v>
      </c>
      <c r="D702" t="s">
        <v>42</v>
      </c>
      <c r="E702" t="s">
        <v>22</v>
      </c>
      <c r="F702" t="s">
        <v>46</v>
      </c>
      <c r="G702" t="s">
        <v>51</v>
      </c>
      <c r="H702" t="s">
        <v>26</v>
      </c>
      <c r="I702">
        <v>2016</v>
      </c>
      <c r="J702">
        <v>1.38610360552</v>
      </c>
      <c r="K702">
        <v>2.72278845605</v>
      </c>
      <c r="L702">
        <v>0.75973278621499996</v>
      </c>
    </row>
    <row r="703" spans="3:12" hidden="1" x14ac:dyDescent="0.25">
      <c r="C703" t="s">
        <v>1</v>
      </c>
      <c r="D703" t="s">
        <v>42</v>
      </c>
      <c r="E703" t="s">
        <v>23</v>
      </c>
      <c r="F703" t="s">
        <v>46</v>
      </c>
      <c r="G703" t="s">
        <v>51</v>
      </c>
      <c r="H703" t="s">
        <v>26</v>
      </c>
      <c r="I703">
        <v>2016</v>
      </c>
      <c r="J703">
        <v>1.2073138192099999</v>
      </c>
      <c r="K703">
        <v>2.01713263894999</v>
      </c>
      <c r="L703">
        <v>0.65855451095700002</v>
      </c>
    </row>
    <row r="704" spans="3:12" hidden="1" x14ac:dyDescent="0.25">
      <c r="C704" t="s">
        <v>1</v>
      </c>
      <c r="D704" t="s">
        <v>42</v>
      </c>
      <c r="E704" t="s">
        <v>22</v>
      </c>
      <c r="F704" t="s">
        <v>47</v>
      </c>
      <c r="G704" t="s">
        <v>51</v>
      </c>
      <c r="H704" t="s">
        <v>44</v>
      </c>
      <c r="I704">
        <v>2016</v>
      </c>
      <c r="J704">
        <v>0.43235132350099997</v>
      </c>
      <c r="K704">
        <v>0.83989755116599996</v>
      </c>
      <c r="L704">
        <v>0.248381312194</v>
      </c>
    </row>
    <row r="705" spans="3:12" hidden="1" x14ac:dyDescent="0.25">
      <c r="C705" t="s">
        <v>1</v>
      </c>
      <c r="D705" t="s">
        <v>42</v>
      </c>
      <c r="E705" t="s">
        <v>23</v>
      </c>
      <c r="F705" t="s">
        <v>47</v>
      </c>
      <c r="G705" t="s">
        <v>51</v>
      </c>
      <c r="H705" t="s">
        <v>44</v>
      </c>
      <c r="I705">
        <v>2016</v>
      </c>
      <c r="J705">
        <v>0.678785450151</v>
      </c>
      <c r="K705">
        <v>1.05779662021</v>
      </c>
      <c r="L705">
        <v>0.39301934950400003</v>
      </c>
    </row>
    <row r="706" spans="3:12" hidden="1" x14ac:dyDescent="0.25">
      <c r="C706" t="s">
        <v>1</v>
      </c>
      <c r="D706" t="s">
        <v>42</v>
      </c>
      <c r="E706" t="s">
        <v>22</v>
      </c>
      <c r="F706" t="s">
        <v>47</v>
      </c>
      <c r="G706" t="s">
        <v>51</v>
      </c>
      <c r="H706" t="s">
        <v>45</v>
      </c>
      <c r="I706">
        <v>2016</v>
      </c>
      <c r="J706">
        <v>1.71590848951E-4</v>
      </c>
      <c r="K706">
        <v>3.2683842750199998E-4</v>
      </c>
      <c r="L706">
        <v>1.01100746121E-4</v>
      </c>
    </row>
    <row r="707" spans="3:12" hidden="1" x14ac:dyDescent="0.25">
      <c r="C707" t="s">
        <v>1</v>
      </c>
      <c r="D707" t="s">
        <v>42</v>
      </c>
      <c r="E707" t="s">
        <v>23</v>
      </c>
      <c r="F707" t="s">
        <v>47</v>
      </c>
      <c r="G707" t="s">
        <v>51</v>
      </c>
      <c r="H707" t="s">
        <v>45</v>
      </c>
      <c r="I707">
        <v>2016</v>
      </c>
      <c r="J707">
        <v>1.81838778781E-4</v>
      </c>
      <c r="K707">
        <v>2.7957553450300003E-4</v>
      </c>
      <c r="L707">
        <v>1.08009934971E-4</v>
      </c>
    </row>
    <row r="708" spans="3:12" hidden="1" x14ac:dyDescent="0.25">
      <c r="C708" t="s">
        <v>1</v>
      </c>
      <c r="D708" t="s">
        <v>42</v>
      </c>
      <c r="E708" t="s">
        <v>22</v>
      </c>
      <c r="F708" t="s">
        <v>47</v>
      </c>
      <c r="G708" t="s">
        <v>51</v>
      </c>
      <c r="H708" t="s">
        <v>26</v>
      </c>
      <c r="I708">
        <v>2016</v>
      </c>
      <c r="J708">
        <v>1.8295603836799901</v>
      </c>
      <c r="K708">
        <v>3.5541542316200001</v>
      </c>
      <c r="L708">
        <v>1.05106329999999</v>
      </c>
    </row>
    <row r="709" spans="3:12" hidden="1" x14ac:dyDescent="0.25">
      <c r="C709" t="s">
        <v>1</v>
      </c>
      <c r="D709" t="s">
        <v>42</v>
      </c>
      <c r="E709" t="s">
        <v>23</v>
      </c>
      <c r="F709" t="s">
        <v>47</v>
      </c>
      <c r="G709" t="s">
        <v>51</v>
      </c>
      <c r="H709" t="s">
        <v>26</v>
      </c>
      <c r="I709">
        <v>2016</v>
      </c>
      <c r="J709">
        <v>1.7039308421399999</v>
      </c>
      <c r="K709">
        <v>2.6553490288999999</v>
      </c>
      <c r="L709">
        <v>0.98658241868399998</v>
      </c>
    </row>
    <row r="710" spans="3:12" hidden="1" x14ac:dyDescent="0.25">
      <c r="C710" t="s">
        <v>1</v>
      </c>
      <c r="D710" t="s">
        <v>42</v>
      </c>
      <c r="E710" t="s">
        <v>22</v>
      </c>
      <c r="F710" t="s">
        <v>48</v>
      </c>
      <c r="G710" t="s">
        <v>51</v>
      </c>
      <c r="H710" t="s">
        <v>44</v>
      </c>
      <c r="I710">
        <v>2016</v>
      </c>
      <c r="J710">
        <v>0.30588246155100002</v>
      </c>
      <c r="K710">
        <v>0.55669062574100003</v>
      </c>
      <c r="L710">
        <v>0.186284973618</v>
      </c>
    </row>
    <row r="711" spans="3:12" hidden="1" x14ac:dyDescent="0.25">
      <c r="C711" t="s">
        <v>1</v>
      </c>
      <c r="D711" t="s">
        <v>42</v>
      </c>
      <c r="E711" t="s">
        <v>23</v>
      </c>
      <c r="F711" t="s">
        <v>48</v>
      </c>
      <c r="G711" t="s">
        <v>51</v>
      </c>
      <c r="H711" t="s">
        <v>44</v>
      </c>
      <c r="I711">
        <v>2016</v>
      </c>
      <c r="J711">
        <v>0.57143116710899999</v>
      </c>
      <c r="K711">
        <v>0.87836580769999995</v>
      </c>
      <c r="L711">
        <v>0.35680146128200002</v>
      </c>
    </row>
    <row r="712" spans="3:12" hidden="1" x14ac:dyDescent="0.25">
      <c r="C712" t="s">
        <v>1</v>
      </c>
      <c r="D712" t="s">
        <v>42</v>
      </c>
      <c r="E712" t="s">
        <v>22</v>
      </c>
      <c r="F712" t="s">
        <v>48</v>
      </c>
      <c r="G712" t="s">
        <v>51</v>
      </c>
      <c r="H712" t="s">
        <v>45</v>
      </c>
      <c r="I712">
        <v>2016</v>
      </c>
      <c r="J712">
        <v>1.87856131241E-4</v>
      </c>
      <c r="K712">
        <v>3.4200502045499999E-4</v>
      </c>
      <c r="L712">
        <v>1.17779395567E-4</v>
      </c>
    </row>
    <row r="713" spans="3:12" hidden="1" x14ac:dyDescent="0.25">
      <c r="C713" t="s">
        <v>1</v>
      </c>
      <c r="D713" t="s">
        <v>42</v>
      </c>
      <c r="E713" t="s">
        <v>23</v>
      </c>
      <c r="F713" t="s">
        <v>48</v>
      </c>
      <c r="G713" t="s">
        <v>51</v>
      </c>
      <c r="H713" t="s">
        <v>45</v>
      </c>
      <c r="I713">
        <v>2016</v>
      </c>
      <c r="J713">
        <v>2.0738954201500001E-4</v>
      </c>
      <c r="K713">
        <v>3.0772029062E-4</v>
      </c>
      <c r="L713">
        <v>1.29376872001E-4</v>
      </c>
    </row>
    <row r="714" spans="3:12" hidden="1" x14ac:dyDescent="0.25">
      <c r="C714" t="s">
        <v>1</v>
      </c>
      <c r="D714" t="s">
        <v>42</v>
      </c>
      <c r="E714" t="s">
        <v>22</v>
      </c>
      <c r="F714" t="s">
        <v>48</v>
      </c>
      <c r="G714" t="s">
        <v>51</v>
      </c>
      <c r="H714" t="s">
        <v>26</v>
      </c>
      <c r="I714">
        <v>2016</v>
      </c>
      <c r="J714">
        <v>3.0712044092199999</v>
      </c>
      <c r="K714">
        <v>5.5894368564899999</v>
      </c>
      <c r="L714">
        <v>1.8703891339300001</v>
      </c>
    </row>
    <row r="715" spans="3:12" hidden="1" x14ac:dyDescent="0.25">
      <c r="C715" t="s">
        <v>1</v>
      </c>
      <c r="D715" t="s">
        <v>42</v>
      </c>
      <c r="E715" t="s">
        <v>23</v>
      </c>
      <c r="F715" t="s">
        <v>48</v>
      </c>
      <c r="G715" t="s">
        <v>51</v>
      </c>
      <c r="H715" t="s">
        <v>26</v>
      </c>
      <c r="I715">
        <v>2016</v>
      </c>
      <c r="J715">
        <v>2.9726205315600001</v>
      </c>
      <c r="K715">
        <v>4.5693136539900001</v>
      </c>
      <c r="L715">
        <v>1.8561034303799999</v>
      </c>
    </row>
    <row r="716" spans="3:12" hidden="1" x14ac:dyDescent="0.25">
      <c r="C716" t="s">
        <v>1</v>
      </c>
      <c r="D716" t="s">
        <v>42</v>
      </c>
      <c r="E716" t="s">
        <v>22</v>
      </c>
      <c r="F716" t="s">
        <v>49</v>
      </c>
      <c r="G716" t="s">
        <v>51</v>
      </c>
      <c r="H716" t="s">
        <v>44</v>
      </c>
      <c r="I716">
        <v>2016</v>
      </c>
      <c r="J716">
        <v>0.181971562148</v>
      </c>
      <c r="K716">
        <v>0.32195688129799999</v>
      </c>
      <c r="L716">
        <v>0.113139838482</v>
      </c>
    </row>
    <row r="717" spans="3:12" hidden="1" x14ac:dyDescent="0.25">
      <c r="C717" t="s">
        <v>1</v>
      </c>
      <c r="D717" t="s">
        <v>42</v>
      </c>
      <c r="E717" t="s">
        <v>23</v>
      </c>
      <c r="F717" t="s">
        <v>49</v>
      </c>
      <c r="G717" t="s">
        <v>51</v>
      </c>
      <c r="H717" t="s">
        <v>44</v>
      </c>
      <c r="I717">
        <v>2016</v>
      </c>
      <c r="J717">
        <v>0.40907814580200003</v>
      </c>
      <c r="K717">
        <v>0.62972818731400004</v>
      </c>
      <c r="L717">
        <v>0.24922617666800001</v>
      </c>
    </row>
    <row r="718" spans="3:12" hidden="1" x14ac:dyDescent="0.25">
      <c r="C718" t="s">
        <v>1</v>
      </c>
      <c r="D718" t="s">
        <v>42</v>
      </c>
      <c r="E718" t="s">
        <v>22</v>
      </c>
      <c r="F718" t="s">
        <v>49</v>
      </c>
      <c r="G718" t="s">
        <v>51</v>
      </c>
      <c r="H718" t="s">
        <v>45</v>
      </c>
      <c r="I718">
        <v>2016</v>
      </c>
      <c r="J718">
        <v>2.7179758615599999E-4</v>
      </c>
      <c r="K718">
        <v>4.7432414022200001E-4</v>
      </c>
      <c r="L718">
        <v>1.7459622269900001E-4</v>
      </c>
    </row>
    <row r="719" spans="3:12" hidden="1" x14ac:dyDescent="0.25">
      <c r="C719" t="s">
        <v>1</v>
      </c>
      <c r="D719" t="s">
        <v>42</v>
      </c>
      <c r="E719" t="s">
        <v>23</v>
      </c>
      <c r="F719" t="s">
        <v>49</v>
      </c>
      <c r="G719" t="s">
        <v>51</v>
      </c>
      <c r="H719" t="s">
        <v>45</v>
      </c>
      <c r="I719">
        <v>2016</v>
      </c>
      <c r="J719">
        <v>2.8941148940199999E-4</v>
      </c>
      <c r="K719">
        <v>4.3042663294799998E-4</v>
      </c>
      <c r="L719">
        <v>1.84296028028E-4</v>
      </c>
    </row>
    <row r="720" spans="3:12" hidden="1" x14ac:dyDescent="0.25">
      <c r="C720" t="s">
        <v>1</v>
      </c>
      <c r="D720" t="s">
        <v>42</v>
      </c>
      <c r="E720" t="s">
        <v>22</v>
      </c>
      <c r="F720" t="s">
        <v>49</v>
      </c>
      <c r="G720" t="s">
        <v>51</v>
      </c>
      <c r="H720" t="s">
        <v>26</v>
      </c>
      <c r="I720">
        <v>2016</v>
      </c>
      <c r="J720">
        <v>6.4968105542299996</v>
      </c>
      <c r="K720">
        <v>11.4946139921</v>
      </c>
      <c r="L720">
        <v>4.0393569637000004</v>
      </c>
    </row>
    <row r="721" spans="3:12" hidden="1" x14ac:dyDescent="0.25">
      <c r="C721" t="s">
        <v>1</v>
      </c>
      <c r="D721" t="s">
        <v>42</v>
      </c>
      <c r="E721" t="s">
        <v>23</v>
      </c>
      <c r="F721" t="s">
        <v>49</v>
      </c>
      <c r="G721" t="s">
        <v>51</v>
      </c>
      <c r="H721" t="s">
        <v>26</v>
      </c>
      <c r="I721">
        <v>2016</v>
      </c>
      <c r="J721">
        <v>6.3825402063399999</v>
      </c>
      <c r="K721">
        <v>9.8251776973199991</v>
      </c>
      <c r="L721">
        <v>3.8884895450400001</v>
      </c>
    </row>
    <row r="722" spans="3:12" hidden="1" x14ac:dyDescent="0.25">
      <c r="C722" t="s">
        <v>52</v>
      </c>
      <c r="D722" t="s">
        <v>42</v>
      </c>
      <c r="E722" t="s">
        <v>22</v>
      </c>
      <c r="F722" t="s">
        <v>43</v>
      </c>
      <c r="G722" t="s">
        <v>0</v>
      </c>
      <c r="H722" t="s">
        <v>44</v>
      </c>
      <c r="I722">
        <v>2016</v>
      </c>
      <c r="J722">
        <v>10887.2741867</v>
      </c>
      <c r="K722">
        <v>14936.3827745</v>
      </c>
      <c r="L722">
        <v>7496.3684664900002</v>
      </c>
    </row>
    <row r="723" spans="3:12" hidden="1" x14ac:dyDescent="0.25">
      <c r="C723" t="s">
        <v>52</v>
      </c>
      <c r="D723" t="s">
        <v>42</v>
      </c>
      <c r="E723" t="s">
        <v>23</v>
      </c>
      <c r="F723" t="s">
        <v>43</v>
      </c>
      <c r="G723" t="s">
        <v>0</v>
      </c>
      <c r="H723" t="s">
        <v>44</v>
      </c>
      <c r="I723">
        <v>2016</v>
      </c>
      <c r="J723">
        <v>9723.30474177</v>
      </c>
      <c r="K723">
        <v>13332.461107900001</v>
      </c>
      <c r="L723">
        <v>6691.6224356000002</v>
      </c>
    </row>
    <row r="724" spans="3:12" hidden="1" x14ac:dyDescent="0.25">
      <c r="C724" t="s">
        <v>52</v>
      </c>
      <c r="D724" t="s">
        <v>42</v>
      </c>
      <c r="E724" t="s">
        <v>22</v>
      </c>
      <c r="F724" t="s">
        <v>43</v>
      </c>
      <c r="G724" t="s">
        <v>0</v>
      </c>
      <c r="H724" t="s">
        <v>45</v>
      </c>
      <c r="I724">
        <v>2016</v>
      </c>
      <c r="J724">
        <v>1</v>
      </c>
      <c r="K724">
        <v>1</v>
      </c>
      <c r="L724">
        <v>1</v>
      </c>
    </row>
    <row r="725" spans="3:12" hidden="1" x14ac:dyDescent="0.25">
      <c r="C725" t="s">
        <v>52</v>
      </c>
      <c r="D725" t="s">
        <v>42</v>
      </c>
      <c r="E725" t="s">
        <v>23</v>
      </c>
      <c r="F725" t="s">
        <v>43</v>
      </c>
      <c r="G725" t="s">
        <v>0</v>
      </c>
      <c r="H725" t="s">
        <v>45</v>
      </c>
      <c r="I725">
        <v>2016</v>
      </c>
      <c r="J725">
        <v>1</v>
      </c>
      <c r="K725">
        <v>1</v>
      </c>
      <c r="L725">
        <v>1</v>
      </c>
    </row>
    <row r="726" spans="3:12" hidden="1" x14ac:dyDescent="0.25">
      <c r="C726" t="s">
        <v>52</v>
      </c>
      <c r="D726" t="s">
        <v>42</v>
      </c>
      <c r="E726" t="s">
        <v>22</v>
      </c>
      <c r="F726" t="s">
        <v>43</v>
      </c>
      <c r="G726" t="s">
        <v>0</v>
      </c>
      <c r="H726" t="s">
        <v>26</v>
      </c>
      <c r="I726">
        <v>2016</v>
      </c>
      <c r="J726">
        <v>2954.1520438299999</v>
      </c>
      <c r="K726">
        <v>4052.83682069</v>
      </c>
      <c r="L726">
        <v>2034.0639765999999</v>
      </c>
    </row>
    <row r="727" spans="3:12" hidden="1" x14ac:dyDescent="0.25">
      <c r="C727" t="s">
        <v>52</v>
      </c>
      <c r="D727" t="s">
        <v>42</v>
      </c>
      <c r="E727" t="s">
        <v>23</v>
      </c>
      <c r="F727" t="s">
        <v>43</v>
      </c>
      <c r="G727" t="s">
        <v>0</v>
      </c>
      <c r="H727" t="s">
        <v>26</v>
      </c>
      <c r="I727">
        <v>2016</v>
      </c>
      <c r="J727">
        <v>2758.0707253999999</v>
      </c>
      <c r="K727">
        <v>3781.8284683900001</v>
      </c>
      <c r="L727">
        <v>1898.1167859299901</v>
      </c>
    </row>
    <row r="728" spans="3:12" hidden="1" x14ac:dyDescent="0.25">
      <c r="C728" t="s">
        <v>52</v>
      </c>
      <c r="D728" t="s">
        <v>42</v>
      </c>
      <c r="E728" t="s">
        <v>22</v>
      </c>
      <c r="F728" t="s">
        <v>6</v>
      </c>
      <c r="G728" t="s">
        <v>0</v>
      </c>
      <c r="H728" t="s">
        <v>44</v>
      </c>
      <c r="I728">
        <v>2016</v>
      </c>
      <c r="J728">
        <v>13283.662256199999</v>
      </c>
      <c r="K728">
        <v>18100.203784400001</v>
      </c>
      <c r="L728">
        <v>9098.7573089800007</v>
      </c>
    </row>
    <row r="729" spans="3:12" hidden="1" x14ac:dyDescent="0.25">
      <c r="C729" t="s">
        <v>52</v>
      </c>
      <c r="D729" t="s">
        <v>42</v>
      </c>
      <c r="E729" t="s">
        <v>23</v>
      </c>
      <c r="F729" t="s">
        <v>6</v>
      </c>
      <c r="G729" t="s">
        <v>0</v>
      </c>
      <c r="H729" t="s">
        <v>44</v>
      </c>
      <c r="I729">
        <v>2016</v>
      </c>
      <c r="J729">
        <v>12845.0407258</v>
      </c>
      <c r="K729">
        <v>17533.745699999999</v>
      </c>
      <c r="L729">
        <v>8919.74042009</v>
      </c>
    </row>
    <row r="730" spans="3:12" hidden="1" x14ac:dyDescent="0.25">
      <c r="C730" t="s">
        <v>52</v>
      </c>
      <c r="D730" t="s">
        <v>42</v>
      </c>
      <c r="E730" t="s">
        <v>22</v>
      </c>
      <c r="F730" t="s">
        <v>6</v>
      </c>
      <c r="G730" t="s">
        <v>0</v>
      </c>
      <c r="H730" t="s">
        <v>45</v>
      </c>
      <c r="I730">
        <v>2016</v>
      </c>
      <c r="J730">
        <v>1</v>
      </c>
      <c r="K730">
        <v>1</v>
      </c>
      <c r="L730">
        <v>1</v>
      </c>
    </row>
    <row r="731" spans="3:12" hidden="1" x14ac:dyDescent="0.25">
      <c r="C731" t="s">
        <v>52</v>
      </c>
      <c r="D731" t="s">
        <v>42</v>
      </c>
      <c r="E731" t="s">
        <v>23</v>
      </c>
      <c r="F731" t="s">
        <v>6</v>
      </c>
      <c r="G731" t="s">
        <v>0</v>
      </c>
      <c r="H731" t="s">
        <v>45</v>
      </c>
      <c r="I731">
        <v>2016</v>
      </c>
      <c r="J731">
        <v>1</v>
      </c>
      <c r="K731">
        <v>1</v>
      </c>
      <c r="L731">
        <v>1</v>
      </c>
    </row>
    <row r="732" spans="3:12" hidden="1" x14ac:dyDescent="0.25">
      <c r="C732" t="s">
        <v>52</v>
      </c>
      <c r="D732" t="s">
        <v>42</v>
      </c>
      <c r="E732" t="s">
        <v>22</v>
      </c>
      <c r="F732" t="s">
        <v>6</v>
      </c>
      <c r="G732" t="s">
        <v>0</v>
      </c>
      <c r="H732" t="s">
        <v>26</v>
      </c>
      <c r="I732">
        <v>2016</v>
      </c>
      <c r="J732">
        <v>3453.0443194300001</v>
      </c>
      <c r="K732">
        <v>4705.0884502099998</v>
      </c>
      <c r="L732">
        <v>2365.1920406999998</v>
      </c>
    </row>
    <row r="733" spans="3:12" hidden="1" x14ac:dyDescent="0.25">
      <c r="C733" t="s">
        <v>52</v>
      </c>
      <c r="D733" t="s">
        <v>42</v>
      </c>
      <c r="E733" t="s">
        <v>23</v>
      </c>
      <c r="F733" t="s">
        <v>6</v>
      </c>
      <c r="G733" t="s">
        <v>0</v>
      </c>
      <c r="H733" t="s">
        <v>26</v>
      </c>
      <c r="I733">
        <v>2016</v>
      </c>
      <c r="J733">
        <v>3411.5999943699999</v>
      </c>
      <c r="K733">
        <v>4656.9044044599996</v>
      </c>
      <c r="L733">
        <v>2369.05331922</v>
      </c>
    </row>
    <row r="734" spans="3:12" hidden="1" x14ac:dyDescent="0.25">
      <c r="C734" t="s">
        <v>52</v>
      </c>
      <c r="D734" t="s">
        <v>42</v>
      </c>
      <c r="E734" t="s">
        <v>22</v>
      </c>
      <c r="F734" t="s">
        <v>7</v>
      </c>
      <c r="G734" t="s">
        <v>0</v>
      </c>
      <c r="H734" t="s">
        <v>44</v>
      </c>
      <c r="I734">
        <v>2016</v>
      </c>
      <c r="J734">
        <v>17377.532507700002</v>
      </c>
      <c r="K734">
        <v>23356.277735600001</v>
      </c>
      <c r="L734">
        <v>12248.653491700001</v>
      </c>
    </row>
    <row r="735" spans="3:12" hidden="1" x14ac:dyDescent="0.25">
      <c r="C735" t="s">
        <v>52</v>
      </c>
      <c r="D735" t="s">
        <v>42</v>
      </c>
      <c r="E735" t="s">
        <v>23</v>
      </c>
      <c r="F735" t="s">
        <v>7</v>
      </c>
      <c r="G735" t="s">
        <v>0</v>
      </c>
      <c r="H735" t="s">
        <v>44</v>
      </c>
      <c r="I735">
        <v>2016</v>
      </c>
      <c r="J735">
        <v>19615.3834021</v>
      </c>
      <c r="K735">
        <v>26448.8295526</v>
      </c>
      <c r="L735">
        <v>14166.6499807</v>
      </c>
    </row>
    <row r="736" spans="3:12" hidden="1" x14ac:dyDescent="0.25">
      <c r="C736" t="s">
        <v>52</v>
      </c>
      <c r="D736" t="s">
        <v>42</v>
      </c>
      <c r="E736" t="s">
        <v>22</v>
      </c>
      <c r="F736" t="s">
        <v>7</v>
      </c>
      <c r="G736" t="s">
        <v>0</v>
      </c>
      <c r="H736" t="s">
        <v>45</v>
      </c>
      <c r="I736">
        <v>2016</v>
      </c>
      <c r="J736">
        <v>1</v>
      </c>
      <c r="K736">
        <v>1</v>
      </c>
      <c r="L736">
        <v>1</v>
      </c>
    </row>
    <row r="737" spans="3:12" hidden="1" x14ac:dyDescent="0.25">
      <c r="C737" t="s">
        <v>52</v>
      </c>
      <c r="D737" t="s">
        <v>42</v>
      </c>
      <c r="E737" t="s">
        <v>23</v>
      </c>
      <c r="F737" t="s">
        <v>7</v>
      </c>
      <c r="G737" t="s">
        <v>0</v>
      </c>
      <c r="H737" t="s">
        <v>45</v>
      </c>
      <c r="I737">
        <v>2016</v>
      </c>
      <c r="J737">
        <v>1</v>
      </c>
      <c r="K737">
        <v>1</v>
      </c>
      <c r="L737">
        <v>1</v>
      </c>
    </row>
    <row r="738" spans="3:12" hidden="1" x14ac:dyDescent="0.25">
      <c r="C738" t="s">
        <v>52</v>
      </c>
      <c r="D738" t="s">
        <v>42</v>
      </c>
      <c r="E738" t="s">
        <v>22</v>
      </c>
      <c r="F738" t="s">
        <v>7</v>
      </c>
      <c r="G738" t="s">
        <v>0</v>
      </c>
      <c r="H738" t="s">
        <v>26</v>
      </c>
      <c r="I738">
        <v>2016</v>
      </c>
      <c r="J738">
        <v>4675.7633601999996</v>
      </c>
      <c r="K738">
        <v>6284.4611350100004</v>
      </c>
      <c r="L738">
        <v>3295.7386316699999</v>
      </c>
    </row>
    <row r="739" spans="3:12" hidden="1" x14ac:dyDescent="0.25">
      <c r="C739" t="s">
        <v>52</v>
      </c>
      <c r="D739" t="s">
        <v>42</v>
      </c>
      <c r="E739" t="s">
        <v>23</v>
      </c>
      <c r="F739" t="s">
        <v>7</v>
      </c>
      <c r="G739" t="s">
        <v>0</v>
      </c>
      <c r="H739" t="s">
        <v>26</v>
      </c>
      <c r="I739">
        <v>2016</v>
      </c>
      <c r="J739">
        <v>5233.1077575099998</v>
      </c>
      <c r="K739">
        <v>7056.1748537699996</v>
      </c>
      <c r="L739">
        <v>3779.4624959499902</v>
      </c>
    </row>
    <row r="740" spans="3:12" hidden="1" x14ac:dyDescent="0.25">
      <c r="C740" t="s">
        <v>52</v>
      </c>
      <c r="D740" t="s">
        <v>42</v>
      </c>
      <c r="E740" t="s">
        <v>22</v>
      </c>
      <c r="F740" t="s">
        <v>8</v>
      </c>
      <c r="G740" t="s">
        <v>0</v>
      </c>
      <c r="H740" t="s">
        <v>44</v>
      </c>
      <c r="I740">
        <v>2016</v>
      </c>
      <c r="J740">
        <v>23327.722398599999</v>
      </c>
      <c r="K740">
        <v>30844.021342799999</v>
      </c>
      <c r="L740">
        <v>16932.4183911</v>
      </c>
    </row>
    <row r="741" spans="3:12" hidden="1" x14ac:dyDescent="0.25">
      <c r="C741" t="s">
        <v>52</v>
      </c>
      <c r="D741" t="s">
        <v>42</v>
      </c>
      <c r="E741" t="s">
        <v>23</v>
      </c>
      <c r="F741" t="s">
        <v>8</v>
      </c>
      <c r="G741" t="s">
        <v>0</v>
      </c>
      <c r="H741" t="s">
        <v>44</v>
      </c>
      <c r="I741">
        <v>2016</v>
      </c>
      <c r="J741">
        <v>27981.493429800001</v>
      </c>
      <c r="K741">
        <v>36659.446037000002</v>
      </c>
      <c r="L741">
        <v>20365.793498800002</v>
      </c>
    </row>
    <row r="742" spans="3:12" hidden="1" x14ac:dyDescent="0.25">
      <c r="C742" t="s">
        <v>52</v>
      </c>
      <c r="D742" t="s">
        <v>42</v>
      </c>
      <c r="E742" t="s">
        <v>22</v>
      </c>
      <c r="F742" t="s">
        <v>8</v>
      </c>
      <c r="G742" t="s">
        <v>0</v>
      </c>
      <c r="H742" t="s">
        <v>45</v>
      </c>
      <c r="I742">
        <v>2016</v>
      </c>
      <c r="J742">
        <v>1</v>
      </c>
      <c r="K742">
        <v>1</v>
      </c>
      <c r="L742">
        <v>1</v>
      </c>
    </row>
    <row r="743" spans="3:12" hidden="1" x14ac:dyDescent="0.25">
      <c r="C743" t="s">
        <v>52</v>
      </c>
      <c r="D743" t="s">
        <v>42</v>
      </c>
      <c r="E743" t="s">
        <v>23</v>
      </c>
      <c r="F743" t="s">
        <v>8</v>
      </c>
      <c r="G743" t="s">
        <v>0</v>
      </c>
      <c r="H743" t="s">
        <v>45</v>
      </c>
      <c r="I743">
        <v>2016</v>
      </c>
      <c r="J743">
        <v>1</v>
      </c>
      <c r="K743">
        <v>1</v>
      </c>
      <c r="L743">
        <v>1</v>
      </c>
    </row>
    <row r="744" spans="3:12" hidden="1" x14ac:dyDescent="0.25">
      <c r="C744" t="s">
        <v>52</v>
      </c>
      <c r="D744" t="s">
        <v>42</v>
      </c>
      <c r="E744" t="s">
        <v>22</v>
      </c>
      <c r="F744" t="s">
        <v>8</v>
      </c>
      <c r="G744" t="s">
        <v>0</v>
      </c>
      <c r="H744" t="s">
        <v>26</v>
      </c>
      <c r="I744">
        <v>2016</v>
      </c>
      <c r="J744">
        <v>6188.6798335599997</v>
      </c>
      <c r="K744">
        <v>8182.7008058699903</v>
      </c>
      <c r="L744">
        <v>4492.0508929300004</v>
      </c>
    </row>
    <row r="745" spans="3:12" hidden="1" x14ac:dyDescent="0.25">
      <c r="C745" t="s">
        <v>52</v>
      </c>
      <c r="D745" t="s">
        <v>42</v>
      </c>
      <c r="E745" t="s">
        <v>23</v>
      </c>
      <c r="F745" t="s">
        <v>8</v>
      </c>
      <c r="G745" t="s">
        <v>0</v>
      </c>
      <c r="H745" t="s">
        <v>26</v>
      </c>
      <c r="I745">
        <v>2016</v>
      </c>
      <c r="J745">
        <v>7236.0842320599904</v>
      </c>
      <c r="K745">
        <v>9480.2244951699995</v>
      </c>
      <c r="L745">
        <v>5266.6451695999904</v>
      </c>
    </row>
    <row r="746" spans="3:12" hidden="1" x14ac:dyDescent="0.25">
      <c r="C746" t="s">
        <v>52</v>
      </c>
      <c r="D746" t="s">
        <v>42</v>
      </c>
      <c r="E746" t="s">
        <v>22</v>
      </c>
      <c r="F746" t="s">
        <v>9</v>
      </c>
      <c r="G746" t="s">
        <v>0</v>
      </c>
      <c r="H746" t="s">
        <v>44</v>
      </c>
      <c r="I746">
        <v>2016</v>
      </c>
      <c r="J746">
        <v>25930.573767499998</v>
      </c>
      <c r="K746">
        <v>34186.820893999997</v>
      </c>
      <c r="L746">
        <v>18991.8577028</v>
      </c>
    </row>
    <row r="747" spans="3:12" hidden="1" x14ac:dyDescent="0.25">
      <c r="C747" t="s">
        <v>52</v>
      </c>
      <c r="D747" t="s">
        <v>42</v>
      </c>
      <c r="E747" t="s">
        <v>23</v>
      </c>
      <c r="F747" t="s">
        <v>9</v>
      </c>
      <c r="G747" t="s">
        <v>0</v>
      </c>
      <c r="H747" t="s">
        <v>44</v>
      </c>
      <c r="I747">
        <v>2016</v>
      </c>
      <c r="J747">
        <v>30016.226482999999</v>
      </c>
      <c r="K747">
        <v>39516.0466208</v>
      </c>
      <c r="L747">
        <v>21876.702704200001</v>
      </c>
    </row>
    <row r="748" spans="3:12" hidden="1" x14ac:dyDescent="0.25">
      <c r="C748" t="s">
        <v>52</v>
      </c>
      <c r="D748" t="s">
        <v>42</v>
      </c>
      <c r="E748" t="s">
        <v>22</v>
      </c>
      <c r="F748" t="s">
        <v>9</v>
      </c>
      <c r="G748" t="s">
        <v>0</v>
      </c>
      <c r="H748" t="s">
        <v>45</v>
      </c>
      <c r="I748">
        <v>2016</v>
      </c>
      <c r="J748">
        <v>1</v>
      </c>
      <c r="K748">
        <v>1</v>
      </c>
      <c r="L748">
        <v>1</v>
      </c>
    </row>
    <row r="749" spans="3:12" hidden="1" x14ac:dyDescent="0.25">
      <c r="C749" t="s">
        <v>52</v>
      </c>
      <c r="D749" t="s">
        <v>42</v>
      </c>
      <c r="E749" t="s">
        <v>23</v>
      </c>
      <c r="F749" t="s">
        <v>9</v>
      </c>
      <c r="G749" t="s">
        <v>0</v>
      </c>
      <c r="H749" t="s">
        <v>45</v>
      </c>
      <c r="I749">
        <v>2016</v>
      </c>
      <c r="J749">
        <v>1</v>
      </c>
      <c r="K749">
        <v>1</v>
      </c>
      <c r="L749">
        <v>1</v>
      </c>
    </row>
    <row r="750" spans="3:12" hidden="1" x14ac:dyDescent="0.25">
      <c r="C750" t="s">
        <v>52</v>
      </c>
      <c r="D750" t="s">
        <v>42</v>
      </c>
      <c r="E750" t="s">
        <v>22</v>
      </c>
      <c r="F750" t="s">
        <v>9</v>
      </c>
      <c r="G750" t="s">
        <v>0</v>
      </c>
      <c r="H750" t="s">
        <v>26</v>
      </c>
      <c r="I750">
        <v>2016</v>
      </c>
      <c r="J750">
        <v>6674.7880627799996</v>
      </c>
      <c r="K750">
        <v>8800.0283392900001</v>
      </c>
      <c r="L750">
        <v>4888.6934096100003</v>
      </c>
    </row>
    <row r="751" spans="3:12" hidden="1" x14ac:dyDescent="0.25">
      <c r="C751" t="s">
        <v>52</v>
      </c>
      <c r="D751" t="s">
        <v>42</v>
      </c>
      <c r="E751" t="s">
        <v>23</v>
      </c>
      <c r="F751" t="s">
        <v>9</v>
      </c>
      <c r="G751" t="s">
        <v>0</v>
      </c>
      <c r="H751" t="s">
        <v>26</v>
      </c>
      <c r="I751">
        <v>2016</v>
      </c>
      <c r="J751">
        <v>7699.0455351000001</v>
      </c>
      <c r="K751">
        <v>10135.712511199999</v>
      </c>
      <c r="L751">
        <v>5611.2892929099999</v>
      </c>
    </row>
    <row r="752" spans="3:12" hidden="1" x14ac:dyDescent="0.25">
      <c r="C752" t="s">
        <v>52</v>
      </c>
      <c r="D752" t="s">
        <v>42</v>
      </c>
      <c r="E752" t="s">
        <v>22</v>
      </c>
      <c r="F752" t="s">
        <v>10</v>
      </c>
      <c r="G752" t="s">
        <v>0</v>
      </c>
      <c r="H752" t="s">
        <v>44</v>
      </c>
      <c r="I752">
        <v>2016</v>
      </c>
      <c r="J752">
        <v>28692.907756199998</v>
      </c>
      <c r="K752">
        <v>37487.630081000003</v>
      </c>
      <c r="L752">
        <v>20799.482761399999</v>
      </c>
    </row>
    <row r="753" spans="3:12" hidden="1" x14ac:dyDescent="0.25">
      <c r="C753" t="s">
        <v>52</v>
      </c>
      <c r="D753" t="s">
        <v>42</v>
      </c>
      <c r="E753" t="s">
        <v>23</v>
      </c>
      <c r="F753" t="s">
        <v>10</v>
      </c>
      <c r="G753" t="s">
        <v>0</v>
      </c>
      <c r="H753" t="s">
        <v>44</v>
      </c>
      <c r="I753">
        <v>2016</v>
      </c>
      <c r="J753">
        <v>31718.221741699999</v>
      </c>
      <c r="K753">
        <v>41491.920820799998</v>
      </c>
      <c r="L753">
        <v>23136.3518186</v>
      </c>
    </row>
    <row r="754" spans="3:12" hidden="1" x14ac:dyDescent="0.25">
      <c r="C754" t="s">
        <v>52</v>
      </c>
      <c r="D754" t="s">
        <v>42</v>
      </c>
      <c r="E754" t="s">
        <v>22</v>
      </c>
      <c r="F754" t="s">
        <v>10</v>
      </c>
      <c r="G754" t="s">
        <v>0</v>
      </c>
      <c r="H754" t="s">
        <v>45</v>
      </c>
      <c r="I754">
        <v>2016</v>
      </c>
      <c r="J754">
        <v>1</v>
      </c>
      <c r="K754">
        <v>1</v>
      </c>
      <c r="L754">
        <v>1</v>
      </c>
    </row>
    <row r="755" spans="3:12" hidden="1" x14ac:dyDescent="0.25">
      <c r="C755" t="s">
        <v>52</v>
      </c>
      <c r="D755" t="s">
        <v>42</v>
      </c>
      <c r="E755" t="s">
        <v>23</v>
      </c>
      <c r="F755" t="s">
        <v>10</v>
      </c>
      <c r="G755" t="s">
        <v>0</v>
      </c>
      <c r="H755" t="s">
        <v>45</v>
      </c>
      <c r="I755">
        <v>2016</v>
      </c>
      <c r="J755">
        <v>1</v>
      </c>
      <c r="K755">
        <v>1</v>
      </c>
      <c r="L755">
        <v>1</v>
      </c>
    </row>
    <row r="756" spans="3:12" hidden="1" x14ac:dyDescent="0.25">
      <c r="C756" t="s">
        <v>52</v>
      </c>
      <c r="D756" t="s">
        <v>42</v>
      </c>
      <c r="E756" t="s">
        <v>22</v>
      </c>
      <c r="F756" t="s">
        <v>10</v>
      </c>
      <c r="G756" t="s">
        <v>0</v>
      </c>
      <c r="H756" t="s">
        <v>26</v>
      </c>
      <c r="I756">
        <v>2016</v>
      </c>
      <c r="J756">
        <v>7518.25369796</v>
      </c>
      <c r="K756">
        <v>9822.6891425499998</v>
      </c>
      <c r="L756">
        <v>5449.9805148799996</v>
      </c>
    </row>
    <row r="757" spans="3:12" hidden="1" x14ac:dyDescent="0.25">
      <c r="C757" t="s">
        <v>52</v>
      </c>
      <c r="D757" t="s">
        <v>42</v>
      </c>
      <c r="E757" t="s">
        <v>23</v>
      </c>
      <c r="F757" t="s">
        <v>10</v>
      </c>
      <c r="G757" t="s">
        <v>0</v>
      </c>
      <c r="H757" t="s">
        <v>26</v>
      </c>
      <c r="I757">
        <v>2016</v>
      </c>
      <c r="J757">
        <v>8507.7821714300007</v>
      </c>
      <c r="K757">
        <v>11129.382570399999</v>
      </c>
      <c r="L757">
        <v>6205.8662404500001</v>
      </c>
    </row>
    <row r="758" spans="3:12" hidden="1" x14ac:dyDescent="0.25">
      <c r="C758" t="s">
        <v>52</v>
      </c>
      <c r="D758" t="s">
        <v>42</v>
      </c>
      <c r="E758" t="s">
        <v>22</v>
      </c>
      <c r="F758" t="s">
        <v>11</v>
      </c>
      <c r="G758" t="s">
        <v>0</v>
      </c>
      <c r="H758" t="s">
        <v>44</v>
      </c>
      <c r="I758">
        <v>2016</v>
      </c>
      <c r="J758">
        <v>30129.862668500002</v>
      </c>
      <c r="K758">
        <v>39452.886980499999</v>
      </c>
      <c r="L758">
        <v>21918.7566511</v>
      </c>
    </row>
    <row r="759" spans="3:12" hidden="1" x14ac:dyDescent="0.25">
      <c r="C759" t="s">
        <v>52</v>
      </c>
      <c r="D759" t="s">
        <v>42</v>
      </c>
      <c r="E759" t="s">
        <v>23</v>
      </c>
      <c r="F759" t="s">
        <v>11</v>
      </c>
      <c r="G759" t="s">
        <v>0</v>
      </c>
      <c r="H759" t="s">
        <v>44</v>
      </c>
      <c r="I759">
        <v>2016</v>
      </c>
      <c r="J759">
        <v>34528.546788500003</v>
      </c>
      <c r="K759">
        <v>45284.707744400002</v>
      </c>
      <c r="L759">
        <v>25113.8988641</v>
      </c>
    </row>
    <row r="760" spans="3:12" hidden="1" x14ac:dyDescent="0.25">
      <c r="C760" t="s">
        <v>52</v>
      </c>
      <c r="D760" t="s">
        <v>42</v>
      </c>
      <c r="E760" t="s">
        <v>22</v>
      </c>
      <c r="F760" t="s">
        <v>11</v>
      </c>
      <c r="G760" t="s">
        <v>0</v>
      </c>
      <c r="H760" t="s">
        <v>45</v>
      </c>
      <c r="I760">
        <v>2016</v>
      </c>
      <c r="J760">
        <v>1</v>
      </c>
      <c r="K760">
        <v>1</v>
      </c>
      <c r="L760">
        <v>1</v>
      </c>
    </row>
    <row r="761" spans="3:12" hidden="1" x14ac:dyDescent="0.25">
      <c r="C761" t="s">
        <v>52</v>
      </c>
      <c r="D761" t="s">
        <v>42</v>
      </c>
      <c r="E761" t="s">
        <v>23</v>
      </c>
      <c r="F761" t="s">
        <v>11</v>
      </c>
      <c r="G761" t="s">
        <v>0</v>
      </c>
      <c r="H761" t="s">
        <v>45</v>
      </c>
      <c r="I761">
        <v>2016</v>
      </c>
      <c r="J761">
        <v>1</v>
      </c>
      <c r="K761">
        <v>1</v>
      </c>
      <c r="L761">
        <v>1</v>
      </c>
    </row>
    <row r="762" spans="3:12" hidden="1" x14ac:dyDescent="0.25">
      <c r="C762" t="s">
        <v>52</v>
      </c>
      <c r="D762" t="s">
        <v>42</v>
      </c>
      <c r="E762" t="s">
        <v>22</v>
      </c>
      <c r="F762" t="s">
        <v>11</v>
      </c>
      <c r="G762" t="s">
        <v>0</v>
      </c>
      <c r="H762" t="s">
        <v>26</v>
      </c>
      <c r="I762">
        <v>2016</v>
      </c>
      <c r="J762">
        <v>8501.5928407699994</v>
      </c>
      <c r="K762">
        <v>11132.2240394</v>
      </c>
      <c r="L762">
        <v>6184.7060729899904</v>
      </c>
    </row>
    <row r="763" spans="3:12" hidden="1" x14ac:dyDescent="0.25">
      <c r="C763" t="s">
        <v>52</v>
      </c>
      <c r="D763" t="s">
        <v>42</v>
      </c>
      <c r="E763" t="s">
        <v>23</v>
      </c>
      <c r="F763" t="s">
        <v>11</v>
      </c>
      <c r="G763" t="s">
        <v>0</v>
      </c>
      <c r="H763" t="s">
        <v>26</v>
      </c>
      <c r="I763">
        <v>2016</v>
      </c>
      <c r="J763">
        <v>9642.7749685300005</v>
      </c>
      <c r="K763">
        <v>12646.6442092</v>
      </c>
      <c r="L763">
        <v>7013.5495945599996</v>
      </c>
    </row>
    <row r="764" spans="3:12" hidden="1" x14ac:dyDescent="0.25">
      <c r="C764" t="s">
        <v>52</v>
      </c>
      <c r="D764" t="s">
        <v>42</v>
      </c>
      <c r="E764" t="s">
        <v>22</v>
      </c>
      <c r="F764" t="s">
        <v>12</v>
      </c>
      <c r="G764" t="s">
        <v>0</v>
      </c>
      <c r="H764" t="s">
        <v>44</v>
      </c>
      <c r="I764">
        <v>2016</v>
      </c>
      <c r="J764">
        <v>32279.1848054</v>
      </c>
      <c r="K764">
        <v>42222.558606699997</v>
      </c>
      <c r="L764">
        <v>23650.698792300002</v>
      </c>
    </row>
    <row r="765" spans="3:12" hidden="1" x14ac:dyDescent="0.25">
      <c r="C765" t="s">
        <v>52</v>
      </c>
      <c r="D765" t="s">
        <v>42</v>
      </c>
      <c r="E765" t="s">
        <v>23</v>
      </c>
      <c r="F765" t="s">
        <v>12</v>
      </c>
      <c r="G765" t="s">
        <v>0</v>
      </c>
      <c r="H765" t="s">
        <v>44</v>
      </c>
      <c r="I765">
        <v>2016</v>
      </c>
      <c r="J765">
        <v>39127.252568399999</v>
      </c>
      <c r="K765">
        <v>51261.043451999998</v>
      </c>
      <c r="L765">
        <v>28398.203535000001</v>
      </c>
    </row>
    <row r="766" spans="3:12" hidden="1" x14ac:dyDescent="0.25">
      <c r="C766" t="s">
        <v>52</v>
      </c>
      <c r="D766" t="s">
        <v>42</v>
      </c>
      <c r="E766" t="s">
        <v>22</v>
      </c>
      <c r="F766" t="s">
        <v>12</v>
      </c>
      <c r="G766" t="s">
        <v>0</v>
      </c>
      <c r="H766" t="s">
        <v>45</v>
      </c>
      <c r="I766">
        <v>2016</v>
      </c>
      <c r="J766">
        <v>1</v>
      </c>
      <c r="K766">
        <v>1</v>
      </c>
      <c r="L766">
        <v>1</v>
      </c>
    </row>
    <row r="767" spans="3:12" hidden="1" x14ac:dyDescent="0.25">
      <c r="C767" t="s">
        <v>52</v>
      </c>
      <c r="D767" t="s">
        <v>42</v>
      </c>
      <c r="E767" t="s">
        <v>23</v>
      </c>
      <c r="F767" t="s">
        <v>12</v>
      </c>
      <c r="G767" t="s">
        <v>0</v>
      </c>
      <c r="H767" t="s">
        <v>45</v>
      </c>
      <c r="I767">
        <v>2016</v>
      </c>
      <c r="J767">
        <v>1</v>
      </c>
      <c r="K767">
        <v>1</v>
      </c>
      <c r="L767">
        <v>1</v>
      </c>
    </row>
    <row r="768" spans="3:12" hidden="1" x14ac:dyDescent="0.25">
      <c r="C768" t="s">
        <v>52</v>
      </c>
      <c r="D768" t="s">
        <v>42</v>
      </c>
      <c r="E768" t="s">
        <v>22</v>
      </c>
      <c r="F768" t="s">
        <v>12</v>
      </c>
      <c r="G768" t="s">
        <v>0</v>
      </c>
      <c r="H768" t="s">
        <v>26</v>
      </c>
      <c r="I768">
        <v>2016</v>
      </c>
      <c r="J768">
        <v>9544.9896189499996</v>
      </c>
      <c r="K768">
        <v>12485.255932399999</v>
      </c>
      <c r="L768">
        <v>6993.5370367599999</v>
      </c>
    </row>
    <row r="769" spans="3:12" hidden="1" x14ac:dyDescent="0.25">
      <c r="C769" t="s">
        <v>52</v>
      </c>
      <c r="D769" t="s">
        <v>42</v>
      </c>
      <c r="E769" t="s">
        <v>23</v>
      </c>
      <c r="F769" t="s">
        <v>12</v>
      </c>
      <c r="G769" t="s">
        <v>0</v>
      </c>
      <c r="H769" t="s">
        <v>26</v>
      </c>
      <c r="I769">
        <v>2016</v>
      </c>
      <c r="J769">
        <v>10809.0767172</v>
      </c>
      <c r="K769">
        <v>14161.090158499999</v>
      </c>
      <c r="L769">
        <v>7845.1294300299996</v>
      </c>
    </row>
    <row r="770" spans="3:12" hidden="1" x14ac:dyDescent="0.25">
      <c r="C770" t="s">
        <v>52</v>
      </c>
      <c r="D770" t="s">
        <v>42</v>
      </c>
      <c r="E770" t="s">
        <v>22</v>
      </c>
      <c r="F770" t="s">
        <v>13</v>
      </c>
      <c r="G770" t="s">
        <v>0</v>
      </c>
      <c r="H770" t="s">
        <v>44</v>
      </c>
      <c r="I770">
        <v>2016</v>
      </c>
      <c r="J770">
        <v>35107.121952499998</v>
      </c>
      <c r="K770">
        <v>46114.0775918</v>
      </c>
      <c r="L770">
        <v>25723.110860600002</v>
      </c>
    </row>
    <row r="771" spans="3:12" hidden="1" x14ac:dyDescent="0.25">
      <c r="C771" t="s">
        <v>52</v>
      </c>
      <c r="D771" t="s">
        <v>42</v>
      </c>
      <c r="E771" t="s">
        <v>23</v>
      </c>
      <c r="F771" t="s">
        <v>13</v>
      </c>
      <c r="G771" t="s">
        <v>0</v>
      </c>
      <c r="H771" t="s">
        <v>44</v>
      </c>
      <c r="I771">
        <v>2016</v>
      </c>
      <c r="J771">
        <v>44569.420027699998</v>
      </c>
      <c r="K771">
        <v>58331.9837997</v>
      </c>
      <c r="L771">
        <v>32920.553288900002</v>
      </c>
    </row>
    <row r="772" spans="3:12" hidden="1" x14ac:dyDescent="0.25">
      <c r="C772" t="s">
        <v>52</v>
      </c>
      <c r="D772" t="s">
        <v>42</v>
      </c>
      <c r="E772" t="s">
        <v>22</v>
      </c>
      <c r="F772" t="s">
        <v>13</v>
      </c>
      <c r="G772" t="s">
        <v>0</v>
      </c>
      <c r="H772" t="s">
        <v>45</v>
      </c>
      <c r="I772">
        <v>2016</v>
      </c>
      <c r="J772">
        <v>1</v>
      </c>
      <c r="K772">
        <v>1</v>
      </c>
      <c r="L772">
        <v>1</v>
      </c>
    </row>
    <row r="773" spans="3:12" hidden="1" x14ac:dyDescent="0.25">
      <c r="C773" t="s">
        <v>52</v>
      </c>
      <c r="D773" t="s">
        <v>42</v>
      </c>
      <c r="E773" t="s">
        <v>23</v>
      </c>
      <c r="F773" t="s">
        <v>13</v>
      </c>
      <c r="G773" t="s">
        <v>0</v>
      </c>
      <c r="H773" t="s">
        <v>45</v>
      </c>
      <c r="I773">
        <v>2016</v>
      </c>
      <c r="J773">
        <v>1</v>
      </c>
      <c r="K773">
        <v>1</v>
      </c>
      <c r="L773">
        <v>1</v>
      </c>
    </row>
    <row r="774" spans="3:12" hidden="1" x14ac:dyDescent="0.25">
      <c r="C774" t="s">
        <v>52</v>
      </c>
      <c r="D774" t="s">
        <v>42</v>
      </c>
      <c r="E774" t="s">
        <v>22</v>
      </c>
      <c r="F774" t="s">
        <v>13</v>
      </c>
      <c r="G774" t="s">
        <v>0</v>
      </c>
      <c r="H774" t="s">
        <v>26</v>
      </c>
      <c r="I774">
        <v>2016</v>
      </c>
      <c r="J774">
        <v>10816.328144499999</v>
      </c>
      <c r="K774">
        <v>14207.5159561</v>
      </c>
      <c r="L774">
        <v>7925.1614057500001</v>
      </c>
    </row>
    <row r="775" spans="3:12" hidden="1" x14ac:dyDescent="0.25">
      <c r="C775" t="s">
        <v>52</v>
      </c>
      <c r="D775" t="s">
        <v>42</v>
      </c>
      <c r="E775" t="s">
        <v>23</v>
      </c>
      <c r="F775" t="s">
        <v>13</v>
      </c>
      <c r="G775" t="s">
        <v>0</v>
      </c>
      <c r="H775" t="s">
        <v>26</v>
      </c>
      <c r="I775">
        <v>2016</v>
      </c>
      <c r="J775">
        <v>12208.014573500001</v>
      </c>
      <c r="K775">
        <v>15977.719878</v>
      </c>
      <c r="L775">
        <v>9017.2722478399992</v>
      </c>
    </row>
    <row r="776" spans="3:12" hidden="1" x14ac:dyDescent="0.25">
      <c r="C776" t="s">
        <v>52</v>
      </c>
      <c r="D776" t="s">
        <v>42</v>
      </c>
      <c r="E776" t="s">
        <v>22</v>
      </c>
      <c r="F776" t="s">
        <v>14</v>
      </c>
      <c r="G776" t="s">
        <v>0</v>
      </c>
      <c r="H776" t="s">
        <v>44</v>
      </c>
      <c r="I776">
        <v>2016</v>
      </c>
      <c r="J776">
        <v>36388.021717000003</v>
      </c>
      <c r="K776">
        <v>47824.5129954</v>
      </c>
      <c r="L776">
        <v>26823.483188499999</v>
      </c>
    </row>
    <row r="777" spans="3:12" hidden="1" x14ac:dyDescent="0.25">
      <c r="C777" t="s">
        <v>52</v>
      </c>
      <c r="D777" t="s">
        <v>42</v>
      </c>
      <c r="E777" t="s">
        <v>23</v>
      </c>
      <c r="F777" t="s">
        <v>14</v>
      </c>
      <c r="G777" t="s">
        <v>0</v>
      </c>
      <c r="H777" t="s">
        <v>44</v>
      </c>
      <c r="I777">
        <v>2016</v>
      </c>
      <c r="J777">
        <v>44744.883142899998</v>
      </c>
      <c r="K777">
        <v>57961.782898999998</v>
      </c>
      <c r="L777">
        <v>32658.442812599998</v>
      </c>
    </row>
    <row r="778" spans="3:12" hidden="1" x14ac:dyDescent="0.25">
      <c r="C778" t="s">
        <v>52</v>
      </c>
      <c r="D778" t="s">
        <v>42</v>
      </c>
      <c r="E778" t="s">
        <v>22</v>
      </c>
      <c r="F778" t="s">
        <v>14</v>
      </c>
      <c r="G778" t="s">
        <v>0</v>
      </c>
      <c r="H778" t="s">
        <v>45</v>
      </c>
      <c r="I778">
        <v>2016</v>
      </c>
      <c r="J778">
        <v>1</v>
      </c>
      <c r="K778">
        <v>1</v>
      </c>
      <c r="L778">
        <v>1</v>
      </c>
    </row>
    <row r="779" spans="3:12" hidden="1" x14ac:dyDescent="0.25">
      <c r="C779" t="s">
        <v>52</v>
      </c>
      <c r="D779" t="s">
        <v>42</v>
      </c>
      <c r="E779" t="s">
        <v>23</v>
      </c>
      <c r="F779" t="s">
        <v>14</v>
      </c>
      <c r="G779" t="s">
        <v>0</v>
      </c>
      <c r="H779" t="s">
        <v>45</v>
      </c>
      <c r="I779">
        <v>2016</v>
      </c>
      <c r="J779">
        <v>1</v>
      </c>
      <c r="K779">
        <v>1</v>
      </c>
      <c r="L779">
        <v>1</v>
      </c>
    </row>
    <row r="780" spans="3:12" hidden="1" x14ac:dyDescent="0.25">
      <c r="C780" t="s">
        <v>52</v>
      </c>
      <c r="D780" t="s">
        <v>42</v>
      </c>
      <c r="E780" t="s">
        <v>22</v>
      </c>
      <c r="F780" t="s">
        <v>14</v>
      </c>
      <c r="G780" t="s">
        <v>0</v>
      </c>
      <c r="H780" t="s">
        <v>26</v>
      </c>
      <c r="I780">
        <v>2016</v>
      </c>
      <c r="J780">
        <v>12348.612832299999</v>
      </c>
      <c r="K780">
        <v>16229.6922724999</v>
      </c>
      <c r="L780">
        <v>9102.7979285000001</v>
      </c>
    </row>
    <row r="781" spans="3:12" hidden="1" x14ac:dyDescent="0.25">
      <c r="C781" t="s">
        <v>52</v>
      </c>
      <c r="D781" t="s">
        <v>42</v>
      </c>
      <c r="E781" t="s">
        <v>23</v>
      </c>
      <c r="F781" t="s">
        <v>14</v>
      </c>
      <c r="G781" t="s">
        <v>0</v>
      </c>
      <c r="H781" t="s">
        <v>26</v>
      </c>
      <c r="I781">
        <v>2016</v>
      </c>
      <c r="J781">
        <v>13365.835736199901</v>
      </c>
      <c r="K781">
        <v>17313.882946900001</v>
      </c>
      <c r="L781">
        <v>9755.4703772600005</v>
      </c>
    </row>
    <row r="782" spans="3:12" hidden="1" x14ac:dyDescent="0.25">
      <c r="C782" t="s">
        <v>52</v>
      </c>
      <c r="D782" t="s">
        <v>42</v>
      </c>
      <c r="E782" t="s">
        <v>22</v>
      </c>
      <c r="F782" t="s">
        <v>15</v>
      </c>
      <c r="G782" t="s">
        <v>0</v>
      </c>
      <c r="H782" t="s">
        <v>44</v>
      </c>
      <c r="I782">
        <v>2016</v>
      </c>
      <c r="J782">
        <v>34280.218144500002</v>
      </c>
      <c r="K782">
        <v>44899.188536000001</v>
      </c>
      <c r="L782">
        <v>25279.384380300002</v>
      </c>
    </row>
    <row r="783" spans="3:12" hidden="1" x14ac:dyDescent="0.25">
      <c r="C783" t="s">
        <v>52</v>
      </c>
      <c r="D783" t="s">
        <v>42</v>
      </c>
      <c r="E783" t="s">
        <v>23</v>
      </c>
      <c r="F783" t="s">
        <v>15</v>
      </c>
      <c r="G783" t="s">
        <v>0</v>
      </c>
      <c r="H783" t="s">
        <v>44</v>
      </c>
      <c r="I783">
        <v>2016</v>
      </c>
      <c r="J783">
        <v>41912.946665199997</v>
      </c>
      <c r="K783">
        <v>54503.749655599997</v>
      </c>
      <c r="L783">
        <v>30877.679050499999</v>
      </c>
    </row>
    <row r="784" spans="3:12" hidden="1" x14ac:dyDescent="0.25">
      <c r="C784" t="s">
        <v>52</v>
      </c>
      <c r="D784" t="s">
        <v>42</v>
      </c>
      <c r="E784" t="s">
        <v>22</v>
      </c>
      <c r="F784" t="s">
        <v>15</v>
      </c>
      <c r="G784" t="s">
        <v>0</v>
      </c>
      <c r="H784" t="s">
        <v>45</v>
      </c>
      <c r="I784">
        <v>2016</v>
      </c>
      <c r="J784">
        <v>1</v>
      </c>
      <c r="K784">
        <v>1</v>
      </c>
      <c r="L784">
        <v>1</v>
      </c>
    </row>
    <row r="785" spans="3:12" hidden="1" x14ac:dyDescent="0.25">
      <c r="C785" t="s">
        <v>52</v>
      </c>
      <c r="D785" t="s">
        <v>42</v>
      </c>
      <c r="E785" t="s">
        <v>23</v>
      </c>
      <c r="F785" t="s">
        <v>15</v>
      </c>
      <c r="G785" t="s">
        <v>0</v>
      </c>
      <c r="H785" t="s">
        <v>45</v>
      </c>
      <c r="I785">
        <v>2016</v>
      </c>
      <c r="J785">
        <v>1</v>
      </c>
      <c r="K785">
        <v>1</v>
      </c>
      <c r="L785">
        <v>1</v>
      </c>
    </row>
    <row r="786" spans="3:12" hidden="1" x14ac:dyDescent="0.25">
      <c r="C786" t="s">
        <v>52</v>
      </c>
      <c r="D786" t="s">
        <v>42</v>
      </c>
      <c r="E786" t="s">
        <v>22</v>
      </c>
      <c r="F786" t="s">
        <v>15</v>
      </c>
      <c r="G786" t="s">
        <v>0</v>
      </c>
      <c r="H786" t="s">
        <v>26</v>
      </c>
      <c r="I786">
        <v>2016</v>
      </c>
      <c r="J786">
        <v>14085.469966500001</v>
      </c>
      <c r="K786">
        <v>18448.720745499999</v>
      </c>
      <c r="L786">
        <v>10387.098703899999</v>
      </c>
    </row>
    <row r="787" spans="3:12" hidden="1" x14ac:dyDescent="0.25">
      <c r="C787" t="s">
        <v>52</v>
      </c>
      <c r="D787" t="s">
        <v>42</v>
      </c>
      <c r="E787" t="s">
        <v>23</v>
      </c>
      <c r="F787" t="s">
        <v>15</v>
      </c>
      <c r="G787" t="s">
        <v>0</v>
      </c>
      <c r="H787" t="s">
        <v>26</v>
      </c>
      <c r="I787">
        <v>2016</v>
      </c>
      <c r="J787">
        <v>14496.6149845</v>
      </c>
      <c r="K787">
        <v>18851.451325499998</v>
      </c>
      <c r="L787">
        <v>10679.798497199999</v>
      </c>
    </row>
    <row r="788" spans="3:12" hidden="1" x14ac:dyDescent="0.25">
      <c r="C788" t="s">
        <v>52</v>
      </c>
      <c r="D788" t="s">
        <v>42</v>
      </c>
      <c r="E788" t="s">
        <v>22</v>
      </c>
      <c r="F788" t="s">
        <v>16</v>
      </c>
      <c r="G788" t="s">
        <v>0</v>
      </c>
      <c r="H788" t="s">
        <v>44</v>
      </c>
      <c r="I788">
        <v>2016</v>
      </c>
      <c r="J788">
        <v>32667.912711600002</v>
      </c>
      <c r="K788">
        <v>42744.255144499999</v>
      </c>
      <c r="L788">
        <v>24071.3307413</v>
      </c>
    </row>
    <row r="789" spans="3:12" hidden="1" x14ac:dyDescent="0.25">
      <c r="C789" t="s">
        <v>52</v>
      </c>
      <c r="D789" t="s">
        <v>42</v>
      </c>
      <c r="E789" t="s">
        <v>23</v>
      </c>
      <c r="F789" t="s">
        <v>16</v>
      </c>
      <c r="G789" t="s">
        <v>0</v>
      </c>
      <c r="H789" t="s">
        <v>44</v>
      </c>
      <c r="I789">
        <v>2016</v>
      </c>
      <c r="J789">
        <v>39878.296673700002</v>
      </c>
      <c r="K789">
        <v>52022.0138735</v>
      </c>
      <c r="L789">
        <v>29227.732857999999</v>
      </c>
    </row>
    <row r="790" spans="3:12" hidden="1" x14ac:dyDescent="0.25">
      <c r="C790" t="s">
        <v>52</v>
      </c>
      <c r="D790" t="s">
        <v>42</v>
      </c>
      <c r="E790" t="s">
        <v>22</v>
      </c>
      <c r="F790" t="s">
        <v>16</v>
      </c>
      <c r="G790" t="s">
        <v>0</v>
      </c>
      <c r="H790" t="s">
        <v>45</v>
      </c>
      <c r="I790">
        <v>2016</v>
      </c>
      <c r="J790">
        <v>1</v>
      </c>
      <c r="K790">
        <v>1</v>
      </c>
      <c r="L790">
        <v>1</v>
      </c>
    </row>
    <row r="791" spans="3:12" hidden="1" x14ac:dyDescent="0.25">
      <c r="C791" t="s">
        <v>52</v>
      </c>
      <c r="D791" t="s">
        <v>42</v>
      </c>
      <c r="E791" t="s">
        <v>23</v>
      </c>
      <c r="F791" t="s">
        <v>16</v>
      </c>
      <c r="G791" t="s">
        <v>0</v>
      </c>
      <c r="H791" t="s">
        <v>45</v>
      </c>
      <c r="I791">
        <v>2016</v>
      </c>
      <c r="J791">
        <v>1</v>
      </c>
      <c r="K791">
        <v>1</v>
      </c>
      <c r="L791">
        <v>1</v>
      </c>
    </row>
    <row r="792" spans="3:12" hidden="1" x14ac:dyDescent="0.25">
      <c r="C792" t="s">
        <v>52</v>
      </c>
      <c r="D792" t="s">
        <v>42</v>
      </c>
      <c r="E792" t="s">
        <v>22</v>
      </c>
      <c r="F792" t="s">
        <v>16</v>
      </c>
      <c r="G792" t="s">
        <v>0</v>
      </c>
      <c r="H792" t="s">
        <v>26</v>
      </c>
      <c r="I792">
        <v>2016</v>
      </c>
      <c r="J792">
        <v>15667.6405868</v>
      </c>
      <c r="K792">
        <v>20500.288239000001</v>
      </c>
      <c r="L792">
        <v>11544.6910193</v>
      </c>
    </row>
    <row r="793" spans="3:12" hidden="1" x14ac:dyDescent="0.25">
      <c r="C793" t="s">
        <v>52</v>
      </c>
      <c r="D793" t="s">
        <v>42</v>
      </c>
      <c r="E793" t="s">
        <v>23</v>
      </c>
      <c r="F793" t="s">
        <v>16</v>
      </c>
      <c r="G793" t="s">
        <v>0</v>
      </c>
      <c r="H793" t="s">
        <v>26</v>
      </c>
      <c r="I793">
        <v>2016</v>
      </c>
      <c r="J793">
        <v>15902.005279000001</v>
      </c>
      <c r="K793">
        <v>20744.475272</v>
      </c>
      <c r="L793">
        <v>11654.950210200001</v>
      </c>
    </row>
    <row r="794" spans="3:12" hidden="1" x14ac:dyDescent="0.25">
      <c r="C794" t="s">
        <v>52</v>
      </c>
      <c r="D794" t="s">
        <v>42</v>
      </c>
      <c r="E794" t="s">
        <v>22</v>
      </c>
      <c r="F794" t="s">
        <v>17</v>
      </c>
      <c r="G794" t="s">
        <v>0</v>
      </c>
      <c r="H794" t="s">
        <v>44</v>
      </c>
      <c r="I794">
        <v>2016</v>
      </c>
      <c r="J794">
        <v>31718.495358</v>
      </c>
      <c r="K794">
        <v>41286.207152399998</v>
      </c>
      <c r="L794">
        <v>23361.854982100002</v>
      </c>
    </row>
    <row r="795" spans="3:12" hidden="1" x14ac:dyDescent="0.25">
      <c r="C795" t="s">
        <v>52</v>
      </c>
      <c r="D795" t="s">
        <v>42</v>
      </c>
      <c r="E795" t="s">
        <v>23</v>
      </c>
      <c r="F795" t="s">
        <v>17</v>
      </c>
      <c r="G795" t="s">
        <v>0</v>
      </c>
      <c r="H795" t="s">
        <v>44</v>
      </c>
      <c r="I795">
        <v>2016</v>
      </c>
      <c r="J795">
        <v>37765.184030199998</v>
      </c>
      <c r="K795">
        <v>48563.470444600003</v>
      </c>
      <c r="L795">
        <v>27808.573541599999</v>
      </c>
    </row>
    <row r="796" spans="3:12" hidden="1" x14ac:dyDescent="0.25">
      <c r="C796" t="s">
        <v>52</v>
      </c>
      <c r="D796" t="s">
        <v>42</v>
      </c>
      <c r="E796" t="s">
        <v>22</v>
      </c>
      <c r="F796" t="s">
        <v>17</v>
      </c>
      <c r="G796" t="s">
        <v>0</v>
      </c>
      <c r="H796" t="s">
        <v>45</v>
      </c>
      <c r="I796">
        <v>2016</v>
      </c>
      <c r="J796">
        <v>1</v>
      </c>
      <c r="K796">
        <v>1</v>
      </c>
      <c r="L796">
        <v>1</v>
      </c>
    </row>
    <row r="797" spans="3:12" hidden="1" x14ac:dyDescent="0.25">
      <c r="C797" t="s">
        <v>52</v>
      </c>
      <c r="D797" t="s">
        <v>42</v>
      </c>
      <c r="E797" t="s">
        <v>23</v>
      </c>
      <c r="F797" t="s">
        <v>17</v>
      </c>
      <c r="G797" t="s">
        <v>0</v>
      </c>
      <c r="H797" t="s">
        <v>45</v>
      </c>
      <c r="I797">
        <v>2016</v>
      </c>
      <c r="J797">
        <v>1</v>
      </c>
      <c r="K797">
        <v>1</v>
      </c>
      <c r="L797">
        <v>1</v>
      </c>
    </row>
    <row r="798" spans="3:12" hidden="1" x14ac:dyDescent="0.25">
      <c r="C798" t="s">
        <v>52</v>
      </c>
      <c r="D798" t="s">
        <v>42</v>
      </c>
      <c r="E798" t="s">
        <v>22</v>
      </c>
      <c r="F798" t="s">
        <v>17</v>
      </c>
      <c r="G798" t="s">
        <v>0</v>
      </c>
      <c r="H798" t="s">
        <v>26</v>
      </c>
      <c r="I798">
        <v>2016</v>
      </c>
      <c r="J798">
        <v>17524.631844</v>
      </c>
      <c r="K798">
        <v>22810.841826399999</v>
      </c>
      <c r="L798">
        <v>12907.5450501</v>
      </c>
    </row>
    <row r="799" spans="3:12" hidden="1" x14ac:dyDescent="0.25">
      <c r="C799" t="s">
        <v>52</v>
      </c>
      <c r="D799" t="s">
        <v>42</v>
      </c>
      <c r="E799" t="s">
        <v>23</v>
      </c>
      <c r="F799" t="s">
        <v>17</v>
      </c>
      <c r="G799" t="s">
        <v>0</v>
      </c>
      <c r="H799" t="s">
        <v>26</v>
      </c>
      <c r="I799">
        <v>2016</v>
      </c>
      <c r="J799">
        <v>17539.0149016</v>
      </c>
      <c r="K799">
        <v>22553.985997299998</v>
      </c>
      <c r="L799">
        <v>12914.937349399999</v>
      </c>
    </row>
    <row r="800" spans="3:12" hidden="1" x14ac:dyDescent="0.25">
      <c r="C800" t="s">
        <v>52</v>
      </c>
      <c r="D800" t="s">
        <v>42</v>
      </c>
      <c r="E800" t="s">
        <v>22</v>
      </c>
      <c r="F800" t="s">
        <v>18</v>
      </c>
      <c r="G800" t="s">
        <v>0</v>
      </c>
      <c r="H800" t="s">
        <v>44</v>
      </c>
      <c r="I800">
        <v>2016</v>
      </c>
      <c r="J800">
        <v>26879.753766400001</v>
      </c>
      <c r="K800">
        <v>34784.6002066</v>
      </c>
      <c r="L800">
        <v>19789.857540699999</v>
      </c>
    </row>
    <row r="801" spans="3:12" hidden="1" x14ac:dyDescent="0.25">
      <c r="C801" t="s">
        <v>52</v>
      </c>
      <c r="D801" t="s">
        <v>42</v>
      </c>
      <c r="E801" t="s">
        <v>23</v>
      </c>
      <c r="F801" t="s">
        <v>18</v>
      </c>
      <c r="G801" t="s">
        <v>0</v>
      </c>
      <c r="H801" t="s">
        <v>44</v>
      </c>
      <c r="I801">
        <v>2016</v>
      </c>
      <c r="J801">
        <v>29963.7393711</v>
      </c>
      <c r="K801">
        <v>38940.590408800002</v>
      </c>
      <c r="L801">
        <v>22143.933901699998</v>
      </c>
    </row>
    <row r="802" spans="3:12" hidden="1" x14ac:dyDescent="0.25">
      <c r="C802" t="s">
        <v>52</v>
      </c>
      <c r="D802" t="s">
        <v>42</v>
      </c>
      <c r="E802" t="s">
        <v>22</v>
      </c>
      <c r="F802" t="s">
        <v>18</v>
      </c>
      <c r="G802" t="s">
        <v>0</v>
      </c>
      <c r="H802" t="s">
        <v>45</v>
      </c>
      <c r="I802">
        <v>2016</v>
      </c>
      <c r="J802">
        <v>1</v>
      </c>
      <c r="K802">
        <v>1</v>
      </c>
      <c r="L802">
        <v>1</v>
      </c>
    </row>
    <row r="803" spans="3:12" hidden="1" x14ac:dyDescent="0.25">
      <c r="C803" t="s">
        <v>52</v>
      </c>
      <c r="D803" t="s">
        <v>42</v>
      </c>
      <c r="E803" t="s">
        <v>23</v>
      </c>
      <c r="F803" t="s">
        <v>18</v>
      </c>
      <c r="G803" t="s">
        <v>0</v>
      </c>
      <c r="H803" t="s">
        <v>45</v>
      </c>
      <c r="I803">
        <v>2016</v>
      </c>
      <c r="J803">
        <v>1</v>
      </c>
      <c r="K803">
        <v>1</v>
      </c>
      <c r="L803">
        <v>1</v>
      </c>
    </row>
    <row r="804" spans="3:12" hidden="1" x14ac:dyDescent="0.25">
      <c r="C804" t="s">
        <v>52</v>
      </c>
      <c r="D804" t="s">
        <v>42</v>
      </c>
      <c r="E804" t="s">
        <v>22</v>
      </c>
      <c r="F804" t="s">
        <v>18</v>
      </c>
      <c r="G804" t="s">
        <v>0</v>
      </c>
      <c r="H804" t="s">
        <v>26</v>
      </c>
      <c r="I804">
        <v>2016</v>
      </c>
      <c r="J804">
        <v>20153.135064300001</v>
      </c>
      <c r="K804">
        <v>26079.805351499999</v>
      </c>
      <c r="L804">
        <v>14837.4749035</v>
      </c>
    </row>
    <row r="805" spans="3:12" hidden="1" x14ac:dyDescent="0.25">
      <c r="C805" t="s">
        <v>52</v>
      </c>
      <c r="D805" t="s">
        <v>42</v>
      </c>
      <c r="E805" t="s">
        <v>23</v>
      </c>
      <c r="F805" t="s">
        <v>18</v>
      </c>
      <c r="G805" t="s">
        <v>0</v>
      </c>
      <c r="H805" t="s">
        <v>26</v>
      </c>
      <c r="I805">
        <v>2016</v>
      </c>
      <c r="J805">
        <v>19650.5957867</v>
      </c>
      <c r="K805">
        <v>25537.7271956</v>
      </c>
      <c r="L805">
        <v>14522.2693616999</v>
      </c>
    </row>
    <row r="806" spans="3:12" hidden="1" x14ac:dyDescent="0.25">
      <c r="C806" t="s">
        <v>52</v>
      </c>
      <c r="D806" t="s">
        <v>42</v>
      </c>
      <c r="E806" t="s">
        <v>22</v>
      </c>
      <c r="F806" t="s">
        <v>19</v>
      </c>
      <c r="G806" t="s">
        <v>0</v>
      </c>
      <c r="H806" t="s">
        <v>44</v>
      </c>
      <c r="I806">
        <v>2016</v>
      </c>
      <c r="J806">
        <v>22430.884950399999</v>
      </c>
      <c r="K806">
        <v>28997.092041799999</v>
      </c>
      <c r="L806">
        <v>16796.885832100001</v>
      </c>
    </row>
    <row r="807" spans="3:12" hidden="1" x14ac:dyDescent="0.25">
      <c r="C807" t="s">
        <v>52</v>
      </c>
      <c r="D807" t="s">
        <v>42</v>
      </c>
      <c r="E807" t="s">
        <v>23</v>
      </c>
      <c r="F807" t="s">
        <v>19</v>
      </c>
      <c r="G807" t="s">
        <v>0</v>
      </c>
      <c r="H807" t="s">
        <v>44</v>
      </c>
      <c r="I807">
        <v>2016</v>
      </c>
      <c r="J807">
        <v>25451.623769500002</v>
      </c>
      <c r="K807">
        <v>32892.2667927</v>
      </c>
      <c r="L807">
        <v>18976.258154399999</v>
      </c>
    </row>
    <row r="808" spans="3:12" hidden="1" x14ac:dyDescent="0.25">
      <c r="C808" t="s">
        <v>52</v>
      </c>
      <c r="D808" t="s">
        <v>42</v>
      </c>
      <c r="E808" t="s">
        <v>22</v>
      </c>
      <c r="F808" t="s">
        <v>19</v>
      </c>
      <c r="G808" t="s">
        <v>0</v>
      </c>
      <c r="H808" t="s">
        <v>45</v>
      </c>
      <c r="I808">
        <v>2016</v>
      </c>
      <c r="J808">
        <v>1</v>
      </c>
      <c r="K808">
        <v>1</v>
      </c>
      <c r="L808">
        <v>1</v>
      </c>
    </row>
    <row r="809" spans="3:12" hidden="1" x14ac:dyDescent="0.25">
      <c r="C809" t="s">
        <v>52</v>
      </c>
      <c r="D809" t="s">
        <v>42</v>
      </c>
      <c r="E809" t="s">
        <v>23</v>
      </c>
      <c r="F809" t="s">
        <v>19</v>
      </c>
      <c r="G809" t="s">
        <v>0</v>
      </c>
      <c r="H809" t="s">
        <v>45</v>
      </c>
      <c r="I809">
        <v>2016</v>
      </c>
      <c r="J809">
        <v>1</v>
      </c>
      <c r="K809">
        <v>1</v>
      </c>
      <c r="L809">
        <v>1</v>
      </c>
    </row>
    <row r="810" spans="3:12" hidden="1" x14ac:dyDescent="0.25">
      <c r="C810" t="s">
        <v>52</v>
      </c>
      <c r="D810" t="s">
        <v>42</v>
      </c>
      <c r="E810" t="s">
        <v>22</v>
      </c>
      <c r="F810" t="s">
        <v>19</v>
      </c>
      <c r="G810" t="s">
        <v>0</v>
      </c>
      <c r="H810" t="s">
        <v>26</v>
      </c>
      <c r="I810">
        <v>2016</v>
      </c>
      <c r="J810">
        <v>23001.699731299999</v>
      </c>
      <c r="K810">
        <v>29735.0017932999</v>
      </c>
      <c r="L810">
        <v>17224.3282057</v>
      </c>
    </row>
    <row r="811" spans="3:12" hidden="1" x14ac:dyDescent="0.25">
      <c r="C811" t="s">
        <v>52</v>
      </c>
      <c r="D811" t="s">
        <v>42</v>
      </c>
      <c r="E811" t="s">
        <v>23</v>
      </c>
      <c r="F811" t="s">
        <v>19</v>
      </c>
      <c r="G811" t="s">
        <v>0</v>
      </c>
      <c r="H811" t="s">
        <v>26</v>
      </c>
      <c r="I811">
        <v>2016</v>
      </c>
      <c r="J811">
        <v>22129.837751699899</v>
      </c>
      <c r="K811">
        <v>28599.374798199999</v>
      </c>
      <c r="L811">
        <v>16499.5961709</v>
      </c>
    </row>
    <row r="812" spans="3:12" hidden="1" x14ac:dyDescent="0.25">
      <c r="C812" t="s">
        <v>52</v>
      </c>
      <c r="D812" t="s">
        <v>42</v>
      </c>
      <c r="E812" t="s">
        <v>22</v>
      </c>
      <c r="F812" t="s">
        <v>20</v>
      </c>
      <c r="G812" t="s">
        <v>0</v>
      </c>
      <c r="H812" t="s">
        <v>44</v>
      </c>
      <c r="I812">
        <v>2016</v>
      </c>
      <c r="J812">
        <v>16334.227423</v>
      </c>
      <c r="K812">
        <v>20880.829563700001</v>
      </c>
      <c r="L812">
        <v>12341.1394172</v>
      </c>
    </row>
    <row r="813" spans="3:12" hidden="1" x14ac:dyDescent="0.25">
      <c r="C813" t="s">
        <v>52</v>
      </c>
      <c r="D813" t="s">
        <v>42</v>
      </c>
      <c r="E813" t="s">
        <v>23</v>
      </c>
      <c r="F813" t="s">
        <v>20</v>
      </c>
      <c r="G813" t="s">
        <v>0</v>
      </c>
      <c r="H813" t="s">
        <v>44</v>
      </c>
      <c r="I813">
        <v>2016</v>
      </c>
      <c r="J813">
        <v>19969.836891999999</v>
      </c>
      <c r="K813">
        <v>25635.824241300001</v>
      </c>
      <c r="L813">
        <v>14996.449083400001</v>
      </c>
    </row>
    <row r="814" spans="3:12" hidden="1" x14ac:dyDescent="0.25">
      <c r="C814" t="s">
        <v>52</v>
      </c>
      <c r="D814" t="s">
        <v>42</v>
      </c>
      <c r="E814" t="s">
        <v>22</v>
      </c>
      <c r="F814" t="s">
        <v>20</v>
      </c>
      <c r="G814" t="s">
        <v>0</v>
      </c>
      <c r="H814" t="s">
        <v>45</v>
      </c>
      <c r="I814">
        <v>2016</v>
      </c>
      <c r="J814">
        <v>1</v>
      </c>
      <c r="K814">
        <v>1</v>
      </c>
      <c r="L814">
        <v>1</v>
      </c>
    </row>
    <row r="815" spans="3:12" hidden="1" x14ac:dyDescent="0.25">
      <c r="C815" t="s">
        <v>52</v>
      </c>
      <c r="D815" t="s">
        <v>42</v>
      </c>
      <c r="E815" t="s">
        <v>23</v>
      </c>
      <c r="F815" t="s">
        <v>20</v>
      </c>
      <c r="G815" t="s">
        <v>0</v>
      </c>
      <c r="H815" t="s">
        <v>45</v>
      </c>
      <c r="I815">
        <v>2016</v>
      </c>
      <c r="J815">
        <v>1</v>
      </c>
      <c r="K815">
        <v>1</v>
      </c>
      <c r="L815">
        <v>1</v>
      </c>
    </row>
    <row r="816" spans="3:12" hidden="1" x14ac:dyDescent="0.25">
      <c r="C816" t="s">
        <v>52</v>
      </c>
      <c r="D816" t="s">
        <v>42</v>
      </c>
      <c r="E816" t="s">
        <v>22</v>
      </c>
      <c r="F816" t="s">
        <v>20</v>
      </c>
      <c r="G816" t="s">
        <v>0</v>
      </c>
      <c r="H816" t="s">
        <v>26</v>
      </c>
      <c r="I816">
        <v>2016</v>
      </c>
      <c r="J816">
        <v>25761.725842899999</v>
      </c>
      <c r="K816">
        <v>32932.454817799997</v>
      </c>
      <c r="L816">
        <v>19463.978431299998</v>
      </c>
    </row>
    <row r="817" spans="3:12" hidden="1" x14ac:dyDescent="0.25">
      <c r="C817" t="s">
        <v>52</v>
      </c>
      <c r="D817" t="s">
        <v>42</v>
      </c>
      <c r="E817" t="s">
        <v>23</v>
      </c>
      <c r="F817" t="s">
        <v>20</v>
      </c>
      <c r="G817" t="s">
        <v>0</v>
      </c>
      <c r="H817" t="s">
        <v>26</v>
      </c>
      <c r="I817">
        <v>2016</v>
      </c>
      <c r="J817">
        <v>24812.398214199999</v>
      </c>
      <c r="K817">
        <v>31852.352278499999</v>
      </c>
      <c r="L817">
        <v>18632.9947746</v>
      </c>
    </row>
    <row r="818" spans="3:12" hidden="1" x14ac:dyDescent="0.25">
      <c r="C818" t="s">
        <v>52</v>
      </c>
      <c r="D818" t="s">
        <v>42</v>
      </c>
      <c r="E818" t="s">
        <v>22</v>
      </c>
      <c r="F818" t="s">
        <v>46</v>
      </c>
      <c r="G818" t="s">
        <v>0</v>
      </c>
      <c r="H818" t="s">
        <v>44</v>
      </c>
      <c r="I818">
        <v>2016</v>
      </c>
      <c r="J818">
        <v>12069.340385899999</v>
      </c>
      <c r="K818">
        <v>15315.1433624</v>
      </c>
      <c r="L818">
        <v>9170.2236930199997</v>
      </c>
    </row>
    <row r="819" spans="3:12" hidden="1" x14ac:dyDescent="0.25">
      <c r="C819" t="s">
        <v>52</v>
      </c>
      <c r="D819" t="s">
        <v>42</v>
      </c>
      <c r="E819" t="s">
        <v>23</v>
      </c>
      <c r="F819" t="s">
        <v>46</v>
      </c>
      <c r="G819" t="s">
        <v>0</v>
      </c>
      <c r="H819" t="s">
        <v>44</v>
      </c>
      <c r="I819">
        <v>2016</v>
      </c>
      <c r="J819">
        <v>16787.892319400002</v>
      </c>
      <c r="K819">
        <v>21401.793388599999</v>
      </c>
      <c r="L819">
        <v>12496.223402400001</v>
      </c>
    </row>
    <row r="820" spans="3:12" hidden="1" x14ac:dyDescent="0.25">
      <c r="C820" t="s">
        <v>52</v>
      </c>
      <c r="D820" t="s">
        <v>42</v>
      </c>
      <c r="E820" t="s">
        <v>22</v>
      </c>
      <c r="F820" t="s">
        <v>46</v>
      </c>
      <c r="G820" t="s">
        <v>0</v>
      </c>
      <c r="H820" t="s">
        <v>45</v>
      </c>
      <c r="I820">
        <v>2016</v>
      </c>
      <c r="J820">
        <v>1</v>
      </c>
      <c r="K820">
        <v>1</v>
      </c>
      <c r="L820">
        <v>1</v>
      </c>
    </row>
    <row r="821" spans="3:12" hidden="1" x14ac:dyDescent="0.25">
      <c r="C821" t="s">
        <v>52</v>
      </c>
      <c r="D821" t="s">
        <v>42</v>
      </c>
      <c r="E821" t="s">
        <v>23</v>
      </c>
      <c r="F821" t="s">
        <v>46</v>
      </c>
      <c r="G821" t="s">
        <v>0</v>
      </c>
      <c r="H821" t="s">
        <v>45</v>
      </c>
      <c r="I821">
        <v>2016</v>
      </c>
      <c r="J821">
        <v>1</v>
      </c>
      <c r="K821">
        <v>1</v>
      </c>
      <c r="L821">
        <v>1</v>
      </c>
    </row>
    <row r="822" spans="3:12" hidden="1" x14ac:dyDescent="0.25">
      <c r="C822" t="s">
        <v>52</v>
      </c>
      <c r="D822" t="s">
        <v>42</v>
      </c>
      <c r="E822" t="s">
        <v>22</v>
      </c>
      <c r="F822" t="s">
        <v>46</v>
      </c>
      <c r="G822" t="s">
        <v>0</v>
      </c>
      <c r="H822" t="s">
        <v>26</v>
      </c>
      <c r="I822">
        <v>2016</v>
      </c>
      <c r="J822">
        <v>28932.655390899901</v>
      </c>
      <c r="K822">
        <v>36713.503058199902</v>
      </c>
      <c r="L822">
        <v>21982.8850198</v>
      </c>
    </row>
    <row r="823" spans="3:12" hidden="1" x14ac:dyDescent="0.25">
      <c r="C823" t="s">
        <v>52</v>
      </c>
      <c r="D823" t="s">
        <v>42</v>
      </c>
      <c r="E823" t="s">
        <v>23</v>
      </c>
      <c r="F823" t="s">
        <v>46</v>
      </c>
      <c r="G823" t="s">
        <v>0</v>
      </c>
      <c r="H823" t="s">
        <v>26</v>
      </c>
      <c r="I823">
        <v>2016</v>
      </c>
      <c r="J823">
        <v>28108.103675499999</v>
      </c>
      <c r="K823">
        <v>35833.195493799998</v>
      </c>
      <c r="L823">
        <v>20922.5277518</v>
      </c>
    </row>
    <row r="824" spans="3:12" hidden="1" x14ac:dyDescent="0.25">
      <c r="C824" t="s">
        <v>52</v>
      </c>
      <c r="D824" t="s">
        <v>42</v>
      </c>
      <c r="E824" t="s">
        <v>22</v>
      </c>
      <c r="F824" t="s">
        <v>47</v>
      </c>
      <c r="G824" t="s">
        <v>0</v>
      </c>
      <c r="H824" t="s">
        <v>44</v>
      </c>
      <c r="I824">
        <v>2016</v>
      </c>
      <c r="J824">
        <v>7601.4278374200003</v>
      </c>
      <c r="K824">
        <v>9650.4329358699997</v>
      </c>
      <c r="L824">
        <v>5776.7677563400002</v>
      </c>
    </row>
    <row r="825" spans="3:12" hidden="1" x14ac:dyDescent="0.25">
      <c r="C825" t="s">
        <v>52</v>
      </c>
      <c r="D825" t="s">
        <v>42</v>
      </c>
      <c r="E825" t="s">
        <v>23</v>
      </c>
      <c r="F825" t="s">
        <v>47</v>
      </c>
      <c r="G825" t="s">
        <v>0</v>
      </c>
      <c r="H825" t="s">
        <v>44</v>
      </c>
      <c r="I825">
        <v>2016</v>
      </c>
      <c r="J825">
        <v>12479.852133099999</v>
      </c>
      <c r="K825">
        <v>15869.4751148</v>
      </c>
      <c r="L825">
        <v>9407.0220999400008</v>
      </c>
    </row>
    <row r="826" spans="3:12" hidden="1" x14ac:dyDescent="0.25">
      <c r="C826" t="s">
        <v>52</v>
      </c>
      <c r="D826" t="s">
        <v>42</v>
      </c>
      <c r="E826" t="s">
        <v>22</v>
      </c>
      <c r="F826" t="s">
        <v>47</v>
      </c>
      <c r="G826" t="s">
        <v>0</v>
      </c>
      <c r="H826" t="s">
        <v>45</v>
      </c>
      <c r="I826">
        <v>2016</v>
      </c>
      <c r="J826">
        <v>1</v>
      </c>
      <c r="K826">
        <v>1</v>
      </c>
      <c r="L826">
        <v>1</v>
      </c>
    </row>
    <row r="827" spans="3:12" hidden="1" x14ac:dyDescent="0.25">
      <c r="C827" t="s">
        <v>52</v>
      </c>
      <c r="D827" t="s">
        <v>42</v>
      </c>
      <c r="E827" t="s">
        <v>23</v>
      </c>
      <c r="F827" t="s">
        <v>47</v>
      </c>
      <c r="G827" t="s">
        <v>0</v>
      </c>
      <c r="H827" t="s">
        <v>45</v>
      </c>
      <c r="I827">
        <v>2016</v>
      </c>
      <c r="J827">
        <v>1</v>
      </c>
      <c r="K827">
        <v>1</v>
      </c>
      <c r="L827">
        <v>1</v>
      </c>
    </row>
    <row r="828" spans="3:12" hidden="1" x14ac:dyDescent="0.25">
      <c r="C828" t="s">
        <v>52</v>
      </c>
      <c r="D828" t="s">
        <v>42</v>
      </c>
      <c r="E828" t="s">
        <v>22</v>
      </c>
      <c r="F828" t="s">
        <v>47</v>
      </c>
      <c r="G828" t="s">
        <v>0</v>
      </c>
      <c r="H828" t="s">
        <v>26</v>
      </c>
      <c r="I828">
        <v>2016</v>
      </c>
      <c r="J828">
        <v>32166.598029999899</v>
      </c>
      <c r="K828">
        <v>40837.2747466</v>
      </c>
      <c r="L828">
        <v>24445.271376000001</v>
      </c>
    </row>
    <row r="829" spans="3:12" hidden="1" x14ac:dyDescent="0.25">
      <c r="C829" t="s">
        <v>52</v>
      </c>
      <c r="D829" t="s">
        <v>42</v>
      </c>
      <c r="E829" t="s">
        <v>23</v>
      </c>
      <c r="F829" t="s">
        <v>47</v>
      </c>
      <c r="G829" t="s">
        <v>0</v>
      </c>
      <c r="H829" t="s">
        <v>26</v>
      </c>
      <c r="I829">
        <v>2016</v>
      </c>
      <c r="J829">
        <v>31327.726530099899</v>
      </c>
      <c r="K829">
        <v>39836.575887999999</v>
      </c>
      <c r="L829">
        <v>23614.111182299999</v>
      </c>
    </row>
    <row r="830" spans="3:12" hidden="1" x14ac:dyDescent="0.25">
      <c r="C830" t="s">
        <v>52</v>
      </c>
      <c r="D830" t="s">
        <v>42</v>
      </c>
      <c r="E830" t="s">
        <v>22</v>
      </c>
      <c r="F830" t="s">
        <v>48</v>
      </c>
      <c r="G830" t="s">
        <v>0</v>
      </c>
      <c r="H830" t="s">
        <v>44</v>
      </c>
      <c r="I830">
        <v>2016</v>
      </c>
      <c r="J830">
        <v>3473.1204514999999</v>
      </c>
      <c r="K830">
        <v>4379.9996499299996</v>
      </c>
      <c r="L830">
        <v>2653.9414545300001</v>
      </c>
    </row>
    <row r="831" spans="3:12" hidden="1" x14ac:dyDescent="0.25">
      <c r="C831" t="s">
        <v>52</v>
      </c>
      <c r="D831" t="s">
        <v>42</v>
      </c>
      <c r="E831" t="s">
        <v>23</v>
      </c>
      <c r="F831" t="s">
        <v>48</v>
      </c>
      <c r="G831" t="s">
        <v>0</v>
      </c>
      <c r="H831" t="s">
        <v>44</v>
      </c>
      <c r="I831">
        <v>2016</v>
      </c>
      <c r="J831">
        <v>6538.5728437199996</v>
      </c>
      <c r="K831">
        <v>8295.5788801199997</v>
      </c>
      <c r="L831">
        <v>4939.9818020000002</v>
      </c>
    </row>
    <row r="832" spans="3:12" hidden="1" x14ac:dyDescent="0.25">
      <c r="C832" t="s">
        <v>52</v>
      </c>
      <c r="D832" t="s">
        <v>42</v>
      </c>
      <c r="E832" t="s">
        <v>22</v>
      </c>
      <c r="F832" t="s">
        <v>48</v>
      </c>
      <c r="G832" t="s">
        <v>0</v>
      </c>
      <c r="H832" t="s">
        <v>45</v>
      </c>
      <c r="I832">
        <v>2016</v>
      </c>
      <c r="J832">
        <v>1</v>
      </c>
      <c r="K832">
        <v>1</v>
      </c>
      <c r="L832">
        <v>1</v>
      </c>
    </row>
    <row r="833" spans="3:12" hidden="1" x14ac:dyDescent="0.25">
      <c r="C833" t="s">
        <v>52</v>
      </c>
      <c r="D833" t="s">
        <v>42</v>
      </c>
      <c r="E833" t="s">
        <v>23</v>
      </c>
      <c r="F833" t="s">
        <v>48</v>
      </c>
      <c r="G833" t="s">
        <v>0</v>
      </c>
      <c r="H833" t="s">
        <v>45</v>
      </c>
      <c r="I833">
        <v>2016</v>
      </c>
      <c r="J833">
        <v>1</v>
      </c>
      <c r="K833">
        <v>1</v>
      </c>
      <c r="L833">
        <v>1</v>
      </c>
    </row>
    <row r="834" spans="3:12" hidden="1" x14ac:dyDescent="0.25">
      <c r="C834" t="s">
        <v>52</v>
      </c>
      <c r="D834" t="s">
        <v>42</v>
      </c>
      <c r="E834" t="s">
        <v>22</v>
      </c>
      <c r="F834" t="s">
        <v>48</v>
      </c>
      <c r="G834" t="s">
        <v>0</v>
      </c>
      <c r="H834" t="s">
        <v>26</v>
      </c>
      <c r="I834">
        <v>2016</v>
      </c>
      <c r="J834">
        <v>34871.769994000002</v>
      </c>
      <c r="K834">
        <v>43977.265545200004</v>
      </c>
      <c r="L834">
        <v>26646.8258939999</v>
      </c>
    </row>
    <row r="835" spans="3:12" hidden="1" x14ac:dyDescent="0.25">
      <c r="C835" t="s">
        <v>52</v>
      </c>
      <c r="D835" t="s">
        <v>42</v>
      </c>
      <c r="E835" t="s">
        <v>23</v>
      </c>
      <c r="F835" t="s">
        <v>48</v>
      </c>
      <c r="G835" t="s">
        <v>0</v>
      </c>
      <c r="H835" t="s">
        <v>26</v>
      </c>
      <c r="I835">
        <v>2016</v>
      </c>
      <c r="J835">
        <v>34014.063287199999</v>
      </c>
      <c r="K835">
        <v>43154.118150299997</v>
      </c>
      <c r="L835">
        <v>25698.093095699998</v>
      </c>
    </row>
    <row r="836" spans="3:12" hidden="1" x14ac:dyDescent="0.25">
      <c r="C836" t="s">
        <v>52</v>
      </c>
      <c r="D836" t="s">
        <v>42</v>
      </c>
      <c r="E836" t="s">
        <v>22</v>
      </c>
      <c r="F836" t="s">
        <v>49</v>
      </c>
      <c r="G836" t="s">
        <v>0</v>
      </c>
      <c r="H836" t="s">
        <v>44</v>
      </c>
      <c r="I836">
        <v>2016</v>
      </c>
      <c r="J836">
        <v>981.34094737299995</v>
      </c>
      <c r="K836">
        <v>1241.90747257</v>
      </c>
      <c r="L836">
        <v>743.96554551199995</v>
      </c>
    </row>
    <row r="837" spans="3:12" hidden="1" x14ac:dyDescent="0.25">
      <c r="C837" t="s">
        <v>52</v>
      </c>
      <c r="D837" t="s">
        <v>42</v>
      </c>
      <c r="E837" t="s">
        <v>23</v>
      </c>
      <c r="F837" t="s">
        <v>49</v>
      </c>
      <c r="G837" t="s">
        <v>0</v>
      </c>
      <c r="H837" t="s">
        <v>44</v>
      </c>
      <c r="I837">
        <v>2016</v>
      </c>
      <c r="J837">
        <v>2190.77672781</v>
      </c>
      <c r="K837">
        <v>2779.19792753</v>
      </c>
      <c r="L837">
        <v>1651.34708804</v>
      </c>
    </row>
    <row r="838" spans="3:12" hidden="1" x14ac:dyDescent="0.25">
      <c r="C838" t="s">
        <v>52</v>
      </c>
      <c r="D838" t="s">
        <v>42</v>
      </c>
      <c r="E838" t="s">
        <v>22</v>
      </c>
      <c r="F838" t="s">
        <v>49</v>
      </c>
      <c r="G838" t="s">
        <v>0</v>
      </c>
      <c r="H838" t="s">
        <v>45</v>
      </c>
      <c r="I838">
        <v>2016</v>
      </c>
      <c r="J838">
        <v>1</v>
      </c>
      <c r="K838">
        <v>1</v>
      </c>
      <c r="L838">
        <v>1</v>
      </c>
    </row>
    <row r="839" spans="3:12" hidden="1" x14ac:dyDescent="0.25">
      <c r="C839" t="s">
        <v>52</v>
      </c>
      <c r="D839" t="s">
        <v>42</v>
      </c>
      <c r="E839" t="s">
        <v>23</v>
      </c>
      <c r="F839" t="s">
        <v>49</v>
      </c>
      <c r="G839" t="s">
        <v>0</v>
      </c>
      <c r="H839" t="s">
        <v>45</v>
      </c>
      <c r="I839">
        <v>2016</v>
      </c>
      <c r="J839">
        <v>1</v>
      </c>
      <c r="K839">
        <v>1</v>
      </c>
      <c r="L839">
        <v>1</v>
      </c>
    </row>
    <row r="840" spans="3:12" hidden="1" x14ac:dyDescent="0.25">
      <c r="C840" t="s">
        <v>52</v>
      </c>
      <c r="D840" t="s">
        <v>42</v>
      </c>
      <c r="E840" t="s">
        <v>22</v>
      </c>
      <c r="F840" t="s">
        <v>49</v>
      </c>
      <c r="G840" t="s">
        <v>0</v>
      </c>
      <c r="H840" t="s">
        <v>26</v>
      </c>
      <c r="I840">
        <v>2016</v>
      </c>
      <c r="J840">
        <v>35036.168008599998</v>
      </c>
      <c r="K840">
        <v>44339.002643699998</v>
      </c>
      <c r="L840">
        <v>26561.310740100002</v>
      </c>
    </row>
    <row r="841" spans="3:12" hidden="1" x14ac:dyDescent="0.25">
      <c r="C841" t="s">
        <v>52</v>
      </c>
      <c r="D841" t="s">
        <v>42</v>
      </c>
      <c r="E841" t="s">
        <v>23</v>
      </c>
      <c r="F841" t="s">
        <v>49</v>
      </c>
      <c r="G841" t="s">
        <v>0</v>
      </c>
      <c r="H841" t="s">
        <v>26</v>
      </c>
      <c r="I841">
        <v>2016</v>
      </c>
      <c r="J841">
        <v>34181.0499824</v>
      </c>
      <c r="K841">
        <v>43361.745661200002</v>
      </c>
      <c r="L841">
        <v>25764.732954399999</v>
      </c>
    </row>
    <row r="842" spans="3:12" hidden="1" x14ac:dyDescent="0.25">
      <c r="C842" t="s">
        <v>52</v>
      </c>
      <c r="D842" t="s">
        <v>42</v>
      </c>
      <c r="E842" t="s">
        <v>22</v>
      </c>
      <c r="F842" t="s">
        <v>43</v>
      </c>
      <c r="G842" t="s">
        <v>2</v>
      </c>
      <c r="H842" t="s">
        <v>44</v>
      </c>
      <c r="I842">
        <v>2016</v>
      </c>
      <c r="J842">
        <v>2.6588215449799999</v>
      </c>
      <c r="K842">
        <v>4.3055851726999999</v>
      </c>
      <c r="L842">
        <v>1.5026176946600001</v>
      </c>
    </row>
    <row r="843" spans="3:12" hidden="1" x14ac:dyDescent="0.25">
      <c r="C843" t="s">
        <v>52</v>
      </c>
      <c r="D843" t="s">
        <v>42</v>
      </c>
      <c r="E843" t="s">
        <v>23</v>
      </c>
      <c r="F843" t="s">
        <v>43</v>
      </c>
      <c r="G843" t="s">
        <v>2</v>
      </c>
      <c r="H843" t="s">
        <v>44</v>
      </c>
      <c r="I843">
        <v>2016</v>
      </c>
      <c r="J843">
        <v>2.6329956993199999</v>
      </c>
      <c r="K843">
        <v>4.3614493838400001</v>
      </c>
      <c r="L843">
        <v>1.44957022</v>
      </c>
    </row>
    <row r="844" spans="3:12" hidden="1" x14ac:dyDescent="0.25">
      <c r="C844" t="s">
        <v>52</v>
      </c>
      <c r="D844" t="s">
        <v>42</v>
      </c>
      <c r="E844" t="s">
        <v>22</v>
      </c>
      <c r="F844" t="s">
        <v>43</v>
      </c>
      <c r="G844" t="s">
        <v>2</v>
      </c>
      <c r="H844" t="s">
        <v>45</v>
      </c>
      <c r="I844">
        <v>2016</v>
      </c>
      <c r="J844">
        <v>2.4485883558300001E-4</v>
      </c>
      <c r="K844">
        <v>3.6842450663999998E-4</v>
      </c>
      <c r="L844">
        <v>1.5584449574099999E-4</v>
      </c>
    </row>
    <row r="845" spans="3:12" hidden="1" x14ac:dyDescent="0.25">
      <c r="C845" t="s">
        <v>52</v>
      </c>
      <c r="D845" t="s">
        <v>42</v>
      </c>
      <c r="E845" t="s">
        <v>23</v>
      </c>
      <c r="F845" t="s">
        <v>43</v>
      </c>
      <c r="G845" t="s">
        <v>2</v>
      </c>
      <c r="H845" t="s">
        <v>45</v>
      </c>
      <c r="I845">
        <v>2016</v>
      </c>
      <c r="J845">
        <v>2.7159570833399998E-4</v>
      </c>
      <c r="K845">
        <v>4.2018666387599998E-4</v>
      </c>
      <c r="L845">
        <v>1.7346399378100001E-4</v>
      </c>
    </row>
    <row r="846" spans="3:12" hidden="1" x14ac:dyDescent="0.25">
      <c r="C846" t="s">
        <v>52</v>
      </c>
      <c r="D846" t="s">
        <v>42</v>
      </c>
      <c r="E846" t="s">
        <v>22</v>
      </c>
      <c r="F846" t="s">
        <v>43</v>
      </c>
      <c r="G846" t="s">
        <v>2</v>
      </c>
      <c r="H846" t="s">
        <v>26</v>
      </c>
      <c r="I846">
        <v>2016</v>
      </c>
      <c r="J846">
        <v>0.72144440992199999</v>
      </c>
      <c r="K846">
        <v>1.1682771113899999</v>
      </c>
      <c r="L846">
        <v>0.40772015636299902</v>
      </c>
    </row>
    <row r="847" spans="3:12" hidden="1" x14ac:dyDescent="0.25">
      <c r="C847" t="s">
        <v>52</v>
      </c>
      <c r="D847" t="s">
        <v>42</v>
      </c>
      <c r="E847" t="s">
        <v>23</v>
      </c>
      <c r="F847" t="s">
        <v>43</v>
      </c>
      <c r="G847" t="s">
        <v>2</v>
      </c>
      <c r="H847" t="s">
        <v>26</v>
      </c>
      <c r="I847">
        <v>2016</v>
      </c>
      <c r="J847">
        <v>0.74686421450899998</v>
      </c>
      <c r="K847">
        <v>1.23714993876</v>
      </c>
      <c r="L847">
        <v>0.411178842416</v>
      </c>
    </row>
    <row r="848" spans="3:12" hidden="1" x14ac:dyDescent="0.25">
      <c r="C848" t="s">
        <v>52</v>
      </c>
      <c r="D848" t="s">
        <v>42</v>
      </c>
      <c r="E848" t="s">
        <v>22</v>
      </c>
      <c r="F848" t="s">
        <v>6</v>
      </c>
      <c r="G848" t="s">
        <v>2</v>
      </c>
      <c r="H848" t="s">
        <v>44</v>
      </c>
      <c r="I848">
        <v>2016</v>
      </c>
      <c r="J848">
        <v>15.715780701</v>
      </c>
      <c r="K848">
        <v>24.587565522399998</v>
      </c>
      <c r="L848">
        <v>9.0179280398199992</v>
      </c>
    </row>
    <row r="849" spans="3:12" hidden="1" x14ac:dyDescent="0.25">
      <c r="C849" t="s">
        <v>52</v>
      </c>
      <c r="D849" t="s">
        <v>42</v>
      </c>
      <c r="E849" t="s">
        <v>23</v>
      </c>
      <c r="F849" t="s">
        <v>6</v>
      </c>
      <c r="G849" t="s">
        <v>2</v>
      </c>
      <c r="H849" t="s">
        <v>44</v>
      </c>
      <c r="I849">
        <v>2016</v>
      </c>
      <c r="J849">
        <v>15.549800317200001</v>
      </c>
      <c r="K849">
        <v>24.1492568452</v>
      </c>
      <c r="L849">
        <v>9.2823104861400001</v>
      </c>
    </row>
    <row r="850" spans="3:12" hidden="1" x14ac:dyDescent="0.25">
      <c r="C850" t="s">
        <v>52</v>
      </c>
      <c r="D850" t="s">
        <v>42</v>
      </c>
      <c r="E850" t="s">
        <v>22</v>
      </c>
      <c r="F850" t="s">
        <v>6</v>
      </c>
      <c r="G850" t="s">
        <v>2</v>
      </c>
      <c r="H850" t="s">
        <v>45</v>
      </c>
      <c r="I850">
        <v>2016</v>
      </c>
      <c r="J850">
        <v>1.18503569516E-3</v>
      </c>
      <c r="K850">
        <v>1.7222168816599999E-3</v>
      </c>
      <c r="L850">
        <v>7.7009664511299997E-4</v>
      </c>
    </row>
    <row r="851" spans="3:12" hidden="1" x14ac:dyDescent="0.25">
      <c r="C851" t="s">
        <v>52</v>
      </c>
      <c r="D851" t="s">
        <v>42</v>
      </c>
      <c r="E851" t="s">
        <v>23</v>
      </c>
      <c r="F851" t="s">
        <v>6</v>
      </c>
      <c r="G851" t="s">
        <v>2</v>
      </c>
      <c r="H851" t="s">
        <v>45</v>
      </c>
      <c r="I851">
        <v>2016</v>
      </c>
      <c r="J851">
        <v>1.2127294384599999E-3</v>
      </c>
      <c r="K851">
        <v>1.7439432506799999E-3</v>
      </c>
      <c r="L851">
        <v>8.1456933094300001E-4</v>
      </c>
    </row>
    <row r="852" spans="3:12" hidden="1" x14ac:dyDescent="0.25">
      <c r="C852" t="s">
        <v>52</v>
      </c>
      <c r="D852" t="s">
        <v>42</v>
      </c>
      <c r="E852" t="s">
        <v>22</v>
      </c>
      <c r="F852" t="s">
        <v>6</v>
      </c>
      <c r="G852" t="s">
        <v>2</v>
      </c>
      <c r="H852" t="s">
        <v>26</v>
      </c>
      <c r="I852">
        <v>2016</v>
      </c>
      <c r="J852">
        <v>4.0852655110100002</v>
      </c>
      <c r="K852">
        <v>6.3914567999600003</v>
      </c>
      <c r="L852">
        <v>2.3441807379899999</v>
      </c>
    </row>
    <row r="853" spans="3:12" hidden="1" x14ac:dyDescent="0.25">
      <c r="C853" t="s">
        <v>52</v>
      </c>
      <c r="D853" t="s">
        <v>42</v>
      </c>
      <c r="E853" t="s">
        <v>23</v>
      </c>
      <c r="F853" t="s">
        <v>6</v>
      </c>
      <c r="G853" t="s">
        <v>2</v>
      </c>
      <c r="H853" t="s">
        <v>26</v>
      </c>
      <c r="I853">
        <v>2016</v>
      </c>
      <c r="J853">
        <v>4.1299751247899996</v>
      </c>
      <c r="K853">
        <v>6.4139621100299999</v>
      </c>
      <c r="L853">
        <v>2.46535072004</v>
      </c>
    </row>
    <row r="854" spans="3:12" hidden="1" x14ac:dyDescent="0.25">
      <c r="C854" t="s">
        <v>52</v>
      </c>
      <c r="D854" t="s">
        <v>42</v>
      </c>
      <c r="E854" t="s">
        <v>22</v>
      </c>
      <c r="F854" t="s">
        <v>7</v>
      </c>
      <c r="G854" t="s">
        <v>2</v>
      </c>
      <c r="H854" t="s">
        <v>44</v>
      </c>
      <c r="I854">
        <v>2016</v>
      </c>
      <c r="J854">
        <v>33.694586181699997</v>
      </c>
      <c r="K854">
        <v>53.217156573600001</v>
      </c>
      <c r="L854">
        <v>19.464088028500001</v>
      </c>
    </row>
    <row r="855" spans="3:12" hidden="1" x14ac:dyDescent="0.25">
      <c r="C855" t="s">
        <v>52</v>
      </c>
      <c r="D855" t="s">
        <v>42</v>
      </c>
      <c r="E855" t="s">
        <v>23</v>
      </c>
      <c r="F855" t="s">
        <v>7</v>
      </c>
      <c r="G855" t="s">
        <v>2</v>
      </c>
      <c r="H855" t="s">
        <v>44</v>
      </c>
      <c r="I855">
        <v>2016</v>
      </c>
      <c r="J855">
        <v>27.416361721200001</v>
      </c>
      <c r="K855">
        <v>44.488088936899999</v>
      </c>
      <c r="L855">
        <v>15.748960541200001</v>
      </c>
    </row>
    <row r="856" spans="3:12" hidden="1" x14ac:dyDescent="0.25">
      <c r="C856" t="s">
        <v>52</v>
      </c>
      <c r="D856" t="s">
        <v>42</v>
      </c>
      <c r="E856" t="s">
        <v>22</v>
      </c>
      <c r="F856" t="s">
        <v>7</v>
      </c>
      <c r="G856" t="s">
        <v>2</v>
      </c>
      <c r="H856" t="s">
        <v>45</v>
      </c>
      <c r="I856">
        <v>2016</v>
      </c>
      <c r="J856">
        <v>1.93940742844E-3</v>
      </c>
      <c r="K856">
        <v>2.8202850428200002E-3</v>
      </c>
      <c r="L856">
        <v>1.2749414072300001E-3</v>
      </c>
    </row>
    <row r="857" spans="3:12" hidden="1" x14ac:dyDescent="0.25">
      <c r="C857" t="s">
        <v>52</v>
      </c>
      <c r="D857" t="s">
        <v>42</v>
      </c>
      <c r="E857" t="s">
        <v>23</v>
      </c>
      <c r="F857" t="s">
        <v>7</v>
      </c>
      <c r="G857" t="s">
        <v>2</v>
      </c>
      <c r="H857" t="s">
        <v>45</v>
      </c>
      <c r="I857">
        <v>2016</v>
      </c>
      <c r="J857">
        <v>1.39673992037E-3</v>
      </c>
      <c r="K857">
        <v>2.0481680799899998E-3</v>
      </c>
      <c r="L857">
        <v>9.0652582189299999E-4</v>
      </c>
    </row>
    <row r="858" spans="3:12" hidden="1" x14ac:dyDescent="0.25">
      <c r="C858" t="s">
        <v>52</v>
      </c>
      <c r="D858" t="s">
        <v>42</v>
      </c>
      <c r="E858" t="s">
        <v>22</v>
      </c>
      <c r="F858" t="s">
        <v>7</v>
      </c>
      <c r="G858" t="s">
        <v>2</v>
      </c>
      <c r="H858" t="s">
        <v>26</v>
      </c>
      <c r="I858">
        <v>2016</v>
      </c>
      <c r="J858">
        <v>9.0661842488999902</v>
      </c>
      <c r="K858">
        <v>14.3191118032</v>
      </c>
      <c r="L858">
        <v>5.2371917361199998</v>
      </c>
    </row>
    <row r="859" spans="3:12" hidden="1" x14ac:dyDescent="0.25">
      <c r="C859" t="s">
        <v>52</v>
      </c>
      <c r="D859" t="s">
        <v>42</v>
      </c>
      <c r="E859" t="s">
        <v>23</v>
      </c>
      <c r="F859" t="s">
        <v>7</v>
      </c>
      <c r="G859" t="s">
        <v>2</v>
      </c>
      <c r="H859" t="s">
        <v>26</v>
      </c>
      <c r="I859">
        <v>2016</v>
      </c>
      <c r="J859">
        <v>7.3142987962700001</v>
      </c>
      <c r="K859">
        <v>11.868794943299999</v>
      </c>
      <c r="L859">
        <v>4.2016006463700002</v>
      </c>
    </row>
    <row r="860" spans="3:12" hidden="1" x14ac:dyDescent="0.25">
      <c r="C860" t="s">
        <v>52</v>
      </c>
      <c r="D860" t="s">
        <v>42</v>
      </c>
      <c r="E860" t="s">
        <v>22</v>
      </c>
      <c r="F860" t="s">
        <v>8</v>
      </c>
      <c r="G860" t="s">
        <v>2</v>
      </c>
      <c r="H860" t="s">
        <v>44</v>
      </c>
      <c r="I860">
        <v>2016</v>
      </c>
      <c r="J860">
        <v>55.6075953414</v>
      </c>
      <c r="K860">
        <v>87.326701909899995</v>
      </c>
      <c r="L860">
        <v>34.199616400700002</v>
      </c>
    </row>
    <row r="861" spans="3:12" hidden="1" x14ac:dyDescent="0.25">
      <c r="C861" t="s">
        <v>52</v>
      </c>
      <c r="D861" t="s">
        <v>42</v>
      </c>
      <c r="E861" t="s">
        <v>23</v>
      </c>
      <c r="F861" t="s">
        <v>8</v>
      </c>
      <c r="G861" t="s">
        <v>2</v>
      </c>
      <c r="H861" t="s">
        <v>44</v>
      </c>
      <c r="I861">
        <v>2016</v>
      </c>
      <c r="J861">
        <v>30.051035390599999</v>
      </c>
      <c r="K861">
        <v>49.895420838</v>
      </c>
      <c r="L861">
        <v>16.900711052399998</v>
      </c>
    </row>
    <row r="862" spans="3:12" hidden="1" x14ac:dyDescent="0.25">
      <c r="C862" t="s">
        <v>52</v>
      </c>
      <c r="D862" t="s">
        <v>42</v>
      </c>
      <c r="E862" t="s">
        <v>22</v>
      </c>
      <c r="F862" t="s">
        <v>8</v>
      </c>
      <c r="G862" t="s">
        <v>2</v>
      </c>
      <c r="H862" t="s">
        <v>45</v>
      </c>
      <c r="I862">
        <v>2016</v>
      </c>
      <c r="J862">
        <v>2.3797252230200001E-3</v>
      </c>
      <c r="K862">
        <v>3.3086160163199999E-3</v>
      </c>
      <c r="L862">
        <v>1.66889077218E-3</v>
      </c>
    </row>
    <row r="863" spans="3:12" hidden="1" x14ac:dyDescent="0.25">
      <c r="C863" t="s">
        <v>52</v>
      </c>
      <c r="D863" t="s">
        <v>42</v>
      </c>
      <c r="E863" t="s">
        <v>23</v>
      </c>
      <c r="F863" t="s">
        <v>8</v>
      </c>
      <c r="G863" t="s">
        <v>2</v>
      </c>
      <c r="H863" t="s">
        <v>45</v>
      </c>
      <c r="I863">
        <v>2016</v>
      </c>
      <c r="J863">
        <v>1.0721280432700001E-3</v>
      </c>
      <c r="K863">
        <v>1.64040339425E-3</v>
      </c>
      <c r="L863">
        <v>6.7264663978100004E-4</v>
      </c>
    </row>
    <row r="864" spans="3:12" hidden="1" x14ac:dyDescent="0.25">
      <c r="C864" t="s">
        <v>52</v>
      </c>
      <c r="D864" t="s">
        <v>42</v>
      </c>
      <c r="E864" t="s">
        <v>22</v>
      </c>
      <c r="F864" t="s">
        <v>8</v>
      </c>
      <c r="G864" t="s">
        <v>2</v>
      </c>
      <c r="H864" t="s">
        <v>26</v>
      </c>
      <c r="I864">
        <v>2016</v>
      </c>
      <c r="J864">
        <v>14.752301917900001</v>
      </c>
      <c r="K864">
        <v>23.167156647599999</v>
      </c>
      <c r="L864">
        <v>9.0729164518500003</v>
      </c>
    </row>
    <row r="865" spans="3:12" hidden="1" x14ac:dyDescent="0.25">
      <c r="C865" t="s">
        <v>52</v>
      </c>
      <c r="D865" t="s">
        <v>42</v>
      </c>
      <c r="E865" t="s">
        <v>23</v>
      </c>
      <c r="F865" t="s">
        <v>8</v>
      </c>
      <c r="G865" t="s">
        <v>2</v>
      </c>
      <c r="H865" t="s">
        <v>26</v>
      </c>
      <c r="I865">
        <v>2016</v>
      </c>
      <c r="J865">
        <v>7.7712729627000003</v>
      </c>
      <c r="K865">
        <v>12.903080705199899</v>
      </c>
      <c r="L865">
        <v>4.3705661766699997</v>
      </c>
    </row>
    <row r="866" spans="3:12" hidden="1" x14ac:dyDescent="0.25">
      <c r="C866" t="s">
        <v>52</v>
      </c>
      <c r="D866" t="s">
        <v>42</v>
      </c>
      <c r="E866" t="s">
        <v>22</v>
      </c>
      <c r="F866" t="s">
        <v>9</v>
      </c>
      <c r="G866" t="s">
        <v>2</v>
      </c>
      <c r="H866" t="s">
        <v>44</v>
      </c>
      <c r="I866">
        <v>2016</v>
      </c>
      <c r="J866">
        <v>82.442580134099998</v>
      </c>
      <c r="K866">
        <v>125.72713183400001</v>
      </c>
      <c r="L866">
        <v>51.413308633900002</v>
      </c>
    </row>
    <row r="867" spans="3:12" hidden="1" x14ac:dyDescent="0.25">
      <c r="C867" t="s">
        <v>52</v>
      </c>
      <c r="D867" t="s">
        <v>42</v>
      </c>
      <c r="E867" t="s">
        <v>23</v>
      </c>
      <c r="F867" t="s">
        <v>9</v>
      </c>
      <c r="G867" t="s">
        <v>2</v>
      </c>
      <c r="H867" t="s">
        <v>44</v>
      </c>
      <c r="I867">
        <v>2016</v>
      </c>
      <c r="J867">
        <v>31.494899963400002</v>
      </c>
      <c r="K867">
        <v>50.880666725899999</v>
      </c>
      <c r="L867">
        <v>17.356027895299999</v>
      </c>
    </row>
    <row r="868" spans="3:12" hidden="1" x14ac:dyDescent="0.25">
      <c r="C868" t="s">
        <v>52</v>
      </c>
      <c r="D868" t="s">
        <v>42</v>
      </c>
      <c r="E868" t="s">
        <v>22</v>
      </c>
      <c r="F868" t="s">
        <v>9</v>
      </c>
      <c r="G868" t="s">
        <v>2</v>
      </c>
      <c r="H868" t="s">
        <v>45</v>
      </c>
      <c r="I868">
        <v>2016</v>
      </c>
      <c r="J868">
        <v>3.1734771044999999E-3</v>
      </c>
      <c r="K868">
        <v>4.3529839142599997E-3</v>
      </c>
      <c r="L868">
        <v>2.3110876939100001E-3</v>
      </c>
    </row>
    <row r="869" spans="3:12" hidden="1" x14ac:dyDescent="0.25">
      <c r="C869" t="s">
        <v>52</v>
      </c>
      <c r="D869" t="s">
        <v>42</v>
      </c>
      <c r="E869" t="s">
        <v>23</v>
      </c>
      <c r="F869" t="s">
        <v>9</v>
      </c>
      <c r="G869" t="s">
        <v>2</v>
      </c>
      <c r="H869" t="s">
        <v>45</v>
      </c>
      <c r="I869">
        <v>2016</v>
      </c>
      <c r="J869">
        <v>1.0478173313400001E-3</v>
      </c>
      <c r="K869">
        <v>1.5702309128399999E-3</v>
      </c>
      <c r="L869">
        <v>6.7933354966299997E-4</v>
      </c>
    </row>
    <row r="870" spans="3:12" hidden="1" x14ac:dyDescent="0.25">
      <c r="C870" t="s">
        <v>52</v>
      </c>
      <c r="D870" t="s">
        <v>42</v>
      </c>
      <c r="E870" t="s">
        <v>22</v>
      </c>
      <c r="F870" t="s">
        <v>9</v>
      </c>
      <c r="G870" t="s">
        <v>2</v>
      </c>
      <c r="H870" t="s">
        <v>26</v>
      </c>
      <c r="I870">
        <v>2016</v>
      </c>
      <c r="J870">
        <v>21.2215415933</v>
      </c>
      <c r="K870">
        <v>32.363416492799999</v>
      </c>
      <c r="L870">
        <v>13.234297930099901</v>
      </c>
    </row>
    <row r="871" spans="3:12" hidden="1" x14ac:dyDescent="0.25">
      <c r="C871" t="s">
        <v>52</v>
      </c>
      <c r="D871" t="s">
        <v>42</v>
      </c>
      <c r="E871" t="s">
        <v>23</v>
      </c>
      <c r="F871" t="s">
        <v>9</v>
      </c>
      <c r="G871" t="s">
        <v>2</v>
      </c>
      <c r="H871" t="s">
        <v>26</v>
      </c>
      <c r="I871">
        <v>2016</v>
      </c>
      <c r="J871">
        <v>8.0783195409000008</v>
      </c>
      <c r="K871">
        <v>13.0506934375</v>
      </c>
      <c r="L871">
        <v>4.4517537589199998</v>
      </c>
    </row>
    <row r="872" spans="3:12" hidden="1" x14ac:dyDescent="0.25">
      <c r="C872" t="s">
        <v>52</v>
      </c>
      <c r="D872" t="s">
        <v>42</v>
      </c>
      <c r="E872" t="s">
        <v>22</v>
      </c>
      <c r="F872" t="s">
        <v>10</v>
      </c>
      <c r="G872" t="s">
        <v>2</v>
      </c>
      <c r="H872" t="s">
        <v>44</v>
      </c>
      <c r="I872">
        <v>2016</v>
      </c>
      <c r="J872">
        <v>101.60120197099999</v>
      </c>
      <c r="K872">
        <v>151.452123696</v>
      </c>
      <c r="L872">
        <v>63.881363272999998</v>
      </c>
    </row>
    <row r="873" spans="3:12" hidden="1" x14ac:dyDescent="0.25">
      <c r="C873" t="s">
        <v>52</v>
      </c>
      <c r="D873" t="s">
        <v>42</v>
      </c>
      <c r="E873" t="s">
        <v>23</v>
      </c>
      <c r="F873" t="s">
        <v>10</v>
      </c>
      <c r="G873" t="s">
        <v>2</v>
      </c>
      <c r="H873" t="s">
        <v>44</v>
      </c>
      <c r="I873">
        <v>2016</v>
      </c>
      <c r="J873">
        <v>31.473983518499999</v>
      </c>
      <c r="K873">
        <v>50.788940912699999</v>
      </c>
      <c r="L873">
        <v>18.531370365499999</v>
      </c>
    </row>
    <row r="874" spans="3:12" hidden="1" x14ac:dyDescent="0.25">
      <c r="C874" t="s">
        <v>52</v>
      </c>
      <c r="D874" t="s">
        <v>42</v>
      </c>
      <c r="E874" t="s">
        <v>22</v>
      </c>
      <c r="F874" t="s">
        <v>10</v>
      </c>
      <c r="G874" t="s">
        <v>2</v>
      </c>
      <c r="H874" t="s">
        <v>45</v>
      </c>
      <c r="I874">
        <v>2016</v>
      </c>
      <c r="J874">
        <v>3.5325076204600001E-3</v>
      </c>
      <c r="K874">
        <v>4.6080103897200003E-3</v>
      </c>
      <c r="L874">
        <v>2.6589051643499998E-3</v>
      </c>
    </row>
    <row r="875" spans="3:12" hidden="1" x14ac:dyDescent="0.25">
      <c r="C875" t="s">
        <v>52</v>
      </c>
      <c r="D875" t="s">
        <v>42</v>
      </c>
      <c r="E875" t="s">
        <v>23</v>
      </c>
      <c r="F875" t="s">
        <v>10</v>
      </c>
      <c r="G875" t="s">
        <v>2</v>
      </c>
      <c r="H875" t="s">
        <v>45</v>
      </c>
      <c r="I875">
        <v>2016</v>
      </c>
      <c r="J875">
        <v>9.905235196770001E-4</v>
      </c>
      <c r="K875">
        <v>1.45531541118E-3</v>
      </c>
      <c r="L875">
        <v>6.6441283102900003E-4</v>
      </c>
    </row>
    <row r="876" spans="3:12" hidden="1" x14ac:dyDescent="0.25">
      <c r="C876" t="s">
        <v>52</v>
      </c>
      <c r="D876" t="s">
        <v>42</v>
      </c>
      <c r="E876" t="s">
        <v>22</v>
      </c>
      <c r="F876" t="s">
        <v>10</v>
      </c>
      <c r="G876" t="s">
        <v>2</v>
      </c>
      <c r="H876" t="s">
        <v>26</v>
      </c>
      <c r="I876">
        <v>2016</v>
      </c>
      <c r="J876">
        <v>26.6220356239</v>
      </c>
      <c r="K876">
        <v>39.684213908099998</v>
      </c>
      <c r="L876">
        <v>16.738502062599999</v>
      </c>
    </row>
    <row r="877" spans="3:12" hidden="1" x14ac:dyDescent="0.25">
      <c r="C877" t="s">
        <v>52</v>
      </c>
      <c r="D877" t="s">
        <v>42</v>
      </c>
      <c r="E877" t="s">
        <v>23</v>
      </c>
      <c r="F877" t="s">
        <v>10</v>
      </c>
      <c r="G877" t="s">
        <v>2</v>
      </c>
      <c r="H877" t="s">
        <v>26</v>
      </c>
      <c r="I877">
        <v>2016</v>
      </c>
      <c r="J877">
        <v>8.4422701254499994</v>
      </c>
      <c r="K877">
        <v>13.623123311299899</v>
      </c>
      <c r="L877">
        <v>4.9706715493500004</v>
      </c>
    </row>
    <row r="878" spans="3:12" hidden="1" x14ac:dyDescent="0.25">
      <c r="C878" t="s">
        <v>52</v>
      </c>
      <c r="D878" t="s">
        <v>42</v>
      </c>
      <c r="E878" t="s">
        <v>22</v>
      </c>
      <c r="F878" t="s">
        <v>11</v>
      </c>
      <c r="G878" t="s">
        <v>2</v>
      </c>
      <c r="H878" t="s">
        <v>44</v>
      </c>
      <c r="I878">
        <v>2016</v>
      </c>
      <c r="J878">
        <v>115.294602943</v>
      </c>
      <c r="K878">
        <v>168.34142509</v>
      </c>
      <c r="L878">
        <v>74.759671344799997</v>
      </c>
    </row>
    <row r="879" spans="3:12" hidden="1" x14ac:dyDescent="0.25">
      <c r="C879" t="s">
        <v>52</v>
      </c>
      <c r="D879" t="s">
        <v>42</v>
      </c>
      <c r="E879" t="s">
        <v>23</v>
      </c>
      <c r="F879" t="s">
        <v>11</v>
      </c>
      <c r="G879" t="s">
        <v>2</v>
      </c>
      <c r="H879" t="s">
        <v>44</v>
      </c>
      <c r="I879">
        <v>2016</v>
      </c>
      <c r="J879">
        <v>32.312225520299997</v>
      </c>
      <c r="K879">
        <v>51.498383436700003</v>
      </c>
      <c r="L879">
        <v>19.110991260700001</v>
      </c>
    </row>
    <row r="880" spans="3:12" hidden="1" x14ac:dyDescent="0.25">
      <c r="C880" t="s">
        <v>52</v>
      </c>
      <c r="D880" t="s">
        <v>42</v>
      </c>
      <c r="E880" t="s">
        <v>22</v>
      </c>
      <c r="F880" t="s">
        <v>11</v>
      </c>
      <c r="G880" t="s">
        <v>2</v>
      </c>
      <c r="H880" t="s">
        <v>45</v>
      </c>
      <c r="I880">
        <v>2016</v>
      </c>
      <c r="J880">
        <v>3.8181852618200001E-3</v>
      </c>
      <c r="K880">
        <v>4.8210300504899998E-3</v>
      </c>
      <c r="L880">
        <v>2.9027585440700001E-3</v>
      </c>
    </row>
    <row r="881" spans="3:12" hidden="1" x14ac:dyDescent="0.25">
      <c r="C881" t="s">
        <v>52</v>
      </c>
      <c r="D881" t="s">
        <v>42</v>
      </c>
      <c r="E881" t="s">
        <v>23</v>
      </c>
      <c r="F881" t="s">
        <v>11</v>
      </c>
      <c r="G881" t="s">
        <v>2</v>
      </c>
      <c r="H881" t="s">
        <v>45</v>
      </c>
      <c r="I881">
        <v>2016</v>
      </c>
      <c r="J881">
        <v>9.3434061741300004E-4</v>
      </c>
      <c r="K881">
        <v>1.3324691682600001E-3</v>
      </c>
      <c r="L881">
        <v>6.2597167167899998E-4</v>
      </c>
    </row>
    <row r="882" spans="3:12" hidden="1" x14ac:dyDescent="0.25">
      <c r="C882" t="s">
        <v>52</v>
      </c>
      <c r="D882" t="s">
        <v>42</v>
      </c>
      <c r="E882" t="s">
        <v>22</v>
      </c>
      <c r="F882" t="s">
        <v>11</v>
      </c>
      <c r="G882" t="s">
        <v>2</v>
      </c>
      <c r="H882" t="s">
        <v>26</v>
      </c>
      <c r="I882">
        <v>2016</v>
      </c>
      <c r="J882">
        <v>32.532102178700001</v>
      </c>
      <c r="K882">
        <v>47.500058998</v>
      </c>
      <c r="L882">
        <v>21.0945630147</v>
      </c>
    </row>
    <row r="883" spans="3:12" hidden="1" x14ac:dyDescent="0.25">
      <c r="C883" t="s">
        <v>52</v>
      </c>
      <c r="D883" t="s">
        <v>42</v>
      </c>
      <c r="E883" t="s">
        <v>23</v>
      </c>
      <c r="F883" t="s">
        <v>11</v>
      </c>
      <c r="G883" t="s">
        <v>2</v>
      </c>
      <c r="H883" t="s">
        <v>26</v>
      </c>
      <c r="I883">
        <v>2016</v>
      </c>
      <c r="J883">
        <v>9.02382371705</v>
      </c>
      <c r="K883">
        <v>14.3819352076</v>
      </c>
      <c r="L883">
        <v>5.33711972536</v>
      </c>
    </row>
    <row r="884" spans="3:12" hidden="1" x14ac:dyDescent="0.25">
      <c r="C884" t="s">
        <v>52</v>
      </c>
      <c r="D884" t="s">
        <v>42</v>
      </c>
      <c r="E884" t="s">
        <v>22</v>
      </c>
      <c r="F884" t="s">
        <v>12</v>
      </c>
      <c r="G884" t="s">
        <v>2</v>
      </c>
      <c r="H884" t="s">
        <v>44</v>
      </c>
      <c r="I884">
        <v>2016</v>
      </c>
      <c r="J884">
        <v>128.88831969699999</v>
      </c>
      <c r="K884">
        <v>184.67352512799999</v>
      </c>
      <c r="L884">
        <v>85.548954161300003</v>
      </c>
    </row>
    <row r="885" spans="3:12" hidden="1" x14ac:dyDescent="0.25">
      <c r="C885" t="s">
        <v>52</v>
      </c>
      <c r="D885" t="s">
        <v>42</v>
      </c>
      <c r="E885" t="s">
        <v>23</v>
      </c>
      <c r="F885" t="s">
        <v>12</v>
      </c>
      <c r="G885" t="s">
        <v>2</v>
      </c>
      <c r="H885" t="s">
        <v>44</v>
      </c>
      <c r="I885">
        <v>2016</v>
      </c>
      <c r="J885">
        <v>36.625859172600002</v>
      </c>
      <c r="K885">
        <v>54.8308258243</v>
      </c>
      <c r="L885">
        <v>22.812639250899998</v>
      </c>
    </row>
    <row r="886" spans="3:12" hidden="1" x14ac:dyDescent="0.25">
      <c r="C886" t="s">
        <v>52</v>
      </c>
      <c r="D886" t="s">
        <v>42</v>
      </c>
      <c r="E886" t="s">
        <v>22</v>
      </c>
      <c r="F886" t="s">
        <v>12</v>
      </c>
      <c r="G886" t="s">
        <v>2</v>
      </c>
      <c r="H886" t="s">
        <v>45</v>
      </c>
      <c r="I886">
        <v>2016</v>
      </c>
      <c r="J886">
        <v>3.98733706025E-3</v>
      </c>
      <c r="K886">
        <v>4.9457373901200001E-3</v>
      </c>
      <c r="L886">
        <v>3.1112365482999999E-3</v>
      </c>
    </row>
    <row r="887" spans="3:12" hidden="1" x14ac:dyDescent="0.25">
      <c r="C887" t="s">
        <v>52</v>
      </c>
      <c r="D887" t="s">
        <v>42</v>
      </c>
      <c r="E887" t="s">
        <v>23</v>
      </c>
      <c r="F887" t="s">
        <v>12</v>
      </c>
      <c r="G887" t="s">
        <v>2</v>
      </c>
      <c r="H887" t="s">
        <v>45</v>
      </c>
      <c r="I887">
        <v>2016</v>
      </c>
      <c r="J887">
        <v>9.3546363545200003E-4</v>
      </c>
      <c r="K887">
        <v>1.2996028270600001E-3</v>
      </c>
      <c r="L887">
        <v>6.4479682277300001E-4</v>
      </c>
    </row>
    <row r="888" spans="3:12" hidden="1" x14ac:dyDescent="0.25">
      <c r="C888" t="s">
        <v>52</v>
      </c>
      <c r="D888" t="s">
        <v>42</v>
      </c>
      <c r="E888" t="s">
        <v>22</v>
      </c>
      <c r="F888" t="s">
        <v>12</v>
      </c>
      <c r="G888" t="s">
        <v>2</v>
      </c>
      <c r="H888" t="s">
        <v>26</v>
      </c>
      <c r="I888">
        <v>2016</v>
      </c>
      <c r="J888">
        <v>38.112414576900001</v>
      </c>
      <c r="K888">
        <v>54.6081597433</v>
      </c>
      <c r="L888">
        <v>25.2969176359999</v>
      </c>
    </row>
    <row r="889" spans="3:12" hidden="1" x14ac:dyDescent="0.25">
      <c r="C889" t="s">
        <v>52</v>
      </c>
      <c r="D889" t="s">
        <v>42</v>
      </c>
      <c r="E889" t="s">
        <v>23</v>
      </c>
      <c r="F889" t="s">
        <v>12</v>
      </c>
      <c r="G889" t="s">
        <v>2</v>
      </c>
      <c r="H889" t="s">
        <v>26</v>
      </c>
      <c r="I889">
        <v>2016</v>
      </c>
      <c r="J889">
        <v>10.118055719299999</v>
      </c>
      <c r="K889">
        <v>15.147258340400001</v>
      </c>
      <c r="L889">
        <v>6.3020925722800003</v>
      </c>
    </row>
    <row r="890" spans="3:12" hidden="1" x14ac:dyDescent="0.25">
      <c r="C890" t="s">
        <v>52</v>
      </c>
      <c r="D890" t="s">
        <v>42</v>
      </c>
      <c r="E890" t="s">
        <v>22</v>
      </c>
      <c r="F890" t="s">
        <v>13</v>
      </c>
      <c r="G890" t="s">
        <v>2</v>
      </c>
      <c r="H890" t="s">
        <v>44</v>
      </c>
      <c r="I890">
        <v>2016</v>
      </c>
      <c r="J890">
        <v>144.41086595100001</v>
      </c>
      <c r="K890">
        <v>206.84208926900001</v>
      </c>
      <c r="L890">
        <v>96.489478343599998</v>
      </c>
    </row>
    <row r="891" spans="3:12" hidden="1" x14ac:dyDescent="0.25">
      <c r="C891" t="s">
        <v>52</v>
      </c>
      <c r="D891" t="s">
        <v>42</v>
      </c>
      <c r="E891" t="s">
        <v>23</v>
      </c>
      <c r="F891" t="s">
        <v>13</v>
      </c>
      <c r="G891" t="s">
        <v>2</v>
      </c>
      <c r="H891" t="s">
        <v>44</v>
      </c>
      <c r="I891">
        <v>2016</v>
      </c>
      <c r="J891">
        <v>44.1259555261</v>
      </c>
      <c r="K891">
        <v>65.712665939800004</v>
      </c>
      <c r="L891">
        <v>28.773613782799998</v>
      </c>
    </row>
    <row r="892" spans="3:12" hidden="1" x14ac:dyDescent="0.25">
      <c r="C892" t="s">
        <v>52</v>
      </c>
      <c r="D892" t="s">
        <v>42</v>
      </c>
      <c r="E892" t="s">
        <v>22</v>
      </c>
      <c r="F892" t="s">
        <v>13</v>
      </c>
      <c r="G892" t="s">
        <v>2</v>
      </c>
      <c r="H892" t="s">
        <v>45</v>
      </c>
      <c r="I892">
        <v>2016</v>
      </c>
      <c r="J892">
        <v>4.1090058660899998E-3</v>
      </c>
      <c r="K892">
        <v>5.07476769492E-3</v>
      </c>
      <c r="L892">
        <v>3.2618252832399999E-3</v>
      </c>
    </row>
    <row r="893" spans="3:12" hidden="1" x14ac:dyDescent="0.25">
      <c r="C893" t="s">
        <v>52</v>
      </c>
      <c r="D893" t="s">
        <v>42</v>
      </c>
      <c r="E893" t="s">
        <v>23</v>
      </c>
      <c r="F893" t="s">
        <v>13</v>
      </c>
      <c r="G893" t="s">
        <v>2</v>
      </c>
      <c r="H893" t="s">
        <v>45</v>
      </c>
      <c r="I893">
        <v>2016</v>
      </c>
      <c r="J893">
        <v>9.8957124796199996E-4</v>
      </c>
      <c r="K893">
        <v>1.34363701648E-3</v>
      </c>
      <c r="L893">
        <v>7.1639633791700005E-4</v>
      </c>
    </row>
    <row r="894" spans="3:12" hidden="1" x14ac:dyDescent="0.25">
      <c r="C894" t="s">
        <v>52</v>
      </c>
      <c r="D894" t="s">
        <v>42</v>
      </c>
      <c r="E894" t="s">
        <v>22</v>
      </c>
      <c r="F894" t="s">
        <v>13</v>
      </c>
      <c r="G894" t="s">
        <v>2</v>
      </c>
      <c r="H894" t="s">
        <v>26</v>
      </c>
      <c r="I894">
        <v>2016</v>
      </c>
      <c r="J894">
        <v>44.4922633041</v>
      </c>
      <c r="K894">
        <v>63.727009996600003</v>
      </c>
      <c r="L894">
        <v>29.727924199099999</v>
      </c>
    </row>
    <row r="895" spans="3:12" hidden="1" x14ac:dyDescent="0.25">
      <c r="C895" t="s">
        <v>52</v>
      </c>
      <c r="D895" t="s">
        <v>42</v>
      </c>
      <c r="E895" t="s">
        <v>23</v>
      </c>
      <c r="F895" t="s">
        <v>13</v>
      </c>
      <c r="G895" t="s">
        <v>2</v>
      </c>
      <c r="H895" t="s">
        <v>26</v>
      </c>
      <c r="I895">
        <v>2016</v>
      </c>
      <c r="J895">
        <v>12.086545164699899</v>
      </c>
      <c r="K895">
        <v>17.999363306799999</v>
      </c>
      <c r="L895">
        <v>7.8813836072800001</v>
      </c>
    </row>
    <row r="896" spans="3:12" hidden="1" x14ac:dyDescent="0.25">
      <c r="C896" t="s">
        <v>52</v>
      </c>
      <c r="D896" t="s">
        <v>42</v>
      </c>
      <c r="E896" t="s">
        <v>22</v>
      </c>
      <c r="F896" t="s">
        <v>14</v>
      </c>
      <c r="G896" t="s">
        <v>2</v>
      </c>
      <c r="H896" t="s">
        <v>44</v>
      </c>
      <c r="I896">
        <v>2016</v>
      </c>
      <c r="J896">
        <v>152.61540239000001</v>
      </c>
      <c r="K896">
        <v>216.315815598</v>
      </c>
      <c r="L896">
        <v>102.937441314</v>
      </c>
    </row>
    <row r="897" spans="3:12" hidden="1" x14ac:dyDescent="0.25">
      <c r="C897" t="s">
        <v>52</v>
      </c>
      <c r="D897" t="s">
        <v>42</v>
      </c>
      <c r="E897" t="s">
        <v>23</v>
      </c>
      <c r="F897" t="s">
        <v>14</v>
      </c>
      <c r="G897" t="s">
        <v>2</v>
      </c>
      <c r="H897" t="s">
        <v>44</v>
      </c>
      <c r="I897">
        <v>2016</v>
      </c>
      <c r="J897">
        <v>52.694817741199998</v>
      </c>
      <c r="K897">
        <v>77.940006715199999</v>
      </c>
      <c r="L897">
        <v>34.287107526</v>
      </c>
    </row>
    <row r="898" spans="3:12" hidden="1" x14ac:dyDescent="0.25">
      <c r="C898" t="s">
        <v>52</v>
      </c>
      <c r="D898" t="s">
        <v>42</v>
      </c>
      <c r="E898" t="s">
        <v>22</v>
      </c>
      <c r="F898" t="s">
        <v>14</v>
      </c>
      <c r="G898" t="s">
        <v>2</v>
      </c>
      <c r="H898" t="s">
        <v>45</v>
      </c>
      <c r="I898">
        <v>2016</v>
      </c>
      <c r="J898">
        <v>4.1901690473899996E-3</v>
      </c>
      <c r="K898">
        <v>5.1183025083699997E-3</v>
      </c>
      <c r="L898">
        <v>3.33334061932E-3</v>
      </c>
    </row>
    <row r="899" spans="3:12" hidden="1" x14ac:dyDescent="0.25">
      <c r="C899" t="s">
        <v>52</v>
      </c>
      <c r="D899" t="s">
        <v>42</v>
      </c>
      <c r="E899" t="s">
        <v>23</v>
      </c>
      <c r="F899" t="s">
        <v>14</v>
      </c>
      <c r="G899" t="s">
        <v>2</v>
      </c>
      <c r="H899" t="s">
        <v>45</v>
      </c>
      <c r="I899">
        <v>2016</v>
      </c>
      <c r="J899">
        <v>1.17665264763E-3</v>
      </c>
      <c r="K899">
        <v>1.55507071444E-3</v>
      </c>
      <c r="L899">
        <v>8.7292207531500005E-4</v>
      </c>
    </row>
    <row r="900" spans="3:12" hidden="1" x14ac:dyDescent="0.25">
      <c r="C900" t="s">
        <v>52</v>
      </c>
      <c r="D900" t="s">
        <v>42</v>
      </c>
      <c r="E900" t="s">
        <v>22</v>
      </c>
      <c r="F900" t="s">
        <v>14</v>
      </c>
      <c r="G900" t="s">
        <v>2</v>
      </c>
      <c r="H900" t="s">
        <v>26</v>
      </c>
      <c r="I900">
        <v>2016</v>
      </c>
      <c r="J900">
        <v>51.791452995599997</v>
      </c>
      <c r="K900">
        <v>73.408779325799998</v>
      </c>
      <c r="L900">
        <v>34.932775917900003</v>
      </c>
    </row>
    <row r="901" spans="3:12" hidden="1" x14ac:dyDescent="0.25">
      <c r="C901" t="s">
        <v>52</v>
      </c>
      <c r="D901" t="s">
        <v>42</v>
      </c>
      <c r="E901" t="s">
        <v>23</v>
      </c>
      <c r="F901" t="s">
        <v>14</v>
      </c>
      <c r="G901" t="s">
        <v>2</v>
      </c>
      <c r="H901" t="s">
        <v>26</v>
      </c>
      <c r="I901">
        <v>2016</v>
      </c>
      <c r="J901">
        <v>15.740576991299999</v>
      </c>
      <c r="K901">
        <v>23.281619122999999</v>
      </c>
      <c r="L901">
        <v>10.241972151300001</v>
      </c>
    </row>
    <row r="902" spans="3:12" hidden="1" x14ac:dyDescent="0.25">
      <c r="C902" t="s">
        <v>52</v>
      </c>
      <c r="D902" t="s">
        <v>42</v>
      </c>
      <c r="E902" t="s">
        <v>22</v>
      </c>
      <c r="F902" t="s">
        <v>15</v>
      </c>
      <c r="G902" t="s">
        <v>2</v>
      </c>
      <c r="H902" t="s">
        <v>44</v>
      </c>
      <c r="I902">
        <v>2016</v>
      </c>
      <c r="J902">
        <v>143.00430687100001</v>
      </c>
      <c r="K902">
        <v>203.03668184599999</v>
      </c>
      <c r="L902">
        <v>97.540145224100002</v>
      </c>
    </row>
    <row r="903" spans="3:12" hidden="1" x14ac:dyDescent="0.25">
      <c r="C903" t="s">
        <v>52</v>
      </c>
      <c r="D903" t="s">
        <v>42</v>
      </c>
      <c r="E903" t="s">
        <v>23</v>
      </c>
      <c r="F903" t="s">
        <v>15</v>
      </c>
      <c r="G903" t="s">
        <v>2</v>
      </c>
      <c r="H903" t="s">
        <v>44</v>
      </c>
      <c r="I903">
        <v>2016</v>
      </c>
      <c r="J903">
        <v>59.170054199699997</v>
      </c>
      <c r="K903">
        <v>86.7396965736</v>
      </c>
      <c r="L903">
        <v>37.942142570100003</v>
      </c>
    </row>
    <row r="904" spans="3:12" hidden="1" x14ac:dyDescent="0.25">
      <c r="C904" t="s">
        <v>52</v>
      </c>
      <c r="D904" t="s">
        <v>42</v>
      </c>
      <c r="E904" t="s">
        <v>22</v>
      </c>
      <c r="F904" t="s">
        <v>15</v>
      </c>
      <c r="G904" t="s">
        <v>2</v>
      </c>
      <c r="H904" t="s">
        <v>45</v>
      </c>
      <c r="I904">
        <v>2016</v>
      </c>
      <c r="J904">
        <v>4.1666383872700002E-3</v>
      </c>
      <c r="K904">
        <v>5.1438267806299997E-3</v>
      </c>
      <c r="L904">
        <v>3.3572986766899999E-3</v>
      </c>
    </row>
    <row r="905" spans="3:12" hidden="1" x14ac:dyDescent="0.25">
      <c r="C905" t="s">
        <v>52</v>
      </c>
      <c r="D905" t="s">
        <v>42</v>
      </c>
      <c r="E905" t="s">
        <v>23</v>
      </c>
      <c r="F905" t="s">
        <v>15</v>
      </c>
      <c r="G905" t="s">
        <v>2</v>
      </c>
      <c r="H905" t="s">
        <v>45</v>
      </c>
      <c r="I905">
        <v>2016</v>
      </c>
      <c r="J905">
        <v>1.4101507147699999E-3</v>
      </c>
      <c r="K905">
        <v>1.8983965475099999E-3</v>
      </c>
      <c r="L905">
        <v>1.0574874929000001E-3</v>
      </c>
    </row>
    <row r="906" spans="3:12" hidden="1" x14ac:dyDescent="0.25">
      <c r="C906" t="s">
        <v>52</v>
      </c>
      <c r="D906" t="s">
        <v>42</v>
      </c>
      <c r="E906" t="s">
        <v>22</v>
      </c>
      <c r="F906" t="s">
        <v>15</v>
      </c>
      <c r="G906" t="s">
        <v>2</v>
      </c>
      <c r="H906" t="s">
        <v>26</v>
      </c>
      <c r="I906">
        <v>2016</v>
      </c>
      <c r="J906">
        <v>58.759336390900003</v>
      </c>
      <c r="K906">
        <v>83.426163514199999</v>
      </c>
      <c r="L906">
        <v>40.078472671499902</v>
      </c>
    </row>
    <row r="907" spans="3:12" hidden="1" x14ac:dyDescent="0.25">
      <c r="C907" t="s">
        <v>52</v>
      </c>
      <c r="D907" t="s">
        <v>42</v>
      </c>
      <c r="E907" t="s">
        <v>23</v>
      </c>
      <c r="F907" t="s">
        <v>15</v>
      </c>
      <c r="G907" t="s">
        <v>2</v>
      </c>
      <c r="H907" t="s">
        <v>26</v>
      </c>
      <c r="I907">
        <v>2016</v>
      </c>
      <c r="J907">
        <v>20.465406577</v>
      </c>
      <c r="K907">
        <v>30.001039896799998</v>
      </c>
      <c r="L907">
        <v>13.123215528599999</v>
      </c>
    </row>
    <row r="908" spans="3:12" hidden="1" x14ac:dyDescent="0.25">
      <c r="C908" t="s">
        <v>52</v>
      </c>
      <c r="D908" t="s">
        <v>42</v>
      </c>
      <c r="E908" t="s">
        <v>22</v>
      </c>
      <c r="F908" t="s">
        <v>16</v>
      </c>
      <c r="G908" t="s">
        <v>2</v>
      </c>
      <c r="H908" t="s">
        <v>44</v>
      </c>
      <c r="I908">
        <v>2016</v>
      </c>
      <c r="J908">
        <v>136.977818966</v>
      </c>
      <c r="K908">
        <v>190.961776528</v>
      </c>
      <c r="L908">
        <v>94.082384725699995</v>
      </c>
    </row>
    <row r="909" spans="3:12" hidden="1" x14ac:dyDescent="0.25">
      <c r="C909" t="s">
        <v>52</v>
      </c>
      <c r="D909" t="s">
        <v>42</v>
      </c>
      <c r="E909" t="s">
        <v>23</v>
      </c>
      <c r="F909" t="s">
        <v>16</v>
      </c>
      <c r="G909" t="s">
        <v>2</v>
      </c>
      <c r="H909" t="s">
        <v>44</v>
      </c>
      <c r="I909">
        <v>2016</v>
      </c>
      <c r="J909">
        <v>62.881730236300001</v>
      </c>
      <c r="K909">
        <v>92.508667872399997</v>
      </c>
      <c r="L909">
        <v>41.120041567500003</v>
      </c>
    </row>
    <row r="910" spans="3:12" hidden="1" x14ac:dyDescent="0.25">
      <c r="C910" t="s">
        <v>52</v>
      </c>
      <c r="D910" t="s">
        <v>42</v>
      </c>
      <c r="E910" t="s">
        <v>22</v>
      </c>
      <c r="F910" t="s">
        <v>16</v>
      </c>
      <c r="G910" t="s">
        <v>2</v>
      </c>
      <c r="H910" t="s">
        <v>45</v>
      </c>
      <c r="I910">
        <v>2016</v>
      </c>
      <c r="J910">
        <v>4.1891729540400003E-3</v>
      </c>
      <c r="K910">
        <v>5.0935504457E-3</v>
      </c>
      <c r="L910">
        <v>3.4016816225099999E-3</v>
      </c>
    </row>
    <row r="911" spans="3:12" hidden="1" x14ac:dyDescent="0.25">
      <c r="C911" t="s">
        <v>52</v>
      </c>
      <c r="D911" t="s">
        <v>42</v>
      </c>
      <c r="E911" t="s">
        <v>23</v>
      </c>
      <c r="F911" t="s">
        <v>16</v>
      </c>
      <c r="G911" t="s">
        <v>2</v>
      </c>
      <c r="H911" t="s">
        <v>45</v>
      </c>
      <c r="I911">
        <v>2016</v>
      </c>
      <c r="J911">
        <v>1.5749009653800001E-3</v>
      </c>
      <c r="K911">
        <v>2.0602956141199998E-3</v>
      </c>
      <c r="L911">
        <v>1.1814453980700001E-3</v>
      </c>
    </row>
    <row r="912" spans="3:12" hidden="1" x14ac:dyDescent="0.25">
      <c r="C912" t="s">
        <v>52</v>
      </c>
      <c r="D912" t="s">
        <v>42</v>
      </c>
      <c r="E912" t="s">
        <v>22</v>
      </c>
      <c r="F912" t="s">
        <v>16</v>
      </c>
      <c r="G912" t="s">
        <v>2</v>
      </c>
      <c r="H912" t="s">
        <v>26</v>
      </c>
      <c r="I912">
        <v>2016</v>
      </c>
      <c r="J912">
        <v>65.695021744000002</v>
      </c>
      <c r="K912">
        <v>91.585908988399893</v>
      </c>
      <c r="L912">
        <v>45.122227503299897</v>
      </c>
    </row>
    <row r="913" spans="3:12" hidden="1" x14ac:dyDescent="0.25">
      <c r="C913" t="s">
        <v>52</v>
      </c>
      <c r="D913" t="s">
        <v>42</v>
      </c>
      <c r="E913" t="s">
        <v>23</v>
      </c>
      <c r="F913" t="s">
        <v>16</v>
      </c>
      <c r="G913" t="s">
        <v>2</v>
      </c>
      <c r="H913" t="s">
        <v>26</v>
      </c>
      <c r="I913">
        <v>2016</v>
      </c>
      <c r="J913">
        <v>25.074932722100002</v>
      </c>
      <c r="K913">
        <v>36.889071188099997</v>
      </c>
      <c r="L913">
        <v>16.397167698200001</v>
      </c>
    </row>
    <row r="914" spans="3:12" hidden="1" x14ac:dyDescent="0.25">
      <c r="C914" t="s">
        <v>52</v>
      </c>
      <c r="D914" t="s">
        <v>42</v>
      </c>
      <c r="E914" t="s">
        <v>22</v>
      </c>
      <c r="F914" t="s">
        <v>17</v>
      </c>
      <c r="G914" t="s">
        <v>2</v>
      </c>
      <c r="H914" t="s">
        <v>44</v>
      </c>
      <c r="I914">
        <v>2016</v>
      </c>
      <c r="J914">
        <v>134.679960206</v>
      </c>
      <c r="K914">
        <v>188.180098023</v>
      </c>
      <c r="L914">
        <v>92.841269124299998</v>
      </c>
    </row>
    <row r="915" spans="3:12" hidden="1" x14ac:dyDescent="0.25">
      <c r="C915" t="s">
        <v>52</v>
      </c>
      <c r="D915" t="s">
        <v>42</v>
      </c>
      <c r="E915" t="s">
        <v>23</v>
      </c>
      <c r="F915" t="s">
        <v>17</v>
      </c>
      <c r="G915" t="s">
        <v>2</v>
      </c>
      <c r="H915" t="s">
        <v>44</v>
      </c>
      <c r="I915">
        <v>2016</v>
      </c>
      <c r="J915">
        <v>65.390841193599996</v>
      </c>
      <c r="K915">
        <v>94.925191093999999</v>
      </c>
      <c r="L915">
        <v>42.617211681900002</v>
      </c>
    </row>
    <row r="916" spans="3:12" hidden="1" x14ac:dyDescent="0.25">
      <c r="C916" t="s">
        <v>52</v>
      </c>
      <c r="D916" t="s">
        <v>42</v>
      </c>
      <c r="E916" t="s">
        <v>22</v>
      </c>
      <c r="F916" t="s">
        <v>17</v>
      </c>
      <c r="G916" t="s">
        <v>2</v>
      </c>
      <c r="H916" t="s">
        <v>45</v>
      </c>
      <c r="I916">
        <v>2016</v>
      </c>
      <c r="J916">
        <v>4.2404178673800001E-3</v>
      </c>
      <c r="K916">
        <v>5.1160397065900002E-3</v>
      </c>
      <c r="L916">
        <v>3.45975477345E-3</v>
      </c>
    </row>
    <row r="917" spans="3:12" hidden="1" x14ac:dyDescent="0.25">
      <c r="C917" t="s">
        <v>52</v>
      </c>
      <c r="D917" t="s">
        <v>42</v>
      </c>
      <c r="E917" t="s">
        <v>23</v>
      </c>
      <c r="F917" t="s">
        <v>17</v>
      </c>
      <c r="G917" t="s">
        <v>2</v>
      </c>
      <c r="H917" t="s">
        <v>45</v>
      </c>
      <c r="I917">
        <v>2016</v>
      </c>
      <c r="J917">
        <v>1.7295448377200001E-3</v>
      </c>
      <c r="K917">
        <v>2.2581746365899998E-3</v>
      </c>
      <c r="L917">
        <v>1.31506762595E-3</v>
      </c>
    </row>
    <row r="918" spans="3:12" hidden="1" x14ac:dyDescent="0.25">
      <c r="C918" t="s">
        <v>52</v>
      </c>
      <c r="D918" t="s">
        <v>42</v>
      </c>
      <c r="E918" t="s">
        <v>22</v>
      </c>
      <c r="F918" t="s">
        <v>17</v>
      </c>
      <c r="G918" t="s">
        <v>2</v>
      </c>
      <c r="H918" t="s">
        <v>26</v>
      </c>
      <c r="I918">
        <v>2016</v>
      </c>
      <c r="J918">
        <v>74.411370801999993</v>
      </c>
      <c r="K918">
        <v>103.97047214899899</v>
      </c>
      <c r="L918">
        <v>51.295278763100001</v>
      </c>
    </row>
    <row r="919" spans="3:12" hidden="1" x14ac:dyDescent="0.25">
      <c r="C919" t="s">
        <v>52</v>
      </c>
      <c r="D919" t="s">
        <v>42</v>
      </c>
      <c r="E919" t="s">
        <v>23</v>
      </c>
      <c r="F919" t="s">
        <v>17</v>
      </c>
      <c r="G919" t="s">
        <v>2</v>
      </c>
      <c r="H919" t="s">
        <v>26</v>
      </c>
      <c r="I919">
        <v>2016</v>
      </c>
      <c r="J919">
        <v>30.3690017029</v>
      </c>
      <c r="K919">
        <v>44.0854290503</v>
      </c>
      <c r="L919">
        <v>19.792407476599902</v>
      </c>
    </row>
    <row r="920" spans="3:12" hidden="1" x14ac:dyDescent="0.25">
      <c r="C920" t="s">
        <v>52</v>
      </c>
      <c r="D920" t="s">
        <v>42</v>
      </c>
      <c r="E920" t="s">
        <v>22</v>
      </c>
      <c r="F920" t="s">
        <v>18</v>
      </c>
      <c r="G920" t="s">
        <v>2</v>
      </c>
      <c r="H920" t="s">
        <v>44</v>
      </c>
      <c r="I920">
        <v>2016</v>
      </c>
      <c r="J920">
        <v>111.646435138</v>
      </c>
      <c r="K920">
        <v>157.26307072899999</v>
      </c>
      <c r="L920">
        <v>76.705002455900001</v>
      </c>
    </row>
    <row r="921" spans="3:12" hidden="1" x14ac:dyDescent="0.25">
      <c r="C921" t="s">
        <v>52</v>
      </c>
      <c r="D921" t="s">
        <v>42</v>
      </c>
      <c r="E921" t="s">
        <v>23</v>
      </c>
      <c r="F921" t="s">
        <v>18</v>
      </c>
      <c r="G921" t="s">
        <v>2</v>
      </c>
      <c r="H921" t="s">
        <v>44</v>
      </c>
      <c r="I921">
        <v>2016</v>
      </c>
      <c r="J921">
        <v>54.666157577299998</v>
      </c>
      <c r="K921">
        <v>80.137888662099996</v>
      </c>
      <c r="L921">
        <v>36.088766917299999</v>
      </c>
    </row>
    <row r="922" spans="3:12" hidden="1" x14ac:dyDescent="0.25">
      <c r="C922" t="s">
        <v>52</v>
      </c>
      <c r="D922" t="s">
        <v>42</v>
      </c>
      <c r="E922" t="s">
        <v>22</v>
      </c>
      <c r="F922" t="s">
        <v>18</v>
      </c>
      <c r="G922" t="s">
        <v>2</v>
      </c>
      <c r="H922" t="s">
        <v>45</v>
      </c>
      <c r="I922">
        <v>2016</v>
      </c>
      <c r="J922">
        <v>4.1468295975100001E-3</v>
      </c>
      <c r="K922">
        <v>5.05823105714E-3</v>
      </c>
      <c r="L922">
        <v>3.4252027182699999E-3</v>
      </c>
    </row>
    <row r="923" spans="3:12" hidden="1" x14ac:dyDescent="0.25">
      <c r="C923" t="s">
        <v>52</v>
      </c>
      <c r="D923" t="s">
        <v>42</v>
      </c>
      <c r="E923" t="s">
        <v>23</v>
      </c>
      <c r="F923" t="s">
        <v>18</v>
      </c>
      <c r="G923" t="s">
        <v>2</v>
      </c>
      <c r="H923" t="s">
        <v>45</v>
      </c>
      <c r="I923">
        <v>2016</v>
      </c>
      <c r="J923">
        <v>1.82179692375E-3</v>
      </c>
      <c r="K923">
        <v>2.3486050917599999E-3</v>
      </c>
      <c r="L923">
        <v>1.3929230770100001E-3</v>
      </c>
    </row>
    <row r="924" spans="3:12" hidden="1" x14ac:dyDescent="0.25">
      <c r="C924" t="s">
        <v>52</v>
      </c>
      <c r="D924" t="s">
        <v>42</v>
      </c>
      <c r="E924" t="s">
        <v>22</v>
      </c>
      <c r="F924" t="s">
        <v>18</v>
      </c>
      <c r="G924" t="s">
        <v>2</v>
      </c>
      <c r="H924" t="s">
        <v>26</v>
      </c>
      <c r="I924">
        <v>2016</v>
      </c>
      <c r="J924">
        <v>83.707079549399893</v>
      </c>
      <c r="K924">
        <v>117.90821941999999</v>
      </c>
      <c r="L924">
        <v>57.509688817799997</v>
      </c>
    </row>
    <row r="925" spans="3:12" hidden="1" x14ac:dyDescent="0.25">
      <c r="C925" t="s">
        <v>52</v>
      </c>
      <c r="D925" t="s">
        <v>42</v>
      </c>
      <c r="E925" t="s">
        <v>23</v>
      </c>
      <c r="F925" t="s">
        <v>18</v>
      </c>
      <c r="G925" t="s">
        <v>2</v>
      </c>
      <c r="H925" t="s">
        <v>26</v>
      </c>
      <c r="I925">
        <v>2016</v>
      </c>
      <c r="J925">
        <v>35.850751218399999</v>
      </c>
      <c r="K925">
        <v>52.5554316769</v>
      </c>
      <c r="L925">
        <v>23.667465610699999</v>
      </c>
    </row>
    <row r="926" spans="3:12" hidden="1" x14ac:dyDescent="0.25">
      <c r="C926" t="s">
        <v>52</v>
      </c>
      <c r="D926" t="s">
        <v>42</v>
      </c>
      <c r="E926" t="s">
        <v>22</v>
      </c>
      <c r="F926" t="s">
        <v>19</v>
      </c>
      <c r="G926" t="s">
        <v>2</v>
      </c>
      <c r="H926" t="s">
        <v>44</v>
      </c>
      <c r="I926">
        <v>2016</v>
      </c>
      <c r="J926">
        <v>91.593137427499997</v>
      </c>
      <c r="K926">
        <v>128.90028478799999</v>
      </c>
      <c r="L926">
        <v>62.786675661099999</v>
      </c>
    </row>
    <row r="927" spans="3:12" hidden="1" x14ac:dyDescent="0.25">
      <c r="C927" t="s">
        <v>52</v>
      </c>
      <c r="D927" t="s">
        <v>42</v>
      </c>
      <c r="E927" t="s">
        <v>23</v>
      </c>
      <c r="F927" t="s">
        <v>19</v>
      </c>
      <c r="G927" t="s">
        <v>2</v>
      </c>
      <c r="H927" t="s">
        <v>44</v>
      </c>
      <c r="I927">
        <v>2016</v>
      </c>
      <c r="J927">
        <v>47.096109191700002</v>
      </c>
      <c r="K927">
        <v>68.913125029400007</v>
      </c>
      <c r="L927">
        <v>31.0098576408</v>
      </c>
    </row>
    <row r="928" spans="3:12" hidden="1" x14ac:dyDescent="0.25">
      <c r="C928" t="s">
        <v>52</v>
      </c>
      <c r="D928" t="s">
        <v>42</v>
      </c>
      <c r="E928" t="s">
        <v>22</v>
      </c>
      <c r="F928" t="s">
        <v>19</v>
      </c>
      <c r="G928" t="s">
        <v>2</v>
      </c>
      <c r="H928" t="s">
        <v>45</v>
      </c>
      <c r="I928">
        <v>2016</v>
      </c>
      <c r="J928">
        <v>4.0766768734600001E-3</v>
      </c>
      <c r="K928">
        <v>4.9396870472800001E-3</v>
      </c>
      <c r="L928">
        <v>3.38982201131E-3</v>
      </c>
    </row>
    <row r="929" spans="3:12" hidden="1" x14ac:dyDescent="0.25">
      <c r="C929" t="s">
        <v>52</v>
      </c>
      <c r="D929" t="s">
        <v>42</v>
      </c>
      <c r="E929" t="s">
        <v>23</v>
      </c>
      <c r="F929" t="s">
        <v>19</v>
      </c>
      <c r="G929" t="s">
        <v>2</v>
      </c>
      <c r="H929" t="s">
        <v>45</v>
      </c>
      <c r="I929">
        <v>2016</v>
      </c>
      <c r="J929">
        <v>1.84745685494E-3</v>
      </c>
      <c r="K929">
        <v>2.40409357948E-3</v>
      </c>
      <c r="L929">
        <v>1.40350337278E-3</v>
      </c>
    </row>
    <row r="930" spans="3:12" hidden="1" x14ac:dyDescent="0.25">
      <c r="C930" t="s">
        <v>52</v>
      </c>
      <c r="D930" t="s">
        <v>42</v>
      </c>
      <c r="E930" t="s">
        <v>22</v>
      </c>
      <c r="F930" t="s">
        <v>19</v>
      </c>
      <c r="G930" t="s">
        <v>2</v>
      </c>
      <c r="H930" t="s">
        <v>26</v>
      </c>
      <c r="I930">
        <v>2016</v>
      </c>
      <c r="J930">
        <v>93.923973539599999</v>
      </c>
      <c r="K930">
        <v>132.18050257599899</v>
      </c>
      <c r="L930">
        <v>64.384453126699995</v>
      </c>
    </row>
    <row r="931" spans="3:12" hidden="1" x14ac:dyDescent="0.25">
      <c r="C931" t="s">
        <v>52</v>
      </c>
      <c r="D931" t="s">
        <v>42</v>
      </c>
      <c r="E931" t="s">
        <v>23</v>
      </c>
      <c r="F931" t="s">
        <v>19</v>
      </c>
      <c r="G931" t="s">
        <v>2</v>
      </c>
      <c r="H931" t="s">
        <v>26</v>
      </c>
      <c r="I931">
        <v>2016</v>
      </c>
      <c r="J931">
        <v>40.949420932300001</v>
      </c>
      <c r="K931">
        <v>59.919016942600003</v>
      </c>
      <c r="L931">
        <v>26.962645861299901</v>
      </c>
    </row>
    <row r="932" spans="3:12" hidden="1" x14ac:dyDescent="0.25">
      <c r="C932" t="s">
        <v>52</v>
      </c>
      <c r="D932" t="s">
        <v>42</v>
      </c>
      <c r="E932" t="s">
        <v>22</v>
      </c>
      <c r="F932" t="s">
        <v>20</v>
      </c>
      <c r="G932" t="s">
        <v>2</v>
      </c>
      <c r="H932" t="s">
        <v>44</v>
      </c>
      <c r="I932">
        <v>2016</v>
      </c>
      <c r="J932">
        <v>70.198376381599999</v>
      </c>
      <c r="K932">
        <v>99.165651394400001</v>
      </c>
      <c r="L932">
        <v>48.125094331</v>
      </c>
    </row>
    <row r="933" spans="3:12" hidden="1" x14ac:dyDescent="0.25">
      <c r="C933" t="s">
        <v>52</v>
      </c>
      <c r="D933" t="s">
        <v>42</v>
      </c>
      <c r="E933" t="s">
        <v>23</v>
      </c>
      <c r="F933" t="s">
        <v>20</v>
      </c>
      <c r="G933" t="s">
        <v>2</v>
      </c>
      <c r="H933" t="s">
        <v>44</v>
      </c>
      <c r="I933">
        <v>2016</v>
      </c>
      <c r="J933">
        <v>38.087088887900002</v>
      </c>
      <c r="K933">
        <v>57.021234186599997</v>
      </c>
      <c r="L933">
        <v>24.942108768499999</v>
      </c>
    </row>
    <row r="934" spans="3:12" hidden="1" x14ac:dyDescent="0.25">
      <c r="C934" t="s">
        <v>52</v>
      </c>
      <c r="D934" t="s">
        <v>42</v>
      </c>
      <c r="E934" t="s">
        <v>22</v>
      </c>
      <c r="F934" t="s">
        <v>20</v>
      </c>
      <c r="G934" t="s">
        <v>2</v>
      </c>
      <c r="H934" t="s">
        <v>45</v>
      </c>
      <c r="I934">
        <v>2016</v>
      </c>
      <c r="J934">
        <v>4.2890701241099999E-3</v>
      </c>
      <c r="K934">
        <v>5.2004016570599996E-3</v>
      </c>
      <c r="L934">
        <v>3.5022829343499999E-3</v>
      </c>
    </row>
    <row r="935" spans="3:12" hidden="1" x14ac:dyDescent="0.25">
      <c r="C935" t="s">
        <v>52</v>
      </c>
      <c r="D935" t="s">
        <v>42</v>
      </c>
      <c r="E935" t="s">
        <v>23</v>
      </c>
      <c r="F935" t="s">
        <v>20</v>
      </c>
      <c r="G935" t="s">
        <v>2</v>
      </c>
      <c r="H935" t="s">
        <v>45</v>
      </c>
      <c r="I935">
        <v>2016</v>
      </c>
      <c r="J935">
        <v>1.9028399691200001E-3</v>
      </c>
      <c r="K935">
        <v>2.4860603103700001E-3</v>
      </c>
      <c r="L935">
        <v>1.4326389540100001E-3</v>
      </c>
    </row>
    <row r="936" spans="3:12" hidden="1" x14ac:dyDescent="0.25">
      <c r="C936" t="s">
        <v>52</v>
      </c>
      <c r="D936" t="s">
        <v>42</v>
      </c>
      <c r="E936" t="s">
        <v>22</v>
      </c>
      <c r="F936" t="s">
        <v>20</v>
      </c>
      <c r="G936" t="s">
        <v>2</v>
      </c>
      <c r="H936" t="s">
        <v>26</v>
      </c>
      <c r="I936">
        <v>2016</v>
      </c>
      <c r="J936">
        <v>110.71422480699999</v>
      </c>
      <c r="K936">
        <v>156.400315613</v>
      </c>
      <c r="L936">
        <v>75.901079017100002</v>
      </c>
    </row>
    <row r="937" spans="3:12" hidden="1" x14ac:dyDescent="0.25">
      <c r="C937" t="s">
        <v>52</v>
      </c>
      <c r="D937" t="s">
        <v>42</v>
      </c>
      <c r="E937" t="s">
        <v>23</v>
      </c>
      <c r="F937" t="s">
        <v>20</v>
      </c>
      <c r="G937" t="s">
        <v>2</v>
      </c>
      <c r="H937" t="s">
        <v>26</v>
      </c>
      <c r="I937">
        <v>2016</v>
      </c>
      <c r="J937">
        <v>47.322971209999999</v>
      </c>
      <c r="K937">
        <v>70.848529056999993</v>
      </c>
      <c r="L937">
        <v>30.990415115299999</v>
      </c>
    </row>
    <row r="938" spans="3:12" hidden="1" x14ac:dyDescent="0.25">
      <c r="C938" t="s">
        <v>52</v>
      </c>
      <c r="D938" t="s">
        <v>42</v>
      </c>
      <c r="E938" t="s">
        <v>22</v>
      </c>
      <c r="F938" t="s">
        <v>46</v>
      </c>
      <c r="G938" t="s">
        <v>2</v>
      </c>
      <c r="H938" t="s">
        <v>44</v>
      </c>
      <c r="I938">
        <v>2016</v>
      </c>
      <c r="J938">
        <v>53.314251051299998</v>
      </c>
      <c r="K938">
        <v>75.120528438600005</v>
      </c>
      <c r="L938">
        <v>36.331997202899998</v>
      </c>
    </row>
    <row r="939" spans="3:12" hidden="1" x14ac:dyDescent="0.25">
      <c r="C939" t="s">
        <v>52</v>
      </c>
      <c r="D939" t="s">
        <v>42</v>
      </c>
      <c r="E939" t="s">
        <v>23</v>
      </c>
      <c r="F939" t="s">
        <v>46</v>
      </c>
      <c r="G939" t="s">
        <v>2</v>
      </c>
      <c r="H939" t="s">
        <v>44</v>
      </c>
      <c r="I939">
        <v>2016</v>
      </c>
      <c r="J939">
        <v>32.098581779100002</v>
      </c>
      <c r="K939">
        <v>47.025283258599998</v>
      </c>
      <c r="L939">
        <v>21.024908896199999</v>
      </c>
    </row>
    <row r="940" spans="3:12" hidden="1" x14ac:dyDescent="0.25">
      <c r="C940" t="s">
        <v>52</v>
      </c>
      <c r="D940" t="s">
        <v>42</v>
      </c>
      <c r="E940" t="s">
        <v>22</v>
      </c>
      <c r="F940" t="s">
        <v>46</v>
      </c>
      <c r="G940" t="s">
        <v>2</v>
      </c>
      <c r="H940" t="s">
        <v>45</v>
      </c>
      <c r="I940">
        <v>2016</v>
      </c>
      <c r="J940">
        <v>4.4084920408399998E-3</v>
      </c>
      <c r="K940">
        <v>5.4053831086199999E-3</v>
      </c>
      <c r="L940">
        <v>3.5074390454400001E-3</v>
      </c>
    </row>
    <row r="941" spans="3:12" hidden="1" x14ac:dyDescent="0.25">
      <c r="C941" t="s">
        <v>52</v>
      </c>
      <c r="D941" t="s">
        <v>42</v>
      </c>
      <c r="E941" t="s">
        <v>23</v>
      </c>
      <c r="F941" t="s">
        <v>46</v>
      </c>
      <c r="G941" t="s">
        <v>2</v>
      </c>
      <c r="H941" t="s">
        <v>45</v>
      </c>
      <c r="I941">
        <v>2016</v>
      </c>
      <c r="J941">
        <v>1.9084069993100001E-3</v>
      </c>
      <c r="K941">
        <v>2.4868199417200001E-3</v>
      </c>
      <c r="L941">
        <v>1.38572262667E-3</v>
      </c>
    </row>
    <row r="942" spans="3:12" hidden="1" x14ac:dyDescent="0.25">
      <c r="C942" t="s">
        <v>52</v>
      </c>
      <c r="D942" t="s">
        <v>42</v>
      </c>
      <c r="E942" t="s">
        <v>22</v>
      </c>
      <c r="F942" t="s">
        <v>46</v>
      </c>
      <c r="G942" t="s">
        <v>2</v>
      </c>
      <c r="H942" t="s">
        <v>26</v>
      </c>
      <c r="I942">
        <v>2016</v>
      </c>
      <c r="J942">
        <v>127.805066704</v>
      </c>
      <c r="K942">
        <v>180.079133789</v>
      </c>
      <c r="L942">
        <v>87.095161883499998</v>
      </c>
    </row>
    <row r="943" spans="3:12" hidden="1" x14ac:dyDescent="0.25">
      <c r="C943" t="s">
        <v>52</v>
      </c>
      <c r="D943" t="s">
        <v>42</v>
      </c>
      <c r="E943" t="s">
        <v>23</v>
      </c>
      <c r="F943" t="s">
        <v>46</v>
      </c>
      <c r="G943" t="s">
        <v>2</v>
      </c>
      <c r="H943" t="s">
        <v>26</v>
      </c>
      <c r="I943">
        <v>2016</v>
      </c>
      <c r="J943">
        <v>53.742914674299897</v>
      </c>
      <c r="K943">
        <v>78.734811497199999</v>
      </c>
      <c r="L943">
        <v>35.202174744600001</v>
      </c>
    </row>
    <row r="944" spans="3:12" hidden="1" x14ac:dyDescent="0.25">
      <c r="C944" t="s">
        <v>52</v>
      </c>
      <c r="D944" t="s">
        <v>42</v>
      </c>
      <c r="E944" t="s">
        <v>22</v>
      </c>
      <c r="F944" t="s">
        <v>47</v>
      </c>
      <c r="G944" t="s">
        <v>2</v>
      </c>
      <c r="H944" t="s">
        <v>44</v>
      </c>
      <c r="I944">
        <v>2016</v>
      </c>
      <c r="J944">
        <v>31.326023045199999</v>
      </c>
      <c r="K944">
        <v>44.417317162499998</v>
      </c>
      <c r="L944">
        <v>21.3340603133</v>
      </c>
    </row>
    <row r="945" spans="3:12" hidden="1" x14ac:dyDescent="0.25">
      <c r="C945" t="s">
        <v>52</v>
      </c>
      <c r="D945" t="s">
        <v>42</v>
      </c>
      <c r="E945" t="s">
        <v>23</v>
      </c>
      <c r="F945" t="s">
        <v>47</v>
      </c>
      <c r="G945" t="s">
        <v>2</v>
      </c>
      <c r="H945" t="s">
        <v>44</v>
      </c>
      <c r="I945">
        <v>2016</v>
      </c>
      <c r="J945">
        <v>21.911904188200001</v>
      </c>
      <c r="K945">
        <v>32.132419890100003</v>
      </c>
      <c r="L945">
        <v>14.487030578600001</v>
      </c>
    </row>
    <row r="946" spans="3:12" hidden="1" x14ac:dyDescent="0.25">
      <c r="C946" t="s">
        <v>52</v>
      </c>
      <c r="D946" t="s">
        <v>42</v>
      </c>
      <c r="E946" t="s">
        <v>22</v>
      </c>
      <c r="F946" t="s">
        <v>47</v>
      </c>
      <c r="G946" t="s">
        <v>2</v>
      </c>
      <c r="H946" t="s">
        <v>45</v>
      </c>
      <c r="I946">
        <v>2016</v>
      </c>
      <c r="J946">
        <v>4.1114416146600004E-3</v>
      </c>
      <c r="K946">
        <v>5.1765995098500004E-3</v>
      </c>
      <c r="L946">
        <v>3.2517083406600001E-3</v>
      </c>
    </row>
    <row r="947" spans="3:12" hidden="1" x14ac:dyDescent="0.25">
      <c r="C947" t="s">
        <v>52</v>
      </c>
      <c r="D947" t="s">
        <v>42</v>
      </c>
      <c r="E947" t="s">
        <v>23</v>
      </c>
      <c r="F947" t="s">
        <v>47</v>
      </c>
      <c r="G947" t="s">
        <v>2</v>
      </c>
      <c r="H947" t="s">
        <v>45</v>
      </c>
      <c r="I947">
        <v>2016</v>
      </c>
      <c r="J947">
        <v>1.7521725072000001E-3</v>
      </c>
      <c r="K947">
        <v>2.3189021089799998E-3</v>
      </c>
      <c r="L947">
        <v>1.2745848976E-3</v>
      </c>
    </row>
    <row r="948" spans="3:12" hidden="1" x14ac:dyDescent="0.25">
      <c r="C948" t="s">
        <v>52</v>
      </c>
      <c r="D948" t="s">
        <v>42</v>
      </c>
      <c r="E948" t="s">
        <v>22</v>
      </c>
      <c r="F948" t="s">
        <v>47</v>
      </c>
      <c r="G948" t="s">
        <v>2</v>
      </c>
      <c r="H948" t="s">
        <v>26</v>
      </c>
      <c r="I948">
        <v>2016</v>
      </c>
      <c r="J948">
        <v>132.56083103399999</v>
      </c>
      <c r="K948">
        <v>187.958633206</v>
      </c>
      <c r="L948">
        <v>90.278321010499994</v>
      </c>
    </row>
    <row r="949" spans="3:12" hidden="1" x14ac:dyDescent="0.25">
      <c r="C949" t="s">
        <v>52</v>
      </c>
      <c r="D949" t="s">
        <v>42</v>
      </c>
      <c r="E949" t="s">
        <v>23</v>
      </c>
      <c r="F949" t="s">
        <v>47</v>
      </c>
      <c r="G949" t="s">
        <v>2</v>
      </c>
      <c r="H949" t="s">
        <v>26</v>
      </c>
      <c r="I949">
        <v>2016</v>
      </c>
      <c r="J949">
        <v>55.004669513800003</v>
      </c>
      <c r="K949">
        <v>80.660864594299994</v>
      </c>
      <c r="L949">
        <v>36.366274804999897</v>
      </c>
    </row>
    <row r="950" spans="3:12" hidden="1" x14ac:dyDescent="0.25">
      <c r="C950" t="s">
        <v>52</v>
      </c>
      <c r="D950" t="s">
        <v>42</v>
      </c>
      <c r="E950" t="s">
        <v>22</v>
      </c>
      <c r="F950" t="s">
        <v>48</v>
      </c>
      <c r="G950" t="s">
        <v>2</v>
      </c>
      <c r="H950" t="s">
        <v>44</v>
      </c>
      <c r="I950">
        <v>2016</v>
      </c>
      <c r="J950">
        <v>13.169392583600001</v>
      </c>
      <c r="K950">
        <v>18.8186240896</v>
      </c>
      <c r="L950">
        <v>8.88228541306</v>
      </c>
    </row>
    <row r="951" spans="3:12" hidden="1" x14ac:dyDescent="0.25">
      <c r="C951" t="s">
        <v>52</v>
      </c>
      <c r="D951" t="s">
        <v>42</v>
      </c>
      <c r="E951" t="s">
        <v>23</v>
      </c>
      <c r="F951" t="s">
        <v>48</v>
      </c>
      <c r="G951" t="s">
        <v>2</v>
      </c>
      <c r="H951" t="s">
        <v>44</v>
      </c>
      <c r="I951">
        <v>2016</v>
      </c>
      <c r="J951">
        <v>10.4531473934</v>
      </c>
      <c r="K951">
        <v>15.379552195900001</v>
      </c>
      <c r="L951">
        <v>6.87023013638</v>
      </c>
    </row>
    <row r="952" spans="3:12" hidden="1" x14ac:dyDescent="0.25">
      <c r="C952" t="s">
        <v>52</v>
      </c>
      <c r="D952" t="s">
        <v>42</v>
      </c>
      <c r="E952" t="s">
        <v>22</v>
      </c>
      <c r="F952" t="s">
        <v>48</v>
      </c>
      <c r="G952" t="s">
        <v>2</v>
      </c>
      <c r="H952" t="s">
        <v>45</v>
      </c>
      <c r="I952">
        <v>2016</v>
      </c>
      <c r="J952">
        <v>3.7821292764000001E-3</v>
      </c>
      <c r="K952">
        <v>4.74766868269E-3</v>
      </c>
      <c r="L952">
        <v>2.9551272287400001E-3</v>
      </c>
    </row>
    <row r="953" spans="3:12" hidden="1" x14ac:dyDescent="0.25">
      <c r="C953" t="s">
        <v>52</v>
      </c>
      <c r="D953" t="s">
        <v>42</v>
      </c>
      <c r="E953" t="s">
        <v>23</v>
      </c>
      <c r="F953" t="s">
        <v>48</v>
      </c>
      <c r="G953" t="s">
        <v>2</v>
      </c>
      <c r="H953" t="s">
        <v>45</v>
      </c>
      <c r="I953">
        <v>2016</v>
      </c>
      <c r="J953">
        <v>1.5947974028400001E-3</v>
      </c>
      <c r="K953">
        <v>2.0969313760299999E-3</v>
      </c>
      <c r="L953">
        <v>1.1640301884500001E-3</v>
      </c>
    </row>
    <row r="954" spans="3:12" hidden="1" x14ac:dyDescent="0.25">
      <c r="C954" t="s">
        <v>52</v>
      </c>
      <c r="D954" t="s">
        <v>42</v>
      </c>
      <c r="E954" t="s">
        <v>22</v>
      </c>
      <c r="F954" t="s">
        <v>48</v>
      </c>
      <c r="G954" t="s">
        <v>2</v>
      </c>
      <c r="H954" t="s">
        <v>26</v>
      </c>
      <c r="I954">
        <v>2016</v>
      </c>
      <c r="J954">
        <v>132.226922605</v>
      </c>
      <c r="K954">
        <v>188.94787555399901</v>
      </c>
      <c r="L954">
        <v>89.182341433399998</v>
      </c>
    </row>
    <row r="955" spans="3:12" hidden="1" x14ac:dyDescent="0.25">
      <c r="C955" t="s">
        <v>52</v>
      </c>
      <c r="D955" t="s">
        <v>42</v>
      </c>
      <c r="E955" t="s">
        <v>23</v>
      </c>
      <c r="F955" t="s">
        <v>48</v>
      </c>
      <c r="G955" t="s">
        <v>2</v>
      </c>
      <c r="H955" t="s">
        <v>26</v>
      </c>
      <c r="I955">
        <v>2016</v>
      </c>
      <c r="J955">
        <v>54.3779239733</v>
      </c>
      <c r="K955">
        <v>80.0053886715</v>
      </c>
      <c r="L955">
        <v>35.739365185899999</v>
      </c>
    </row>
    <row r="956" spans="3:12" hidden="1" x14ac:dyDescent="0.25">
      <c r="C956" t="s">
        <v>52</v>
      </c>
      <c r="D956" t="s">
        <v>42</v>
      </c>
      <c r="E956" t="s">
        <v>22</v>
      </c>
      <c r="F956" t="s">
        <v>49</v>
      </c>
      <c r="G956" t="s">
        <v>2</v>
      </c>
      <c r="H956" t="s">
        <v>44</v>
      </c>
      <c r="I956">
        <v>2016</v>
      </c>
      <c r="J956">
        <v>3.9340229505800002</v>
      </c>
      <c r="K956">
        <v>5.63842377867</v>
      </c>
      <c r="L956">
        <v>2.63914590652</v>
      </c>
    </row>
    <row r="957" spans="3:12" hidden="1" x14ac:dyDescent="0.25">
      <c r="C957" t="s">
        <v>52</v>
      </c>
      <c r="D957" t="s">
        <v>42</v>
      </c>
      <c r="E957" t="s">
        <v>23</v>
      </c>
      <c r="F957" t="s">
        <v>49</v>
      </c>
      <c r="G957" t="s">
        <v>2</v>
      </c>
      <c r="H957" t="s">
        <v>44</v>
      </c>
      <c r="I957">
        <v>2016</v>
      </c>
      <c r="J957">
        <v>3.6912266311500002</v>
      </c>
      <c r="K957">
        <v>5.5359922389699996</v>
      </c>
      <c r="L957">
        <v>2.4112213822599999</v>
      </c>
    </row>
    <row r="958" spans="3:12" hidden="1" x14ac:dyDescent="0.25">
      <c r="C958" t="s">
        <v>52</v>
      </c>
      <c r="D958" t="s">
        <v>42</v>
      </c>
      <c r="E958" t="s">
        <v>22</v>
      </c>
      <c r="F958" t="s">
        <v>49</v>
      </c>
      <c r="G958" t="s">
        <v>2</v>
      </c>
      <c r="H958" t="s">
        <v>45</v>
      </c>
      <c r="I958">
        <v>2016</v>
      </c>
      <c r="J958">
        <v>3.9988935336699996E-3</v>
      </c>
      <c r="K958">
        <v>5.0638415857199998E-3</v>
      </c>
      <c r="L958">
        <v>3.1172738385700002E-3</v>
      </c>
    </row>
    <row r="959" spans="3:12" hidden="1" x14ac:dyDescent="0.25">
      <c r="C959" t="s">
        <v>52</v>
      </c>
      <c r="D959" t="s">
        <v>42</v>
      </c>
      <c r="E959" t="s">
        <v>23</v>
      </c>
      <c r="F959" t="s">
        <v>49</v>
      </c>
      <c r="G959" t="s">
        <v>2</v>
      </c>
      <c r="H959" t="s">
        <v>45</v>
      </c>
      <c r="I959">
        <v>2016</v>
      </c>
      <c r="J959">
        <v>1.68087257477E-3</v>
      </c>
      <c r="K959">
        <v>2.21959566209E-3</v>
      </c>
      <c r="L959">
        <v>1.2266304953199999E-3</v>
      </c>
    </row>
    <row r="960" spans="3:12" hidden="1" x14ac:dyDescent="0.25">
      <c r="C960" t="s">
        <v>52</v>
      </c>
      <c r="D960" t="s">
        <v>42</v>
      </c>
      <c r="E960" t="s">
        <v>22</v>
      </c>
      <c r="F960" t="s">
        <v>49</v>
      </c>
      <c r="G960" t="s">
        <v>2</v>
      </c>
      <c r="H960" t="s">
        <v>26</v>
      </c>
      <c r="I960">
        <v>2016</v>
      </c>
      <c r="J960">
        <v>140.453824346</v>
      </c>
      <c r="K960">
        <v>201.30492194599901</v>
      </c>
      <c r="L960">
        <v>94.223684059600004</v>
      </c>
    </row>
    <row r="961" spans="3:12" hidden="1" x14ac:dyDescent="0.25">
      <c r="C961" t="s">
        <v>52</v>
      </c>
      <c r="D961" t="s">
        <v>42</v>
      </c>
      <c r="E961" t="s">
        <v>23</v>
      </c>
      <c r="F961" t="s">
        <v>49</v>
      </c>
      <c r="G961" t="s">
        <v>2</v>
      </c>
      <c r="H961" t="s">
        <v>26</v>
      </c>
      <c r="I961">
        <v>2016</v>
      </c>
      <c r="J961">
        <v>57.5914470763</v>
      </c>
      <c r="K961">
        <v>86.373944464600001</v>
      </c>
      <c r="L961">
        <v>37.620482972699897</v>
      </c>
    </row>
    <row r="962" spans="3:12" hidden="1" x14ac:dyDescent="0.25">
      <c r="C962" t="s">
        <v>52</v>
      </c>
      <c r="D962" t="s">
        <v>42</v>
      </c>
      <c r="E962" t="s">
        <v>22</v>
      </c>
      <c r="F962" t="s">
        <v>43</v>
      </c>
      <c r="G962" t="s">
        <v>5</v>
      </c>
      <c r="H962" t="s">
        <v>44</v>
      </c>
      <c r="I962">
        <v>2016</v>
      </c>
      <c r="J962">
        <v>1.0902186457800001</v>
      </c>
      <c r="K962">
        <v>1.92469121049</v>
      </c>
      <c r="L962">
        <v>0.52996030589300003</v>
      </c>
    </row>
    <row r="963" spans="3:12" hidden="1" x14ac:dyDescent="0.25">
      <c r="C963" t="s">
        <v>52</v>
      </c>
      <c r="D963" t="s">
        <v>42</v>
      </c>
      <c r="E963" t="s">
        <v>23</v>
      </c>
      <c r="F963" t="s">
        <v>43</v>
      </c>
      <c r="G963" t="s">
        <v>5</v>
      </c>
      <c r="H963" t="s">
        <v>44</v>
      </c>
      <c r="I963">
        <v>2016</v>
      </c>
      <c r="J963">
        <v>0.93112462896399995</v>
      </c>
      <c r="K963">
        <v>1.74064260949</v>
      </c>
      <c r="L963">
        <v>0.44275636318</v>
      </c>
    </row>
    <row r="964" spans="3:12" hidden="1" x14ac:dyDescent="0.25">
      <c r="C964" t="s">
        <v>52</v>
      </c>
      <c r="D964" t="s">
        <v>42</v>
      </c>
      <c r="E964" t="s">
        <v>22</v>
      </c>
      <c r="F964" t="s">
        <v>43</v>
      </c>
      <c r="G964" t="s">
        <v>5</v>
      </c>
      <c r="H964" t="s">
        <v>45</v>
      </c>
      <c r="I964">
        <v>2016</v>
      </c>
      <c r="J964">
        <v>1.0038723010299999E-4</v>
      </c>
      <c r="K964">
        <v>1.71408465219E-4</v>
      </c>
      <c r="L964" s="1">
        <v>5.3183029346999998E-5</v>
      </c>
    </row>
    <row r="965" spans="3:12" hidden="1" x14ac:dyDescent="0.25">
      <c r="C965" t="s">
        <v>52</v>
      </c>
      <c r="D965" t="s">
        <v>42</v>
      </c>
      <c r="E965" t="s">
        <v>23</v>
      </c>
      <c r="F965" t="s">
        <v>43</v>
      </c>
      <c r="G965" t="s">
        <v>5</v>
      </c>
      <c r="H965" t="s">
        <v>45</v>
      </c>
      <c r="I965">
        <v>2016</v>
      </c>
      <c r="J965" s="1">
        <v>9.5963544144099993E-5</v>
      </c>
      <c r="K965">
        <v>1.6716639367400001E-4</v>
      </c>
      <c r="L965" s="1">
        <v>4.8265407995500001E-5</v>
      </c>
    </row>
    <row r="966" spans="3:12" hidden="1" x14ac:dyDescent="0.25">
      <c r="C966" t="s">
        <v>52</v>
      </c>
      <c r="D966" t="s">
        <v>42</v>
      </c>
      <c r="E966" t="s">
        <v>22</v>
      </c>
      <c r="F966" t="s">
        <v>43</v>
      </c>
      <c r="G966" t="s">
        <v>5</v>
      </c>
      <c r="H966" t="s">
        <v>26</v>
      </c>
      <c r="I966">
        <v>2016</v>
      </c>
      <c r="J966">
        <v>0.29581983381999999</v>
      </c>
      <c r="K966">
        <v>0.52224554794</v>
      </c>
      <c r="L966">
        <v>0.14379938393699901</v>
      </c>
    </row>
    <row r="967" spans="3:12" hidden="1" x14ac:dyDescent="0.25">
      <c r="C967" t="s">
        <v>52</v>
      </c>
      <c r="D967" t="s">
        <v>42</v>
      </c>
      <c r="E967" t="s">
        <v>23</v>
      </c>
      <c r="F967" t="s">
        <v>43</v>
      </c>
      <c r="G967" t="s">
        <v>5</v>
      </c>
      <c r="H967" t="s">
        <v>26</v>
      </c>
      <c r="I967">
        <v>2016</v>
      </c>
      <c r="J967">
        <v>0.264118800042</v>
      </c>
      <c r="K967">
        <v>0.49374318218899999</v>
      </c>
      <c r="L967">
        <v>0.125590362145</v>
      </c>
    </row>
    <row r="968" spans="3:12" hidden="1" x14ac:dyDescent="0.25">
      <c r="C968" t="s">
        <v>52</v>
      </c>
      <c r="D968" t="s">
        <v>42</v>
      </c>
      <c r="E968" t="s">
        <v>22</v>
      </c>
      <c r="F968" t="s">
        <v>6</v>
      </c>
      <c r="G968" t="s">
        <v>5</v>
      </c>
      <c r="H968" t="s">
        <v>44</v>
      </c>
      <c r="I968">
        <v>2016</v>
      </c>
      <c r="J968">
        <v>10.0779657188</v>
      </c>
      <c r="K968">
        <v>16.282824123200001</v>
      </c>
      <c r="L968">
        <v>5.5212072806799997</v>
      </c>
    </row>
    <row r="969" spans="3:12" hidden="1" x14ac:dyDescent="0.25">
      <c r="C969" t="s">
        <v>52</v>
      </c>
      <c r="D969" t="s">
        <v>42</v>
      </c>
      <c r="E969" t="s">
        <v>23</v>
      </c>
      <c r="F969" t="s">
        <v>6</v>
      </c>
      <c r="G969" t="s">
        <v>5</v>
      </c>
      <c r="H969" t="s">
        <v>44</v>
      </c>
      <c r="I969">
        <v>2016</v>
      </c>
      <c r="J969">
        <v>6.2676743113800004</v>
      </c>
      <c r="K969">
        <v>10.5022505576</v>
      </c>
      <c r="L969">
        <v>3.38104601123</v>
      </c>
    </row>
    <row r="970" spans="3:12" hidden="1" x14ac:dyDescent="0.25">
      <c r="C970" t="s">
        <v>52</v>
      </c>
      <c r="D970" t="s">
        <v>42</v>
      </c>
      <c r="E970" t="s">
        <v>22</v>
      </c>
      <c r="F970" t="s">
        <v>6</v>
      </c>
      <c r="G970" t="s">
        <v>5</v>
      </c>
      <c r="H970" t="s">
        <v>45</v>
      </c>
      <c r="I970">
        <v>2016</v>
      </c>
      <c r="J970">
        <v>7.6001819592699999E-4</v>
      </c>
      <c r="K970">
        <v>1.11127692015E-3</v>
      </c>
      <c r="L970">
        <v>4.6609927741599999E-4</v>
      </c>
    </row>
    <row r="971" spans="3:12" hidden="1" x14ac:dyDescent="0.25">
      <c r="C971" t="s">
        <v>52</v>
      </c>
      <c r="D971" t="s">
        <v>42</v>
      </c>
      <c r="E971" t="s">
        <v>23</v>
      </c>
      <c r="F971" t="s">
        <v>6</v>
      </c>
      <c r="G971" t="s">
        <v>5</v>
      </c>
      <c r="H971" t="s">
        <v>45</v>
      </c>
      <c r="I971">
        <v>2016</v>
      </c>
      <c r="J971">
        <v>4.8874552661199995E-4</v>
      </c>
      <c r="K971">
        <v>7.4433483367699997E-4</v>
      </c>
      <c r="L971">
        <v>2.9312559695200002E-4</v>
      </c>
    </row>
    <row r="972" spans="3:12" hidden="1" x14ac:dyDescent="0.25">
      <c r="C972" t="s">
        <v>52</v>
      </c>
      <c r="D972" t="s">
        <v>42</v>
      </c>
      <c r="E972" t="s">
        <v>22</v>
      </c>
      <c r="F972" t="s">
        <v>6</v>
      </c>
      <c r="G972" t="s">
        <v>5</v>
      </c>
      <c r="H972" t="s">
        <v>26</v>
      </c>
      <c r="I972">
        <v>2016</v>
      </c>
      <c r="J972">
        <v>2.6197340466400001</v>
      </c>
      <c r="K972">
        <v>4.2326665838600004</v>
      </c>
      <c r="L972">
        <v>1.43521967581</v>
      </c>
    </row>
    <row r="973" spans="3:12" hidden="1" x14ac:dyDescent="0.25">
      <c r="C973" t="s">
        <v>52</v>
      </c>
      <c r="D973" t="s">
        <v>42</v>
      </c>
      <c r="E973" t="s">
        <v>23</v>
      </c>
      <c r="F973" t="s">
        <v>6</v>
      </c>
      <c r="G973" t="s">
        <v>5</v>
      </c>
      <c r="H973" t="s">
        <v>26</v>
      </c>
      <c r="I973">
        <v>2016</v>
      </c>
      <c r="J973">
        <v>1.66467340211999</v>
      </c>
      <c r="K973">
        <v>2.78936273600999</v>
      </c>
      <c r="L973">
        <v>0.89799454895499997</v>
      </c>
    </row>
    <row r="974" spans="3:12" hidden="1" x14ac:dyDescent="0.25">
      <c r="C974" t="s">
        <v>52</v>
      </c>
      <c r="D974" t="s">
        <v>42</v>
      </c>
      <c r="E974" t="s">
        <v>22</v>
      </c>
      <c r="F974" t="s">
        <v>7</v>
      </c>
      <c r="G974" t="s">
        <v>5</v>
      </c>
      <c r="H974" t="s">
        <v>44</v>
      </c>
      <c r="I974">
        <v>2016</v>
      </c>
      <c r="J974">
        <v>24.193275383</v>
      </c>
      <c r="K974">
        <v>38.243051639699999</v>
      </c>
      <c r="L974">
        <v>14.0458730369</v>
      </c>
    </row>
    <row r="975" spans="3:12" hidden="1" x14ac:dyDescent="0.25">
      <c r="C975" t="s">
        <v>52</v>
      </c>
      <c r="D975" t="s">
        <v>42</v>
      </c>
      <c r="E975" t="s">
        <v>23</v>
      </c>
      <c r="F975" t="s">
        <v>7</v>
      </c>
      <c r="G975" t="s">
        <v>5</v>
      </c>
      <c r="H975" t="s">
        <v>44</v>
      </c>
      <c r="I975">
        <v>2016</v>
      </c>
      <c r="J975">
        <v>11.4819553516</v>
      </c>
      <c r="K975">
        <v>19.232953097900001</v>
      </c>
      <c r="L975">
        <v>6.1272002524499998</v>
      </c>
    </row>
    <row r="976" spans="3:12" hidden="1" x14ac:dyDescent="0.25">
      <c r="C976" t="s">
        <v>52</v>
      </c>
      <c r="D976" t="s">
        <v>42</v>
      </c>
      <c r="E976" t="s">
        <v>22</v>
      </c>
      <c r="F976" t="s">
        <v>7</v>
      </c>
      <c r="G976" t="s">
        <v>5</v>
      </c>
      <c r="H976" t="s">
        <v>45</v>
      </c>
      <c r="I976">
        <v>2016</v>
      </c>
      <c r="J976">
        <v>1.39278625325E-3</v>
      </c>
      <c r="K976">
        <v>2.0387555000100002E-3</v>
      </c>
      <c r="L976">
        <v>8.9789154333499998E-4</v>
      </c>
    </row>
    <row r="977" spans="3:12" hidden="1" x14ac:dyDescent="0.25">
      <c r="C977" t="s">
        <v>52</v>
      </c>
      <c r="D977" t="s">
        <v>42</v>
      </c>
      <c r="E977" t="s">
        <v>23</v>
      </c>
      <c r="F977" t="s">
        <v>7</v>
      </c>
      <c r="G977" t="s">
        <v>5</v>
      </c>
      <c r="H977" t="s">
        <v>45</v>
      </c>
      <c r="I977">
        <v>2016</v>
      </c>
      <c r="J977">
        <v>5.8493111109999998E-4</v>
      </c>
      <c r="K977">
        <v>9.0239342115700004E-4</v>
      </c>
      <c r="L977">
        <v>3.5159468385699999E-4</v>
      </c>
    </row>
    <row r="978" spans="3:12" hidden="1" x14ac:dyDescent="0.25">
      <c r="C978" t="s">
        <v>52</v>
      </c>
      <c r="D978" t="s">
        <v>42</v>
      </c>
      <c r="E978" t="s">
        <v>22</v>
      </c>
      <c r="F978" t="s">
        <v>7</v>
      </c>
      <c r="G978" t="s">
        <v>5</v>
      </c>
      <c r="H978" t="s">
        <v>26</v>
      </c>
      <c r="I978">
        <v>2016</v>
      </c>
      <c r="J978">
        <v>6.5096716434999999</v>
      </c>
      <c r="K978">
        <v>10.2900374124</v>
      </c>
      <c r="L978">
        <v>3.7793155316599898</v>
      </c>
    </row>
    <row r="979" spans="3:12" hidden="1" x14ac:dyDescent="0.25">
      <c r="C979" t="s">
        <v>52</v>
      </c>
      <c r="D979" t="s">
        <v>42</v>
      </c>
      <c r="E979" t="s">
        <v>23</v>
      </c>
      <c r="F979" t="s">
        <v>7</v>
      </c>
      <c r="G979" t="s">
        <v>5</v>
      </c>
      <c r="H979" t="s">
        <v>26</v>
      </c>
      <c r="I979">
        <v>2016</v>
      </c>
      <c r="J979">
        <v>3.0632238172599902</v>
      </c>
      <c r="K979">
        <v>5.1310807438000001</v>
      </c>
      <c r="L979">
        <v>1.63465064718</v>
      </c>
    </row>
    <row r="980" spans="3:12" hidden="1" x14ac:dyDescent="0.25">
      <c r="C980" t="s">
        <v>52</v>
      </c>
      <c r="D980" t="s">
        <v>42</v>
      </c>
      <c r="E980" t="s">
        <v>22</v>
      </c>
      <c r="F980" t="s">
        <v>8</v>
      </c>
      <c r="G980" t="s">
        <v>5</v>
      </c>
      <c r="H980" t="s">
        <v>44</v>
      </c>
      <c r="I980">
        <v>2016</v>
      </c>
      <c r="J980">
        <v>34.634148052100002</v>
      </c>
      <c r="K980">
        <v>55.921367746100003</v>
      </c>
      <c r="L980">
        <v>20.905197920100001</v>
      </c>
    </row>
    <row r="981" spans="3:12" hidden="1" x14ac:dyDescent="0.25">
      <c r="C981" t="s">
        <v>52</v>
      </c>
      <c r="D981" t="s">
        <v>42</v>
      </c>
      <c r="E981" t="s">
        <v>23</v>
      </c>
      <c r="F981" t="s">
        <v>8</v>
      </c>
      <c r="G981" t="s">
        <v>5</v>
      </c>
      <c r="H981" t="s">
        <v>44</v>
      </c>
      <c r="I981">
        <v>2016</v>
      </c>
      <c r="J981">
        <v>12.751748753499999</v>
      </c>
      <c r="K981">
        <v>22.378414623099999</v>
      </c>
      <c r="L981">
        <v>6.8797990250899996</v>
      </c>
    </row>
    <row r="982" spans="3:12" hidden="1" x14ac:dyDescent="0.25">
      <c r="C982" t="s">
        <v>52</v>
      </c>
      <c r="D982" t="s">
        <v>42</v>
      </c>
      <c r="E982" t="s">
        <v>22</v>
      </c>
      <c r="F982" t="s">
        <v>8</v>
      </c>
      <c r="G982" t="s">
        <v>5</v>
      </c>
      <c r="H982" t="s">
        <v>45</v>
      </c>
      <c r="I982">
        <v>2016</v>
      </c>
      <c r="J982">
        <v>1.4828016931000001E-3</v>
      </c>
      <c r="K982">
        <v>2.13107696535E-3</v>
      </c>
      <c r="L982">
        <v>1.00072810364E-3</v>
      </c>
    </row>
    <row r="983" spans="3:12" hidden="1" x14ac:dyDescent="0.25">
      <c r="C983" t="s">
        <v>52</v>
      </c>
      <c r="D983" t="s">
        <v>42</v>
      </c>
      <c r="E983" t="s">
        <v>23</v>
      </c>
      <c r="F983" t="s">
        <v>8</v>
      </c>
      <c r="G983" t="s">
        <v>5</v>
      </c>
      <c r="H983" t="s">
        <v>45</v>
      </c>
      <c r="I983">
        <v>2016</v>
      </c>
      <c r="J983">
        <v>4.5483987848099998E-4</v>
      </c>
      <c r="K983">
        <v>7.3100843982100005E-4</v>
      </c>
      <c r="L983">
        <v>2.6802371370000002E-4</v>
      </c>
    </row>
    <row r="984" spans="3:12" hidden="1" x14ac:dyDescent="0.25">
      <c r="C984" t="s">
        <v>52</v>
      </c>
      <c r="D984" t="s">
        <v>42</v>
      </c>
      <c r="E984" t="s">
        <v>22</v>
      </c>
      <c r="F984" t="s">
        <v>8</v>
      </c>
      <c r="G984" t="s">
        <v>5</v>
      </c>
      <c r="H984" t="s">
        <v>26</v>
      </c>
      <c r="I984">
        <v>2016</v>
      </c>
      <c r="J984">
        <v>9.1881946269700006</v>
      </c>
      <c r="K984">
        <v>14.8355435186</v>
      </c>
      <c r="L984">
        <v>5.5460012158099996</v>
      </c>
    </row>
    <row r="985" spans="3:12" hidden="1" x14ac:dyDescent="0.25">
      <c r="C985" t="s">
        <v>52</v>
      </c>
      <c r="D985" t="s">
        <v>42</v>
      </c>
      <c r="E985" t="s">
        <v>23</v>
      </c>
      <c r="F985" t="s">
        <v>8</v>
      </c>
      <c r="G985" t="s">
        <v>5</v>
      </c>
      <c r="H985" t="s">
        <v>26</v>
      </c>
      <c r="I985">
        <v>2016</v>
      </c>
      <c r="J985">
        <v>3.2976341422900002</v>
      </c>
      <c r="K985">
        <v>5.7871140294599996</v>
      </c>
      <c r="L985">
        <v>1.77913324640999</v>
      </c>
    </row>
    <row r="986" spans="3:12" hidden="1" x14ac:dyDescent="0.25">
      <c r="C986" t="s">
        <v>52</v>
      </c>
      <c r="D986" t="s">
        <v>42</v>
      </c>
      <c r="E986" t="s">
        <v>22</v>
      </c>
      <c r="F986" t="s">
        <v>9</v>
      </c>
      <c r="G986" t="s">
        <v>5</v>
      </c>
      <c r="H986" t="s">
        <v>44</v>
      </c>
      <c r="I986">
        <v>2016</v>
      </c>
      <c r="J986">
        <v>42.017760572299999</v>
      </c>
      <c r="K986">
        <v>66.860915448399993</v>
      </c>
      <c r="L986">
        <v>25.458586372799999</v>
      </c>
    </row>
    <row r="987" spans="3:12" hidden="1" x14ac:dyDescent="0.25">
      <c r="C987" t="s">
        <v>52</v>
      </c>
      <c r="D987" t="s">
        <v>42</v>
      </c>
      <c r="E987" t="s">
        <v>23</v>
      </c>
      <c r="F987" t="s">
        <v>9</v>
      </c>
      <c r="G987" t="s">
        <v>5</v>
      </c>
      <c r="H987" t="s">
        <v>44</v>
      </c>
      <c r="I987">
        <v>2016</v>
      </c>
      <c r="J987">
        <v>13.6097340085</v>
      </c>
      <c r="K987">
        <v>22.722269656200002</v>
      </c>
      <c r="L987">
        <v>7.2562657928399998</v>
      </c>
    </row>
    <row r="988" spans="3:12" hidden="1" x14ac:dyDescent="0.25">
      <c r="C988" t="s">
        <v>52</v>
      </c>
      <c r="D988" t="s">
        <v>42</v>
      </c>
      <c r="E988" t="s">
        <v>22</v>
      </c>
      <c r="F988" t="s">
        <v>9</v>
      </c>
      <c r="G988" t="s">
        <v>5</v>
      </c>
      <c r="H988" t="s">
        <v>45</v>
      </c>
      <c r="I988">
        <v>2016</v>
      </c>
      <c r="J988">
        <v>1.6175864639800001E-3</v>
      </c>
      <c r="K988">
        <v>2.3146859852900001E-3</v>
      </c>
      <c r="L988">
        <v>1.1131026306000001E-3</v>
      </c>
    </row>
    <row r="989" spans="3:12" hidden="1" x14ac:dyDescent="0.25">
      <c r="C989" t="s">
        <v>52</v>
      </c>
      <c r="D989" t="s">
        <v>42</v>
      </c>
      <c r="E989" t="s">
        <v>23</v>
      </c>
      <c r="F989" t="s">
        <v>9</v>
      </c>
      <c r="G989" t="s">
        <v>5</v>
      </c>
      <c r="H989" t="s">
        <v>45</v>
      </c>
      <c r="I989">
        <v>2016</v>
      </c>
      <c r="J989">
        <v>4.52727424205E-4</v>
      </c>
      <c r="K989">
        <v>7.16351437286E-4</v>
      </c>
      <c r="L989">
        <v>2.6966588892299997E-4</v>
      </c>
    </row>
    <row r="990" spans="3:12" hidden="1" x14ac:dyDescent="0.25">
      <c r="C990" t="s">
        <v>52</v>
      </c>
      <c r="D990" t="s">
        <v>42</v>
      </c>
      <c r="E990" t="s">
        <v>22</v>
      </c>
      <c r="F990" t="s">
        <v>9</v>
      </c>
      <c r="G990" t="s">
        <v>5</v>
      </c>
      <c r="H990" t="s">
        <v>26</v>
      </c>
      <c r="I990">
        <v>2016</v>
      </c>
      <c r="J990">
        <v>10.8157902408</v>
      </c>
      <c r="K990">
        <v>17.210665845800001</v>
      </c>
      <c r="L990">
        <v>6.55329380447</v>
      </c>
    </row>
    <row r="991" spans="3:12" hidden="1" x14ac:dyDescent="0.25">
      <c r="C991" t="s">
        <v>52</v>
      </c>
      <c r="D991" t="s">
        <v>42</v>
      </c>
      <c r="E991" t="s">
        <v>23</v>
      </c>
      <c r="F991" t="s">
        <v>9</v>
      </c>
      <c r="G991" t="s">
        <v>5</v>
      </c>
      <c r="H991" t="s">
        <v>26</v>
      </c>
      <c r="I991">
        <v>2016</v>
      </c>
      <c r="J991">
        <v>3.4908439244199898</v>
      </c>
      <c r="K991">
        <v>5.8281739326400004</v>
      </c>
      <c r="L991">
        <v>1.86120399863</v>
      </c>
    </row>
    <row r="992" spans="3:12" hidden="1" x14ac:dyDescent="0.25">
      <c r="C992" t="s">
        <v>52</v>
      </c>
      <c r="D992" t="s">
        <v>42</v>
      </c>
      <c r="E992" t="s">
        <v>22</v>
      </c>
      <c r="F992" t="s">
        <v>10</v>
      </c>
      <c r="G992" t="s">
        <v>5</v>
      </c>
      <c r="H992" t="s">
        <v>44</v>
      </c>
      <c r="I992">
        <v>2016</v>
      </c>
      <c r="J992">
        <v>47.200155192799997</v>
      </c>
      <c r="K992">
        <v>72.825877185099998</v>
      </c>
      <c r="L992">
        <v>28.823219955199999</v>
      </c>
    </row>
    <row r="993" spans="3:12" hidden="1" x14ac:dyDescent="0.25">
      <c r="C993" t="s">
        <v>52</v>
      </c>
      <c r="D993" t="s">
        <v>42</v>
      </c>
      <c r="E993" t="s">
        <v>23</v>
      </c>
      <c r="F993" t="s">
        <v>10</v>
      </c>
      <c r="G993" t="s">
        <v>5</v>
      </c>
      <c r="H993" t="s">
        <v>44</v>
      </c>
      <c r="I993">
        <v>2016</v>
      </c>
      <c r="J993">
        <v>13.7994904498</v>
      </c>
      <c r="K993">
        <v>23.308634173800002</v>
      </c>
      <c r="L993">
        <v>7.7425794694999999</v>
      </c>
    </row>
    <row r="994" spans="3:12" hidden="1" x14ac:dyDescent="0.25">
      <c r="C994" t="s">
        <v>52</v>
      </c>
      <c r="D994" t="s">
        <v>42</v>
      </c>
      <c r="E994" t="s">
        <v>22</v>
      </c>
      <c r="F994" t="s">
        <v>10</v>
      </c>
      <c r="G994" t="s">
        <v>5</v>
      </c>
      <c r="H994" t="s">
        <v>45</v>
      </c>
      <c r="I994">
        <v>2016</v>
      </c>
      <c r="J994">
        <v>1.64063664828E-3</v>
      </c>
      <c r="K994">
        <v>2.21416659518E-3</v>
      </c>
      <c r="L994">
        <v>1.16007480624E-3</v>
      </c>
    </row>
    <row r="995" spans="3:12" hidden="1" x14ac:dyDescent="0.25">
      <c r="C995" t="s">
        <v>52</v>
      </c>
      <c r="D995" t="s">
        <v>42</v>
      </c>
      <c r="E995" t="s">
        <v>23</v>
      </c>
      <c r="F995" t="s">
        <v>10</v>
      </c>
      <c r="G995" t="s">
        <v>5</v>
      </c>
      <c r="H995" t="s">
        <v>45</v>
      </c>
      <c r="I995">
        <v>2016</v>
      </c>
      <c r="J995">
        <v>4.3428965630200003E-4</v>
      </c>
      <c r="K995">
        <v>6.6152377857800005E-4</v>
      </c>
      <c r="L995">
        <v>2.6848658255599998E-4</v>
      </c>
    </row>
    <row r="996" spans="3:12" hidden="1" x14ac:dyDescent="0.25">
      <c r="C996" t="s">
        <v>52</v>
      </c>
      <c r="D996" t="s">
        <v>42</v>
      </c>
      <c r="E996" t="s">
        <v>22</v>
      </c>
      <c r="F996" t="s">
        <v>10</v>
      </c>
      <c r="G996" t="s">
        <v>5</v>
      </c>
      <c r="H996" t="s">
        <v>26</v>
      </c>
      <c r="I996">
        <v>2016</v>
      </c>
      <c r="J996">
        <v>12.3676116878</v>
      </c>
      <c r="K996">
        <v>19.0821866193</v>
      </c>
      <c r="L996">
        <v>7.5523987271499999</v>
      </c>
    </row>
    <row r="997" spans="3:12" hidden="1" x14ac:dyDescent="0.25">
      <c r="C997" t="s">
        <v>52</v>
      </c>
      <c r="D997" t="s">
        <v>42</v>
      </c>
      <c r="E997" t="s">
        <v>23</v>
      </c>
      <c r="F997" t="s">
        <v>10</v>
      </c>
      <c r="G997" t="s">
        <v>5</v>
      </c>
      <c r="H997" t="s">
        <v>26</v>
      </c>
      <c r="I997">
        <v>2016</v>
      </c>
      <c r="J997">
        <v>3.70143886941</v>
      </c>
      <c r="K997">
        <v>6.2520775558799997</v>
      </c>
      <c r="L997">
        <v>2.07679295857</v>
      </c>
    </row>
    <row r="998" spans="3:12" hidden="1" x14ac:dyDescent="0.25">
      <c r="C998" t="s">
        <v>52</v>
      </c>
      <c r="D998" t="s">
        <v>42</v>
      </c>
      <c r="E998" t="s">
        <v>22</v>
      </c>
      <c r="F998" t="s">
        <v>11</v>
      </c>
      <c r="G998" t="s">
        <v>5</v>
      </c>
      <c r="H998" t="s">
        <v>44</v>
      </c>
      <c r="I998">
        <v>2016</v>
      </c>
      <c r="J998">
        <v>49.160276133000004</v>
      </c>
      <c r="K998">
        <v>74.378233026700002</v>
      </c>
      <c r="L998">
        <v>31.076294599000001</v>
      </c>
    </row>
    <row r="999" spans="3:12" hidden="1" x14ac:dyDescent="0.25">
      <c r="C999" t="s">
        <v>52</v>
      </c>
      <c r="D999" t="s">
        <v>42</v>
      </c>
      <c r="E999" t="s">
        <v>23</v>
      </c>
      <c r="F999" t="s">
        <v>11</v>
      </c>
      <c r="G999" t="s">
        <v>5</v>
      </c>
      <c r="H999" t="s">
        <v>44</v>
      </c>
      <c r="I999">
        <v>2016</v>
      </c>
      <c r="J999">
        <v>14.0884275672</v>
      </c>
      <c r="K999">
        <v>23.365813460799998</v>
      </c>
      <c r="L999">
        <v>7.9847035549400003</v>
      </c>
    </row>
    <row r="1000" spans="3:12" hidden="1" x14ac:dyDescent="0.25">
      <c r="C1000" t="s">
        <v>52</v>
      </c>
      <c r="D1000" t="s">
        <v>42</v>
      </c>
      <c r="E1000" t="s">
        <v>22</v>
      </c>
      <c r="F1000" t="s">
        <v>11</v>
      </c>
      <c r="G1000" t="s">
        <v>5</v>
      </c>
      <c r="H1000" t="s">
        <v>45</v>
      </c>
      <c r="I1000">
        <v>2016</v>
      </c>
      <c r="J1000">
        <v>1.6278105716500001E-3</v>
      </c>
      <c r="K1000">
        <v>2.1521013041400001E-3</v>
      </c>
      <c r="L1000">
        <v>1.16492821651E-3</v>
      </c>
    </row>
    <row r="1001" spans="3:12" hidden="1" x14ac:dyDescent="0.25">
      <c r="C1001" t="s">
        <v>52</v>
      </c>
      <c r="D1001" t="s">
        <v>42</v>
      </c>
      <c r="E1001" t="s">
        <v>23</v>
      </c>
      <c r="F1001" t="s">
        <v>11</v>
      </c>
      <c r="G1001" t="s">
        <v>5</v>
      </c>
      <c r="H1001" t="s">
        <v>45</v>
      </c>
      <c r="I1001">
        <v>2016</v>
      </c>
      <c r="J1001">
        <v>4.0733080246900001E-4</v>
      </c>
      <c r="K1001">
        <v>6.0160277764499995E-4</v>
      </c>
      <c r="L1001">
        <v>2.6084157412199999E-4</v>
      </c>
    </row>
    <row r="1002" spans="3:12" hidden="1" x14ac:dyDescent="0.25">
      <c r="C1002" t="s">
        <v>52</v>
      </c>
      <c r="D1002" t="s">
        <v>42</v>
      </c>
      <c r="E1002" t="s">
        <v>22</v>
      </c>
      <c r="F1002" t="s">
        <v>11</v>
      </c>
      <c r="G1002" t="s">
        <v>5</v>
      </c>
      <c r="H1002" t="s">
        <v>26</v>
      </c>
      <c r="I1002">
        <v>2016</v>
      </c>
      <c r="J1002">
        <v>13.871309545000001</v>
      </c>
      <c r="K1002">
        <v>20.9869344699</v>
      </c>
      <c r="L1002">
        <v>8.7686428108900003</v>
      </c>
    </row>
    <row r="1003" spans="3:12" hidden="1" x14ac:dyDescent="0.25">
      <c r="C1003" t="s">
        <v>52</v>
      </c>
      <c r="D1003" t="s">
        <v>42</v>
      </c>
      <c r="E1003" t="s">
        <v>23</v>
      </c>
      <c r="F1003" t="s">
        <v>11</v>
      </c>
      <c r="G1003" t="s">
        <v>5</v>
      </c>
      <c r="H1003" t="s">
        <v>26</v>
      </c>
      <c r="I1003">
        <v>2016</v>
      </c>
      <c r="J1003">
        <v>3.93447015082999</v>
      </c>
      <c r="K1003">
        <v>6.5253624063400002</v>
      </c>
      <c r="L1003">
        <v>2.2298853190200001</v>
      </c>
    </row>
    <row r="1004" spans="3:12" hidden="1" x14ac:dyDescent="0.25">
      <c r="C1004" t="s">
        <v>52</v>
      </c>
      <c r="D1004" t="s">
        <v>42</v>
      </c>
      <c r="E1004" t="s">
        <v>22</v>
      </c>
      <c r="F1004" t="s">
        <v>12</v>
      </c>
      <c r="G1004" t="s">
        <v>5</v>
      </c>
      <c r="H1004" t="s">
        <v>44</v>
      </c>
      <c r="I1004">
        <v>2016</v>
      </c>
      <c r="J1004">
        <v>52.267818638000001</v>
      </c>
      <c r="K1004">
        <v>77.144560916800003</v>
      </c>
      <c r="L1004">
        <v>33.155422410200003</v>
      </c>
    </row>
    <row r="1005" spans="3:12" hidden="1" x14ac:dyDescent="0.25">
      <c r="C1005" t="s">
        <v>52</v>
      </c>
      <c r="D1005" t="s">
        <v>42</v>
      </c>
      <c r="E1005" t="s">
        <v>23</v>
      </c>
      <c r="F1005" t="s">
        <v>12</v>
      </c>
      <c r="G1005" t="s">
        <v>5</v>
      </c>
      <c r="H1005" t="s">
        <v>44</v>
      </c>
      <c r="I1005">
        <v>2016</v>
      </c>
      <c r="J1005">
        <v>15.493345441500001</v>
      </c>
      <c r="K1005">
        <v>24.302584338900001</v>
      </c>
      <c r="L1005">
        <v>9.19819110149</v>
      </c>
    </row>
    <row r="1006" spans="3:12" hidden="1" x14ac:dyDescent="0.25">
      <c r="C1006" t="s">
        <v>52</v>
      </c>
      <c r="D1006" t="s">
        <v>42</v>
      </c>
      <c r="E1006" t="s">
        <v>22</v>
      </c>
      <c r="F1006" t="s">
        <v>12</v>
      </c>
      <c r="G1006" t="s">
        <v>5</v>
      </c>
      <c r="H1006" t="s">
        <v>45</v>
      </c>
      <c r="I1006">
        <v>2016</v>
      </c>
      <c r="J1006">
        <v>1.6167279302200001E-3</v>
      </c>
      <c r="K1006">
        <v>2.0926964527200002E-3</v>
      </c>
      <c r="L1006">
        <v>1.2069027272299999E-3</v>
      </c>
    </row>
    <row r="1007" spans="3:12" hidden="1" x14ac:dyDescent="0.25">
      <c r="C1007" t="s">
        <v>52</v>
      </c>
      <c r="D1007" t="s">
        <v>42</v>
      </c>
      <c r="E1007" t="s">
        <v>23</v>
      </c>
      <c r="F1007" t="s">
        <v>12</v>
      </c>
      <c r="G1007" t="s">
        <v>5</v>
      </c>
      <c r="H1007" t="s">
        <v>45</v>
      </c>
      <c r="I1007">
        <v>2016</v>
      </c>
      <c r="J1007">
        <v>3.9565862671600002E-4</v>
      </c>
      <c r="K1007">
        <v>5.7696786812099995E-4</v>
      </c>
      <c r="L1007">
        <v>2.5896004270300002E-4</v>
      </c>
    </row>
    <row r="1008" spans="3:12" hidden="1" x14ac:dyDescent="0.25">
      <c r="C1008" t="s">
        <v>52</v>
      </c>
      <c r="D1008" t="s">
        <v>42</v>
      </c>
      <c r="E1008" t="s">
        <v>22</v>
      </c>
      <c r="F1008" t="s">
        <v>12</v>
      </c>
      <c r="G1008" t="s">
        <v>5</v>
      </c>
      <c r="H1008" t="s">
        <v>26</v>
      </c>
      <c r="I1008">
        <v>2016</v>
      </c>
      <c r="J1008">
        <v>15.4556501135999</v>
      </c>
      <c r="K1008">
        <v>22.811729526299999</v>
      </c>
      <c r="L1008">
        <v>9.8040940198599902</v>
      </c>
    </row>
    <row r="1009" spans="3:12" hidden="1" x14ac:dyDescent="0.25">
      <c r="C1009" t="s">
        <v>52</v>
      </c>
      <c r="D1009" t="s">
        <v>42</v>
      </c>
      <c r="E1009" t="s">
        <v>23</v>
      </c>
      <c r="F1009" t="s">
        <v>12</v>
      </c>
      <c r="G1009" t="s">
        <v>5</v>
      </c>
      <c r="H1009" t="s">
        <v>26</v>
      </c>
      <c r="I1009">
        <v>2016</v>
      </c>
      <c r="J1009">
        <v>4.2801052588899999</v>
      </c>
      <c r="K1009">
        <v>6.71369649803</v>
      </c>
      <c r="L1009">
        <v>2.5410410072</v>
      </c>
    </row>
    <row r="1010" spans="3:12" hidden="1" x14ac:dyDescent="0.25">
      <c r="C1010" t="s">
        <v>52</v>
      </c>
      <c r="D1010" t="s">
        <v>42</v>
      </c>
      <c r="E1010" t="s">
        <v>22</v>
      </c>
      <c r="F1010" t="s">
        <v>13</v>
      </c>
      <c r="G1010" t="s">
        <v>5</v>
      </c>
      <c r="H1010" t="s">
        <v>44</v>
      </c>
      <c r="I1010">
        <v>2016</v>
      </c>
      <c r="J1010">
        <v>54.758511092699997</v>
      </c>
      <c r="K1010">
        <v>79.675812085900006</v>
      </c>
      <c r="L1010">
        <v>35.8784434648</v>
      </c>
    </row>
    <row r="1011" spans="3:12" hidden="1" x14ac:dyDescent="0.25">
      <c r="C1011" t="s">
        <v>52</v>
      </c>
      <c r="D1011" t="s">
        <v>42</v>
      </c>
      <c r="E1011" t="s">
        <v>23</v>
      </c>
      <c r="F1011" t="s">
        <v>13</v>
      </c>
      <c r="G1011" t="s">
        <v>5</v>
      </c>
      <c r="H1011" t="s">
        <v>44</v>
      </c>
      <c r="I1011">
        <v>2016</v>
      </c>
      <c r="J1011">
        <v>17.524893708800001</v>
      </c>
      <c r="K1011">
        <v>27.063198703400001</v>
      </c>
      <c r="L1011">
        <v>10.763338384700001</v>
      </c>
    </row>
    <row r="1012" spans="3:12" hidden="1" x14ac:dyDescent="0.25">
      <c r="C1012" t="s">
        <v>52</v>
      </c>
      <c r="D1012" t="s">
        <v>42</v>
      </c>
      <c r="E1012" t="s">
        <v>22</v>
      </c>
      <c r="F1012" t="s">
        <v>13</v>
      </c>
      <c r="G1012" t="s">
        <v>5</v>
      </c>
      <c r="H1012" t="s">
        <v>45</v>
      </c>
      <c r="I1012">
        <v>2016</v>
      </c>
      <c r="J1012">
        <v>1.5578777740200001E-3</v>
      </c>
      <c r="K1012">
        <v>2.0000459237499999E-3</v>
      </c>
      <c r="L1012">
        <v>1.17291888888E-3</v>
      </c>
    </row>
    <row r="1013" spans="3:12" hidden="1" x14ac:dyDescent="0.25">
      <c r="C1013" t="s">
        <v>52</v>
      </c>
      <c r="D1013" t="s">
        <v>42</v>
      </c>
      <c r="E1013" t="s">
        <v>23</v>
      </c>
      <c r="F1013" t="s">
        <v>13</v>
      </c>
      <c r="G1013" t="s">
        <v>5</v>
      </c>
      <c r="H1013" t="s">
        <v>45</v>
      </c>
      <c r="I1013">
        <v>2016</v>
      </c>
      <c r="J1013">
        <v>3.9299649969600002E-4</v>
      </c>
      <c r="K1013">
        <v>5.5607582013E-4</v>
      </c>
      <c r="L1013">
        <v>2.7087184668600001E-4</v>
      </c>
    </row>
    <row r="1014" spans="3:12" hidden="1" x14ac:dyDescent="0.25">
      <c r="C1014" t="s">
        <v>52</v>
      </c>
      <c r="D1014" t="s">
        <v>42</v>
      </c>
      <c r="E1014" t="s">
        <v>22</v>
      </c>
      <c r="F1014" t="s">
        <v>13</v>
      </c>
      <c r="G1014" t="s">
        <v>5</v>
      </c>
      <c r="H1014" t="s">
        <v>26</v>
      </c>
      <c r="I1014">
        <v>2016</v>
      </c>
      <c r="J1014">
        <v>16.8708225494</v>
      </c>
      <c r="K1014">
        <v>24.5477179777</v>
      </c>
      <c r="L1014">
        <v>11.0539684328</v>
      </c>
    </row>
    <row r="1015" spans="3:12" hidden="1" x14ac:dyDescent="0.25">
      <c r="C1015" t="s">
        <v>52</v>
      </c>
      <c r="D1015" t="s">
        <v>42</v>
      </c>
      <c r="E1015" t="s">
        <v>23</v>
      </c>
      <c r="F1015" t="s">
        <v>13</v>
      </c>
      <c r="G1015" t="s">
        <v>5</v>
      </c>
      <c r="H1015" t="s">
        <v>26</v>
      </c>
      <c r="I1015">
        <v>2016</v>
      </c>
      <c r="J1015">
        <v>4.8002454970799997</v>
      </c>
      <c r="K1015">
        <v>7.4128836311999997</v>
      </c>
      <c r="L1015">
        <v>2.9481871601199998</v>
      </c>
    </row>
    <row r="1016" spans="3:12" hidden="1" x14ac:dyDescent="0.25">
      <c r="C1016" t="s">
        <v>52</v>
      </c>
      <c r="D1016" t="s">
        <v>42</v>
      </c>
      <c r="E1016" t="s">
        <v>22</v>
      </c>
      <c r="F1016" t="s">
        <v>14</v>
      </c>
      <c r="G1016" t="s">
        <v>5</v>
      </c>
      <c r="H1016" t="s">
        <v>44</v>
      </c>
      <c r="I1016">
        <v>2016</v>
      </c>
      <c r="J1016">
        <v>54.6665535968</v>
      </c>
      <c r="K1016">
        <v>79.140716572499997</v>
      </c>
      <c r="L1016">
        <v>36.095894360599999</v>
      </c>
    </row>
    <row r="1017" spans="3:12" hidden="1" x14ac:dyDescent="0.25">
      <c r="C1017" t="s">
        <v>52</v>
      </c>
      <c r="D1017" t="s">
        <v>42</v>
      </c>
      <c r="E1017" t="s">
        <v>23</v>
      </c>
      <c r="F1017" t="s">
        <v>14</v>
      </c>
      <c r="G1017" t="s">
        <v>5</v>
      </c>
      <c r="H1017" t="s">
        <v>44</v>
      </c>
      <c r="I1017">
        <v>2016</v>
      </c>
      <c r="J1017">
        <v>18.629207000899999</v>
      </c>
      <c r="K1017">
        <v>27.924559220599999</v>
      </c>
      <c r="L1017">
        <v>11.778882428999999</v>
      </c>
    </row>
    <row r="1018" spans="3:12" hidden="1" x14ac:dyDescent="0.25">
      <c r="C1018" t="s">
        <v>52</v>
      </c>
      <c r="D1018" t="s">
        <v>42</v>
      </c>
      <c r="E1018" t="s">
        <v>22</v>
      </c>
      <c r="F1018" t="s">
        <v>14</v>
      </c>
      <c r="G1018" t="s">
        <v>5</v>
      </c>
      <c r="H1018" t="s">
        <v>45</v>
      </c>
      <c r="I1018">
        <v>2016</v>
      </c>
      <c r="J1018">
        <v>1.50079580303E-3</v>
      </c>
      <c r="K1018">
        <v>1.90443500812E-3</v>
      </c>
      <c r="L1018">
        <v>1.14595943236E-3</v>
      </c>
    </row>
    <row r="1019" spans="3:12" hidden="1" x14ac:dyDescent="0.25">
      <c r="C1019" t="s">
        <v>52</v>
      </c>
      <c r="D1019" t="s">
        <v>42</v>
      </c>
      <c r="E1019" t="s">
        <v>23</v>
      </c>
      <c r="F1019" t="s">
        <v>14</v>
      </c>
      <c r="G1019" t="s">
        <v>5</v>
      </c>
      <c r="H1019" t="s">
        <v>45</v>
      </c>
      <c r="I1019">
        <v>2016</v>
      </c>
      <c r="J1019">
        <v>4.1598386252299999E-4</v>
      </c>
      <c r="K1019">
        <v>5.7935314623599999E-4</v>
      </c>
      <c r="L1019">
        <v>2.9254299566100001E-4</v>
      </c>
    </row>
    <row r="1020" spans="3:12" hidden="1" x14ac:dyDescent="0.25">
      <c r="C1020" t="s">
        <v>52</v>
      </c>
      <c r="D1020" t="s">
        <v>42</v>
      </c>
      <c r="E1020" t="s">
        <v>22</v>
      </c>
      <c r="F1020" t="s">
        <v>14</v>
      </c>
      <c r="G1020" t="s">
        <v>5</v>
      </c>
      <c r="H1020" t="s">
        <v>26</v>
      </c>
      <c r="I1020">
        <v>2016</v>
      </c>
      <c r="J1020">
        <v>18.551602241299999</v>
      </c>
      <c r="K1020">
        <v>26.857136555099999</v>
      </c>
      <c r="L1020">
        <v>12.249476703099999</v>
      </c>
    </row>
    <row r="1021" spans="3:12" hidden="1" x14ac:dyDescent="0.25">
      <c r="C1021" t="s">
        <v>52</v>
      </c>
      <c r="D1021" t="s">
        <v>42</v>
      </c>
      <c r="E1021" t="s">
        <v>23</v>
      </c>
      <c r="F1021" t="s">
        <v>14</v>
      </c>
      <c r="G1021" t="s">
        <v>5</v>
      </c>
      <c r="H1021" t="s">
        <v>26</v>
      </c>
      <c r="I1021">
        <v>2016</v>
      </c>
      <c r="J1021">
        <v>5.5647685987999997</v>
      </c>
      <c r="K1021">
        <v>8.3414023086700002</v>
      </c>
      <c r="L1021">
        <v>3.5184941080400001</v>
      </c>
    </row>
    <row r="1022" spans="3:12" hidden="1" x14ac:dyDescent="0.25">
      <c r="C1022" t="s">
        <v>52</v>
      </c>
      <c r="D1022" t="s">
        <v>42</v>
      </c>
      <c r="E1022" t="s">
        <v>22</v>
      </c>
      <c r="F1022" t="s">
        <v>15</v>
      </c>
      <c r="G1022" t="s">
        <v>5</v>
      </c>
      <c r="H1022" t="s">
        <v>44</v>
      </c>
      <c r="I1022">
        <v>2016</v>
      </c>
      <c r="J1022">
        <v>50.421664504900001</v>
      </c>
      <c r="K1022">
        <v>72.412821226099993</v>
      </c>
      <c r="L1022">
        <v>33.088353792200003</v>
      </c>
    </row>
    <row r="1023" spans="3:12" hidden="1" x14ac:dyDescent="0.25">
      <c r="C1023" t="s">
        <v>52</v>
      </c>
      <c r="D1023" t="s">
        <v>42</v>
      </c>
      <c r="E1023" t="s">
        <v>23</v>
      </c>
      <c r="F1023" t="s">
        <v>15</v>
      </c>
      <c r="G1023" t="s">
        <v>5</v>
      </c>
      <c r="H1023" t="s">
        <v>44</v>
      </c>
      <c r="I1023">
        <v>2016</v>
      </c>
      <c r="J1023">
        <v>18.645014818700002</v>
      </c>
      <c r="K1023">
        <v>27.826097475499999</v>
      </c>
      <c r="L1023">
        <v>11.648180396800001</v>
      </c>
    </row>
    <row r="1024" spans="3:12" hidden="1" x14ac:dyDescent="0.25">
      <c r="C1024" t="s">
        <v>52</v>
      </c>
      <c r="D1024" t="s">
        <v>42</v>
      </c>
      <c r="E1024" t="s">
        <v>22</v>
      </c>
      <c r="F1024" t="s">
        <v>15</v>
      </c>
      <c r="G1024" t="s">
        <v>5</v>
      </c>
      <c r="H1024" t="s">
        <v>45</v>
      </c>
      <c r="I1024">
        <v>2016</v>
      </c>
      <c r="J1024">
        <v>1.4690286731E-3</v>
      </c>
      <c r="K1024">
        <v>1.8546953827799999E-3</v>
      </c>
      <c r="L1024">
        <v>1.1275340220399999E-3</v>
      </c>
    </row>
    <row r="1025" spans="3:12" hidden="1" x14ac:dyDescent="0.25">
      <c r="C1025" t="s">
        <v>52</v>
      </c>
      <c r="D1025" t="s">
        <v>42</v>
      </c>
      <c r="E1025" t="s">
        <v>23</v>
      </c>
      <c r="F1025" t="s">
        <v>15</v>
      </c>
      <c r="G1025" t="s">
        <v>5</v>
      </c>
      <c r="H1025" t="s">
        <v>45</v>
      </c>
      <c r="I1025">
        <v>2016</v>
      </c>
      <c r="J1025">
        <v>4.4442564705799998E-4</v>
      </c>
      <c r="K1025">
        <v>6.1152525746499997E-4</v>
      </c>
      <c r="L1025">
        <v>3.1776158595400001E-4</v>
      </c>
    </row>
    <row r="1026" spans="3:12" hidden="1" x14ac:dyDescent="0.25">
      <c r="C1026" t="s">
        <v>52</v>
      </c>
      <c r="D1026" t="s">
        <v>42</v>
      </c>
      <c r="E1026" t="s">
        <v>22</v>
      </c>
      <c r="F1026" t="s">
        <v>15</v>
      </c>
      <c r="G1026" t="s">
        <v>5</v>
      </c>
      <c r="H1026" t="s">
        <v>26</v>
      </c>
      <c r="I1026">
        <v>2016</v>
      </c>
      <c r="J1026">
        <v>20.717862355699999</v>
      </c>
      <c r="K1026">
        <v>29.753854373499902</v>
      </c>
      <c r="L1026">
        <v>13.595742349599901</v>
      </c>
    </row>
    <row r="1027" spans="3:12" hidden="1" x14ac:dyDescent="0.25">
      <c r="C1027" t="s">
        <v>52</v>
      </c>
      <c r="D1027" t="s">
        <v>42</v>
      </c>
      <c r="E1027" t="s">
        <v>23</v>
      </c>
      <c r="F1027" t="s">
        <v>15</v>
      </c>
      <c r="G1027" t="s">
        <v>5</v>
      </c>
      <c r="H1027" t="s">
        <v>26</v>
      </c>
      <c r="I1027">
        <v>2016</v>
      </c>
      <c r="J1027">
        <v>6.4488331818900004</v>
      </c>
      <c r="K1027">
        <v>9.6243345724400005</v>
      </c>
      <c r="L1027">
        <v>4.0288073236799997</v>
      </c>
    </row>
    <row r="1028" spans="3:12" hidden="1" x14ac:dyDescent="0.25">
      <c r="C1028" t="s">
        <v>52</v>
      </c>
      <c r="D1028" t="s">
        <v>42</v>
      </c>
      <c r="E1028" t="s">
        <v>22</v>
      </c>
      <c r="F1028" t="s">
        <v>16</v>
      </c>
      <c r="G1028" t="s">
        <v>5</v>
      </c>
      <c r="H1028" t="s">
        <v>44</v>
      </c>
      <c r="I1028">
        <v>2016</v>
      </c>
      <c r="J1028">
        <v>47.591937273399999</v>
      </c>
      <c r="K1028">
        <v>67.688255431499996</v>
      </c>
      <c r="L1028">
        <v>31.8559858749</v>
      </c>
    </row>
    <row r="1029" spans="3:12" hidden="1" x14ac:dyDescent="0.25">
      <c r="C1029" t="s">
        <v>52</v>
      </c>
      <c r="D1029" t="s">
        <v>42</v>
      </c>
      <c r="E1029" t="s">
        <v>23</v>
      </c>
      <c r="F1029" t="s">
        <v>16</v>
      </c>
      <c r="G1029" t="s">
        <v>5</v>
      </c>
      <c r="H1029" t="s">
        <v>44</v>
      </c>
      <c r="I1029">
        <v>2016</v>
      </c>
      <c r="J1029">
        <v>18.2893580036</v>
      </c>
      <c r="K1029">
        <v>27.199745864099999</v>
      </c>
      <c r="L1029">
        <v>11.6713980196</v>
      </c>
    </row>
    <row r="1030" spans="3:12" hidden="1" x14ac:dyDescent="0.25">
      <c r="C1030" t="s">
        <v>52</v>
      </c>
      <c r="D1030" t="s">
        <v>42</v>
      </c>
      <c r="E1030" t="s">
        <v>22</v>
      </c>
      <c r="F1030" t="s">
        <v>16</v>
      </c>
      <c r="G1030" t="s">
        <v>5</v>
      </c>
      <c r="H1030" t="s">
        <v>45</v>
      </c>
      <c r="I1030">
        <v>2016</v>
      </c>
      <c r="J1030">
        <v>1.4554223048599999E-3</v>
      </c>
      <c r="K1030">
        <v>1.8247968829699999E-3</v>
      </c>
      <c r="L1030">
        <v>1.1348190823699999E-3</v>
      </c>
    </row>
    <row r="1031" spans="3:12" hidden="1" x14ac:dyDescent="0.25">
      <c r="C1031" t="s">
        <v>52</v>
      </c>
      <c r="D1031" t="s">
        <v>42</v>
      </c>
      <c r="E1031" t="s">
        <v>23</v>
      </c>
      <c r="F1031" t="s">
        <v>16</v>
      </c>
      <c r="G1031" t="s">
        <v>5</v>
      </c>
      <c r="H1031" t="s">
        <v>45</v>
      </c>
      <c r="I1031">
        <v>2016</v>
      </c>
      <c r="J1031">
        <v>4.5810602565700002E-4</v>
      </c>
      <c r="K1031">
        <v>6.1483778311800005E-4</v>
      </c>
      <c r="L1031">
        <v>3.3434830713899999E-4</v>
      </c>
    </row>
    <row r="1032" spans="3:12" hidden="1" x14ac:dyDescent="0.25">
      <c r="C1032" t="s">
        <v>52</v>
      </c>
      <c r="D1032" t="s">
        <v>42</v>
      </c>
      <c r="E1032" t="s">
        <v>22</v>
      </c>
      <c r="F1032" t="s">
        <v>16</v>
      </c>
      <c r="G1032" t="s">
        <v>5</v>
      </c>
      <c r="H1032" t="s">
        <v>26</v>
      </c>
      <c r="I1032">
        <v>2016</v>
      </c>
      <c r="J1032">
        <v>22.825252859299901</v>
      </c>
      <c r="K1032">
        <v>32.463514501500001</v>
      </c>
      <c r="L1032">
        <v>15.278237750600001</v>
      </c>
    </row>
    <row r="1033" spans="3:12" hidden="1" x14ac:dyDescent="0.25">
      <c r="C1033" t="s">
        <v>52</v>
      </c>
      <c r="D1033" t="s">
        <v>42</v>
      </c>
      <c r="E1033" t="s">
        <v>23</v>
      </c>
      <c r="F1033" t="s">
        <v>16</v>
      </c>
      <c r="G1033" t="s">
        <v>5</v>
      </c>
      <c r="H1033" t="s">
        <v>26</v>
      </c>
      <c r="I1033">
        <v>2016</v>
      </c>
      <c r="J1033">
        <v>7.2931266322899999</v>
      </c>
      <c r="K1033">
        <v>10.846263215700001</v>
      </c>
      <c r="L1033">
        <v>4.65412638958</v>
      </c>
    </row>
    <row r="1034" spans="3:12" hidden="1" x14ac:dyDescent="0.25">
      <c r="C1034" t="s">
        <v>52</v>
      </c>
      <c r="D1034" t="s">
        <v>42</v>
      </c>
      <c r="E1034" t="s">
        <v>22</v>
      </c>
      <c r="F1034" t="s">
        <v>17</v>
      </c>
      <c r="G1034" t="s">
        <v>5</v>
      </c>
      <c r="H1034" t="s">
        <v>44</v>
      </c>
      <c r="I1034">
        <v>2016</v>
      </c>
      <c r="J1034">
        <v>44.982104065100003</v>
      </c>
      <c r="K1034">
        <v>64.601134385500004</v>
      </c>
      <c r="L1034">
        <v>29.938579450799999</v>
      </c>
    </row>
    <row r="1035" spans="3:12" hidden="1" x14ac:dyDescent="0.25">
      <c r="C1035" t="s">
        <v>52</v>
      </c>
      <c r="D1035" t="s">
        <v>42</v>
      </c>
      <c r="E1035" t="s">
        <v>23</v>
      </c>
      <c r="F1035" t="s">
        <v>17</v>
      </c>
      <c r="G1035" t="s">
        <v>5</v>
      </c>
      <c r="H1035" t="s">
        <v>44</v>
      </c>
      <c r="I1035">
        <v>2016</v>
      </c>
      <c r="J1035">
        <v>17.475047873000001</v>
      </c>
      <c r="K1035">
        <v>25.961499473300002</v>
      </c>
      <c r="L1035">
        <v>11.260009135100001</v>
      </c>
    </row>
    <row r="1036" spans="3:12" hidden="1" x14ac:dyDescent="0.25">
      <c r="C1036" t="s">
        <v>52</v>
      </c>
      <c r="D1036" t="s">
        <v>42</v>
      </c>
      <c r="E1036" t="s">
        <v>22</v>
      </c>
      <c r="F1036" t="s">
        <v>17</v>
      </c>
      <c r="G1036" t="s">
        <v>5</v>
      </c>
      <c r="H1036" t="s">
        <v>45</v>
      </c>
      <c r="I1036">
        <v>2016</v>
      </c>
      <c r="J1036">
        <v>1.4162316541299999E-3</v>
      </c>
      <c r="K1036">
        <v>1.75638705762E-3</v>
      </c>
      <c r="L1036">
        <v>1.11340965956E-3</v>
      </c>
    </row>
    <row r="1037" spans="3:12" hidden="1" x14ac:dyDescent="0.25">
      <c r="C1037" t="s">
        <v>52</v>
      </c>
      <c r="D1037" t="s">
        <v>42</v>
      </c>
      <c r="E1037" t="s">
        <v>23</v>
      </c>
      <c r="F1037" t="s">
        <v>17</v>
      </c>
      <c r="G1037" t="s">
        <v>5</v>
      </c>
      <c r="H1037" t="s">
        <v>45</v>
      </c>
      <c r="I1037">
        <v>2016</v>
      </c>
      <c r="J1037">
        <v>4.6222422735900002E-4</v>
      </c>
      <c r="K1037">
        <v>6.1661633413599996E-4</v>
      </c>
      <c r="L1037">
        <v>3.4291689075200001E-4</v>
      </c>
    </row>
    <row r="1038" spans="3:12" hidden="1" x14ac:dyDescent="0.25">
      <c r="C1038" t="s">
        <v>52</v>
      </c>
      <c r="D1038" t="s">
        <v>42</v>
      </c>
      <c r="E1038" t="s">
        <v>22</v>
      </c>
      <c r="F1038" t="s">
        <v>17</v>
      </c>
      <c r="G1038" t="s">
        <v>5</v>
      </c>
      <c r="H1038" t="s">
        <v>26</v>
      </c>
      <c r="I1038">
        <v>2016</v>
      </c>
      <c r="J1038">
        <v>24.852843882199998</v>
      </c>
      <c r="K1038">
        <v>35.692459053699999</v>
      </c>
      <c r="L1038">
        <v>16.541219149499899</v>
      </c>
    </row>
    <row r="1039" spans="3:12" hidden="1" x14ac:dyDescent="0.25">
      <c r="C1039" t="s">
        <v>52</v>
      </c>
      <c r="D1039" t="s">
        <v>42</v>
      </c>
      <c r="E1039" t="s">
        <v>23</v>
      </c>
      <c r="F1039" t="s">
        <v>17</v>
      </c>
      <c r="G1039" t="s">
        <v>5</v>
      </c>
      <c r="H1039" t="s">
        <v>26</v>
      </c>
      <c r="I1039">
        <v>2016</v>
      </c>
      <c r="J1039">
        <v>8.1158117700699997</v>
      </c>
      <c r="K1039">
        <v>12.057113921799999</v>
      </c>
      <c r="L1039">
        <v>5.2294056836699996</v>
      </c>
    </row>
    <row r="1040" spans="3:12" hidden="1" x14ac:dyDescent="0.25">
      <c r="C1040" t="s">
        <v>52</v>
      </c>
      <c r="D1040" t="s">
        <v>42</v>
      </c>
      <c r="E1040" t="s">
        <v>22</v>
      </c>
      <c r="F1040" t="s">
        <v>18</v>
      </c>
      <c r="G1040" t="s">
        <v>5</v>
      </c>
      <c r="H1040" t="s">
        <v>44</v>
      </c>
      <c r="I1040">
        <v>2016</v>
      </c>
      <c r="J1040">
        <v>35.492425708299997</v>
      </c>
      <c r="K1040">
        <v>50.702805091999998</v>
      </c>
      <c r="L1040">
        <v>23.935574031600002</v>
      </c>
    </row>
    <row r="1041" spans="3:12" hidden="1" x14ac:dyDescent="0.25">
      <c r="C1041" t="s">
        <v>52</v>
      </c>
      <c r="D1041" t="s">
        <v>42</v>
      </c>
      <c r="E1041" t="s">
        <v>23</v>
      </c>
      <c r="F1041" t="s">
        <v>18</v>
      </c>
      <c r="G1041" t="s">
        <v>5</v>
      </c>
      <c r="H1041" t="s">
        <v>44</v>
      </c>
      <c r="I1041">
        <v>2016</v>
      </c>
      <c r="J1041">
        <v>13.858542528299999</v>
      </c>
      <c r="K1041">
        <v>20.600435992200001</v>
      </c>
      <c r="L1041">
        <v>8.9860893052000002</v>
      </c>
    </row>
    <row r="1042" spans="3:12" hidden="1" x14ac:dyDescent="0.25">
      <c r="C1042" t="s">
        <v>52</v>
      </c>
      <c r="D1042" t="s">
        <v>42</v>
      </c>
      <c r="E1042" t="s">
        <v>22</v>
      </c>
      <c r="F1042" t="s">
        <v>18</v>
      </c>
      <c r="G1042" t="s">
        <v>5</v>
      </c>
      <c r="H1042" t="s">
        <v>45</v>
      </c>
      <c r="I1042">
        <v>2016</v>
      </c>
      <c r="J1042">
        <v>1.31823429363E-3</v>
      </c>
      <c r="K1042">
        <v>1.6550964100600001E-3</v>
      </c>
      <c r="L1042">
        <v>1.0492163211199999E-3</v>
      </c>
    </row>
    <row r="1043" spans="3:12" hidden="1" x14ac:dyDescent="0.25">
      <c r="C1043" t="s">
        <v>52</v>
      </c>
      <c r="D1043" t="s">
        <v>42</v>
      </c>
      <c r="E1043" t="s">
        <v>23</v>
      </c>
      <c r="F1043" t="s">
        <v>18</v>
      </c>
      <c r="G1043" t="s">
        <v>5</v>
      </c>
      <c r="H1043" t="s">
        <v>45</v>
      </c>
      <c r="I1043">
        <v>2016</v>
      </c>
      <c r="J1043">
        <v>4.6186198616999998E-4</v>
      </c>
      <c r="K1043">
        <v>6.0637684197499997E-4</v>
      </c>
      <c r="L1043">
        <v>3.4276579236499998E-4</v>
      </c>
    </row>
    <row r="1044" spans="3:12" hidden="1" x14ac:dyDescent="0.25">
      <c r="C1044" t="s">
        <v>52</v>
      </c>
      <c r="D1044" t="s">
        <v>42</v>
      </c>
      <c r="E1044" t="s">
        <v>22</v>
      </c>
      <c r="F1044" t="s">
        <v>18</v>
      </c>
      <c r="G1044" t="s">
        <v>5</v>
      </c>
      <c r="H1044" t="s">
        <v>26</v>
      </c>
      <c r="I1044">
        <v>2016</v>
      </c>
      <c r="J1044">
        <v>26.6104985662</v>
      </c>
      <c r="K1044">
        <v>38.014502961700003</v>
      </c>
      <c r="L1044">
        <v>17.9457319622</v>
      </c>
    </row>
    <row r="1045" spans="3:12" hidden="1" x14ac:dyDescent="0.25">
      <c r="C1045" t="s">
        <v>52</v>
      </c>
      <c r="D1045" t="s">
        <v>42</v>
      </c>
      <c r="E1045" t="s">
        <v>23</v>
      </c>
      <c r="F1045" t="s">
        <v>18</v>
      </c>
      <c r="G1045" t="s">
        <v>5</v>
      </c>
      <c r="H1045" t="s">
        <v>26</v>
      </c>
      <c r="I1045">
        <v>2016</v>
      </c>
      <c r="J1045">
        <v>9.08860586606</v>
      </c>
      <c r="K1045">
        <v>13.5100240894</v>
      </c>
      <c r="L1045">
        <v>5.8931899804999999</v>
      </c>
    </row>
    <row r="1046" spans="3:12" hidden="1" x14ac:dyDescent="0.25">
      <c r="C1046" t="s">
        <v>52</v>
      </c>
      <c r="D1046" t="s">
        <v>42</v>
      </c>
      <c r="E1046" t="s">
        <v>22</v>
      </c>
      <c r="F1046" t="s">
        <v>19</v>
      </c>
      <c r="G1046" t="s">
        <v>5</v>
      </c>
      <c r="H1046" t="s">
        <v>44</v>
      </c>
      <c r="I1046">
        <v>2016</v>
      </c>
      <c r="J1046">
        <v>28.180987363700002</v>
      </c>
      <c r="K1046">
        <v>40.239965201399997</v>
      </c>
      <c r="L1046">
        <v>19.047749702499999</v>
      </c>
    </row>
    <row r="1047" spans="3:12" hidden="1" x14ac:dyDescent="0.25">
      <c r="C1047" t="s">
        <v>52</v>
      </c>
      <c r="D1047" t="s">
        <v>42</v>
      </c>
      <c r="E1047" t="s">
        <v>23</v>
      </c>
      <c r="F1047" t="s">
        <v>19</v>
      </c>
      <c r="G1047" t="s">
        <v>5</v>
      </c>
      <c r="H1047" t="s">
        <v>44</v>
      </c>
      <c r="I1047">
        <v>2016</v>
      </c>
      <c r="J1047">
        <v>11.8938475907</v>
      </c>
      <c r="K1047">
        <v>17.6545315927</v>
      </c>
      <c r="L1047">
        <v>7.6729190438300003</v>
      </c>
    </row>
    <row r="1048" spans="3:12" hidden="1" x14ac:dyDescent="0.25">
      <c r="C1048" t="s">
        <v>52</v>
      </c>
      <c r="D1048" t="s">
        <v>42</v>
      </c>
      <c r="E1048" t="s">
        <v>22</v>
      </c>
      <c r="F1048" t="s">
        <v>19</v>
      </c>
      <c r="G1048" t="s">
        <v>5</v>
      </c>
      <c r="H1048" t="s">
        <v>45</v>
      </c>
      <c r="I1048">
        <v>2016</v>
      </c>
      <c r="J1048">
        <v>1.2541083149399999E-3</v>
      </c>
      <c r="K1048">
        <v>1.5679494375099999E-3</v>
      </c>
      <c r="L1048">
        <v>1.00331892959E-3</v>
      </c>
    </row>
    <row r="1049" spans="3:12" hidden="1" x14ac:dyDescent="0.25">
      <c r="C1049" t="s">
        <v>52</v>
      </c>
      <c r="D1049" t="s">
        <v>42</v>
      </c>
      <c r="E1049" t="s">
        <v>23</v>
      </c>
      <c r="F1049" t="s">
        <v>19</v>
      </c>
      <c r="G1049" t="s">
        <v>5</v>
      </c>
      <c r="H1049" t="s">
        <v>45</v>
      </c>
      <c r="I1049">
        <v>2016</v>
      </c>
      <c r="J1049">
        <v>4.6648383131599999E-4</v>
      </c>
      <c r="K1049">
        <v>6.1025799765900002E-4</v>
      </c>
      <c r="L1049">
        <v>3.4903873810300003E-4</v>
      </c>
    </row>
    <row r="1050" spans="3:12" hidden="1" x14ac:dyDescent="0.25">
      <c r="C1050" t="s">
        <v>52</v>
      </c>
      <c r="D1050" t="s">
        <v>42</v>
      </c>
      <c r="E1050" t="s">
        <v>22</v>
      </c>
      <c r="F1050" t="s">
        <v>19</v>
      </c>
      <c r="G1050" t="s">
        <v>5</v>
      </c>
      <c r="H1050" t="s">
        <v>26</v>
      </c>
      <c r="I1050">
        <v>2016</v>
      </c>
      <c r="J1050">
        <v>28.8981291154</v>
      </c>
      <c r="K1050">
        <v>41.263980391600001</v>
      </c>
      <c r="L1050">
        <v>19.5324714198</v>
      </c>
    </row>
    <row r="1051" spans="3:12" hidden="1" x14ac:dyDescent="0.25">
      <c r="C1051" t="s">
        <v>52</v>
      </c>
      <c r="D1051" t="s">
        <v>42</v>
      </c>
      <c r="E1051" t="s">
        <v>23</v>
      </c>
      <c r="F1051" t="s">
        <v>19</v>
      </c>
      <c r="G1051" t="s">
        <v>5</v>
      </c>
      <c r="H1051" t="s">
        <v>26</v>
      </c>
      <c r="I1051">
        <v>2016</v>
      </c>
      <c r="J1051">
        <v>10.3415373341</v>
      </c>
      <c r="K1051">
        <v>15.3503730555</v>
      </c>
      <c r="L1051">
        <v>6.6714978603899997</v>
      </c>
    </row>
    <row r="1052" spans="3:12" hidden="1" x14ac:dyDescent="0.25">
      <c r="C1052" t="s">
        <v>52</v>
      </c>
      <c r="D1052" t="s">
        <v>42</v>
      </c>
      <c r="E1052" t="s">
        <v>22</v>
      </c>
      <c r="F1052" t="s">
        <v>20</v>
      </c>
      <c r="G1052" t="s">
        <v>5</v>
      </c>
      <c r="H1052" t="s">
        <v>44</v>
      </c>
      <c r="I1052">
        <v>2016</v>
      </c>
      <c r="J1052">
        <v>20.7894061945</v>
      </c>
      <c r="K1052">
        <v>30.044626822800002</v>
      </c>
      <c r="L1052">
        <v>14.061169705099999</v>
      </c>
    </row>
    <row r="1053" spans="3:12" hidden="1" x14ac:dyDescent="0.25">
      <c r="C1053" t="s">
        <v>52</v>
      </c>
      <c r="D1053" t="s">
        <v>42</v>
      </c>
      <c r="E1053" t="s">
        <v>23</v>
      </c>
      <c r="F1053" t="s">
        <v>20</v>
      </c>
      <c r="G1053" t="s">
        <v>5</v>
      </c>
      <c r="H1053" t="s">
        <v>44</v>
      </c>
      <c r="I1053">
        <v>2016</v>
      </c>
      <c r="J1053">
        <v>9.5316345526300008</v>
      </c>
      <c r="K1053">
        <v>14.4342096758</v>
      </c>
      <c r="L1053">
        <v>6.10738648351</v>
      </c>
    </row>
    <row r="1054" spans="3:12" hidden="1" x14ac:dyDescent="0.25">
      <c r="C1054" t="s">
        <v>52</v>
      </c>
      <c r="D1054" t="s">
        <v>42</v>
      </c>
      <c r="E1054" t="s">
        <v>22</v>
      </c>
      <c r="F1054" t="s">
        <v>20</v>
      </c>
      <c r="G1054" t="s">
        <v>5</v>
      </c>
      <c r="H1054" t="s">
        <v>45</v>
      </c>
      <c r="I1054">
        <v>2016</v>
      </c>
      <c r="J1054">
        <v>1.26990914717E-3</v>
      </c>
      <c r="K1054">
        <v>1.58104258013E-3</v>
      </c>
      <c r="L1054">
        <v>9.9522691933700007E-4</v>
      </c>
    </row>
    <row r="1055" spans="3:12" hidden="1" x14ac:dyDescent="0.25">
      <c r="C1055" t="s">
        <v>52</v>
      </c>
      <c r="D1055" t="s">
        <v>42</v>
      </c>
      <c r="E1055" t="s">
        <v>23</v>
      </c>
      <c r="F1055" t="s">
        <v>20</v>
      </c>
      <c r="G1055" t="s">
        <v>5</v>
      </c>
      <c r="H1055" t="s">
        <v>45</v>
      </c>
      <c r="I1055">
        <v>2016</v>
      </c>
      <c r="J1055">
        <v>4.7602865679400002E-4</v>
      </c>
      <c r="K1055">
        <v>6.2769201707800005E-4</v>
      </c>
      <c r="L1055">
        <v>3.46622656858E-4</v>
      </c>
    </row>
    <row r="1056" spans="3:12" hidden="1" x14ac:dyDescent="0.25">
      <c r="C1056" t="s">
        <v>52</v>
      </c>
      <c r="D1056" t="s">
        <v>42</v>
      </c>
      <c r="E1056" t="s">
        <v>22</v>
      </c>
      <c r="F1056" t="s">
        <v>20</v>
      </c>
      <c r="G1056" t="s">
        <v>5</v>
      </c>
      <c r="H1056" t="s">
        <v>26</v>
      </c>
      <c r="I1056">
        <v>2016</v>
      </c>
      <c r="J1056">
        <v>32.788265336999999</v>
      </c>
      <c r="K1056">
        <v>47.385249342800002</v>
      </c>
      <c r="L1056">
        <v>22.176745161700001</v>
      </c>
    </row>
    <row r="1057" spans="3:12" hidden="1" x14ac:dyDescent="0.25">
      <c r="C1057" t="s">
        <v>52</v>
      </c>
      <c r="D1057" t="s">
        <v>42</v>
      </c>
      <c r="E1057" t="s">
        <v>23</v>
      </c>
      <c r="F1057" t="s">
        <v>20</v>
      </c>
      <c r="G1057" t="s">
        <v>5</v>
      </c>
      <c r="H1057" t="s">
        <v>26</v>
      </c>
      <c r="I1057">
        <v>2016</v>
      </c>
      <c r="J1057">
        <v>11.842996686999999</v>
      </c>
      <c r="K1057">
        <v>17.934415805299999</v>
      </c>
      <c r="L1057">
        <v>7.5883897448399997</v>
      </c>
    </row>
    <row r="1058" spans="3:12" hidden="1" x14ac:dyDescent="0.25">
      <c r="C1058" t="s">
        <v>52</v>
      </c>
      <c r="D1058" t="s">
        <v>42</v>
      </c>
      <c r="E1058" t="s">
        <v>22</v>
      </c>
      <c r="F1058" t="s">
        <v>46</v>
      </c>
      <c r="G1058" t="s">
        <v>5</v>
      </c>
      <c r="H1058" t="s">
        <v>44</v>
      </c>
      <c r="I1058">
        <v>2016</v>
      </c>
      <c r="J1058">
        <v>15.2312500032</v>
      </c>
      <c r="K1058">
        <v>21.7974400027</v>
      </c>
      <c r="L1058">
        <v>10.1861415406</v>
      </c>
    </row>
    <row r="1059" spans="3:12" hidden="1" x14ac:dyDescent="0.25">
      <c r="C1059" t="s">
        <v>52</v>
      </c>
      <c r="D1059" t="s">
        <v>42</v>
      </c>
      <c r="E1059" t="s">
        <v>23</v>
      </c>
      <c r="F1059" t="s">
        <v>46</v>
      </c>
      <c r="G1059" t="s">
        <v>5</v>
      </c>
      <c r="H1059" t="s">
        <v>44</v>
      </c>
      <c r="I1059">
        <v>2016</v>
      </c>
      <c r="J1059">
        <v>8.0492378926800008</v>
      </c>
      <c r="K1059">
        <v>11.976889760200001</v>
      </c>
      <c r="L1059">
        <v>5.1807534114599996</v>
      </c>
    </row>
    <row r="1060" spans="3:12" hidden="1" x14ac:dyDescent="0.25">
      <c r="C1060" t="s">
        <v>52</v>
      </c>
      <c r="D1060" t="s">
        <v>42</v>
      </c>
      <c r="E1060" t="s">
        <v>22</v>
      </c>
      <c r="F1060" t="s">
        <v>46</v>
      </c>
      <c r="G1060" t="s">
        <v>5</v>
      </c>
      <c r="H1060" t="s">
        <v>45</v>
      </c>
      <c r="I1060">
        <v>2016</v>
      </c>
      <c r="J1060">
        <v>1.2591659823900001E-3</v>
      </c>
      <c r="K1060">
        <v>1.57884752713E-3</v>
      </c>
      <c r="L1060">
        <v>9.8044643186399991E-4</v>
      </c>
    </row>
    <row r="1061" spans="3:12" hidden="1" x14ac:dyDescent="0.25">
      <c r="C1061" t="s">
        <v>52</v>
      </c>
      <c r="D1061" t="s">
        <v>42</v>
      </c>
      <c r="E1061" t="s">
        <v>23</v>
      </c>
      <c r="F1061" t="s">
        <v>46</v>
      </c>
      <c r="G1061" t="s">
        <v>5</v>
      </c>
      <c r="H1061" t="s">
        <v>45</v>
      </c>
      <c r="I1061">
        <v>2016</v>
      </c>
      <c r="J1061">
        <v>4.7847148353400001E-4</v>
      </c>
      <c r="K1061">
        <v>6.3459217487299999E-4</v>
      </c>
      <c r="L1061">
        <v>3.4788000580399998E-4</v>
      </c>
    </row>
    <row r="1062" spans="3:12" hidden="1" x14ac:dyDescent="0.25">
      <c r="C1062" t="s">
        <v>52</v>
      </c>
      <c r="D1062" t="s">
        <v>42</v>
      </c>
      <c r="E1062" t="s">
        <v>22</v>
      </c>
      <c r="F1062" t="s">
        <v>46</v>
      </c>
      <c r="G1062" t="s">
        <v>5</v>
      </c>
      <c r="H1062" t="s">
        <v>26</v>
      </c>
      <c r="I1062">
        <v>2016</v>
      </c>
      <c r="J1062">
        <v>36.5123936707</v>
      </c>
      <c r="K1062">
        <v>52.252882082999903</v>
      </c>
      <c r="L1062">
        <v>24.418246029599999</v>
      </c>
    </row>
    <row r="1063" spans="3:12" hidden="1" x14ac:dyDescent="0.25">
      <c r="C1063" t="s">
        <v>52</v>
      </c>
      <c r="D1063" t="s">
        <v>42</v>
      </c>
      <c r="E1063" t="s">
        <v>23</v>
      </c>
      <c r="F1063" t="s">
        <v>46</v>
      </c>
      <c r="G1063" t="s">
        <v>5</v>
      </c>
      <c r="H1063" t="s">
        <v>26</v>
      </c>
      <c r="I1063">
        <v>2016</v>
      </c>
      <c r="J1063">
        <v>13.4769040027</v>
      </c>
      <c r="K1063">
        <v>20.053003240999999</v>
      </c>
      <c r="L1063">
        <v>8.6741772722900006</v>
      </c>
    </row>
    <row r="1064" spans="3:12" hidden="1" x14ac:dyDescent="0.25">
      <c r="C1064" t="s">
        <v>52</v>
      </c>
      <c r="D1064" t="s">
        <v>42</v>
      </c>
      <c r="E1064" t="s">
        <v>22</v>
      </c>
      <c r="F1064" t="s">
        <v>47</v>
      </c>
      <c r="G1064" t="s">
        <v>5</v>
      </c>
      <c r="H1064" t="s">
        <v>44</v>
      </c>
      <c r="I1064">
        <v>2016</v>
      </c>
      <c r="J1064">
        <v>9.1971283863100002</v>
      </c>
      <c r="K1064">
        <v>13.212076854799999</v>
      </c>
      <c r="L1064">
        <v>6.1611698340799999</v>
      </c>
    </row>
    <row r="1065" spans="3:12" hidden="1" x14ac:dyDescent="0.25">
      <c r="C1065" t="s">
        <v>52</v>
      </c>
      <c r="D1065" t="s">
        <v>42</v>
      </c>
      <c r="E1065" t="s">
        <v>23</v>
      </c>
      <c r="F1065" t="s">
        <v>47</v>
      </c>
      <c r="G1065" t="s">
        <v>5</v>
      </c>
      <c r="H1065" t="s">
        <v>44</v>
      </c>
      <c r="I1065">
        <v>2016</v>
      </c>
      <c r="J1065">
        <v>5.9795503210099996</v>
      </c>
      <c r="K1065">
        <v>8.8455779850600003</v>
      </c>
      <c r="L1065">
        <v>3.8538737279599999</v>
      </c>
    </row>
    <row r="1066" spans="3:12" hidden="1" x14ac:dyDescent="0.25">
      <c r="C1066" t="s">
        <v>52</v>
      </c>
      <c r="D1066" t="s">
        <v>42</v>
      </c>
      <c r="E1066" t="s">
        <v>22</v>
      </c>
      <c r="F1066" t="s">
        <v>47</v>
      </c>
      <c r="G1066" t="s">
        <v>5</v>
      </c>
      <c r="H1066" t="s">
        <v>45</v>
      </c>
      <c r="I1066">
        <v>2016</v>
      </c>
      <c r="J1066">
        <v>1.2069266482800001E-3</v>
      </c>
      <c r="K1066">
        <v>1.54366300428E-3</v>
      </c>
      <c r="L1066">
        <v>9.3442825257000002E-4</v>
      </c>
    </row>
    <row r="1067" spans="3:12" hidden="1" x14ac:dyDescent="0.25">
      <c r="C1067" t="s">
        <v>52</v>
      </c>
      <c r="D1067" t="s">
        <v>42</v>
      </c>
      <c r="E1067" t="s">
        <v>23</v>
      </c>
      <c r="F1067" t="s">
        <v>47</v>
      </c>
      <c r="G1067" t="s">
        <v>5</v>
      </c>
      <c r="H1067" t="s">
        <v>45</v>
      </c>
      <c r="I1067">
        <v>2016</v>
      </c>
      <c r="J1067">
        <v>4.7812502816899999E-4</v>
      </c>
      <c r="K1067">
        <v>6.4173907645100005E-4</v>
      </c>
      <c r="L1067">
        <v>3.4683022013999999E-4</v>
      </c>
    </row>
    <row r="1068" spans="3:12" hidden="1" x14ac:dyDescent="0.25">
      <c r="C1068" t="s">
        <v>52</v>
      </c>
      <c r="D1068" t="s">
        <v>42</v>
      </c>
      <c r="E1068" t="s">
        <v>22</v>
      </c>
      <c r="F1068" t="s">
        <v>47</v>
      </c>
      <c r="G1068" t="s">
        <v>5</v>
      </c>
      <c r="H1068" t="s">
        <v>26</v>
      </c>
      <c r="I1068">
        <v>2016</v>
      </c>
      <c r="J1068">
        <v>38.919047599999999</v>
      </c>
      <c r="K1068">
        <v>55.9089126963</v>
      </c>
      <c r="L1068">
        <v>26.0719272334</v>
      </c>
    </row>
    <row r="1069" spans="3:12" hidden="1" x14ac:dyDescent="0.25">
      <c r="C1069" t="s">
        <v>52</v>
      </c>
      <c r="D1069" t="s">
        <v>42</v>
      </c>
      <c r="E1069" t="s">
        <v>23</v>
      </c>
      <c r="F1069" t="s">
        <v>47</v>
      </c>
      <c r="G1069" t="s">
        <v>5</v>
      </c>
      <c r="H1069" t="s">
        <v>26</v>
      </c>
      <c r="I1069">
        <v>2016</v>
      </c>
      <c r="J1069">
        <v>15.010251342</v>
      </c>
      <c r="K1069">
        <v>22.204738097900002</v>
      </c>
      <c r="L1069">
        <v>9.6742414047299992</v>
      </c>
    </row>
    <row r="1070" spans="3:12" hidden="1" x14ac:dyDescent="0.25">
      <c r="C1070" t="s">
        <v>52</v>
      </c>
      <c r="D1070" t="s">
        <v>42</v>
      </c>
      <c r="E1070" t="s">
        <v>22</v>
      </c>
      <c r="F1070" t="s">
        <v>48</v>
      </c>
      <c r="G1070" t="s">
        <v>5</v>
      </c>
      <c r="H1070" t="s">
        <v>44</v>
      </c>
      <c r="I1070">
        <v>2016</v>
      </c>
      <c r="J1070">
        <v>4.1471229746100002</v>
      </c>
      <c r="K1070">
        <v>6.0227108009699997</v>
      </c>
      <c r="L1070">
        <v>2.7447624458500002</v>
      </c>
    </row>
    <row r="1071" spans="3:12" hidden="1" x14ac:dyDescent="0.25">
      <c r="C1071" t="s">
        <v>52</v>
      </c>
      <c r="D1071" t="s">
        <v>42</v>
      </c>
      <c r="E1071" t="s">
        <v>23</v>
      </c>
      <c r="F1071" t="s">
        <v>48</v>
      </c>
      <c r="G1071" t="s">
        <v>5</v>
      </c>
      <c r="H1071" t="s">
        <v>44</v>
      </c>
      <c r="I1071">
        <v>2016</v>
      </c>
      <c r="J1071">
        <v>3.2867126520199998</v>
      </c>
      <c r="K1071">
        <v>4.93305994367</v>
      </c>
      <c r="L1071">
        <v>2.0883861423600001</v>
      </c>
    </row>
    <row r="1072" spans="3:12" hidden="1" x14ac:dyDescent="0.25">
      <c r="C1072" t="s">
        <v>52</v>
      </c>
      <c r="D1072" t="s">
        <v>42</v>
      </c>
      <c r="E1072" t="s">
        <v>22</v>
      </c>
      <c r="F1072" t="s">
        <v>48</v>
      </c>
      <c r="G1072" t="s">
        <v>5</v>
      </c>
      <c r="H1072" t="s">
        <v>45</v>
      </c>
      <c r="I1072">
        <v>2016</v>
      </c>
      <c r="J1072">
        <v>1.19085604608E-3</v>
      </c>
      <c r="K1072">
        <v>1.52243596372E-3</v>
      </c>
      <c r="L1072">
        <v>8.9816184999399996E-4</v>
      </c>
    </row>
    <row r="1073" spans="3:12" hidden="1" x14ac:dyDescent="0.25">
      <c r="C1073" t="s">
        <v>52</v>
      </c>
      <c r="D1073" t="s">
        <v>42</v>
      </c>
      <c r="E1073" t="s">
        <v>23</v>
      </c>
      <c r="F1073" t="s">
        <v>48</v>
      </c>
      <c r="G1073" t="s">
        <v>5</v>
      </c>
      <c r="H1073" t="s">
        <v>45</v>
      </c>
      <c r="I1073">
        <v>2016</v>
      </c>
      <c r="J1073">
        <v>5.0139212000799998E-4</v>
      </c>
      <c r="K1073">
        <v>6.74910600167E-4</v>
      </c>
      <c r="L1073">
        <v>3.6101062422199998E-4</v>
      </c>
    </row>
    <row r="1074" spans="3:12" hidden="1" x14ac:dyDescent="0.25">
      <c r="C1074" t="s">
        <v>52</v>
      </c>
      <c r="D1074" t="s">
        <v>42</v>
      </c>
      <c r="E1074" t="s">
        <v>22</v>
      </c>
      <c r="F1074" t="s">
        <v>48</v>
      </c>
      <c r="G1074" t="s">
        <v>5</v>
      </c>
      <c r="H1074" t="s">
        <v>26</v>
      </c>
      <c r="I1074">
        <v>2016</v>
      </c>
      <c r="J1074">
        <v>41.639073716699997</v>
      </c>
      <c r="K1074">
        <v>60.4708614989</v>
      </c>
      <c r="L1074">
        <v>27.558711549600002</v>
      </c>
    </row>
    <row r="1075" spans="3:12" hidden="1" x14ac:dyDescent="0.25">
      <c r="C1075" t="s">
        <v>52</v>
      </c>
      <c r="D1075" t="s">
        <v>42</v>
      </c>
      <c r="E1075" t="s">
        <v>23</v>
      </c>
      <c r="F1075" t="s">
        <v>48</v>
      </c>
      <c r="G1075" t="s">
        <v>5</v>
      </c>
      <c r="H1075" t="s">
        <v>26</v>
      </c>
      <c r="I1075">
        <v>2016</v>
      </c>
      <c r="J1075">
        <v>17.097683978499902</v>
      </c>
      <c r="K1075">
        <v>25.6620851574</v>
      </c>
      <c r="L1075">
        <v>10.8639148194</v>
      </c>
    </row>
    <row r="1076" spans="3:12" hidden="1" x14ac:dyDescent="0.25">
      <c r="C1076" t="s">
        <v>52</v>
      </c>
      <c r="D1076" t="s">
        <v>42</v>
      </c>
      <c r="E1076" t="s">
        <v>22</v>
      </c>
      <c r="F1076" t="s">
        <v>49</v>
      </c>
      <c r="G1076" t="s">
        <v>5</v>
      </c>
      <c r="H1076" t="s">
        <v>44</v>
      </c>
      <c r="I1076">
        <v>2016</v>
      </c>
      <c r="J1076">
        <v>1.3038549699199999</v>
      </c>
      <c r="K1076">
        <v>1.89876435242</v>
      </c>
      <c r="L1076">
        <v>0.84508252610000001</v>
      </c>
    </row>
    <row r="1077" spans="3:12" hidden="1" x14ac:dyDescent="0.25">
      <c r="C1077" t="s">
        <v>52</v>
      </c>
      <c r="D1077" t="s">
        <v>42</v>
      </c>
      <c r="E1077" t="s">
        <v>23</v>
      </c>
      <c r="F1077" t="s">
        <v>49</v>
      </c>
      <c r="G1077" t="s">
        <v>5</v>
      </c>
      <c r="H1077" t="s">
        <v>44</v>
      </c>
      <c r="I1077">
        <v>2016</v>
      </c>
      <c r="J1077">
        <v>1.3169284182900001</v>
      </c>
      <c r="K1077">
        <v>2.02907170227</v>
      </c>
      <c r="L1077">
        <v>0.82221197230800003</v>
      </c>
    </row>
    <row r="1078" spans="3:12" hidden="1" x14ac:dyDescent="0.25">
      <c r="C1078" t="s">
        <v>52</v>
      </c>
      <c r="D1078" t="s">
        <v>42</v>
      </c>
      <c r="E1078" t="s">
        <v>22</v>
      </c>
      <c r="F1078" t="s">
        <v>49</v>
      </c>
      <c r="G1078" t="s">
        <v>5</v>
      </c>
      <c r="H1078" t="s">
        <v>45</v>
      </c>
      <c r="I1078">
        <v>2016</v>
      </c>
      <c r="J1078">
        <v>1.3252518045E-3</v>
      </c>
      <c r="K1078">
        <v>1.7351925127800001E-3</v>
      </c>
      <c r="L1078">
        <v>9.9111917425299999E-4</v>
      </c>
    </row>
    <row r="1079" spans="3:12" hidden="1" x14ac:dyDescent="0.25">
      <c r="C1079" t="s">
        <v>52</v>
      </c>
      <c r="D1079" t="s">
        <v>42</v>
      </c>
      <c r="E1079" t="s">
        <v>23</v>
      </c>
      <c r="F1079" t="s">
        <v>49</v>
      </c>
      <c r="G1079" t="s">
        <v>5</v>
      </c>
      <c r="H1079" t="s">
        <v>45</v>
      </c>
      <c r="I1079">
        <v>2016</v>
      </c>
      <c r="J1079">
        <v>5.9960259716000002E-4</v>
      </c>
      <c r="K1079">
        <v>8.1680149223499997E-4</v>
      </c>
      <c r="L1079">
        <v>4.2413079729300001E-4</v>
      </c>
    </row>
    <row r="1080" spans="3:12" hidden="1" x14ac:dyDescent="0.25">
      <c r="C1080" t="s">
        <v>52</v>
      </c>
      <c r="D1080" t="s">
        <v>42</v>
      </c>
      <c r="E1080" t="s">
        <v>22</v>
      </c>
      <c r="F1080" t="s">
        <v>49</v>
      </c>
      <c r="G1080" t="s">
        <v>5</v>
      </c>
      <c r="H1080" t="s">
        <v>26</v>
      </c>
      <c r="I1080">
        <v>2016</v>
      </c>
      <c r="J1080">
        <v>46.550673246800002</v>
      </c>
      <c r="K1080">
        <v>67.790330198699905</v>
      </c>
      <c r="L1080">
        <v>30.171423545300001</v>
      </c>
    </row>
    <row r="1081" spans="3:12" hidden="1" x14ac:dyDescent="0.25">
      <c r="C1081" t="s">
        <v>52</v>
      </c>
      <c r="D1081" t="s">
        <v>42</v>
      </c>
      <c r="E1081" t="s">
        <v>23</v>
      </c>
      <c r="F1081" t="s">
        <v>49</v>
      </c>
      <c r="G1081" t="s">
        <v>5</v>
      </c>
      <c r="H1081" t="s">
        <v>26</v>
      </c>
      <c r="I1081">
        <v>2016</v>
      </c>
      <c r="J1081">
        <v>20.547048687</v>
      </c>
      <c r="K1081">
        <v>31.6580874685</v>
      </c>
      <c r="L1081">
        <v>12.8283581638999</v>
      </c>
    </row>
    <row r="1082" spans="3:12" hidden="1" x14ac:dyDescent="0.25">
      <c r="C1082" t="s">
        <v>52</v>
      </c>
      <c r="D1082" t="s">
        <v>42</v>
      </c>
      <c r="E1082" t="s">
        <v>22</v>
      </c>
      <c r="F1082" t="s">
        <v>43</v>
      </c>
      <c r="G1082" t="s">
        <v>3</v>
      </c>
      <c r="H1082" t="s">
        <v>44</v>
      </c>
      <c r="I1082">
        <v>2016</v>
      </c>
      <c r="J1082">
        <v>0.83452133124100003</v>
      </c>
      <c r="K1082">
        <v>1.4322233791100001</v>
      </c>
      <c r="L1082">
        <v>0.43607065595900002</v>
      </c>
    </row>
    <row r="1083" spans="3:12" hidden="1" x14ac:dyDescent="0.25">
      <c r="C1083" t="s">
        <v>52</v>
      </c>
      <c r="D1083" t="s">
        <v>42</v>
      </c>
      <c r="E1083" t="s">
        <v>23</v>
      </c>
      <c r="F1083" t="s">
        <v>43</v>
      </c>
      <c r="G1083" t="s">
        <v>3</v>
      </c>
      <c r="H1083" t="s">
        <v>44</v>
      </c>
      <c r="I1083">
        <v>2016</v>
      </c>
      <c r="J1083">
        <v>1.1377150328300001</v>
      </c>
      <c r="K1083">
        <v>1.9450713745799999</v>
      </c>
      <c r="L1083">
        <v>0.60879589602100004</v>
      </c>
    </row>
    <row r="1084" spans="3:12" hidden="1" x14ac:dyDescent="0.25">
      <c r="C1084" t="s">
        <v>52</v>
      </c>
      <c r="D1084" t="s">
        <v>42</v>
      </c>
      <c r="E1084" t="s">
        <v>22</v>
      </c>
      <c r="F1084" t="s">
        <v>43</v>
      </c>
      <c r="G1084" t="s">
        <v>3</v>
      </c>
      <c r="H1084" t="s">
        <v>45</v>
      </c>
      <c r="I1084">
        <v>2016</v>
      </c>
      <c r="J1084" s="1">
        <v>7.6875491303799996E-5</v>
      </c>
      <c r="K1084">
        <v>1.2420365037599999E-4</v>
      </c>
      <c r="L1084" s="1">
        <v>4.4717425989399997E-5</v>
      </c>
    </row>
    <row r="1085" spans="3:12" hidden="1" x14ac:dyDescent="0.25">
      <c r="C1085" t="s">
        <v>52</v>
      </c>
      <c r="D1085" t="s">
        <v>42</v>
      </c>
      <c r="E1085" t="s">
        <v>23</v>
      </c>
      <c r="F1085" t="s">
        <v>43</v>
      </c>
      <c r="G1085" t="s">
        <v>3</v>
      </c>
      <c r="H1085" t="s">
        <v>45</v>
      </c>
      <c r="I1085">
        <v>2016</v>
      </c>
      <c r="J1085">
        <v>1.17349478064E-4</v>
      </c>
      <c r="K1085">
        <v>1.8866296636899999E-4</v>
      </c>
      <c r="L1085" s="1">
        <v>6.8741715565900002E-5</v>
      </c>
    </row>
    <row r="1086" spans="3:12" hidden="1" x14ac:dyDescent="0.25">
      <c r="C1086" t="s">
        <v>52</v>
      </c>
      <c r="D1086" t="s">
        <v>42</v>
      </c>
      <c r="E1086" t="s">
        <v>22</v>
      </c>
      <c r="F1086" t="s">
        <v>43</v>
      </c>
      <c r="G1086" t="s">
        <v>3</v>
      </c>
      <c r="H1086" t="s">
        <v>26</v>
      </c>
      <c r="I1086">
        <v>2016</v>
      </c>
      <c r="J1086">
        <v>0.226438946428</v>
      </c>
      <c r="K1086">
        <v>0.38861936881999998</v>
      </c>
      <c r="L1086">
        <v>0.11832337437899999</v>
      </c>
    </row>
    <row r="1087" spans="3:12" hidden="1" x14ac:dyDescent="0.25">
      <c r="C1087" t="s">
        <v>52</v>
      </c>
      <c r="D1087" t="s">
        <v>42</v>
      </c>
      <c r="E1087" t="s">
        <v>23</v>
      </c>
      <c r="F1087" t="s">
        <v>43</v>
      </c>
      <c r="G1087" t="s">
        <v>3</v>
      </c>
      <c r="H1087" t="s">
        <v>26</v>
      </c>
      <c r="I1087">
        <v>2016</v>
      </c>
      <c r="J1087">
        <v>0.32271934380599998</v>
      </c>
      <c r="K1087">
        <v>0.55173056481500005</v>
      </c>
      <c r="L1087">
        <v>0.17268842056799999</v>
      </c>
    </row>
    <row r="1088" spans="3:12" hidden="1" x14ac:dyDescent="0.25">
      <c r="C1088" t="s">
        <v>52</v>
      </c>
      <c r="D1088" t="s">
        <v>42</v>
      </c>
      <c r="E1088" t="s">
        <v>22</v>
      </c>
      <c r="F1088" t="s">
        <v>6</v>
      </c>
      <c r="G1088" t="s">
        <v>3</v>
      </c>
      <c r="H1088" t="s">
        <v>44</v>
      </c>
      <c r="I1088">
        <v>2016</v>
      </c>
      <c r="J1088">
        <v>3.5569482704199999</v>
      </c>
      <c r="K1088">
        <v>6.0848941837100003</v>
      </c>
      <c r="L1088">
        <v>1.87076172031</v>
      </c>
    </row>
    <row r="1089" spans="3:12" hidden="1" x14ac:dyDescent="0.25">
      <c r="C1089" t="s">
        <v>52</v>
      </c>
      <c r="D1089" t="s">
        <v>42</v>
      </c>
      <c r="E1089" t="s">
        <v>23</v>
      </c>
      <c r="F1089" t="s">
        <v>6</v>
      </c>
      <c r="G1089" t="s">
        <v>3</v>
      </c>
      <c r="H1089" t="s">
        <v>44</v>
      </c>
      <c r="I1089">
        <v>2016</v>
      </c>
      <c r="J1089">
        <v>3.9501822997699998</v>
      </c>
      <c r="K1089">
        <v>6.7777259479599996</v>
      </c>
      <c r="L1089">
        <v>2.1034838582200002</v>
      </c>
    </row>
    <row r="1090" spans="3:12" hidden="1" x14ac:dyDescent="0.25">
      <c r="C1090" t="s">
        <v>52</v>
      </c>
      <c r="D1090" t="s">
        <v>42</v>
      </c>
      <c r="E1090" t="s">
        <v>22</v>
      </c>
      <c r="F1090" t="s">
        <v>6</v>
      </c>
      <c r="G1090" t="s">
        <v>3</v>
      </c>
      <c r="H1090" t="s">
        <v>45</v>
      </c>
      <c r="I1090">
        <v>2016</v>
      </c>
      <c r="J1090">
        <v>2.6803910933600002E-4</v>
      </c>
      <c r="K1090">
        <v>4.3317240748999997E-4</v>
      </c>
      <c r="L1090">
        <v>1.54479298177E-4</v>
      </c>
    </row>
    <row r="1091" spans="3:12" hidden="1" x14ac:dyDescent="0.25">
      <c r="C1091" t="s">
        <v>52</v>
      </c>
      <c r="D1091" t="s">
        <v>42</v>
      </c>
      <c r="E1091" t="s">
        <v>23</v>
      </c>
      <c r="F1091" t="s">
        <v>6</v>
      </c>
      <c r="G1091" t="s">
        <v>3</v>
      </c>
      <c r="H1091" t="s">
        <v>45</v>
      </c>
      <c r="I1091">
        <v>2016</v>
      </c>
      <c r="J1091">
        <v>3.0778365636299998E-4</v>
      </c>
      <c r="K1091">
        <v>4.8212464188400001E-4</v>
      </c>
      <c r="L1091">
        <v>1.7868282871099999E-4</v>
      </c>
    </row>
    <row r="1092" spans="3:12" hidden="1" x14ac:dyDescent="0.25">
      <c r="C1092" t="s">
        <v>52</v>
      </c>
      <c r="D1092" t="s">
        <v>42</v>
      </c>
      <c r="E1092" t="s">
        <v>22</v>
      </c>
      <c r="F1092" t="s">
        <v>6</v>
      </c>
      <c r="G1092" t="s">
        <v>3</v>
      </c>
      <c r="H1092" t="s">
        <v>26</v>
      </c>
      <c r="I1092">
        <v>2016</v>
      </c>
      <c r="J1092">
        <v>0.92461700567299998</v>
      </c>
      <c r="K1092">
        <v>1.5817482325399901</v>
      </c>
      <c r="L1092">
        <v>0.48629835708999902</v>
      </c>
    </row>
    <row r="1093" spans="3:12" hidden="1" x14ac:dyDescent="0.25">
      <c r="C1093" t="s">
        <v>52</v>
      </c>
      <c r="D1093" t="s">
        <v>42</v>
      </c>
      <c r="E1093" t="s">
        <v>23</v>
      </c>
      <c r="F1093" t="s">
        <v>6</v>
      </c>
      <c r="G1093" t="s">
        <v>3</v>
      </c>
      <c r="H1093" t="s">
        <v>26</v>
      </c>
      <c r="I1093">
        <v>2016</v>
      </c>
      <c r="J1093">
        <v>1.0491552498200001</v>
      </c>
      <c r="K1093">
        <v>1.8001414164</v>
      </c>
      <c r="L1093">
        <v>0.558678300214</v>
      </c>
    </row>
    <row r="1094" spans="3:12" hidden="1" x14ac:dyDescent="0.25">
      <c r="C1094" t="s">
        <v>52</v>
      </c>
      <c r="D1094" t="s">
        <v>42</v>
      </c>
      <c r="E1094" t="s">
        <v>22</v>
      </c>
      <c r="F1094" t="s">
        <v>7</v>
      </c>
      <c r="G1094" t="s">
        <v>3</v>
      </c>
      <c r="H1094" t="s">
        <v>44</v>
      </c>
      <c r="I1094">
        <v>2016</v>
      </c>
      <c r="J1094">
        <v>8.8196524327199999</v>
      </c>
      <c r="K1094">
        <v>14.1079955116</v>
      </c>
      <c r="L1094">
        <v>4.8820438813299996</v>
      </c>
    </row>
    <row r="1095" spans="3:12" hidden="1" x14ac:dyDescent="0.25">
      <c r="C1095" t="s">
        <v>52</v>
      </c>
      <c r="D1095" t="s">
        <v>42</v>
      </c>
      <c r="E1095" t="s">
        <v>23</v>
      </c>
      <c r="F1095" t="s">
        <v>7</v>
      </c>
      <c r="G1095" t="s">
        <v>3</v>
      </c>
      <c r="H1095" t="s">
        <v>44</v>
      </c>
      <c r="I1095">
        <v>2016</v>
      </c>
      <c r="J1095">
        <v>6.8095991068800004</v>
      </c>
      <c r="K1095">
        <v>11.085744891399999</v>
      </c>
      <c r="L1095">
        <v>3.6983548537700002</v>
      </c>
    </row>
    <row r="1096" spans="3:12" hidden="1" x14ac:dyDescent="0.25">
      <c r="C1096" t="s">
        <v>52</v>
      </c>
      <c r="D1096" t="s">
        <v>42</v>
      </c>
      <c r="E1096" t="s">
        <v>22</v>
      </c>
      <c r="F1096" t="s">
        <v>7</v>
      </c>
      <c r="G1096" t="s">
        <v>3</v>
      </c>
      <c r="H1096" t="s">
        <v>45</v>
      </c>
      <c r="I1096">
        <v>2016</v>
      </c>
      <c r="J1096">
        <v>5.0702144187100005E-4</v>
      </c>
      <c r="K1096">
        <v>7.49703793744E-4</v>
      </c>
      <c r="L1096">
        <v>3.2141767022999997E-4</v>
      </c>
    </row>
    <row r="1097" spans="3:12" hidden="1" x14ac:dyDescent="0.25">
      <c r="C1097" t="s">
        <v>52</v>
      </c>
      <c r="D1097" t="s">
        <v>42</v>
      </c>
      <c r="E1097" t="s">
        <v>23</v>
      </c>
      <c r="F1097" t="s">
        <v>7</v>
      </c>
      <c r="G1097" t="s">
        <v>3</v>
      </c>
      <c r="H1097" t="s">
        <v>45</v>
      </c>
      <c r="I1097">
        <v>2016</v>
      </c>
      <c r="J1097">
        <v>3.4667492940699998E-4</v>
      </c>
      <c r="K1097">
        <v>5.2940643181099999E-4</v>
      </c>
      <c r="L1097">
        <v>2.1179186080200001E-4</v>
      </c>
    </row>
    <row r="1098" spans="3:12" hidden="1" x14ac:dyDescent="0.25">
      <c r="C1098" t="s">
        <v>52</v>
      </c>
      <c r="D1098" t="s">
        <v>42</v>
      </c>
      <c r="E1098" t="s">
        <v>22</v>
      </c>
      <c r="F1098" t="s">
        <v>7</v>
      </c>
      <c r="G1098" t="s">
        <v>3</v>
      </c>
      <c r="H1098" t="s">
        <v>26</v>
      </c>
      <c r="I1098">
        <v>2016</v>
      </c>
      <c r="J1098">
        <v>2.3730991541200002</v>
      </c>
      <c r="K1098">
        <v>3.7960307926399999</v>
      </c>
      <c r="L1098">
        <v>1.3136089311400001</v>
      </c>
    </row>
    <row r="1099" spans="3:12" hidden="1" x14ac:dyDescent="0.25">
      <c r="C1099" t="s">
        <v>52</v>
      </c>
      <c r="D1099" t="s">
        <v>42</v>
      </c>
      <c r="E1099" t="s">
        <v>23</v>
      </c>
      <c r="F1099" t="s">
        <v>7</v>
      </c>
      <c r="G1099" t="s">
        <v>3</v>
      </c>
      <c r="H1099" t="s">
        <v>26</v>
      </c>
      <c r="I1099">
        <v>2016</v>
      </c>
      <c r="J1099">
        <v>1.8167050412099901</v>
      </c>
      <c r="K1099">
        <v>2.9575204521699998</v>
      </c>
      <c r="L1099">
        <v>0.98666893624200003</v>
      </c>
    </row>
    <row r="1100" spans="3:12" hidden="1" x14ac:dyDescent="0.25">
      <c r="C1100" t="s">
        <v>52</v>
      </c>
      <c r="D1100" t="s">
        <v>42</v>
      </c>
      <c r="E1100" t="s">
        <v>22</v>
      </c>
      <c r="F1100" t="s">
        <v>8</v>
      </c>
      <c r="G1100" t="s">
        <v>3</v>
      </c>
      <c r="H1100" t="s">
        <v>44</v>
      </c>
      <c r="I1100">
        <v>2016</v>
      </c>
      <c r="J1100">
        <v>21.161679503799999</v>
      </c>
      <c r="K1100">
        <v>33.809777517100002</v>
      </c>
      <c r="L1100">
        <v>12.6890050418</v>
      </c>
    </row>
    <row r="1101" spans="3:12" hidden="1" x14ac:dyDescent="0.25">
      <c r="C1101" t="s">
        <v>52</v>
      </c>
      <c r="D1101" t="s">
        <v>42</v>
      </c>
      <c r="E1101" t="s">
        <v>23</v>
      </c>
      <c r="F1101" t="s">
        <v>8</v>
      </c>
      <c r="G1101" t="s">
        <v>3</v>
      </c>
      <c r="H1101" t="s">
        <v>44</v>
      </c>
      <c r="I1101">
        <v>2016</v>
      </c>
      <c r="J1101">
        <v>8.8516769699700006</v>
      </c>
      <c r="K1101">
        <v>14.423384630099999</v>
      </c>
      <c r="L1101">
        <v>5.1101363390700003</v>
      </c>
    </row>
    <row r="1102" spans="3:12" hidden="1" x14ac:dyDescent="0.25">
      <c r="C1102" t="s">
        <v>52</v>
      </c>
      <c r="D1102" t="s">
        <v>42</v>
      </c>
      <c r="E1102" t="s">
        <v>22</v>
      </c>
      <c r="F1102" t="s">
        <v>8</v>
      </c>
      <c r="G1102" t="s">
        <v>3</v>
      </c>
      <c r="H1102" t="s">
        <v>45</v>
      </c>
      <c r="I1102">
        <v>2016</v>
      </c>
      <c r="J1102">
        <v>9.0511062747099995E-4</v>
      </c>
      <c r="K1102">
        <v>1.2623007282500001E-3</v>
      </c>
      <c r="L1102">
        <v>6.3071236196099998E-4</v>
      </c>
    </row>
    <row r="1103" spans="3:12" hidden="1" x14ac:dyDescent="0.25">
      <c r="C1103" t="s">
        <v>52</v>
      </c>
      <c r="D1103" t="s">
        <v>42</v>
      </c>
      <c r="E1103" t="s">
        <v>23</v>
      </c>
      <c r="F1103" t="s">
        <v>8</v>
      </c>
      <c r="G1103" t="s">
        <v>3</v>
      </c>
      <c r="H1103" t="s">
        <v>45</v>
      </c>
      <c r="I1103">
        <v>2016</v>
      </c>
      <c r="J1103">
        <v>3.1568743802700002E-4</v>
      </c>
      <c r="K1103">
        <v>4.8780123382799999E-4</v>
      </c>
      <c r="L1103">
        <v>1.98278184313E-4</v>
      </c>
    </row>
    <row r="1104" spans="3:12" hidden="1" x14ac:dyDescent="0.25">
      <c r="C1104" t="s">
        <v>52</v>
      </c>
      <c r="D1104" t="s">
        <v>42</v>
      </c>
      <c r="E1104" t="s">
        <v>22</v>
      </c>
      <c r="F1104" t="s">
        <v>8</v>
      </c>
      <c r="G1104" t="s">
        <v>3</v>
      </c>
      <c r="H1104" t="s">
        <v>26</v>
      </c>
      <c r="I1104">
        <v>2016</v>
      </c>
      <c r="J1104">
        <v>5.6140439667299997</v>
      </c>
      <c r="K1104">
        <v>8.96949495206999</v>
      </c>
      <c r="L1104">
        <v>3.3663033307900001</v>
      </c>
    </row>
    <row r="1105" spans="3:12" hidden="1" x14ac:dyDescent="0.25">
      <c r="C1105" t="s">
        <v>52</v>
      </c>
      <c r="D1105" t="s">
        <v>42</v>
      </c>
      <c r="E1105" t="s">
        <v>23</v>
      </c>
      <c r="F1105" t="s">
        <v>8</v>
      </c>
      <c r="G1105" t="s">
        <v>3</v>
      </c>
      <c r="H1105" t="s">
        <v>26</v>
      </c>
      <c r="I1105">
        <v>2016</v>
      </c>
      <c r="J1105">
        <v>2.2890658181000001</v>
      </c>
      <c r="K1105">
        <v>3.7299233636800002</v>
      </c>
      <c r="L1105">
        <v>1.32149404676</v>
      </c>
    </row>
    <row r="1106" spans="3:12" hidden="1" x14ac:dyDescent="0.25">
      <c r="C1106" t="s">
        <v>52</v>
      </c>
      <c r="D1106" t="s">
        <v>42</v>
      </c>
      <c r="E1106" t="s">
        <v>22</v>
      </c>
      <c r="F1106" t="s">
        <v>9</v>
      </c>
      <c r="G1106" t="s">
        <v>3</v>
      </c>
      <c r="H1106" t="s">
        <v>44</v>
      </c>
      <c r="I1106">
        <v>2016</v>
      </c>
      <c r="J1106">
        <v>41.349107631499997</v>
      </c>
      <c r="K1106">
        <v>62.921787190300002</v>
      </c>
      <c r="L1106">
        <v>25.4177720701</v>
      </c>
    </row>
    <row r="1107" spans="3:12" hidden="1" x14ac:dyDescent="0.25">
      <c r="C1107" t="s">
        <v>52</v>
      </c>
      <c r="D1107" t="s">
        <v>42</v>
      </c>
      <c r="E1107" t="s">
        <v>23</v>
      </c>
      <c r="F1107" t="s">
        <v>9</v>
      </c>
      <c r="G1107" t="s">
        <v>3</v>
      </c>
      <c r="H1107" t="s">
        <v>44</v>
      </c>
      <c r="I1107">
        <v>2016</v>
      </c>
      <c r="J1107">
        <v>10.343146598900001</v>
      </c>
      <c r="K1107">
        <v>16.511204165900001</v>
      </c>
      <c r="L1107">
        <v>5.8983889162400001</v>
      </c>
    </row>
    <row r="1108" spans="3:12" hidden="1" x14ac:dyDescent="0.25">
      <c r="C1108" t="s">
        <v>52</v>
      </c>
      <c r="D1108" t="s">
        <v>42</v>
      </c>
      <c r="E1108" t="s">
        <v>22</v>
      </c>
      <c r="F1108" t="s">
        <v>9</v>
      </c>
      <c r="G1108" t="s">
        <v>3</v>
      </c>
      <c r="H1108" t="s">
        <v>45</v>
      </c>
      <c r="I1108">
        <v>2016</v>
      </c>
      <c r="J1108">
        <v>1.5913420458300001E-3</v>
      </c>
      <c r="K1108">
        <v>2.2032601522199999E-3</v>
      </c>
      <c r="L1108">
        <v>1.1208982294299999E-3</v>
      </c>
    </row>
    <row r="1109" spans="3:12" hidden="1" x14ac:dyDescent="0.25">
      <c r="C1109" t="s">
        <v>52</v>
      </c>
      <c r="D1109" t="s">
        <v>42</v>
      </c>
      <c r="E1109" t="s">
        <v>23</v>
      </c>
      <c r="F1109" t="s">
        <v>9</v>
      </c>
      <c r="G1109" t="s">
        <v>3</v>
      </c>
      <c r="H1109" t="s">
        <v>45</v>
      </c>
      <c r="I1109">
        <v>2016</v>
      </c>
      <c r="J1109">
        <v>3.4409493161599998E-4</v>
      </c>
      <c r="K1109">
        <v>5.0715863285899997E-4</v>
      </c>
      <c r="L1109">
        <v>2.2424665615500001E-4</v>
      </c>
    </row>
    <row r="1110" spans="3:12" hidden="1" x14ac:dyDescent="0.25">
      <c r="C1110" t="s">
        <v>52</v>
      </c>
      <c r="D1110" t="s">
        <v>42</v>
      </c>
      <c r="E1110" t="s">
        <v>22</v>
      </c>
      <c r="F1110" t="s">
        <v>9</v>
      </c>
      <c r="G1110" t="s">
        <v>3</v>
      </c>
      <c r="H1110" t="s">
        <v>26</v>
      </c>
      <c r="I1110">
        <v>2016</v>
      </c>
      <c r="J1110">
        <v>10.6436723113</v>
      </c>
      <c r="K1110">
        <v>16.196694982299999</v>
      </c>
      <c r="L1110">
        <v>6.5427877962699998</v>
      </c>
    </row>
    <row r="1111" spans="3:12" hidden="1" x14ac:dyDescent="0.25">
      <c r="C1111" t="s">
        <v>52</v>
      </c>
      <c r="D1111" t="s">
        <v>42</v>
      </c>
      <c r="E1111" t="s">
        <v>23</v>
      </c>
      <c r="F1111" t="s">
        <v>9</v>
      </c>
      <c r="G1111" t="s">
        <v>3</v>
      </c>
      <c r="H1111" t="s">
        <v>26</v>
      </c>
      <c r="I1111">
        <v>2016</v>
      </c>
      <c r="J1111">
        <v>2.6529769385400002</v>
      </c>
      <c r="K1111">
        <v>4.2350597529099998</v>
      </c>
      <c r="L1111">
        <v>1.5129138526300001</v>
      </c>
    </row>
    <row r="1112" spans="3:12" hidden="1" x14ac:dyDescent="0.25">
      <c r="C1112" t="s">
        <v>52</v>
      </c>
      <c r="D1112" t="s">
        <v>42</v>
      </c>
      <c r="E1112" t="s">
        <v>22</v>
      </c>
      <c r="F1112" t="s">
        <v>10</v>
      </c>
      <c r="G1112" t="s">
        <v>3</v>
      </c>
      <c r="H1112" t="s">
        <v>44</v>
      </c>
      <c r="I1112">
        <v>2016</v>
      </c>
      <c r="J1112">
        <v>55.946279835299997</v>
      </c>
      <c r="K1112">
        <v>84.801353015399997</v>
      </c>
      <c r="L1112">
        <v>34.562548056300002</v>
      </c>
    </row>
    <row r="1113" spans="3:12" hidden="1" x14ac:dyDescent="0.25">
      <c r="C1113" t="s">
        <v>52</v>
      </c>
      <c r="D1113" t="s">
        <v>42</v>
      </c>
      <c r="E1113" t="s">
        <v>23</v>
      </c>
      <c r="F1113" t="s">
        <v>10</v>
      </c>
      <c r="G1113" t="s">
        <v>3</v>
      </c>
      <c r="H1113" t="s">
        <v>44</v>
      </c>
      <c r="I1113">
        <v>2016</v>
      </c>
      <c r="J1113">
        <v>11.0811487703</v>
      </c>
      <c r="K1113">
        <v>17.4871097443</v>
      </c>
      <c r="L1113">
        <v>6.5475682828000004</v>
      </c>
    </row>
    <row r="1114" spans="3:12" hidden="1" x14ac:dyDescent="0.25">
      <c r="C1114" t="s">
        <v>52</v>
      </c>
      <c r="D1114" t="s">
        <v>42</v>
      </c>
      <c r="E1114" t="s">
        <v>22</v>
      </c>
      <c r="F1114" t="s">
        <v>10</v>
      </c>
      <c r="G1114" t="s">
        <v>3</v>
      </c>
      <c r="H1114" t="s">
        <v>45</v>
      </c>
      <c r="I1114">
        <v>2016</v>
      </c>
      <c r="J1114">
        <v>1.94474180075E-3</v>
      </c>
      <c r="K1114">
        <v>2.5832207080299999E-3</v>
      </c>
      <c r="L1114">
        <v>1.3985713665300001E-3</v>
      </c>
    </row>
    <row r="1115" spans="3:12" hidden="1" x14ac:dyDescent="0.25">
      <c r="C1115" t="s">
        <v>52</v>
      </c>
      <c r="D1115" t="s">
        <v>42</v>
      </c>
      <c r="E1115" t="s">
        <v>23</v>
      </c>
      <c r="F1115" t="s">
        <v>10</v>
      </c>
      <c r="G1115" t="s">
        <v>3</v>
      </c>
      <c r="H1115" t="s">
        <v>45</v>
      </c>
      <c r="I1115">
        <v>2016</v>
      </c>
      <c r="J1115">
        <v>3.48792800797E-4</v>
      </c>
      <c r="K1115">
        <v>4.9846409295899998E-4</v>
      </c>
      <c r="L1115">
        <v>2.3451308015300001E-4</v>
      </c>
    </row>
    <row r="1116" spans="3:12" hidden="1" x14ac:dyDescent="0.25">
      <c r="C1116" t="s">
        <v>52</v>
      </c>
      <c r="D1116" t="s">
        <v>42</v>
      </c>
      <c r="E1116" t="s">
        <v>22</v>
      </c>
      <c r="F1116" t="s">
        <v>10</v>
      </c>
      <c r="G1116" t="s">
        <v>3</v>
      </c>
      <c r="H1116" t="s">
        <v>26</v>
      </c>
      <c r="I1116">
        <v>2016</v>
      </c>
      <c r="J1116">
        <v>14.6593133339</v>
      </c>
      <c r="K1116">
        <v>22.220058396300001</v>
      </c>
      <c r="L1116">
        <v>9.0562450813299993</v>
      </c>
    </row>
    <row r="1117" spans="3:12" hidden="1" x14ac:dyDescent="0.25">
      <c r="C1117" t="s">
        <v>52</v>
      </c>
      <c r="D1117" t="s">
        <v>42</v>
      </c>
      <c r="E1117" t="s">
        <v>23</v>
      </c>
      <c r="F1117" t="s">
        <v>10</v>
      </c>
      <c r="G1117" t="s">
        <v>3</v>
      </c>
      <c r="H1117" t="s">
        <v>26</v>
      </c>
      <c r="I1117">
        <v>2016</v>
      </c>
      <c r="J1117">
        <v>2.97229777617</v>
      </c>
      <c r="K1117">
        <v>4.6905694059399998</v>
      </c>
      <c r="L1117">
        <v>1.75625497407</v>
      </c>
    </row>
    <row r="1118" spans="3:12" hidden="1" x14ac:dyDescent="0.25">
      <c r="C1118" t="s">
        <v>52</v>
      </c>
      <c r="D1118" t="s">
        <v>42</v>
      </c>
      <c r="E1118" t="s">
        <v>22</v>
      </c>
      <c r="F1118" t="s">
        <v>11</v>
      </c>
      <c r="G1118" t="s">
        <v>3</v>
      </c>
      <c r="H1118" t="s">
        <v>44</v>
      </c>
      <c r="I1118">
        <v>2016</v>
      </c>
      <c r="J1118">
        <v>63.450372639299999</v>
      </c>
      <c r="K1118">
        <v>93.725581275300001</v>
      </c>
      <c r="L1118">
        <v>40.050579552999999</v>
      </c>
    </row>
    <row r="1119" spans="3:12" hidden="1" x14ac:dyDescent="0.25">
      <c r="C1119" t="s">
        <v>52</v>
      </c>
      <c r="D1119" t="s">
        <v>42</v>
      </c>
      <c r="E1119" t="s">
        <v>23</v>
      </c>
      <c r="F1119" t="s">
        <v>11</v>
      </c>
      <c r="G1119" t="s">
        <v>3</v>
      </c>
      <c r="H1119" t="s">
        <v>44</v>
      </c>
      <c r="I1119">
        <v>2016</v>
      </c>
      <c r="J1119">
        <v>11.843702869299999</v>
      </c>
      <c r="K1119">
        <v>18.4720049423</v>
      </c>
      <c r="L1119">
        <v>7.1621219810900003</v>
      </c>
    </row>
    <row r="1120" spans="3:12" hidden="1" x14ac:dyDescent="0.25">
      <c r="C1120" t="s">
        <v>52</v>
      </c>
      <c r="D1120" t="s">
        <v>42</v>
      </c>
      <c r="E1120" t="s">
        <v>22</v>
      </c>
      <c r="F1120" t="s">
        <v>11</v>
      </c>
      <c r="G1120" t="s">
        <v>3</v>
      </c>
      <c r="H1120" t="s">
        <v>45</v>
      </c>
      <c r="I1120">
        <v>2016</v>
      </c>
      <c r="J1120">
        <v>2.1010619157300001E-3</v>
      </c>
      <c r="K1120">
        <v>2.7242787256100002E-3</v>
      </c>
      <c r="L1120">
        <v>1.54878820802E-3</v>
      </c>
    </row>
    <row r="1121" spans="3:12" hidden="1" x14ac:dyDescent="0.25">
      <c r="C1121" t="s">
        <v>52</v>
      </c>
      <c r="D1121" t="s">
        <v>42</v>
      </c>
      <c r="E1121" t="s">
        <v>23</v>
      </c>
      <c r="F1121" t="s">
        <v>11</v>
      </c>
      <c r="G1121" t="s">
        <v>3</v>
      </c>
      <c r="H1121" t="s">
        <v>45</v>
      </c>
      <c r="I1121">
        <v>2016</v>
      </c>
      <c r="J1121">
        <v>3.4253697108500001E-4</v>
      </c>
      <c r="K1121">
        <v>4.73621045058E-4</v>
      </c>
      <c r="L1121">
        <v>2.3440542500200001E-4</v>
      </c>
    </row>
    <row r="1122" spans="3:12" hidden="1" x14ac:dyDescent="0.25">
      <c r="C1122" t="s">
        <v>52</v>
      </c>
      <c r="D1122" t="s">
        <v>42</v>
      </c>
      <c r="E1122" t="s">
        <v>22</v>
      </c>
      <c r="F1122" t="s">
        <v>11</v>
      </c>
      <c r="G1122" t="s">
        <v>3</v>
      </c>
      <c r="H1122" t="s">
        <v>26</v>
      </c>
      <c r="I1122">
        <v>2016</v>
      </c>
      <c r="J1122">
        <v>17.903474692499898</v>
      </c>
      <c r="K1122">
        <v>26.446079078899999</v>
      </c>
      <c r="L1122">
        <v>11.3008719668999</v>
      </c>
    </row>
    <row r="1123" spans="3:12" hidden="1" x14ac:dyDescent="0.25">
      <c r="C1123" t="s">
        <v>52</v>
      </c>
      <c r="D1123" t="s">
        <v>42</v>
      </c>
      <c r="E1123" t="s">
        <v>23</v>
      </c>
      <c r="F1123" t="s">
        <v>11</v>
      </c>
      <c r="G1123" t="s">
        <v>3</v>
      </c>
      <c r="H1123" t="s">
        <v>26</v>
      </c>
      <c r="I1123">
        <v>2016</v>
      </c>
      <c r="J1123">
        <v>3.3075866836299999</v>
      </c>
      <c r="K1123">
        <v>5.1586702437199996</v>
      </c>
      <c r="L1123">
        <v>2.00016325575</v>
      </c>
    </row>
    <row r="1124" spans="3:12" hidden="1" x14ac:dyDescent="0.25">
      <c r="C1124" t="s">
        <v>52</v>
      </c>
      <c r="D1124" t="s">
        <v>42</v>
      </c>
      <c r="E1124" t="s">
        <v>22</v>
      </c>
      <c r="F1124" t="s">
        <v>12</v>
      </c>
      <c r="G1124" t="s">
        <v>3</v>
      </c>
      <c r="H1124" t="s">
        <v>44</v>
      </c>
      <c r="I1124">
        <v>2016</v>
      </c>
      <c r="J1124">
        <v>69.858515925500001</v>
      </c>
      <c r="K1124">
        <v>101.63719964400001</v>
      </c>
      <c r="L1124">
        <v>45.794937923699997</v>
      </c>
    </row>
    <row r="1125" spans="3:12" hidden="1" x14ac:dyDescent="0.25">
      <c r="C1125" t="s">
        <v>52</v>
      </c>
      <c r="D1125" t="s">
        <v>42</v>
      </c>
      <c r="E1125" t="s">
        <v>23</v>
      </c>
      <c r="F1125" t="s">
        <v>12</v>
      </c>
      <c r="G1125" t="s">
        <v>3</v>
      </c>
      <c r="H1125" t="s">
        <v>44</v>
      </c>
      <c r="I1125">
        <v>2016</v>
      </c>
      <c r="J1125">
        <v>13.4230275255</v>
      </c>
      <c r="K1125">
        <v>19.969240196200001</v>
      </c>
      <c r="L1125">
        <v>8.3593152665199995</v>
      </c>
    </row>
    <row r="1126" spans="3:12" hidden="1" x14ac:dyDescent="0.25">
      <c r="C1126" t="s">
        <v>52</v>
      </c>
      <c r="D1126" t="s">
        <v>42</v>
      </c>
      <c r="E1126" t="s">
        <v>22</v>
      </c>
      <c r="F1126" t="s">
        <v>12</v>
      </c>
      <c r="G1126" t="s">
        <v>3</v>
      </c>
      <c r="H1126" t="s">
        <v>45</v>
      </c>
      <c r="I1126">
        <v>2016</v>
      </c>
      <c r="J1126">
        <v>2.1609294913599998E-3</v>
      </c>
      <c r="K1126">
        <v>2.7624169264199999E-3</v>
      </c>
      <c r="L1126">
        <v>1.65417166163E-3</v>
      </c>
    </row>
    <row r="1127" spans="3:12" hidden="1" x14ac:dyDescent="0.25">
      <c r="C1127" t="s">
        <v>52</v>
      </c>
      <c r="D1127" t="s">
        <v>42</v>
      </c>
      <c r="E1127" t="s">
        <v>23</v>
      </c>
      <c r="F1127" t="s">
        <v>12</v>
      </c>
      <c r="G1127" t="s">
        <v>3</v>
      </c>
      <c r="H1127" t="s">
        <v>45</v>
      </c>
      <c r="I1127">
        <v>2016</v>
      </c>
      <c r="J1127">
        <v>3.4283423605500001E-4</v>
      </c>
      <c r="K1127">
        <v>4.7429301835600002E-4</v>
      </c>
      <c r="L1127">
        <v>2.3704329350499999E-4</v>
      </c>
    </row>
    <row r="1128" spans="3:12" hidden="1" x14ac:dyDescent="0.25">
      <c r="C1128" t="s">
        <v>52</v>
      </c>
      <c r="D1128" t="s">
        <v>42</v>
      </c>
      <c r="E1128" t="s">
        <v>22</v>
      </c>
      <c r="F1128" t="s">
        <v>12</v>
      </c>
      <c r="G1128" t="s">
        <v>3</v>
      </c>
      <c r="H1128" t="s">
        <v>26</v>
      </c>
      <c r="I1128">
        <v>2016</v>
      </c>
      <c r="J1128">
        <v>20.657238196200002</v>
      </c>
      <c r="K1128">
        <v>30.054229106099999</v>
      </c>
      <c r="L1128">
        <v>13.5416123337</v>
      </c>
    </row>
    <row r="1129" spans="3:12" hidden="1" x14ac:dyDescent="0.25">
      <c r="C1129" t="s">
        <v>52</v>
      </c>
      <c r="D1129" t="s">
        <v>42</v>
      </c>
      <c r="E1129" t="s">
        <v>23</v>
      </c>
      <c r="F1129" t="s">
        <v>12</v>
      </c>
      <c r="G1129" t="s">
        <v>3</v>
      </c>
      <c r="H1129" t="s">
        <v>26</v>
      </c>
      <c r="I1129">
        <v>2016</v>
      </c>
      <c r="J1129">
        <v>3.7081707704000002</v>
      </c>
      <c r="K1129">
        <v>5.5165909972399998</v>
      </c>
      <c r="L1129">
        <v>2.3092978445400001</v>
      </c>
    </row>
    <row r="1130" spans="3:12" hidden="1" x14ac:dyDescent="0.25">
      <c r="C1130" t="s">
        <v>52</v>
      </c>
      <c r="D1130" t="s">
        <v>42</v>
      </c>
      <c r="E1130" t="s">
        <v>22</v>
      </c>
      <c r="F1130" t="s">
        <v>13</v>
      </c>
      <c r="G1130" t="s">
        <v>3</v>
      </c>
      <c r="H1130" t="s">
        <v>44</v>
      </c>
      <c r="I1130">
        <v>2016</v>
      </c>
      <c r="J1130">
        <v>73.386185338000004</v>
      </c>
      <c r="K1130">
        <v>107.84562865300001</v>
      </c>
      <c r="L1130">
        <v>48.484303565799998</v>
      </c>
    </row>
    <row r="1131" spans="3:12" hidden="1" x14ac:dyDescent="0.25">
      <c r="C1131" t="s">
        <v>52</v>
      </c>
      <c r="D1131" t="s">
        <v>42</v>
      </c>
      <c r="E1131" t="s">
        <v>23</v>
      </c>
      <c r="F1131" t="s">
        <v>13</v>
      </c>
      <c r="G1131" t="s">
        <v>3</v>
      </c>
      <c r="H1131" t="s">
        <v>44</v>
      </c>
      <c r="I1131">
        <v>2016</v>
      </c>
      <c r="J1131">
        <v>14.9987466194</v>
      </c>
      <c r="K1131">
        <v>22.2393354662</v>
      </c>
      <c r="L1131">
        <v>9.5823429295799993</v>
      </c>
    </row>
    <row r="1132" spans="3:12" hidden="1" x14ac:dyDescent="0.25">
      <c r="C1132" t="s">
        <v>52</v>
      </c>
      <c r="D1132" t="s">
        <v>42</v>
      </c>
      <c r="E1132" t="s">
        <v>22</v>
      </c>
      <c r="F1132" t="s">
        <v>13</v>
      </c>
      <c r="G1132" t="s">
        <v>3</v>
      </c>
      <c r="H1132" t="s">
        <v>45</v>
      </c>
      <c r="I1132">
        <v>2016</v>
      </c>
      <c r="J1132">
        <v>2.0875395695600001E-3</v>
      </c>
      <c r="K1132">
        <v>2.6896737032E-3</v>
      </c>
      <c r="L1132">
        <v>1.6189277147E-3</v>
      </c>
    </row>
    <row r="1133" spans="3:12" hidden="1" x14ac:dyDescent="0.25">
      <c r="C1133" t="s">
        <v>52</v>
      </c>
      <c r="D1133" t="s">
        <v>42</v>
      </c>
      <c r="E1133" t="s">
        <v>23</v>
      </c>
      <c r="F1133" t="s">
        <v>13</v>
      </c>
      <c r="G1133" t="s">
        <v>3</v>
      </c>
      <c r="H1133" t="s">
        <v>45</v>
      </c>
      <c r="I1133">
        <v>2016</v>
      </c>
      <c r="J1133">
        <v>3.3634133949599998E-4</v>
      </c>
      <c r="K1133">
        <v>4.5201699770999997E-4</v>
      </c>
      <c r="L1133">
        <v>2.4429007570599999E-4</v>
      </c>
    </row>
    <row r="1134" spans="3:12" hidden="1" x14ac:dyDescent="0.25">
      <c r="C1134" t="s">
        <v>52</v>
      </c>
      <c r="D1134" t="s">
        <v>42</v>
      </c>
      <c r="E1134" t="s">
        <v>22</v>
      </c>
      <c r="F1134" t="s">
        <v>13</v>
      </c>
      <c r="G1134" t="s">
        <v>3</v>
      </c>
      <c r="H1134" t="s">
        <v>26</v>
      </c>
      <c r="I1134">
        <v>2016</v>
      </c>
      <c r="J1134">
        <v>22.609915531199999</v>
      </c>
      <c r="K1134">
        <v>33.226697136799999</v>
      </c>
      <c r="L1134">
        <v>14.9377706875</v>
      </c>
    </row>
    <row r="1135" spans="3:12" hidden="1" x14ac:dyDescent="0.25">
      <c r="C1135" t="s">
        <v>52</v>
      </c>
      <c r="D1135" t="s">
        <v>42</v>
      </c>
      <c r="E1135" t="s">
        <v>23</v>
      </c>
      <c r="F1135" t="s">
        <v>13</v>
      </c>
      <c r="G1135" t="s">
        <v>3</v>
      </c>
      <c r="H1135" t="s">
        <v>26</v>
      </c>
      <c r="I1135">
        <v>2016</v>
      </c>
      <c r="J1135">
        <v>4.1083082795200001</v>
      </c>
      <c r="K1135">
        <v>6.0915787395800001</v>
      </c>
      <c r="L1135">
        <v>2.6247005695699999</v>
      </c>
    </row>
    <row r="1136" spans="3:12" hidden="1" x14ac:dyDescent="0.25">
      <c r="C1136" t="s">
        <v>52</v>
      </c>
      <c r="D1136" t="s">
        <v>42</v>
      </c>
      <c r="E1136" t="s">
        <v>22</v>
      </c>
      <c r="F1136" t="s">
        <v>14</v>
      </c>
      <c r="G1136" t="s">
        <v>3</v>
      </c>
      <c r="H1136" t="s">
        <v>44</v>
      </c>
      <c r="I1136">
        <v>2016</v>
      </c>
      <c r="J1136">
        <v>71.299516749099993</v>
      </c>
      <c r="K1136">
        <v>104.06350042699999</v>
      </c>
      <c r="L1136">
        <v>47.1994720036</v>
      </c>
    </row>
    <row r="1137" spans="3:12" hidden="1" x14ac:dyDescent="0.25">
      <c r="C1137" t="s">
        <v>52</v>
      </c>
      <c r="D1137" t="s">
        <v>42</v>
      </c>
      <c r="E1137" t="s">
        <v>23</v>
      </c>
      <c r="F1137" t="s">
        <v>14</v>
      </c>
      <c r="G1137" t="s">
        <v>3</v>
      </c>
      <c r="H1137" t="s">
        <v>44</v>
      </c>
      <c r="I1137">
        <v>2016</v>
      </c>
      <c r="J1137">
        <v>15.6480881301</v>
      </c>
      <c r="K1137">
        <v>23.0194240939</v>
      </c>
      <c r="L1137">
        <v>9.9996949615900004</v>
      </c>
    </row>
    <row r="1138" spans="3:12" hidden="1" x14ac:dyDescent="0.25">
      <c r="C1138" t="s">
        <v>52</v>
      </c>
      <c r="D1138" t="s">
        <v>42</v>
      </c>
      <c r="E1138" t="s">
        <v>22</v>
      </c>
      <c r="F1138" t="s">
        <v>14</v>
      </c>
      <c r="G1138" t="s">
        <v>3</v>
      </c>
      <c r="H1138" t="s">
        <v>45</v>
      </c>
      <c r="I1138">
        <v>2016</v>
      </c>
      <c r="J1138">
        <v>1.9572133747600001E-3</v>
      </c>
      <c r="K1138">
        <v>2.5125344990599998E-3</v>
      </c>
      <c r="L1138">
        <v>1.51676663481E-3</v>
      </c>
    </row>
    <row r="1139" spans="3:12" hidden="1" x14ac:dyDescent="0.25">
      <c r="C1139" t="s">
        <v>52</v>
      </c>
      <c r="D1139" t="s">
        <v>42</v>
      </c>
      <c r="E1139" t="s">
        <v>23</v>
      </c>
      <c r="F1139" t="s">
        <v>14</v>
      </c>
      <c r="G1139" t="s">
        <v>3</v>
      </c>
      <c r="H1139" t="s">
        <v>45</v>
      </c>
      <c r="I1139">
        <v>2016</v>
      </c>
      <c r="J1139">
        <v>3.4940863494799999E-4</v>
      </c>
      <c r="K1139">
        <v>4.6723440122500002E-4</v>
      </c>
      <c r="L1139">
        <v>2.5297864134299998E-4</v>
      </c>
    </row>
    <row r="1140" spans="3:12" hidden="1" x14ac:dyDescent="0.25">
      <c r="C1140" t="s">
        <v>52</v>
      </c>
      <c r="D1140" t="s">
        <v>42</v>
      </c>
      <c r="E1140" t="s">
        <v>22</v>
      </c>
      <c r="F1140" t="s">
        <v>14</v>
      </c>
      <c r="G1140" t="s">
        <v>3</v>
      </c>
      <c r="H1140" t="s">
        <v>26</v>
      </c>
      <c r="I1140">
        <v>2016</v>
      </c>
      <c r="J1140">
        <v>24.1961526326</v>
      </c>
      <c r="K1140">
        <v>35.314914527100001</v>
      </c>
      <c r="L1140">
        <v>16.017578811899899</v>
      </c>
    </row>
    <row r="1141" spans="3:12" hidden="1" x14ac:dyDescent="0.25">
      <c r="C1141" t="s">
        <v>52</v>
      </c>
      <c r="D1141" t="s">
        <v>42</v>
      </c>
      <c r="E1141" t="s">
        <v>23</v>
      </c>
      <c r="F1141" t="s">
        <v>14</v>
      </c>
      <c r="G1141" t="s">
        <v>3</v>
      </c>
      <c r="H1141" t="s">
        <v>26</v>
      </c>
      <c r="I1141">
        <v>2016</v>
      </c>
      <c r="J1141">
        <v>4.6742724719000002</v>
      </c>
      <c r="K1141">
        <v>6.8761793432099996</v>
      </c>
      <c r="L1141">
        <v>2.98702937367</v>
      </c>
    </row>
    <row r="1142" spans="3:12" hidden="1" x14ac:dyDescent="0.25">
      <c r="C1142" t="s">
        <v>52</v>
      </c>
      <c r="D1142" t="s">
        <v>42</v>
      </c>
      <c r="E1142" t="s">
        <v>22</v>
      </c>
      <c r="F1142" t="s">
        <v>15</v>
      </c>
      <c r="G1142" t="s">
        <v>3</v>
      </c>
      <c r="H1142" t="s">
        <v>44</v>
      </c>
      <c r="I1142">
        <v>2016</v>
      </c>
      <c r="J1142">
        <v>61.223982786699999</v>
      </c>
      <c r="K1142">
        <v>89.309068504500004</v>
      </c>
      <c r="L1142">
        <v>40.7743080678</v>
      </c>
    </row>
    <row r="1143" spans="3:12" hidden="1" x14ac:dyDescent="0.25">
      <c r="C1143" t="s">
        <v>52</v>
      </c>
      <c r="D1143" t="s">
        <v>42</v>
      </c>
      <c r="E1143" t="s">
        <v>23</v>
      </c>
      <c r="F1143" t="s">
        <v>15</v>
      </c>
      <c r="G1143" t="s">
        <v>3</v>
      </c>
      <c r="H1143" t="s">
        <v>44</v>
      </c>
      <c r="I1143">
        <v>2016</v>
      </c>
      <c r="J1143">
        <v>15.4848453273</v>
      </c>
      <c r="K1143">
        <v>22.871120595299999</v>
      </c>
      <c r="L1143">
        <v>9.8600400495099993</v>
      </c>
    </row>
    <row r="1144" spans="3:12" hidden="1" x14ac:dyDescent="0.25">
      <c r="C1144" t="s">
        <v>52</v>
      </c>
      <c r="D1144" t="s">
        <v>42</v>
      </c>
      <c r="E1144" t="s">
        <v>22</v>
      </c>
      <c r="F1144" t="s">
        <v>15</v>
      </c>
      <c r="G1144" t="s">
        <v>3</v>
      </c>
      <c r="H1144" t="s">
        <v>45</v>
      </c>
      <c r="I1144">
        <v>2016</v>
      </c>
      <c r="J1144">
        <v>1.78360478951E-3</v>
      </c>
      <c r="K1144">
        <v>2.2843516179899999E-3</v>
      </c>
      <c r="L1144">
        <v>1.39247626382E-3</v>
      </c>
    </row>
    <row r="1145" spans="3:12" hidden="1" x14ac:dyDescent="0.25">
      <c r="C1145" t="s">
        <v>52</v>
      </c>
      <c r="D1145" t="s">
        <v>42</v>
      </c>
      <c r="E1145" t="s">
        <v>23</v>
      </c>
      <c r="F1145" t="s">
        <v>15</v>
      </c>
      <c r="G1145" t="s">
        <v>3</v>
      </c>
      <c r="H1145" t="s">
        <v>45</v>
      </c>
      <c r="I1145">
        <v>2016</v>
      </c>
      <c r="J1145">
        <v>3.6912748639199999E-4</v>
      </c>
      <c r="K1145">
        <v>4.8922128731400004E-4</v>
      </c>
      <c r="L1145">
        <v>2.7040040958099999E-4</v>
      </c>
    </row>
    <row r="1146" spans="3:12" hidden="1" x14ac:dyDescent="0.25">
      <c r="C1146" t="s">
        <v>52</v>
      </c>
      <c r="D1146" t="s">
        <v>42</v>
      </c>
      <c r="E1146" t="s">
        <v>22</v>
      </c>
      <c r="F1146" t="s">
        <v>15</v>
      </c>
      <c r="G1146" t="s">
        <v>3</v>
      </c>
      <c r="H1146" t="s">
        <v>26</v>
      </c>
      <c r="I1146">
        <v>2016</v>
      </c>
      <c r="J1146">
        <v>25.156449329899999</v>
      </c>
      <c r="K1146">
        <v>36.696388478300001</v>
      </c>
      <c r="L1146">
        <v>16.753840050499999</v>
      </c>
    </row>
    <row r="1147" spans="3:12" hidden="1" x14ac:dyDescent="0.25">
      <c r="C1147" t="s">
        <v>52</v>
      </c>
      <c r="D1147" t="s">
        <v>42</v>
      </c>
      <c r="E1147" t="s">
        <v>23</v>
      </c>
      <c r="F1147" t="s">
        <v>15</v>
      </c>
      <c r="G1147" t="s">
        <v>3</v>
      </c>
      <c r="H1147" t="s">
        <v>26</v>
      </c>
      <c r="I1147">
        <v>2016</v>
      </c>
      <c r="J1147">
        <v>5.3558114774599996</v>
      </c>
      <c r="K1147">
        <v>7.9105349519299999</v>
      </c>
      <c r="L1147">
        <v>3.41033536656</v>
      </c>
    </row>
    <row r="1148" spans="3:12" hidden="1" x14ac:dyDescent="0.25">
      <c r="C1148" t="s">
        <v>52</v>
      </c>
      <c r="D1148" t="s">
        <v>42</v>
      </c>
      <c r="E1148" t="s">
        <v>22</v>
      </c>
      <c r="F1148" t="s">
        <v>16</v>
      </c>
      <c r="G1148" t="s">
        <v>3</v>
      </c>
      <c r="H1148" t="s">
        <v>44</v>
      </c>
      <c r="I1148">
        <v>2016</v>
      </c>
      <c r="J1148">
        <v>54.107234717899999</v>
      </c>
      <c r="K1148">
        <v>77.762729494300004</v>
      </c>
      <c r="L1148">
        <v>36.120907893099996</v>
      </c>
    </row>
    <row r="1149" spans="3:12" hidden="1" x14ac:dyDescent="0.25">
      <c r="C1149" t="s">
        <v>52</v>
      </c>
      <c r="D1149" t="s">
        <v>42</v>
      </c>
      <c r="E1149" t="s">
        <v>23</v>
      </c>
      <c r="F1149" t="s">
        <v>16</v>
      </c>
      <c r="G1149" t="s">
        <v>3</v>
      </c>
      <c r="H1149" t="s">
        <v>44</v>
      </c>
      <c r="I1149">
        <v>2016</v>
      </c>
      <c r="J1149">
        <v>15.6699657167</v>
      </c>
      <c r="K1149">
        <v>22.975060280200001</v>
      </c>
      <c r="L1149">
        <v>10.1681777344</v>
      </c>
    </row>
    <row r="1150" spans="3:12" hidden="1" x14ac:dyDescent="0.25">
      <c r="C1150" t="s">
        <v>52</v>
      </c>
      <c r="D1150" t="s">
        <v>42</v>
      </c>
      <c r="E1150" t="s">
        <v>22</v>
      </c>
      <c r="F1150" t="s">
        <v>16</v>
      </c>
      <c r="G1150" t="s">
        <v>3</v>
      </c>
      <c r="H1150" t="s">
        <v>45</v>
      </c>
      <c r="I1150">
        <v>2016</v>
      </c>
      <c r="J1150">
        <v>1.65446909171E-3</v>
      </c>
      <c r="K1150">
        <v>2.0878490688900002E-3</v>
      </c>
      <c r="L1150">
        <v>1.3115857298200001E-3</v>
      </c>
    </row>
    <row r="1151" spans="3:12" hidden="1" x14ac:dyDescent="0.25">
      <c r="C1151" t="s">
        <v>52</v>
      </c>
      <c r="D1151" t="s">
        <v>42</v>
      </c>
      <c r="E1151" t="s">
        <v>23</v>
      </c>
      <c r="F1151" t="s">
        <v>16</v>
      </c>
      <c r="G1151" t="s">
        <v>3</v>
      </c>
      <c r="H1151" t="s">
        <v>45</v>
      </c>
      <c r="I1151">
        <v>2016</v>
      </c>
      <c r="J1151">
        <v>3.92494381718E-4</v>
      </c>
      <c r="K1151">
        <v>5.1167490104600001E-4</v>
      </c>
      <c r="L1151">
        <v>2.8738358398200001E-4</v>
      </c>
    </row>
    <row r="1152" spans="3:12" hidden="1" x14ac:dyDescent="0.25">
      <c r="C1152" t="s">
        <v>52</v>
      </c>
      <c r="D1152" t="s">
        <v>42</v>
      </c>
      <c r="E1152" t="s">
        <v>22</v>
      </c>
      <c r="F1152" t="s">
        <v>16</v>
      </c>
      <c r="G1152" t="s">
        <v>3</v>
      </c>
      <c r="H1152" t="s">
        <v>26</v>
      </c>
      <c r="I1152">
        <v>2016</v>
      </c>
      <c r="J1152">
        <v>25.9500113824</v>
      </c>
      <c r="K1152">
        <v>37.295266077100003</v>
      </c>
      <c r="L1152">
        <v>17.323708665799899</v>
      </c>
    </row>
    <row r="1153" spans="3:12" hidden="1" x14ac:dyDescent="0.25">
      <c r="C1153" t="s">
        <v>52</v>
      </c>
      <c r="D1153" t="s">
        <v>42</v>
      </c>
      <c r="E1153" t="s">
        <v>23</v>
      </c>
      <c r="F1153" t="s">
        <v>16</v>
      </c>
      <c r="G1153" t="s">
        <v>3</v>
      </c>
      <c r="H1153" t="s">
        <v>26</v>
      </c>
      <c r="I1153">
        <v>2016</v>
      </c>
      <c r="J1153">
        <v>6.2486088507400002</v>
      </c>
      <c r="K1153">
        <v>9.1616132165500002</v>
      </c>
      <c r="L1153">
        <v>4.0546971535300003</v>
      </c>
    </row>
    <row r="1154" spans="3:12" hidden="1" x14ac:dyDescent="0.25">
      <c r="C1154" t="s">
        <v>52</v>
      </c>
      <c r="D1154" t="s">
        <v>42</v>
      </c>
      <c r="E1154" t="s">
        <v>22</v>
      </c>
      <c r="F1154" t="s">
        <v>17</v>
      </c>
      <c r="G1154" t="s">
        <v>3</v>
      </c>
      <c r="H1154" t="s">
        <v>44</v>
      </c>
      <c r="I1154">
        <v>2016</v>
      </c>
      <c r="J1154">
        <v>47.808899150800002</v>
      </c>
      <c r="K1154">
        <v>68.703540295300002</v>
      </c>
      <c r="L1154">
        <v>32.158618966100001</v>
      </c>
    </row>
    <row r="1155" spans="3:12" hidden="1" x14ac:dyDescent="0.25">
      <c r="C1155" t="s">
        <v>52</v>
      </c>
      <c r="D1155" t="s">
        <v>42</v>
      </c>
      <c r="E1155" t="s">
        <v>23</v>
      </c>
      <c r="F1155" t="s">
        <v>17</v>
      </c>
      <c r="G1155" t="s">
        <v>3</v>
      </c>
      <c r="H1155" t="s">
        <v>44</v>
      </c>
      <c r="I1155">
        <v>2016</v>
      </c>
      <c r="J1155">
        <v>15.6022348406</v>
      </c>
      <c r="K1155">
        <v>23.148835832300001</v>
      </c>
      <c r="L1155">
        <v>10.090223207699999</v>
      </c>
    </row>
    <row r="1156" spans="3:12" hidden="1" x14ac:dyDescent="0.25">
      <c r="C1156" t="s">
        <v>52</v>
      </c>
      <c r="D1156" t="s">
        <v>42</v>
      </c>
      <c r="E1156" t="s">
        <v>22</v>
      </c>
      <c r="F1156" t="s">
        <v>17</v>
      </c>
      <c r="G1156" t="s">
        <v>3</v>
      </c>
      <c r="H1156" t="s">
        <v>45</v>
      </c>
      <c r="I1156">
        <v>2016</v>
      </c>
      <c r="J1156">
        <v>1.50495951726E-3</v>
      </c>
      <c r="K1156">
        <v>1.87400907272E-3</v>
      </c>
      <c r="L1156">
        <v>1.1836018622999999E-3</v>
      </c>
    </row>
    <row r="1157" spans="3:12" hidden="1" x14ac:dyDescent="0.25">
      <c r="C1157" t="s">
        <v>52</v>
      </c>
      <c r="D1157" t="s">
        <v>42</v>
      </c>
      <c r="E1157" t="s">
        <v>23</v>
      </c>
      <c r="F1157" t="s">
        <v>17</v>
      </c>
      <c r="G1157" t="s">
        <v>3</v>
      </c>
      <c r="H1157" t="s">
        <v>45</v>
      </c>
      <c r="I1157">
        <v>2016</v>
      </c>
      <c r="J1157">
        <v>4.12631957893E-4</v>
      </c>
      <c r="K1157">
        <v>5.3980526412399999E-4</v>
      </c>
      <c r="L1157">
        <v>3.0960569030000001E-4</v>
      </c>
    </row>
    <row r="1158" spans="3:12" hidden="1" x14ac:dyDescent="0.25">
      <c r="C1158" t="s">
        <v>52</v>
      </c>
      <c r="D1158" t="s">
        <v>42</v>
      </c>
      <c r="E1158" t="s">
        <v>22</v>
      </c>
      <c r="F1158" t="s">
        <v>17</v>
      </c>
      <c r="G1158" t="s">
        <v>3</v>
      </c>
      <c r="H1158" t="s">
        <v>26</v>
      </c>
      <c r="I1158">
        <v>2016</v>
      </c>
      <c r="J1158">
        <v>26.4146627079</v>
      </c>
      <c r="K1158">
        <v>37.959059421500001</v>
      </c>
      <c r="L1158">
        <v>17.767802401400001</v>
      </c>
    </row>
    <row r="1159" spans="3:12" hidden="1" x14ac:dyDescent="0.25">
      <c r="C1159" t="s">
        <v>52</v>
      </c>
      <c r="D1159" t="s">
        <v>42</v>
      </c>
      <c r="E1159" t="s">
        <v>23</v>
      </c>
      <c r="F1159" t="s">
        <v>17</v>
      </c>
      <c r="G1159" t="s">
        <v>3</v>
      </c>
      <c r="H1159" t="s">
        <v>26</v>
      </c>
      <c r="I1159">
        <v>2016</v>
      </c>
      <c r="J1159">
        <v>7.2460345790499998</v>
      </c>
      <c r="K1159">
        <v>10.750848620099999</v>
      </c>
      <c r="L1159">
        <v>4.6861303538000003</v>
      </c>
    </row>
    <row r="1160" spans="3:12" hidden="1" x14ac:dyDescent="0.25">
      <c r="C1160" t="s">
        <v>52</v>
      </c>
      <c r="D1160" t="s">
        <v>42</v>
      </c>
      <c r="E1160" t="s">
        <v>22</v>
      </c>
      <c r="F1160" t="s">
        <v>18</v>
      </c>
      <c r="G1160" t="s">
        <v>3</v>
      </c>
      <c r="H1160" t="s">
        <v>44</v>
      </c>
      <c r="I1160">
        <v>2016</v>
      </c>
      <c r="J1160">
        <v>35.063357537400002</v>
      </c>
      <c r="K1160">
        <v>50.286435064199999</v>
      </c>
      <c r="L1160">
        <v>23.769138809899999</v>
      </c>
    </row>
    <row r="1161" spans="3:12" hidden="1" x14ac:dyDescent="0.25">
      <c r="C1161" t="s">
        <v>52</v>
      </c>
      <c r="D1161" t="s">
        <v>42</v>
      </c>
      <c r="E1161" t="s">
        <v>23</v>
      </c>
      <c r="F1161" t="s">
        <v>18</v>
      </c>
      <c r="G1161" t="s">
        <v>3</v>
      </c>
      <c r="H1161" t="s">
        <v>44</v>
      </c>
      <c r="I1161">
        <v>2016</v>
      </c>
      <c r="J1161">
        <v>12.590079851800001</v>
      </c>
      <c r="K1161">
        <v>18.404690473900001</v>
      </c>
      <c r="L1161">
        <v>8.2653233820200001</v>
      </c>
    </row>
    <row r="1162" spans="3:12" hidden="1" x14ac:dyDescent="0.25">
      <c r="C1162" t="s">
        <v>52</v>
      </c>
      <c r="D1162" t="s">
        <v>42</v>
      </c>
      <c r="E1162" t="s">
        <v>22</v>
      </c>
      <c r="F1162" t="s">
        <v>18</v>
      </c>
      <c r="G1162" t="s">
        <v>3</v>
      </c>
      <c r="H1162" t="s">
        <v>45</v>
      </c>
      <c r="I1162">
        <v>2016</v>
      </c>
      <c r="J1162">
        <v>1.3021245888800001E-3</v>
      </c>
      <c r="K1162">
        <v>1.6280158345699999E-3</v>
      </c>
      <c r="L1162">
        <v>1.0457896415600001E-3</v>
      </c>
    </row>
    <row r="1163" spans="3:12" hidden="1" x14ac:dyDescent="0.25">
      <c r="C1163" t="s">
        <v>52</v>
      </c>
      <c r="D1163" t="s">
        <v>42</v>
      </c>
      <c r="E1163" t="s">
        <v>23</v>
      </c>
      <c r="F1163" t="s">
        <v>18</v>
      </c>
      <c r="G1163" t="s">
        <v>3</v>
      </c>
      <c r="H1163" t="s">
        <v>45</v>
      </c>
      <c r="I1163">
        <v>2016</v>
      </c>
      <c r="J1163">
        <v>4.1957577645799999E-4</v>
      </c>
      <c r="K1163">
        <v>5.4305558801600001E-4</v>
      </c>
      <c r="L1163">
        <v>3.1556502086E-4</v>
      </c>
    </row>
    <row r="1164" spans="3:12" hidden="1" x14ac:dyDescent="0.25">
      <c r="C1164" t="s">
        <v>52</v>
      </c>
      <c r="D1164" t="s">
        <v>42</v>
      </c>
      <c r="E1164" t="s">
        <v>22</v>
      </c>
      <c r="F1164" t="s">
        <v>18</v>
      </c>
      <c r="G1164" t="s">
        <v>3</v>
      </c>
      <c r="H1164" t="s">
        <v>26</v>
      </c>
      <c r="I1164">
        <v>2016</v>
      </c>
      <c r="J1164">
        <v>26.2888040717</v>
      </c>
      <c r="K1164">
        <v>37.702328918699997</v>
      </c>
      <c r="L1164">
        <v>17.820946909100002</v>
      </c>
    </row>
    <row r="1165" spans="3:12" hidden="1" x14ac:dyDescent="0.25">
      <c r="C1165" t="s">
        <v>52</v>
      </c>
      <c r="D1165" t="s">
        <v>42</v>
      </c>
      <c r="E1165" t="s">
        <v>23</v>
      </c>
      <c r="F1165" t="s">
        <v>18</v>
      </c>
      <c r="G1165" t="s">
        <v>3</v>
      </c>
      <c r="H1165" t="s">
        <v>26</v>
      </c>
      <c r="I1165">
        <v>2016</v>
      </c>
      <c r="J1165">
        <v>8.2567321463300001</v>
      </c>
      <c r="K1165">
        <v>12.0700266613</v>
      </c>
      <c r="L1165">
        <v>5.4205026554</v>
      </c>
    </row>
    <row r="1166" spans="3:12" hidden="1" x14ac:dyDescent="0.25">
      <c r="C1166" t="s">
        <v>52</v>
      </c>
      <c r="D1166" t="s">
        <v>42</v>
      </c>
      <c r="E1166" t="s">
        <v>22</v>
      </c>
      <c r="F1166" t="s">
        <v>19</v>
      </c>
      <c r="G1166" t="s">
        <v>3</v>
      </c>
      <c r="H1166" t="s">
        <v>44</v>
      </c>
      <c r="I1166">
        <v>2016</v>
      </c>
      <c r="J1166">
        <v>25.6040538265</v>
      </c>
      <c r="K1166">
        <v>36.432773883400003</v>
      </c>
      <c r="L1166">
        <v>17.197563673499999</v>
      </c>
    </row>
    <row r="1167" spans="3:12" hidden="1" x14ac:dyDescent="0.25">
      <c r="C1167" t="s">
        <v>52</v>
      </c>
      <c r="D1167" t="s">
        <v>42</v>
      </c>
      <c r="E1167" t="s">
        <v>23</v>
      </c>
      <c r="F1167" t="s">
        <v>19</v>
      </c>
      <c r="G1167" t="s">
        <v>3</v>
      </c>
      <c r="H1167" t="s">
        <v>44</v>
      </c>
      <c r="I1167">
        <v>2016</v>
      </c>
      <c r="J1167">
        <v>10.846230606700001</v>
      </c>
      <c r="K1167">
        <v>15.7830382419</v>
      </c>
      <c r="L1167">
        <v>7.1594130083299996</v>
      </c>
    </row>
    <row r="1168" spans="3:12" hidden="1" x14ac:dyDescent="0.25">
      <c r="C1168" t="s">
        <v>52</v>
      </c>
      <c r="D1168" t="s">
        <v>42</v>
      </c>
      <c r="E1168" t="s">
        <v>22</v>
      </c>
      <c r="F1168" t="s">
        <v>19</v>
      </c>
      <c r="G1168" t="s">
        <v>3</v>
      </c>
      <c r="H1168" t="s">
        <v>45</v>
      </c>
      <c r="I1168">
        <v>2016</v>
      </c>
      <c r="J1168">
        <v>1.13938459886E-3</v>
      </c>
      <c r="K1168">
        <v>1.4115428095200001E-3</v>
      </c>
      <c r="L1168">
        <v>9.1728221307600004E-4</v>
      </c>
    </row>
    <row r="1169" spans="3:12" hidden="1" x14ac:dyDescent="0.25">
      <c r="C1169" t="s">
        <v>52</v>
      </c>
      <c r="D1169" t="s">
        <v>42</v>
      </c>
      <c r="E1169" t="s">
        <v>23</v>
      </c>
      <c r="F1169" t="s">
        <v>19</v>
      </c>
      <c r="G1169" t="s">
        <v>3</v>
      </c>
      <c r="H1169" t="s">
        <v>45</v>
      </c>
      <c r="I1169">
        <v>2016</v>
      </c>
      <c r="J1169">
        <v>4.25451885081E-4</v>
      </c>
      <c r="K1169">
        <v>5.4718914370300003E-4</v>
      </c>
      <c r="L1169">
        <v>3.25805290652E-4</v>
      </c>
    </row>
    <row r="1170" spans="3:12" hidden="1" x14ac:dyDescent="0.25">
      <c r="C1170" t="s">
        <v>52</v>
      </c>
      <c r="D1170" t="s">
        <v>42</v>
      </c>
      <c r="E1170" t="s">
        <v>22</v>
      </c>
      <c r="F1170" t="s">
        <v>19</v>
      </c>
      <c r="G1170" t="s">
        <v>3</v>
      </c>
      <c r="H1170" t="s">
        <v>26</v>
      </c>
      <c r="I1170">
        <v>2016</v>
      </c>
      <c r="J1170">
        <v>26.255618506499999</v>
      </c>
      <c r="K1170">
        <v>37.3599047517</v>
      </c>
      <c r="L1170">
        <v>17.635202382900001</v>
      </c>
    </row>
    <row r="1171" spans="3:12" hidden="1" x14ac:dyDescent="0.25">
      <c r="C1171" t="s">
        <v>52</v>
      </c>
      <c r="D1171" t="s">
        <v>42</v>
      </c>
      <c r="E1171" t="s">
        <v>23</v>
      </c>
      <c r="F1171" t="s">
        <v>19</v>
      </c>
      <c r="G1171" t="s">
        <v>3</v>
      </c>
      <c r="H1171" t="s">
        <v>26</v>
      </c>
      <c r="I1171">
        <v>2016</v>
      </c>
      <c r="J1171">
        <v>9.4306487365000002</v>
      </c>
      <c r="K1171">
        <v>13.723135257899999</v>
      </c>
      <c r="L1171">
        <v>6.2250114061999904</v>
      </c>
    </row>
    <row r="1172" spans="3:12" hidden="1" x14ac:dyDescent="0.25">
      <c r="C1172" t="s">
        <v>52</v>
      </c>
      <c r="D1172" t="s">
        <v>42</v>
      </c>
      <c r="E1172" t="s">
        <v>22</v>
      </c>
      <c r="F1172" t="s">
        <v>20</v>
      </c>
      <c r="G1172" t="s">
        <v>3</v>
      </c>
      <c r="H1172" t="s">
        <v>44</v>
      </c>
      <c r="I1172">
        <v>2016</v>
      </c>
      <c r="J1172">
        <v>17.312331630599999</v>
      </c>
      <c r="K1172">
        <v>24.905465782</v>
      </c>
      <c r="L1172">
        <v>11.631955170099999</v>
      </c>
    </row>
    <row r="1173" spans="3:12" hidden="1" x14ac:dyDescent="0.25">
      <c r="C1173" t="s">
        <v>52</v>
      </c>
      <c r="D1173" t="s">
        <v>42</v>
      </c>
      <c r="E1173" t="s">
        <v>23</v>
      </c>
      <c r="F1173" t="s">
        <v>20</v>
      </c>
      <c r="G1173" t="s">
        <v>3</v>
      </c>
      <c r="H1173" t="s">
        <v>44</v>
      </c>
      <c r="I1173">
        <v>2016</v>
      </c>
      <c r="J1173">
        <v>8.9516731620200005</v>
      </c>
      <c r="K1173">
        <v>13.5034659417</v>
      </c>
      <c r="L1173">
        <v>5.7943412811500004</v>
      </c>
    </row>
    <row r="1174" spans="3:12" hidden="1" x14ac:dyDescent="0.25">
      <c r="C1174" t="s">
        <v>52</v>
      </c>
      <c r="D1174" t="s">
        <v>42</v>
      </c>
      <c r="E1174" t="s">
        <v>22</v>
      </c>
      <c r="F1174" t="s">
        <v>20</v>
      </c>
      <c r="G1174" t="s">
        <v>3</v>
      </c>
      <c r="H1174" t="s">
        <v>45</v>
      </c>
      <c r="I1174">
        <v>2016</v>
      </c>
      <c r="J1174">
        <v>1.0575174565600001E-3</v>
      </c>
      <c r="K1174">
        <v>1.32170268886E-3</v>
      </c>
      <c r="L1174">
        <v>8.38467829261E-4</v>
      </c>
    </row>
    <row r="1175" spans="3:12" hidden="1" x14ac:dyDescent="0.25">
      <c r="C1175" t="s">
        <v>52</v>
      </c>
      <c r="D1175" t="s">
        <v>42</v>
      </c>
      <c r="E1175" t="s">
        <v>23</v>
      </c>
      <c r="F1175" t="s">
        <v>20</v>
      </c>
      <c r="G1175" t="s">
        <v>3</v>
      </c>
      <c r="H1175" t="s">
        <v>45</v>
      </c>
      <c r="I1175">
        <v>2016</v>
      </c>
      <c r="J1175">
        <v>4.4717698520900002E-4</v>
      </c>
      <c r="K1175">
        <v>5.8763061243900002E-4</v>
      </c>
      <c r="L1175">
        <v>3.34089721924E-4</v>
      </c>
    </row>
    <row r="1176" spans="3:12" hidden="1" x14ac:dyDescent="0.25">
      <c r="C1176" t="s">
        <v>52</v>
      </c>
      <c r="D1176" t="s">
        <v>42</v>
      </c>
      <c r="E1176" t="s">
        <v>22</v>
      </c>
      <c r="F1176" t="s">
        <v>20</v>
      </c>
      <c r="G1176" t="s">
        <v>3</v>
      </c>
      <c r="H1176" t="s">
        <v>26</v>
      </c>
      <c r="I1176">
        <v>2016</v>
      </c>
      <c r="J1176">
        <v>27.304354813900002</v>
      </c>
      <c r="K1176">
        <v>39.2799588771</v>
      </c>
      <c r="L1176">
        <v>18.345479853299999</v>
      </c>
    </row>
    <row r="1177" spans="3:12" hidden="1" x14ac:dyDescent="0.25">
      <c r="C1177" t="s">
        <v>52</v>
      </c>
      <c r="D1177" t="s">
        <v>42</v>
      </c>
      <c r="E1177" t="s">
        <v>23</v>
      </c>
      <c r="F1177" t="s">
        <v>20</v>
      </c>
      <c r="G1177" t="s">
        <v>3</v>
      </c>
      <c r="H1177" t="s">
        <v>26</v>
      </c>
      <c r="I1177">
        <v>2016</v>
      </c>
      <c r="J1177">
        <v>11.122398263999999</v>
      </c>
      <c r="K1177">
        <v>16.777972500800001</v>
      </c>
      <c r="L1177">
        <v>7.1994330266600004</v>
      </c>
    </row>
    <row r="1178" spans="3:12" hidden="1" x14ac:dyDescent="0.25">
      <c r="C1178" t="s">
        <v>52</v>
      </c>
      <c r="D1178" t="s">
        <v>42</v>
      </c>
      <c r="E1178" t="s">
        <v>22</v>
      </c>
      <c r="F1178" t="s">
        <v>46</v>
      </c>
      <c r="G1178" t="s">
        <v>3</v>
      </c>
      <c r="H1178" t="s">
        <v>44</v>
      </c>
      <c r="I1178">
        <v>2016</v>
      </c>
      <c r="J1178">
        <v>12.1280420829</v>
      </c>
      <c r="K1178">
        <v>17.3795777747</v>
      </c>
      <c r="L1178">
        <v>8.0707803618499998</v>
      </c>
    </row>
    <row r="1179" spans="3:12" hidden="1" x14ac:dyDescent="0.25">
      <c r="C1179" t="s">
        <v>52</v>
      </c>
      <c r="D1179" t="s">
        <v>42</v>
      </c>
      <c r="E1179" t="s">
        <v>23</v>
      </c>
      <c r="F1179" t="s">
        <v>46</v>
      </c>
      <c r="G1179" t="s">
        <v>3</v>
      </c>
      <c r="H1179" t="s">
        <v>44</v>
      </c>
      <c r="I1179">
        <v>2016</v>
      </c>
      <c r="J1179">
        <v>7.63565846842</v>
      </c>
      <c r="K1179">
        <v>11.2808626108</v>
      </c>
      <c r="L1179">
        <v>4.8912566685499996</v>
      </c>
    </row>
    <row r="1180" spans="3:12" hidden="1" x14ac:dyDescent="0.25">
      <c r="C1180" t="s">
        <v>52</v>
      </c>
      <c r="D1180" t="s">
        <v>42</v>
      </c>
      <c r="E1180" t="s">
        <v>22</v>
      </c>
      <c r="F1180" t="s">
        <v>46</v>
      </c>
      <c r="G1180" t="s">
        <v>3</v>
      </c>
      <c r="H1180" t="s">
        <v>45</v>
      </c>
      <c r="I1180">
        <v>2016</v>
      </c>
      <c r="J1180">
        <v>1.0025900960000001E-3</v>
      </c>
      <c r="K1180">
        <v>1.2587139568400001E-3</v>
      </c>
      <c r="L1180">
        <v>7.6627523044199997E-4</v>
      </c>
    </row>
    <row r="1181" spans="3:12" hidden="1" x14ac:dyDescent="0.25">
      <c r="C1181" t="s">
        <v>52</v>
      </c>
      <c r="D1181" t="s">
        <v>42</v>
      </c>
      <c r="E1181" t="s">
        <v>23</v>
      </c>
      <c r="F1181" t="s">
        <v>46</v>
      </c>
      <c r="G1181" t="s">
        <v>3</v>
      </c>
      <c r="H1181" t="s">
        <v>45</v>
      </c>
      <c r="I1181">
        <v>2016</v>
      </c>
      <c r="J1181">
        <v>4.53884828454E-4</v>
      </c>
      <c r="K1181">
        <v>6.1056370961800005E-4</v>
      </c>
      <c r="L1181">
        <v>3.2769578723700001E-4</v>
      </c>
    </row>
    <row r="1182" spans="3:12" hidden="1" x14ac:dyDescent="0.25">
      <c r="C1182" t="s">
        <v>52</v>
      </c>
      <c r="D1182" t="s">
        <v>42</v>
      </c>
      <c r="E1182" t="s">
        <v>22</v>
      </c>
      <c r="F1182" t="s">
        <v>46</v>
      </c>
      <c r="G1182" t="s">
        <v>3</v>
      </c>
      <c r="H1182" t="s">
        <v>26</v>
      </c>
      <c r="I1182">
        <v>2016</v>
      </c>
      <c r="J1182">
        <v>29.073375257599999</v>
      </c>
      <c r="K1182">
        <v>41.662370810600002</v>
      </c>
      <c r="L1182">
        <v>19.347296494999998</v>
      </c>
    </row>
    <row r="1183" spans="3:12" hidden="1" x14ac:dyDescent="0.25">
      <c r="C1183" t="s">
        <v>52</v>
      </c>
      <c r="D1183" t="s">
        <v>42</v>
      </c>
      <c r="E1183" t="s">
        <v>23</v>
      </c>
      <c r="F1183" t="s">
        <v>46</v>
      </c>
      <c r="G1183" t="s">
        <v>3</v>
      </c>
      <c r="H1183" t="s">
        <v>26</v>
      </c>
      <c r="I1183">
        <v>2016</v>
      </c>
      <c r="J1183">
        <v>12.7844446329</v>
      </c>
      <c r="K1183">
        <v>18.8876393641</v>
      </c>
      <c r="L1183">
        <v>8.1894705379099992</v>
      </c>
    </row>
    <row r="1184" spans="3:12" hidden="1" x14ac:dyDescent="0.25">
      <c r="C1184" t="s">
        <v>52</v>
      </c>
      <c r="D1184" t="s">
        <v>42</v>
      </c>
      <c r="E1184" t="s">
        <v>22</v>
      </c>
      <c r="F1184" t="s">
        <v>47</v>
      </c>
      <c r="G1184" t="s">
        <v>3</v>
      </c>
      <c r="H1184" t="s">
        <v>44</v>
      </c>
      <c r="I1184">
        <v>2016</v>
      </c>
      <c r="J1184">
        <v>7.1832544171799997</v>
      </c>
      <c r="K1184">
        <v>10.3149218552</v>
      </c>
      <c r="L1184">
        <v>4.7576949697100002</v>
      </c>
    </row>
    <row r="1185" spans="3:12" hidden="1" x14ac:dyDescent="0.25">
      <c r="C1185" t="s">
        <v>52</v>
      </c>
      <c r="D1185" t="s">
        <v>42</v>
      </c>
      <c r="E1185" t="s">
        <v>23</v>
      </c>
      <c r="F1185" t="s">
        <v>47</v>
      </c>
      <c r="G1185" t="s">
        <v>3</v>
      </c>
      <c r="H1185" t="s">
        <v>44</v>
      </c>
      <c r="I1185">
        <v>2016</v>
      </c>
      <c r="J1185">
        <v>5.45952323765</v>
      </c>
      <c r="K1185">
        <v>8.1574434956200008</v>
      </c>
      <c r="L1185">
        <v>3.4911590179599998</v>
      </c>
    </row>
    <row r="1186" spans="3:12" hidden="1" x14ac:dyDescent="0.25">
      <c r="C1186" t="s">
        <v>52</v>
      </c>
      <c r="D1186" t="s">
        <v>42</v>
      </c>
      <c r="E1186" t="s">
        <v>22</v>
      </c>
      <c r="F1186" t="s">
        <v>47</v>
      </c>
      <c r="G1186" t="s">
        <v>3</v>
      </c>
      <c r="H1186" t="s">
        <v>45</v>
      </c>
      <c r="I1186">
        <v>2016</v>
      </c>
      <c r="J1186">
        <v>9.4262037818600001E-4</v>
      </c>
      <c r="K1186">
        <v>1.20643910431E-3</v>
      </c>
      <c r="L1186">
        <v>7.16049130349E-4</v>
      </c>
    </row>
    <row r="1187" spans="3:12" hidden="1" x14ac:dyDescent="0.25">
      <c r="C1187" t="s">
        <v>52</v>
      </c>
      <c r="D1187" t="s">
        <v>42</v>
      </c>
      <c r="E1187" t="s">
        <v>23</v>
      </c>
      <c r="F1187" t="s">
        <v>47</v>
      </c>
      <c r="G1187" t="s">
        <v>3</v>
      </c>
      <c r="H1187" t="s">
        <v>45</v>
      </c>
      <c r="I1187">
        <v>2016</v>
      </c>
      <c r="J1187">
        <v>4.3648808337299998E-4</v>
      </c>
      <c r="K1187">
        <v>5.9410293473500001E-4</v>
      </c>
      <c r="L1187">
        <v>3.1081708370199999E-4</v>
      </c>
    </row>
    <row r="1188" spans="3:12" hidden="1" x14ac:dyDescent="0.25">
      <c r="C1188" t="s">
        <v>52</v>
      </c>
      <c r="D1188" t="s">
        <v>42</v>
      </c>
      <c r="E1188" t="s">
        <v>22</v>
      </c>
      <c r="F1188" t="s">
        <v>47</v>
      </c>
      <c r="G1188" t="s">
        <v>3</v>
      </c>
      <c r="H1188" t="s">
        <v>26</v>
      </c>
      <c r="I1188">
        <v>2016</v>
      </c>
      <c r="J1188">
        <v>30.397033600299999</v>
      </c>
      <c r="K1188">
        <v>43.649160674000001</v>
      </c>
      <c r="L1188">
        <v>20.132909883899998</v>
      </c>
    </row>
    <row r="1189" spans="3:12" hidden="1" x14ac:dyDescent="0.25">
      <c r="C1189" t="s">
        <v>52</v>
      </c>
      <c r="D1189" t="s">
        <v>42</v>
      </c>
      <c r="E1189" t="s">
        <v>23</v>
      </c>
      <c r="F1189" t="s">
        <v>47</v>
      </c>
      <c r="G1189" t="s">
        <v>3</v>
      </c>
      <c r="H1189" t="s">
        <v>26</v>
      </c>
      <c r="I1189">
        <v>2016</v>
      </c>
      <c r="J1189">
        <v>13.704845950899999</v>
      </c>
      <c r="K1189">
        <v>20.4773386968</v>
      </c>
      <c r="L1189">
        <v>8.7637316388900004</v>
      </c>
    </row>
    <row r="1190" spans="3:12" hidden="1" x14ac:dyDescent="0.25">
      <c r="C1190" t="s">
        <v>52</v>
      </c>
      <c r="D1190" t="s">
        <v>42</v>
      </c>
      <c r="E1190" t="s">
        <v>22</v>
      </c>
      <c r="F1190" t="s">
        <v>48</v>
      </c>
      <c r="G1190" t="s">
        <v>3</v>
      </c>
      <c r="H1190" t="s">
        <v>44</v>
      </c>
      <c r="I1190">
        <v>2016</v>
      </c>
      <c r="J1190">
        <v>3.2258976868499998</v>
      </c>
      <c r="K1190">
        <v>4.6467410229999997</v>
      </c>
      <c r="L1190">
        <v>2.1342895195999998</v>
      </c>
    </row>
    <row r="1191" spans="3:12" hidden="1" x14ac:dyDescent="0.25">
      <c r="C1191" t="s">
        <v>52</v>
      </c>
      <c r="D1191" t="s">
        <v>42</v>
      </c>
      <c r="E1191" t="s">
        <v>23</v>
      </c>
      <c r="F1191" t="s">
        <v>48</v>
      </c>
      <c r="G1191" t="s">
        <v>3</v>
      </c>
      <c r="H1191" t="s">
        <v>44</v>
      </c>
      <c r="I1191">
        <v>2016</v>
      </c>
      <c r="J1191">
        <v>2.7730993535300001</v>
      </c>
      <c r="K1191">
        <v>4.1741569947599997</v>
      </c>
      <c r="L1191">
        <v>1.7592322847099999</v>
      </c>
    </row>
    <row r="1192" spans="3:12" hidden="1" x14ac:dyDescent="0.25">
      <c r="C1192" t="s">
        <v>52</v>
      </c>
      <c r="D1192" t="s">
        <v>42</v>
      </c>
      <c r="E1192" t="s">
        <v>22</v>
      </c>
      <c r="F1192" t="s">
        <v>48</v>
      </c>
      <c r="G1192" t="s">
        <v>3</v>
      </c>
      <c r="H1192" t="s">
        <v>45</v>
      </c>
      <c r="I1192">
        <v>2016</v>
      </c>
      <c r="J1192">
        <v>9.26350046932E-4</v>
      </c>
      <c r="K1192">
        <v>1.19525773156E-3</v>
      </c>
      <c r="L1192">
        <v>6.94009692923E-4</v>
      </c>
    </row>
    <row r="1193" spans="3:12" hidden="1" x14ac:dyDescent="0.25">
      <c r="C1193" t="s">
        <v>52</v>
      </c>
      <c r="D1193" t="s">
        <v>42</v>
      </c>
      <c r="E1193" t="s">
        <v>23</v>
      </c>
      <c r="F1193" t="s">
        <v>48</v>
      </c>
      <c r="G1193" t="s">
        <v>3</v>
      </c>
      <c r="H1193" t="s">
        <v>45</v>
      </c>
      <c r="I1193">
        <v>2016</v>
      </c>
      <c r="J1193">
        <v>4.2303640950600003E-4</v>
      </c>
      <c r="K1193">
        <v>5.69944368296E-4</v>
      </c>
      <c r="L1193">
        <v>2.9875287559700002E-4</v>
      </c>
    </row>
    <row r="1194" spans="3:12" hidden="1" x14ac:dyDescent="0.25">
      <c r="C1194" t="s">
        <v>52</v>
      </c>
      <c r="D1194" t="s">
        <v>42</v>
      </c>
      <c r="E1194" t="s">
        <v>22</v>
      </c>
      <c r="F1194" t="s">
        <v>48</v>
      </c>
      <c r="G1194" t="s">
        <v>3</v>
      </c>
      <c r="H1194" t="s">
        <v>26</v>
      </c>
      <c r="I1194">
        <v>2016</v>
      </c>
      <c r="J1194">
        <v>32.3895366518</v>
      </c>
      <c r="K1194">
        <v>46.655474936299903</v>
      </c>
      <c r="L1194">
        <v>21.429274989900001</v>
      </c>
    </row>
    <row r="1195" spans="3:12" hidden="1" x14ac:dyDescent="0.25">
      <c r="C1195" t="s">
        <v>52</v>
      </c>
      <c r="D1195" t="s">
        <v>42</v>
      </c>
      <c r="E1195" t="s">
        <v>23</v>
      </c>
      <c r="F1195" t="s">
        <v>48</v>
      </c>
      <c r="G1195" t="s">
        <v>3</v>
      </c>
      <c r="H1195" t="s">
        <v>26</v>
      </c>
      <c r="I1195">
        <v>2016</v>
      </c>
      <c r="J1195">
        <v>14.425835601599999</v>
      </c>
      <c r="K1195">
        <v>21.714224737399999</v>
      </c>
      <c r="L1195">
        <v>9.1516359455200007</v>
      </c>
    </row>
    <row r="1196" spans="3:12" hidden="1" x14ac:dyDescent="0.25">
      <c r="C1196" t="s">
        <v>52</v>
      </c>
      <c r="D1196" t="s">
        <v>42</v>
      </c>
      <c r="E1196" t="s">
        <v>22</v>
      </c>
      <c r="F1196" t="s">
        <v>49</v>
      </c>
      <c r="G1196" t="s">
        <v>3</v>
      </c>
      <c r="H1196" t="s">
        <v>44</v>
      </c>
      <c r="I1196">
        <v>2016</v>
      </c>
      <c r="J1196">
        <v>1.04566366802</v>
      </c>
      <c r="K1196">
        <v>1.5156202407399999</v>
      </c>
      <c r="L1196">
        <v>0.70102799285999995</v>
      </c>
    </row>
    <row r="1197" spans="3:12" hidden="1" x14ac:dyDescent="0.25">
      <c r="C1197" t="s">
        <v>52</v>
      </c>
      <c r="D1197" t="s">
        <v>42</v>
      </c>
      <c r="E1197" t="s">
        <v>23</v>
      </c>
      <c r="F1197" t="s">
        <v>49</v>
      </c>
      <c r="G1197" t="s">
        <v>3</v>
      </c>
      <c r="H1197" t="s">
        <v>44</v>
      </c>
      <c r="I1197">
        <v>2016</v>
      </c>
      <c r="J1197">
        <v>1.01864441436</v>
      </c>
      <c r="K1197">
        <v>1.51655236645</v>
      </c>
      <c r="L1197">
        <v>0.65100177048499996</v>
      </c>
    </row>
    <row r="1198" spans="3:12" hidden="1" x14ac:dyDescent="0.25">
      <c r="C1198" t="s">
        <v>52</v>
      </c>
      <c r="D1198" t="s">
        <v>42</v>
      </c>
      <c r="E1198" t="s">
        <v>22</v>
      </c>
      <c r="F1198" t="s">
        <v>49</v>
      </c>
      <c r="G1198" t="s">
        <v>3</v>
      </c>
      <c r="H1198" t="s">
        <v>45</v>
      </c>
      <c r="I1198">
        <v>2016</v>
      </c>
      <c r="J1198">
        <v>1.0629675413499999E-3</v>
      </c>
      <c r="K1198">
        <v>1.36285077892E-3</v>
      </c>
      <c r="L1198">
        <v>8.1758349654600005E-4</v>
      </c>
    </row>
    <row r="1199" spans="3:12" hidden="1" x14ac:dyDescent="0.25">
      <c r="C1199" t="s">
        <v>52</v>
      </c>
      <c r="D1199" t="s">
        <v>42</v>
      </c>
      <c r="E1199" t="s">
        <v>23</v>
      </c>
      <c r="F1199" t="s">
        <v>49</v>
      </c>
      <c r="G1199" t="s">
        <v>3</v>
      </c>
      <c r="H1199" t="s">
        <v>45</v>
      </c>
      <c r="I1199">
        <v>2016</v>
      </c>
      <c r="J1199">
        <v>4.6384041196699999E-4</v>
      </c>
      <c r="K1199">
        <v>6.2521019442800003E-4</v>
      </c>
      <c r="L1199">
        <v>3.3535926327800001E-4</v>
      </c>
    </row>
    <row r="1200" spans="3:12" hidden="1" x14ac:dyDescent="0.25">
      <c r="C1200" t="s">
        <v>52</v>
      </c>
      <c r="D1200" t="s">
        <v>42</v>
      </c>
      <c r="E1200" t="s">
        <v>22</v>
      </c>
      <c r="F1200" t="s">
        <v>49</v>
      </c>
      <c r="G1200" t="s">
        <v>3</v>
      </c>
      <c r="H1200" t="s">
        <v>26</v>
      </c>
      <c r="I1200">
        <v>2016</v>
      </c>
      <c r="J1200">
        <v>37.332639641</v>
      </c>
      <c r="K1200">
        <v>54.111188913199904</v>
      </c>
      <c r="L1200">
        <v>25.028339643100001</v>
      </c>
    </row>
    <row r="1201" spans="3:12" hidden="1" x14ac:dyDescent="0.25">
      <c r="C1201" t="s">
        <v>52</v>
      </c>
      <c r="D1201" t="s">
        <v>42</v>
      </c>
      <c r="E1201" t="s">
        <v>23</v>
      </c>
      <c r="F1201" t="s">
        <v>49</v>
      </c>
      <c r="G1201" t="s">
        <v>3</v>
      </c>
      <c r="H1201" t="s">
        <v>26</v>
      </c>
      <c r="I1201">
        <v>2016</v>
      </c>
      <c r="J1201">
        <v>15.893146571899999</v>
      </c>
      <c r="K1201">
        <v>23.6616317768</v>
      </c>
      <c r="L1201">
        <v>10.1570934971</v>
      </c>
    </row>
    <row r="1202" spans="3:12" hidden="1" x14ac:dyDescent="0.25">
      <c r="C1202" t="s">
        <v>52</v>
      </c>
      <c r="D1202" t="s">
        <v>42</v>
      </c>
      <c r="E1202" t="s">
        <v>22</v>
      </c>
      <c r="F1202" t="s">
        <v>43</v>
      </c>
      <c r="G1202" t="s">
        <v>4</v>
      </c>
      <c r="H1202" t="s">
        <v>44</v>
      </c>
      <c r="I1202">
        <v>2016</v>
      </c>
      <c r="J1202">
        <v>2.44029057925</v>
      </c>
      <c r="K1202">
        <v>4.0566892461300004</v>
      </c>
      <c r="L1202">
        <v>1.3707033005</v>
      </c>
    </row>
    <row r="1203" spans="3:12" hidden="1" x14ac:dyDescent="0.25">
      <c r="C1203" t="s">
        <v>52</v>
      </c>
      <c r="D1203" t="s">
        <v>42</v>
      </c>
      <c r="E1203" t="s">
        <v>23</v>
      </c>
      <c r="F1203" t="s">
        <v>43</v>
      </c>
      <c r="G1203" t="s">
        <v>4</v>
      </c>
      <c r="H1203" t="s">
        <v>44</v>
      </c>
      <c r="I1203">
        <v>2016</v>
      </c>
      <c r="J1203">
        <v>2.57714390798</v>
      </c>
      <c r="K1203">
        <v>4.25297572776</v>
      </c>
      <c r="L1203">
        <v>1.4843382376800001</v>
      </c>
    </row>
    <row r="1204" spans="3:12" hidden="1" x14ac:dyDescent="0.25">
      <c r="C1204" t="s">
        <v>52</v>
      </c>
      <c r="D1204" t="s">
        <v>42</v>
      </c>
      <c r="E1204" t="s">
        <v>22</v>
      </c>
      <c r="F1204" t="s">
        <v>43</v>
      </c>
      <c r="G1204" t="s">
        <v>4</v>
      </c>
      <c r="H1204" t="s">
        <v>45</v>
      </c>
      <c r="I1204">
        <v>2016</v>
      </c>
      <c r="J1204">
        <v>2.25073897201E-4</v>
      </c>
      <c r="K1204">
        <v>3.4568937600900002E-4</v>
      </c>
      <c r="L1204">
        <v>1.35919011054E-4</v>
      </c>
    </row>
    <row r="1205" spans="3:12" hidden="1" x14ac:dyDescent="0.25">
      <c r="C1205" t="s">
        <v>52</v>
      </c>
      <c r="D1205" t="s">
        <v>42</v>
      </c>
      <c r="E1205" t="s">
        <v>23</v>
      </c>
      <c r="F1205" t="s">
        <v>43</v>
      </c>
      <c r="G1205" t="s">
        <v>4</v>
      </c>
      <c r="H1205" t="s">
        <v>45</v>
      </c>
      <c r="I1205">
        <v>2016</v>
      </c>
      <c r="J1205">
        <v>2.6634174341700001E-4</v>
      </c>
      <c r="K1205">
        <v>4.1055624182300001E-4</v>
      </c>
      <c r="L1205">
        <v>1.64325244518E-4</v>
      </c>
    </row>
    <row r="1206" spans="3:12" hidden="1" x14ac:dyDescent="0.25">
      <c r="C1206" t="s">
        <v>52</v>
      </c>
      <c r="D1206" t="s">
        <v>42</v>
      </c>
      <c r="E1206" t="s">
        <v>22</v>
      </c>
      <c r="F1206" t="s">
        <v>43</v>
      </c>
      <c r="G1206" t="s">
        <v>4</v>
      </c>
      <c r="H1206" t="s">
        <v>26</v>
      </c>
      <c r="I1206">
        <v>2016</v>
      </c>
      <c r="J1206">
        <v>0.66214823642700005</v>
      </c>
      <c r="K1206">
        <v>1.10074171203</v>
      </c>
      <c r="L1206">
        <v>0.37192651596799903</v>
      </c>
    </row>
    <row r="1207" spans="3:12" hidden="1" x14ac:dyDescent="0.25">
      <c r="C1207" t="s">
        <v>52</v>
      </c>
      <c r="D1207" t="s">
        <v>42</v>
      </c>
      <c r="E1207" t="s">
        <v>23</v>
      </c>
      <c r="F1207" t="s">
        <v>43</v>
      </c>
      <c r="G1207" t="s">
        <v>4</v>
      </c>
      <c r="H1207" t="s">
        <v>26</v>
      </c>
      <c r="I1207">
        <v>2016</v>
      </c>
      <c r="J1207">
        <v>0.73102153604300002</v>
      </c>
      <c r="K1207">
        <v>1.2063807688899999</v>
      </c>
      <c r="L1207">
        <v>0.42104098849799998</v>
      </c>
    </row>
    <row r="1208" spans="3:12" hidden="1" x14ac:dyDescent="0.25">
      <c r="C1208" t="s">
        <v>52</v>
      </c>
      <c r="D1208" t="s">
        <v>42</v>
      </c>
      <c r="E1208" t="s">
        <v>22</v>
      </c>
      <c r="F1208" t="s">
        <v>6</v>
      </c>
      <c r="G1208" t="s">
        <v>4</v>
      </c>
      <c r="H1208" t="s">
        <v>44</v>
      </c>
      <c r="I1208">
        <v>2016</v>
      </c>
      <c r="J1208">
        <v>11.846425255</v>
      </c>
      <c r="K1208">
        <v>18.5407378379</v>
      </c>
      <c r="L1208">
        <v>6.7495669887999998</v>
      </c>
    </row>
    <row r="1209" spans="3:12" hidden="1" x14ac:dyDescent="0.25">
      <c r="C1209" t="s">
        <v>52</v>
      </c>
      <c r="D1209" t="s">
        <v>42</v>
      </c>
      <c r="E1209" t="s">
        <v>23</v>
      </c>
      <c r="F1209" t="s">
        <v>6</v>
      </c>
      <c r="G1209" t="s">
        <v>4</v>
      </c>
      <c r="H1209" t="s">
        <v>44</v>
      </c>
      <c r="I1209">
        <v>2016</v>
      </c>
      <c r="J1209">
        <v>12.3528959591</v>
      </c>
      <c r="K1209">
        <v>18.918585825299999</v>
      </c>
      <c r="L1209">
        <v>7.2670004458199999</v>
      </c>
    </row>
    <row r="1210" spans="3:12" hidden="1" x14ac:dyDescent="0.25">
      <c r="C1210" t="s">
        <v>52</v>
      </c>
      <c r="D1210" t="s">
        <v>42</v>
      </c>
      <c r="E1210" t="s">
        <v>22</v>
      </c>
      <c r="F1210" t="s">
        <v>6</v>
      </c>
      <c r="G1210" t="s">
        <v>4</v>
      </c>
      <c r="H1210" t="s">
        <v>45</v>
      </c>
      <c r="I1210">
        <v>2016</v>
      </c>
      <c r="J1210">
        <v>8.9423392175600001E-4</v>
      </c>
      <c r="K1210">
        <v>1.31756777738E-3</v>
      </c>
      <c r="L1210">
        <v>5.6827082365900001E-4</v>
      </c>
    </row>
    <row r="1211" spans="3:12" hidden="1" x14ac:dyDescent="0.25">
      <c r="C1211" t="s">
        <v>52</v>
      </c>
      <c r="D1211" t="s">
        <v>42</v>
      </c>
      <c r="E1211" t="s">
        <v>23</v>
      </c>
      <c r="F1211" t="s">
        <v>6</v>
      </c>
      <c r="G1211" t="s">
        <v>4</v>
      </c>
      <c r="H1211" t="s">
        <v>45</v>
      </c>
      <c r="I1211">
        <v>2016</v>
      </c>
      <c r="J1211">
        <v>9.6493145353300004E-4</v>
      </c>
      <c r="K1211">
        <v>1.38407387667E-3</v>
      </c>
      <c r="L1211">
        <v>6.3392048592699997E-4</v>
      </c>
    </row>
    <row r="1212" spans="3:12" hidden="1" x14ac:dyDescent="0.25">
      <c r="C1212" t="s">
        <v>52</v>
      </c>
      <c r="D1212" t="s">
        <v>42</v>
      </c>
      <c r="E1212" t="s">
        <v>22</v>
      </c>
      <c r="F1212" t="s">
        <v>6</v>
      </c>
      <c r="G1212" t="s">
        <v>4</v>
      </c>
      <c r="H1212" t="s">
        <v>26</v>
      </c>
      <c r="I1212">
        <v>2016</v>
      </c>
      <c r="J1212">
        <v>3.0794392874100001</v>
      </c>
      <c r="K1212">
        <v>4.81960382871</v>
      </c>
      <c r="L1212">
        <v>1.7545277424100001</v>
      </c>
    </row>
    <row r="1213" spans="3:12" hidden="1" x14ac:dyDescent="0.25">
      <c r="C1213" t="s">
        <v>52</v>
      </c>
      <c r="D1213" t="s">
        <v>42</v>
      </c>
      <c r="E1213" t="s">
        <v>23</v>
      </c>
      <c r="F1213" t="s">
        <v>6</v>
      </c>
      <c r="G1213" t="s">
        <v>4</v>
      </c>
      <c r="H1213" t="s">
        <v>26</v>
      </c>
      <c r="I1213">
        <v>2016</v>
      </c>
      <c r="J1213">
        <v>3.2808879850300001</v>
      </c>
      <c r="K1213">
        <v>5.0247133249999996</v>
      </c>
      <c r="L1213">
        <v>1.9300910919099901</v>
      </c>
    </row>
    <row r="1214" spans="3:12" hidden="1" x14ac:dyDescent="0.25">
      <c r="C1214" t="s">
        <v>52</v>
      </c>
      <c r="D1214" t="s">
        <v>42</v>
      </c>
      <c r="E1214" t="s">
        <v>22</v>
      </c>
      <c r="F1214" t="s">
        <v>7</v>
      </c>
      <c r="G1214" t="s">
        <v>4</v>
      </c>
      <c r="H1214" t="s">
        <v>44</v>
      </c>
      <c r="I1214">
        <v>2016</v>
      </c>
      <c r="J1214">
        <v>29.634171738500001</v>
      </c>
      <c r="K1214">
        <v>45.414933249400001</v>
      </c>
      <c r="L1214">
        <v>18.0788354707</v>
      </c>
    </row>
    <row r="1215" spans="3:12" hidden="1" x14ac:dyDescent="0.25">
      <c r="C1215" t="s">
        <v>52</v>
      </c>
      <c r="D1215" t="s">
        <v>42</v>
      </c>
      <c r="E1215" t="s">
        <v>23</v>
      </c>
      <c r="F1215" t="s">
        <v>7</v>
      </c>
      <c r="G1215" t="s">
        <v>4</v>
      </c>
      <c r="H1215" t="s">
        <v>44</v>
      </c>
      <c r="I1215">
        <v>2016</v>
      </c>
      <c r="J1215">
        <v>21.855634977099999</v>
      </c>
      <c r="K1215">
        <v>34.904543894900002</v>
      </c>
      <c r="L1215">
        <v>13.115030748000001</v>
      </c>
    </row>
    <row r="1216" spans="3:12" hidden="1" x14ac:dyDescent="0.25">
      <c r="C1216" t="s">
        <v>52</v>
      </c>
      <c r="D1216" t="s">
        <v>42</v>
      </c>
      <c r="E1216" t="s">
        <v>22</v>
      </c>
      <c r="F1216" t="s">
        <v>7</v>
      </c>
      <c r="G1216" t="s">
        <v>4</v>
      </c>
      <c r="H1216" t="s">
        <v>45</v>
      </c>
      <c r="I1216">
        <v>2016</v>
      </c>
      <c r="J1216">
        <v>1.7075584176200001E-3</v>
      </c>
      <c r="K1216">
        <v>2.4456187847299998E-3</v>
      </c>
      <c r="L1216">
        <v>1.1398658719200001E-3</v>
      </c>
    </row>
    <row r="1217" spans="3:12" hidden="1" x14ac:dyDescent="0.25">
      <c r="C1217" t="s">
        <v>52</v>
      </c>
      <c r="D1217" t="s">
        <v>42</v>
      </c>
      <c r="E1217" t="s">
        <v>23</v>
      </c>
      <c r="F1217" t="s">
        <v>7</v>
      </c>
      <c r="G1217" t="s">
        <v>4</v>
      </c>
      <c r="H1217" t="s">
        <v>45</v>
      </c>
      <c r="I1217">
        <v>2016</v>
      </c>
      <c r="J1217">
        <v>1.1145137936000001E-3</v>
      </c>
      <c r="K1217">
        <v>1.62474719505E-3</v>
      </c>
      <c r="L1217">
        <v>7.4084123362700002E-4</v>
      </c>
    </row>
    <row r="1218" spans="3:12" hidden="1" x14ac:dyDescent="0.25">
      <c r="C1218" t="s">
        <v>52</v>
      </c>
      <c r="D1218" t="s">
        <v>42</v>
      </c>
      <c r="E1218" t="s">
        <v>22</v>
      </c>
      <c r="F1218" t="s">
        <v>7</v>
      </c>
      <c r="G1218" t="s">
        <v>4</v>
      </c>
      <c r="H1218" t="s">
        <v>26</v>
      </c>
      <c r="I1218">
        <v>2016</v>
      </c>
      <c r="J1218">
        <v>7.9736507103999896</v>
      </c>
      <c r="K1218">
        <v>12.2197717541</v>
      </c>
      <c r="L1218">
        <v>4.8644625726799999</v>
      </c>
    </row>
    <row r="1219" spans="3:12" hidden="1" x14ac:dyDescent="0.25">
      <c r="C1219" t="s">
        <v>52</v>
      </c>
      <c r="D1219" t="s">
        <v>42</v>
      </c>
      <c r="E1219" t="s">
        <v>23</v>
      </c>
      <c r="F1219" t="s">
        <v>7</v>
      </c>
      <c r="G1219" t="s">
        <v>4</v>
      </c>
      <c r="H1219" t="s">
        <v>26</v>
      </c>
      <c r="I1219">
        <v>2016</v>
      </c>
      <c r="J1219">
        <v>5.8307752950599996</v>
      </c>
      <c r="K1219">
        <v>9.3120402331599994</v>
      </c>
      <c r="L1219">
        <v>3.4989053102100001</v>
      </c>
    </row>
    <row r="1220" spans="3:12" hidden="1" x14ac:dyDescent="0.25">
      <c r="C1220" t="s">
        <v>52</v>
      </c>
      <c r="D1220" t="s">
        <v>42</v>
      </c>
      <c r="E1220" t="s">
        <v>22</v>
      </c>
      <c r="F1220" t="s">
        <v>8</v>
      </c>
      <c r="G1220" t="s">
        <v>4</v>
      </c>
      <c r="H1220" t="s">
        <v>44</v>
      </c>
      <c r="I1220">
        <v>2016</v>
      </c>
      <c r="J1220">
        <v>71.586804128200001</v>
      </c>
      <c r="K1220">
        <v>107.32656233900001</v>
      </c>
      <c r="L1220">
        <v>45.127904885900001</v>
      </c>
    </row>
    <row r="1221" spans="3:12" hidden="1" x14ac:dyDescent="0.25">
      <c r="C1221" t="s">
        <v>52</v>
      </c>
      <c r="D1221" t="s">
        <v>42</v>
      </c>
      <c r="E1221" t="s">
        <v>23</v>
      </c>
      <c r="F1221" t="s">
        <v>8</v>
      </c>
      <c r="G1221" t="s">
        <v>4</v>
      </c>
      <c r="H1221" t="s">
        <v>44</v>
      </c>
      <c r="I1221">
        <v>2016</v>
      </c>
      <c r="J1221">
        <v>25.292364150899999</v>
      </c>
      <c r="K1221">
        <v>40.574268749799998</v>
      </c>
      <c r="L1221">
        <v>14.7432951708</v>
      </c>
    </row>
    <row r="1222" spans="3:12" hidden="1" x14ac:dyDescent="0.25">
      <c r="C1222" t="s">
        <v>52</v>
      </c>
      <c r="D1222" t="s">
        <v>42</v>
      </c>
      <c r="E1222" t="s">
        <v>22</v>
      </c>
      <c r="F1222" t="s">
        <v>8</v>
      </c>
      <c r="G1222" t="s">
        <v>4</v>
      </c>
      <c r="H1222" t="s">
        <v>45</v>
      </c>
      <c r="I1222">
        <v>2016</v>
      </c>
      <c r="J1222">
        <v>3.0645255061300001E-3</v>
      </c>
      <c r="K1222">
        <v>4.0883900046E-3</v>
      </c>
      <c r="L1222">
        <v>2.2397226612200002E-3</v>
      </c>
    </row>
    <row r="1223" spans="3:12" hidden="1" x14ac:dyDescent="0.25">
      <c r="C1223" t="s">
        <v>52</v>
      </c>
      <c r="D1223" t="s">
        <v>42</v>
      </c>
      <c r="E1223" t="s">
        <v>23</v>
      </c>
      <c r="F1223" t="s">
        <v>8</v>
      </c>
      <c r="G1223" t="s">
        <v>4</v>
      </c>
      <c r="H1223" t="s">
        <v>45</v>
      </c>
      <c r="I1223">
        <v>2016</v>
      </c>
      <c r="J1223">
        <v>9.0264314734499998E-4</v>
      </c>
      <c r="K1223">
        <v>1.3440971811199999E-3</v>
      </c>
      <c r="L1223">
        <v>5.8643241569800001E-4</v>
      </c>
    </row>
    <row r="1224" spans="3:12" hidden="1" x14ac:dyDescent="0.25">
      <c r="C1224" t="s">
        <v>52</v>
      </c>
      <c r="D1224" t="s">
        <v>42</v>
      </c>
      <c r="E1224" t="s">
        <v>22</v>
      </c>
      <c r="F1224" t="s">
        <v>8</v>
      </c>
      <c r="G1224" t="s">
        <v>4</v>
      </c>
      <c r="H1224" t="s">
        <v>26</v>
      </c>
      <c r="I1224">
        <v>2016</v>
      </c>
      <c r="J1224">
        <v>18.991473041700001</v>
      </c>
      <c r="K1224">
        <v>28.472978227500001</v>
      </c>
      <c r="L1224">
        <v>11.972114127799999</v>
      </c>
    </row>
    <row r="1225" spans="3:12" hidden="1" x14ac:dyDescent="0.25">
      <c r="C1225" t="s">
        <v>52</v>
      </c>
      <c r="D1225" t="s">
        <v>42</v>
      </c>
      <c r="E1225" t="s">
        <v>23</v>
      </c>
      <c r="F1225" t="s">
        <v>8</v>
      </c>
      <c r="G1225" t="s">
        <v>4</v>
      </c>
      <c r="H1225" t="s">
        <v>26</v>
      </c>
      <c r="I1225">
        <v>2016</v>
      </c>
      <c r="J1225">
        <v>6.5406686702899997</v>
      </c>
      <c r="K1225">
        <v>10.492607446599999</v>
      </c>
      <c r="L1225">
        <v>3.8126530301799999</v>
      </c>
    </row>
    <row r="1226" spans="3:12" hidden="1" x14ac:dyDescent="0.25">
      <c r="C1226" t="s">
        <v>52</v>
      </c>
      <c r="D1226" t="s">
        <v>42</v>
      </c>
      <c r="E1226" t="s">
        <v>22</v>
      </c>
      <c r="F1226" t="s">
        <v>9</v>
      </c>
      <c r="G1226" t="s">
        <v>4</v>
      </c>
      <c r="H1226" t="s">
        <v>44</v>
      </c>
      <c r="I1226">
        <v>2016</v>
      </c>
      <c r="J1226">
        <v>133.20516210599999</v>
      </c>
      <c r="K1226">
        <v>192.309025824</v>
      </c>
      <c r="L1226">
        <v>85.233940483799998</v>
      </c>
    </row>
    <row r="1227" spans="3:12" hidden="1" x14ac:dyDescent="0.25">
      <c r="C1227" t="s">
        <v>52</v>
      </c>
      <c r="D1227" t="s">
        <v>42</v>
      </c>
      <c r="E1227" t="s">
        <v>23</v>
      </c>
      <c r="F1227" t="s">
        <v>9</v>
      </c>
      <c r="G1227" t="s">
        <v>4</v>
      </c>
      <c r="H1227" t="s">
        <v>44</v>
      </c>
      <c r="I1227">
        <v>2016</v>
      </c>
      <c r="J1227">
        <v>28.442609104500001</v>
      </c>
      <c r="K1227">
        <v>44.306531822799997</v>
      </c>
      <c r="L1227">
        <v>16.545760676099999</v>
      </c>
    </row>
    <row r="1228" spans="3:12" hidden="1" x14ac:dyDescent="0.25">
      <c r="C1228" t="s">
        <v>52</v>
      </c>
      <c r="D1228" t="s">
        <v>42</v>
      </c>
      <c r="E1228" t="s">
        <v>22</v>
      </c>
      <c r="F1228" t="s">
        <v>9</v>
      </c>
      <c r="G1228" t="s">
        <v>4</v>
      </c>
      <c r="H1228" t="s">
        <v>45</v>
      </c>
      <c r="I1228">
        <v>2016</v>
      </c>
      <c r="J1228">
        <v>5.1284569581799997E-3</v>
      </c>
      <c r="K1228">
        <v>6.6534760166900003E-3</v>
      </c>
      <c r="L1228">
        <v>3.8965396241299999E-3</v>
      </c>
    </row>
    <row r="1229" spans="3:12" hidden="1" x14ac:dyDescent="0.25">
      <c r="C1229" t="s">
        <v>52</v>
      </c>
      <c r="D1229" t="s">
        <v>42</v>
      </c>
      <c r="E1229" t="s">
        <v>23</v>
      </c>
      <c r="F1229" t="s">
        <v>9</v>
      </c>
      <c r="G1229" t="s">
        <v>4</v>
      </c>
      <c r="H1229" t="s">
        <v>45</v>
      </c>
      <c r="I1229">
        <v>2016</v>
      </c>
      <c r="J1229">
        <v>9.4617401137199995E-4</v>
      </c>
      <c r="K1229">
        <v>1.3400196202199999E-3</v>
      </c>
      <c r="L1229">
        <v>6.3468116453400004E-4</v>
      </c>
    </row>
    <row r="1230" spans="3:12" hidden="1" x14ac:dyDescent="0.25">
      <c r="C1230" t="s">
        <v>52</v>
      </c>
      <c r="D1230" t="s">
        <v>42</v>
      </c>
      <c r="E1230" t="s">
        <v>22</v>
      </c>
      <c r="F1230" t="s">
        <v>9</v>
      </c>
      <c r="G1230" t="s">
        <v>4</v>
      </c>
      <c r="H1230" t="s">
        <v>26</v>
      </c>
      <c r="I1230">
        <v>2016</v>
      </c>
      <c r="J1230">
        <v>34.288335996599997</v>
      </c>
      <c r="K1230">
        <v>49.502259435099901</v>
      </c>
      <c r="L1230">
        <v>21.940065560699999</v>
      </c>
    </row>
    <row r="1231" spans="3:12" hidden="1" x14ac:dyDescent="0.25">
      <c r="C1231" t="s">
        <v>52</v>
      </c>
      <c r="D1231" t="s">
        <v>42</v>
      </c>
      <c r="E1231" t="s">
        <v>23</v>
      </c>
      <c r="F1231" t="s">
        <v>9</v>
      </c>
      <c r="G1231" t="s">
        <v>4</v>
      </c>
      <c r="H1231" t="s">
        <v>26</v>
      </c>
      <c r="I1231">
        <v>2016</v>
      </c>
      <c r="J1231">
        <v>7.2954187881300001</v>
      </c>
      <c r="K1231">
        <v>11.3644533632999</v>
      </c>
      <c r="L1231">
        <v>4.2439233636000004</v>
      </c>
    </row>
    <row r="1232" spans="3:12" hidden="1" x14ac:dyDescent="0.25">
      <c r="C1232" t="s">
        <v>52</v>
      </c>
      <c r="D1232" t="s">
        <v>42</v>
      </c>
      <c r="E1232" t="s">
        <v>22</v>
      </c>
      <c r="F1232" t="s">
        <v>10</v>
      </c>
      <c r="G1232" t="s">
        <v>4</v>
      </c>
      <c r="H1232" t="s">
        <v>44</v>
      </c>
      <c r="I1232">
        <v>2016</v>
      </c>
      <c r="J1232">
        <v>180.96617333</v>
      </c>
      <c r="K1232">
        <v>264.18226527500002</v>
      </c>
      <c r="L1232">
        <v>116.056423546</v>
      </c>
    </row>
    <row r="1233" spans="3:12" hidden="1" x14ac:dyDescent="0.25">
      <c r="C1233" t="s">
        <v>52</v>
      </c>
      <c r="D1233" t="s">
        <v>42</v>
      </c>
      <c r="E1233" t="s">
        <v>23</v>
      </c>
      <c r="F1233" t="s">
        <v>10</v>
      </c>
      <c r="G1233" t="s">
        <v>4</v>
      </c>
      <c r="H1233" t="s">
        <v>44</v>
      </c>
      <c r="I1233">
        <v>2016</v>
      </c>
      <c r="J1233">
        <v>30.778040971799999</v>
      </c>
      <c r="K1233">
        <v>48.146255366799998</v>
      </c>
      <c r="L1233">
        <v>18.778965492299999</v>
      </c>
    </row>
    <row r="1234" spans="3:12" hidden="1" x14ac:dyDescent="0.25">
      <c r="C1234" t="s">
        <v>52</v>
      </c>
      <c r="D1234" t="s">
        <v>42</v>
      </c>
      <c r="E1234" t="s">
        <v>22</v>
      </c>
      <c r="F1234" t="s">
        <v>10</v>
      </c>
      <c r="G1234" t="s">
        <v>4</v>
      </c>
      <c r="H1234" t="s">
        <v>45</v>
      </c>
      <c r="I1234">
        <v>2016</v>
      </c>
      <c r="J1234">
        <v>6.2913130312600004E-3</v>
      </c>
      <c r="K1234">
        <v>8.0663728021100004E-3</v>
      </c>
      <c r="L1234">
        <v>4.7902677025800002E-3</v>
      </c>
    </row>
    <row r="1235" spans="3:12" hidden="1" x14ac:dyDescent="0.25">
      <c r="C1235" t="s">
        <v>52</v>
      </c>
      <c r="D1235" t="s">
        <v>42</v>
      </c>
      <c r="E1235" t="s">
        <v>23</v>
      </c>
      <c r="F1235" t="s">
        <v>10</v>
      </c>
      <c r="G1235" t="s">
        <v>4</v>
      </c>
      <c r="H1235" t="s">
        <v>45</v>
      </c>
      <c r="I1235">
        <v>2016</v>
      </c>
      <c r="J1235">
        <v>9.6868905783800002E-4</v>
      </c>
      <c r="K1235">
        <v>1.3660609026199999E-3</v>
      </c>
      <c r="L1235">
        <v>6.7286341531699997E-4</v>
      </c>
    </row>
    <row r="1236" spans="3:12" hidden="1" x14ac:dyDescent="0.25">
      <c r="C1236" t="s">
        <v>52</v>
      </c>
      <c r="D1236" t="s">
        <v>42</v>
      </c>
      <c r="E1236" t="s">
        <v>22</v>
      </c>
      <c r="F1236" t="s">
        <v>10</v>
      </c>
      <c r="G1236" t="s">
        <v>4</v>
      </c>
      <c r="H1236" t="s">
        <v>26</v>
      </c>
      <c r="I1236">
        <v>2016</v>
      </c>
      <c r="J1236">
        <v>47.417627150500003</v>
      </c>
      <c r="K1236">
        <v>69.222307816099999</v>
      </c>
      <c r="L1236">
        <v>30.4096623079</v>
      </c>
    </row>
    <row r="1237" spans="3:12" hidden="1" x14ac:dyDescent="0.25">
      <c r="C1237" t="s">
        <v>52</v>
      </c>
      <c r="D1237" t="s">
        <v>42</v>
      </c>
      <c r="E1237" t="s">
        <v>23</v>
      </c>
      <c r="F1237" t="s">
        <v>10</v>
      </c>
      <c r="G1237" t="s">
        <v>4</v>
      </c>
      <c r="H1237" t="s">
        <v>26</v>
      </c>
      <c r="I1237">
        <v>2016</v>
      </c>
      <c r="J1237">
        <v>8.2555973781900001</v>
      </c>
      <c r="K1237">
        <v>12.9142754712</v>
      </c>
      <c r="L1237">
        <v>5.0370840179499998</v>
      </c>
    </row>
    <row r="1238" spans="3:12" hidden="1" x14ac:dyDescent="0.25">
      <c r="C1238" t="s">
        <v>52</v>
      </c>
      <c r="D1238" t="s">
        <v>42</v>
      </c>
      <c r="E1238" t="s">
        <v>22</v>
      </c>
      <c r="F1238" t="s">
        <v>11</v>
      </c>
      <c r="G1238" t="s">
        <v>4</v>
      </c>
      <c r="H1238" t="s">
        <v>44</v>
      </c>
      <c r="I1238">
        <v>2016</v>
      </c>
      <c r="J1238">
        <v>208.746459456</v>
      </c>
      <c r="K1238">
        <v>303.768021084</v>
      </c>
      <c r="L1238">
        <v>136.981701235</v>
      </c>
    </row>
    <row r="1239" spans="3:12" hidden="1" x14ac:dyDescent="0.25">
      <c r="C1239" t="s">
        <v>52</v>
      </c>
      <c r="D1239" t="s">
        <v>42</v>
      </c>
      <c r="E1239" t="s">
        <v>23</v>
      </c>
      <c r="F1239" t="s">
        <v>11</v>
      </c>
      <c r="G1239" t="s">
        <v>4</v>
      </c>
      <c r="H1239" t="s">
        <v>44</v>
      </c>
      <c r="I1239">
        <v>2016</v>
      </c>
      <c r="J1239">
        <v>34.600226223500002</v>
      </c>
      <c r="K1239">
        <v>53.020754676599999</v>
      </c>
      <c r="L1239">
        <v>21.1408124045</v>
      </c>
    </row>
    <row r="1240" spans="3:12" hidden="1" x14ac:dyDescent="0.25">
      <c r="C1240" t="s">
        <v>52</v>
      </c>
      <c r="D1240" t="s">
        <v>42</v>
      </c>
      <c r="E1240" t="s">
        <v>22</v>
      </c>
      <c r="F1240" t="s">
        <v>11</v>
      </c>
      <c r="G1240" t="s">
        <v>4</v>
      </c>
      <c r="H1240" t="s">
        <v>45</v>
      </c>
      <c r="I1240">
        <v>2016</v>
      </c>
      <c r="J1240">
        <v>6.9133241897899999E-3</v>
      </c>
      <c r="K1240">
        <v>8.7328002949799994E-3</v>
      </c>
      <c r="L1240">
        <v>5.3326628152100004E-3</v>
      </c>
    </row>
    <row r="1241" spans="3:12" hidden="1" x14ac:dyDescent="0.25">
      <c r="C1241" t="s">
        <v>52</v>
      </c>
      <c r="D1241" t="s">
        <v>42</v>
      </c>
      <c r="E1241" t="s">
        <v>23</v>
      </c>
      <c r="F1241" t="s">
        <v>11</v>
      </c>
      <c r="G1241" t="s">
        <v>4</v>
      </c>
      <c r="H1241" t="s">
        <v>45</v>
      </c>
      <c r="I1241">
        <v>2016</v>
      </c>
      <c r="J1241">
        <v>1.00058369634E-3</v>
      </c>
      <c r="K1241">
        <v>1.3688158934800001E-3</v>
      </c>
      <c r="L1241">
        <v>7.0691540927400002E-4</v>
      </c>
    </row>
    <row r="1242" spans="3:12" hidden="1" x14ac:dyDescent="0.25">
      <c r="C1242" t="s">
        <v>52</v>
      </c>
      <c r="D1242" t="s">
        <v>42</v>
      </c>
      <c r="E1242" t="s">
        <v>22</v>
      </c>
      <c r="F1242" t="s">
        <v>11</v>
      </c>
      <c r="G1242" t="s">
        <v>4</v>
      </c>
      <c r="H1242" t="s">
        <v>26</v>
      </c>
      <c r="I1242">
        <v>2016</v>
      </c>
      <c r="J1242">
        <v>58.9009457087</v>
      </c>
      <c r="K1242">
        <v>85.71270509</v>
      </c>
      <c r="L1242">
        <v>38.651442369599998</v>
      </c>
    </row>
    <row r="1243" spans="3:12" hidden="1" x14ac:dyDescent="0.25">
      <c r="C1243" t="s">
        <v>52</v>
      </c>
      <c r="D1243" t="s">
        <v>42</v>
      </c>
      <c r="E1243" t="s">
        <v>23</v>
      </c>
      <c r="F1243" t="s">
        <v>11</v>
      </c>
      <c r="G1243" t="s">
        <v>4</v>
      </c>
      <c r="H1243" t="s">
        <v>26</v>
      </c>
      <c r="I1243">
        <v>2016</v>
      </c>
      <c r="J1243">
        <v>9.6627928588199996</v>
      </c>
      <c r="K1243">
        <v>14.807087281699999</v>
      </c>
      <c r="L1243">
        <v>5.9039871535200001</v>
      </c>
    </row>
    <row r="1244" spans="3:12" hidden="1" x14ac:dyDescent="0.25">
      <c r="C1244" t="s">
        <v>52</v>
      </c>
      <c r="D1244" t="s">
        <v>42</v>
      </c>
      <c r="E1244" t="s">
        <v>22</v>
      </c>
      <c r="F1244" t="s">
        <v>12</v>
      </c>
      <c r="G1244" t="s">
        <v>4</v>
      </c>
      <c r="H1244" t="s">
        <v>44</v>
      </c>
      <c r="I1244">
        <v>2016</v>
      </c>
      <c r="J1244">
        <v>236.64750765299999</v>
      </c>
      <c r="K1244">
        <v>338.33106787999998</v>
      </c>
      <c r="L1244">
        <v>157.907158471</v>
      </c>
    </row>
    <row r="1245" spans="3:12" hidden="1" x14ac:dyDescent="0.25">
      <c r="C1245" t="s">
        <v>52</v>
      </c>
      <c r="D1245" t="s">
        <v>42</v>
      </c>
      <c r="E1245" t="s">
        <v>23</v>
      </c>
      <c r="F1245" t="s">
        <v>12</v>
      </c>
      <c r="G1245" t="s">
        <v>4</v>
      </c>
      <c r="H1245" t="s">
        <v>44</v>
      </c>
      <c r="I1245">
        <v>2016</v>
      </c>
      <c r="J1245">
        <v>43.316189375599997</v>
      </c>
      <c r="K1245">
        <v>62.737535780800002</v>
      </c>
      <c r="L1245">
        <v>27.9043234558</v>
      </c>
    </row>
    <row r="1246" spans="3:12" hidden="1" x14ac:dyDescent="0.25">
      <c r="C1246" t="s">
        <v>52</v>
      </c>
      <c r="D1246" t="s">
        <v>42</v>
      </c>
      <c r="E1246" t="s">
        <v>22</v>
      </c>
      <c r="F1246" t="s">
        <v>12</v>
      </c>
      <c r="G1246" t="s">
        <v>4</v>
      </c>
      <c r="H1246" t="s">
        <v>45</v>
      </c>
      <c r="I1246">
        <v>2016</v>
      </c>
      <c r="J1246">
        <v>7.3214388674000003E-3</v>
      </c>
      <c r="K1246">
        <v>9.0701460963099993E-3</v>
      </c>
      <c r="L1246">
        <v>5.7745566549999997E-3</v>
      </c>
    </row>
    <row r="1247" spans="3:12" hidden="1" x14ac:dyDescent="0.25">
      <c r="C1247" t="s">
        <v>52</v>
      </c>
      <c r="D1247" t="s">
        <v>42</v>
      </c>
      <c r="E1247" t="s">
        <v>23</v>
      </c>
      <c r="F1247" t="s">
        <v>12</v>
      </c>
      <c r="G1247" t="s">
        <v>4</v>
      </c>
      <c r="H1247" t="s">
        <v>45</v>
      </c>
      <c r="I1247">
        <v>2016</v>
      </c>
      <c r="J1247">
        <v>1.10664811779E-3</v>
      </c>
      <c r="K1247">
        <v>1.4817809199400001E-3</v>
      </c>
      <c r="L1247">
        <v>8.0807592673600001E-4</v>
      </c>
    </row>
    <row r="1248" spans="3:12" hidden="1" x14ac:dyDescent="0.25">
      <c r="C1248" t="s">
        <v>52</v>
      </c>
      <c r="D1248" t="s">
        <v>42</v>
      </c>
      <c r="E1248" t="s">
        <v>22</v>
      </c>
      <c r="F1248" t="s">
        <v>12</v>
      </c>
      <c r="G1248" t="s">
        <v>4</v>
      </c>
      <c r="H1248" t="s">
        <v>26</v>
      </c>
      <c r="I1248">
        <v>2016</v>
      </c>
      <c r="J1248">
        <v>69.976922202899999</v>
      </c>
      <c r="K1248">
        <v>100.044860183</v>
      </c>
      <c r="L1248">
        <v>46.693316372299897</v>
      </c>
    </row>
    <row r="1249" spans="3:12" hidden="1" x14ac:dyDescent="0.25">
      <c r="C1249" t="s">
        <v>52</v>
      </c>
      <c r="D1249" t="s">
        <v>42</v>
      </c>
      <c r="E1249" t="s">
        <v>23</v>
      </c>
      <c r="F1249" t="s">
        <v>12</v>
      </c>
      <c r="G1249" t="s">
        <v>4</v>
      </c>
      <c r="H1249" t="s">
        <v>26</v>
      </c>
      <c r="I1249">
        <v>2016</v>
      </c>
      <c r="J1249">
        <v>11.966289052299899</v>
      </c>
      <c r="K1249">
        <v>17.3315219646</v>
      </c>
      <c r="L1249">
        <v>7.7086928720200003</v>
      </c>
    </row>
    <row r="1250" spans="3:12" hidden="1" x14ac:dyDescent="0.25">
      <c r="C1250" t="s">
        <v>52</v>
      </c>
      <c r="D1250" t="s">
        <v>42</v>
      </c>
      <c r="E1250" t="s">
        <v>22</v>
      </c>
      <c r="F1250" t="s">
        <v>13</v>
      </c>
      <c r="G1250" t="s">
        <v>4</v>
      </c>
      <c r="H1250" t="s">
        <v>44</v>
      </c>
      <c r="I1250">
        <v>2016</v>
      </c>
      <c r="J1250">
        <v>262.36324889600002</v>
      </c>
      <c r="K1250">
        <v>370.17817438200001</v>
      </c>
      <c r="L1250">
        <v>177.341493079</v>
      </c>
    </row>
    <row r="1251" spans="3:12" hidden="1" x14ac:dyDescent="0.25">
      <c r="C1251" t="s">
        <v>52</v>
      </c>
      <c r="D1251" t="s">
        <v>42</v>
      </c>
      <c r="E1251" t="s">
        <v>23</v>
      </c>
      <c r="F1251" t="s">
        <v>13</v>
      </c>
      <c r="G1251" t="s">
        <v>4</v>
      </c>
      <c r="H1251" t="s">
        <v>44</v>
      </c>
      <c r="I1251">
        <v>2016</v>
      </c>
      <c r="J1251">
        <v>57.084517292100003</v>
      </c>
      <c r="K1251">
        <v>80.775886526899995</v>
      </c>
      <c r="L1251">
        <v>37.858943001999997</v>
      </c>
    </row>
    <row r="1252" spans="3:12" hidden="1" x14ac:dyDescent="0.25">
      <c r="C1252" t="s">
        <v>52</v>
      </c>
      <c r="D1252" t="s">
        <v>42</v>
      </c>
      <c r="E1252" t="s">
        <v>22</v>
      </c>
      <c r="F1252" t="s">
        <v>13</v>
      </c>
      <c r="G1252" t="s">
        <v>4</v>
      </c>
      <c r="H1252" t="s">
        <v>45</v>
      </c>
      <c r="I1252">
        <v>2016</v>
      </c>
      <c r="J1252">
        <v>7.46589640278E-3</v>
      </c>
      <c r="K1252">
        <v>9.1236874052899996E-3</v>
      </c>
      <c r="L1252">
        <v>5.9919739101400001E-3</v>
      </c>
    </row>
    <row r="1253" spans="3:12" hidden="1" x14ac:dyDescent="0.25">
      <c r="C1253" t="s">
        <v>52</v>
      </c>
      <c r="D1253" t="s">
        <v>42</v>
      </c>
      <c r="E1253" t="s">
        <v>23</v>
      </c>
      <c r="F1253" t="s">
        <v>13</v>
      </c>
      <c r="G1253" t="s">
        <v>4</v>
      </c>
      <c r="H1253" t="s">
        <v>45</v>
      </c>
      <c r="I1253">
        <v>2016</v>
      </c>
      <c r="J1253">
        <v>1.28030235952E-3</v>
      </c>
      <c r="K1253">
        <v>1.6549120191599999E-3</v>
      </c>
      <c r="L1253">
        <v>9.6581886739899997E-4</v>
      </c>
    </row>
    <row r="1254" spans="3:12" hidden="1" x14ac:dyDescent="0.25">
      <c r="C1254" t="s">
        <v>52</v>
      </c>
      <c r="D1254" t="s">
        <v>42</v>
      </c>
      <c r="E1254" t="s">
        <v>22</v>
      </c>
      <c r="F1254" t="s">
        <v>13</v>
      </c>
      <c r="G1254" t="s">
        <v>4</v>
      </c>
      <c r="H1254" t="s">
        <v>26</v>
      </c>
      <c r="I1254">
        <v>2016</v>
      </c>
      <c r="J1254">
        <v>80.832800733299905</v>
      </c>
      <c r="K1254">
        <v>114.050038379</v>
      </c>
      <c r="L1254">
        <v>54.638024312299997</v>
      </c>
    </row>
    <row r="1255" spans="3:12" hidden="1" x14ac:dyDescent="0.25">
      <c r="C1255" t="s">
        <v>52</v>
      </c>
      <c r="D1255" t="s">
        <v>42</v>
      </c>
      <c r="E1255" t="s">
        <v>23</v>
      </c>
      <c r="F1255" t="s">
        <v>13</v>
      </c>
      <c r="G1255" t="s">
        <v>4</v>
      </c>
      <c r="H1255" t="s">
        <v>26</v>
      </c>
      <c r="I1255">
        <v>2016</v>
      </c>
      <c r="J1255">
        <v>15.636026194399999</v>
      </c>
      <c r="K1255">
        <v>22.125331657699999</v>
      </c>
      <c r="L1255">
        <v>10.3699470986999</v>
      </c>
    </row>
    <row r="1256" spans="3:12" hidden="1" x14ac:dyDescent="0.25">
      <c r="C1256" t="s">
        <v>52</v>
      </c>
      <c r="D1256" t="s">
        <v>42</v>
      </c>
      <c r="E1256" t="s">
        <v>22</v>
      </c>
      <c r="F1256" t="s">
        <v>14</v>
      </c>
      <c r="G1256" t="s">
        <v>4</v>
      </c>
      <c r="H1256" t="s">
        <v>44</v>
      </c>
      <c r="I1256">
        <v>2016</v>
      </c>
      <c r="J1256">
        <v>267.57975929700001</v>
      </c>
      <c r="K1256">
        <v>376.387788629</v>
      </c>
      <c r="L1256">
        <v>182.078516463</v>
      </c>
    </row>
    <row r="1257" spans="3:12" hidden="1" x14ac:dyDescent="0.25">
      <c r="C1257" t="s">
        <v>52</v>
      </c>
      <c r="D1257" t="s">
        <v>42</v>
      </c>
      <c r="E1257" t="s">
        <v>23</v>
      </c>
      <c r="F1257" t="s">
        <v>14</v>
      </c>
      <c r="G1257" t="s">
        <v>4</v>
      </c>
      <c r="H1257" t="s">
        <v>44</v>
      </c>
      <c r="I1257">
        <v>2016</v>
      </c>
      <c r="J1257">
        <v>70.457218557900006</v>
      </c>
      <c r="K1257">
        <v>100.974758736</v>
      </c>
      <c r="L1257">
        <v>46.754405235299998</v>
      </c>
    </row>
    <row r="1258" spans="3:12" hidden="1" x14ac:dyDescent="0.25">
      <c r="C1258" t="s">
        <v>52</v>
      </c>
      <c r="D1258" t="s">
        <v>42</v>
      </c>
      <c r="E1258" t="s">
        <v>22</v>
      </c>
      <c r="F1258" t="s">
        <v>14</v>
      </c>
      <c r="G1258" t="s">
        <v>4</v>
      </c>
      <c r="H1258" t="s">
        <v>45</v>
      </c>
      <c r="I1258">
        <v>2016</v>
      </c>
      <c r="J1258">
        <v>7.3478958556099996E-3</v>
      </c>
      <c r="K1258">
        <v>9.0114378662900004E-3</v>
      </c>
      <c r="L1258">
        <v>5.92338918267E-3</v>
      </c>
    </row>
    <row r="1259" spans="3:12" hidden="1" x14ac:dyDescent="0.25">
      <c r="C1259" t="s">
        <v>52</v>
      </c>
      <c r="D1259" t="s">
        <v>42</v>
      </c>
      <c r="E1259" t="s">
        <v>23</v>
      </c>
      <c r="F1259" t="s">
        <v>14</v>
      </c>
      <c r="G1259" t="s">
        <v>4</v>
      </c>
      <c r="H1259" t="s">
        <v>45</v>
      </c>
      <c r="I1259">
        <v>2016</v>
      </c>
      <c r="J1259">
        <v>1.57343134807E-3</v>
      </c>
      <c r="K1259">
        <v>2.0150151463399998E-3</v>
      </c>
      <c r="L1259">
        <v>1.1898533320900001E-3</v>
      </c>
    </row>
    <row r="1260" spans="3:12" hidden="1" x14ac:dyDescent="0.25">
      <c r="C1260" t="s">
        <v>52</v>
      </c>
      <c r="D1260" t="s">
        <v>42</v>
      </c>
      <c r="E1260" t="s">
        <v>22</v>
      </c>
      <c r="F1260" t="s">
        <v>14</v>
      </c>
      <c r="G1260" t="s">
        <v>4</v>
      </c>
      <c r="H1260" t="s">
        <v>26</v>
      </c>
      <c r="I1260">
        <v>2016</v>
      </c>
      <c r="J1260">
        <v>90.805674323600002</v>
      </c>
      <c r="K1260">
        <v>127.730688762</v>
      </c>
      <c r="L1260">
        <v>61.790034159099903</v>
      </c>
    </row>
    <row r="1261" spans="3:12" hidden="1" x14ac:dyDescent="0.25">
      <c r="C1261" t="s">
        <v>52</v>
      </c>
      <c r="D1261" t="s">
        <v>42</v>
      </c>
      <c r="E1261" t="s">
        <v>23</v>
      </c>
      <c r="F1261" t="s">
        <v>14</v>
      </c>
      <c r="G1261" t="s">
        <v>4</v>
      </c>
      <c r="H1261" t="s">
        <v>26</v>
      </c>
      <c r="I1261">
        <v>2016</v>
      </c>
      <c r="J1261">
        <v>21.046420138599998</v>
      </c>
      <c r="K1261">
        <v>30.162377102800001</v>
      </c>
      <c r="L1261">
        <v>13.9661041984</v>
      </c>
    </row>
    <row r="1262" spans="3:12" hidden="1" x14ac:dyDescent="0.25">
      <c r="C1262" t="s">
        <v>52</v>
      </c>
      <c r="D1262" t="s">
        <v>42</v>
      </c>
      <c r="E1262" t="s">
        <v>22</v>
      </c>
      <c r="F1262" t="s">
        <v>15</v>
      </c>
      <c r="G1262" t="s">
        <v>4</v>
      </c>
      <c r="H1262" t="s">
        <v>44</v>
      </c>
      <c r="I1262">
        <v>2016</v>
      </c>
      <c r="J1262">
        <v>242.284910005</v>
      </c>
      <c r="K1262">
        <v>343.28622526300001</v>
      </c>
      <c r="L1262">
        <v>165.43807845399999</v>
      </c>
    </row>
    <row r="1263" spans="3:12" hidden="1" x14ac:dyDescent="0.25">
      <c r="C1263" t="s">
        <v>52</v>
      </c>
      <c r="D1263" t="s">
        <v>42</v>
      </c>
      <c r="E1263" t="s">
        <v>23</v>
      </c>
      <c r="F1263" t="s">
        <v>15</v>
      </c>
      <c r="G1263" t="s">
        <v>4</v>
      </c>
      <c r="H1263" t="s">
        <v>44</v>
      </c>
      <c r="I1263">
        <v>2016</v>
      </c>
      <c r="J1263">
        <v>79.067192714699999</v>
      </c>
      <c r="K1263">
        <v>114.561919956</v>
      </c>
      <c r="L1263">
        <v>50.993239078199998</v>
      </c>
    </row>
    <row r="1264" spans="3:12" hidden="1" x14ac:dyDescent="0.25">
      <c r="C1264" t="s">
        <v>52</v>
      </c>
      <c r="D1264" t="s">
        <v>42</v>
      </c>
      <c r="E1264" t="s">
        <v>22</v>
      </c>
      <c r="F1264" t="s">
        <v>15</v>
      </c>
      <c r="G1264" t="s">
        <v>4</v>
      </c>
      <c r="H1264" t="s">
        <v>45</v>
      </c>
      <c r="I1264">
        <v>2016</v>
      </c>
      <c r="J1264">
        <v>7.0604618294200002E-3</v>
      </c>
      <c r="K1264">
        <v>8.6272215609099999E-3</v>
      </c>
      <c r="L1264">
        <v>5.6862012525400003E-3</v>
      </c>
    </row>
    <row r="1265" spans="3:12" hidden="1" x14ac:dyDescent="0.25">
      <c r="C1265" t="s">
        <v>52</v>
      </c>
      <c r="D1265" t="s">
        <v>42</v>
      </c>
      <c r="E1265" t="s">
        <v>23</v>
      </c>
      <c r="F1265" t="s">
        <v>15</v>
      </c>
      <c r="G1265" t="s">
        <v>4</v>
      </c>
      <c r="H1265" t="s">
        <v>45</v>
      </c>
      <c r="I1265">
        <v>2016</v>
      </c>
      <c r="J1265">
        <v>1.88499413264E-3</v>
      </c>
      <c r="K1265">
        <v>2.4645519863900002E-3</v>
      </c>
      <c r="L1265">
        <v>1.41011837701E-3</v>
      </c>
    </row>
    <row r="1266" spans="3:12" hidden="1" x14ac:dyDescent="0.25">
      <c r="C1266" t="s">
        <v>52</v>
      </c>
      <c r="D1266" t="s">
        <v>42</v>
      </c>
      <c r="E1266" t="s">
        <v>22</v>
      </c>
      <c r="F1266" t="s">
        <v>15</v>
      </c>
      <c r="G1266" t="s">
        <v>4</v>
      </c>
      <c r="H1266" t="s">
        <v>26</v>
      </c>
      <c r="I1266">
        <v>2016</v>
      </c>
      <c r="J1266">
        <v>99.5529494245</v>
      </c>
      <c r="K1266">
        <v>141.05358943299899</v>
      </c>
      <c r="L1266">
        <v>67.977195347699904</v>
      </c>
    </row>
    <row r="1267" spans="3:12" hidden="1" x14ac:dyDescent="0.25">
      <c r="C1267" t="s">
        <v>52</v>
      </c>
      <c r="D1267" t="s">
        <v>42</v>
      </c>
      <c r="E1267" t="s">
        <v>23</v>
      </c>
      <c r="F1267" t="s">
        <v>15</v>
      </c>
      <c r="G1267" t="s">
        <v>4</v>
      </c>
      <c r="H1267" t="s">
        <v>26</v>
      </c>
      <c r="I1267">
        <v>2016</v>
      </c>
      <c r="J1267">
        <v>27.347317282199999</v>
      </c>
      <c r="K1267">
        <v>39.624034519799999</v>
      </c>
      <c r="L1267">
        <v>17.6372556106</v>
      </c>
    </row>
    <row r="1268" spans="3:12" hidden="1" x14ac:dyDescent="0.25">
      <c r="C1268" t="s">
        <v>52</v>
      </c>
      <c r="D1268" t="s">
        <v>42</v>
      </c>
      <c r="E1268" t="s">
        <v>22</v>
      </c>
      <c r="F1268" t="s">
        <v>16</v>
      </c>
      <c r="G1268" t="s">
        <v>4</v>
      </c>
      <c r="H1268" t="s">
        <v>44</v>
      </c>
      <c r="I1268">
        <v>2016</v>
      </c>
      <c r="J1268">
        <v>224.25287565900001</v>
      </c>
      <c r="K1268">
        <v>312.81652207600001</v>
      </c>
      <c r="L1268">
        <v>153.59220403500001</v>
      </c>
    </row>
    <row r="1269" spans="3:12" hidden="1" x14ac:dyDescent="0.25">
      <c r="C1269" t="s">
        <v>52</v>
      </c>
      <c r="D1269" t="s">
        <v>42</v>
      </c>
      <c r="E1269" t="s">
        <v>23</v>
      </c>
      <c r="F1269" t="s">
        <v>16</v>
      </c>
      <c r="G1269" t="s">
        <v>4</v>
      </c>
      <c r="H1269" t="s">
        <v>44</v>
      </c>
      <c r="I1269">
        <v>2016</v>
      </c>
      <c r="J1269">
        <v>83.363509459200003</v>
      </c>
      <c r="K1269">
        <v>121.519039417</v>
      </c>
      <c r="L1269">
        <v>54.167336221600003</v>
      </c>
    </row>
    <row r="1270" spans="3:12" hidden="1" x14ac:dyDescent="0.25">
      <c r="C1270" t="s">
        <v>52</v>
      </c>
      <c r="D1270" t="s">
        <v>42</v>
      </c>
      <c r="E1270" t="s">
        <v>22</v>
      </c>
      <c r="F1270" t="s">
        <v>16</v>
      </c>
      <c r="G1270" t="s">
        <v>4</v>
      </c>
      <c r="H1270" t="s">
        <v>45</v>
      </c>
      <c r="I1270">
        <v>2016</v>
      </c>
      <c r="J1270">
        <v>6.8586917132099998E-3</v>
      </c>
      <c r="K1270">
        <v>8.2363165639800003E-3</v>
      </c>
      <c r="L1270">
        <v>5.5522288882999997E-3</v>
      </c>
    </row>
    <row r="1271" spans="3:12" hidden="1" x14ac:dyDescent="0.25">
      <c r="C1271" t="s">
        <v>52</v>
      </c>
      <c r="D1271" t="s">
        <v>42</v>
      </c>
      <c r="E1271" t="s">
        <v>23</v>
      </c>
      <c r="F1271" t="s">
        <v>16</v>
      </c>
      <c r="G1271" t="s">
        <v>4</v>
      </c>
      <c r="H1271" t="s">
        <v>45</v>
      </c>
      <c r="I1271">
        <v>2016</v>
      </c>
      <c r="J1271">
        <v>2.0878531156100001E-3</v>
      </c>
      <c r="K1271">
        <v>2.7073040298600001E-3</v>
      </c>
      <c r="L1271">
        <v>1.57644236758E-3</v>
      </c>
    </row>
    <row r="1272" spans="3:12" hidden="1" x14ac:dyDescent="0.25">
      <c r="C1272" t="s">
        <v>52</v>
      </c>
      <c r="D1272" t="s">
        <v>42</v>
      </c>
      <c r="E1272" t="s">
        <v>22</v>
      </c>
      <c r="F1272" t="s">
        <v>16</v>
      </c>
      <c r="G1272" t="s">
        <v>4</v>
      </c>
      <c r="H1272" t="s">
        <v>26</v>
      </c>
      <c r="I1272">
        <v>2016</v>
      </c>
      <c r="J1272">
        <v>107.552431873999</v>
      </c>
      <c r="K1272">
        <v>150.02785396100001</v>
      </c>
      <c r="L1272">
        <v>73.663336589599993</v>
      </c>
    </row>
    <row r="1273" spans="3:12" hidden="1" x14ac:dyDescent="0.25">
      <c r="C1273" t="s">
        <v>52</v>
      </c>
      <c r="D1273" t="s">
        <v>42</v>
      </c>
      <c r="E1273" t="s">
        <v>23</v>
      </c>
      <c r="F1273" t="s">
        <v>16</v>
      </c>
      <c r="G1273" t="s">
        <v>4</v>
      </c>
      <c r="H1273" t="s">
        <v>26</v>
      </c>
      <c r="I1273">
        <v>2016</v>
      </c>
      <c r="J1273">
        <v>33.2423167002</v>
      </c>
      <c r="K1273">
        <v>48.457345661399998</v>
      </c>
      <c r="L1273">
        <v>21.599951311599899</v>
      </c>
    </row>
    <row r="1274" spans="3:12" hidden="1" x14ac:dyDescent="0.25">
      <c r="C1274" t="s">
        <v>52</v>
      </c>
      <c r="D1274" t="s">
        <v>42</v>
      </c>
      <c r="E1274" t="s">
        <v>22</v>
      </c>
      <c r="F1274" t="s">
        <v>17</v>
      </c>
      <c r="G1274" t="s">
        <v>4</v>
      </c>
      <c r="H1274" t="s">
        <v>44</v>
      </c>
      <c r="I1274">
        <v>2016</v>
      </c>
      <c r="J1274">
        <v>206.01331814400001</v>
      </c>
      <c r="K1274">
        <v>288.59091731400002</v>
      </c>
      <c r="L1274">
        <v>141.76807473900001</v>
      </c>
    </row>
    <row r="1275" spans="3:12" hidden="1" x14ac:dyDescent="0.25">
      <c r="C1275" t="s">
        <v>52</v>
      </c>
      <c r="D1275" t="s">
        <v>42</v>
      </c>
      <c r="E1275" t="s">
        <v>23</v>
      </c>
      <c r="F1275" t="s">
        <v>17</v>
      </c>
      <c r="G1275" t="s">
        <v>4</v>
      </c>
      <c r="H1275" t="s">
        <v>44</v>
      </c>
      <c r="I1275">
        <v>2016</v>
      </c>
      <c r="J1275">
        <v>82.295230014799998</v>
      </c>
      <c r="K1275">
        <v>120.285292329</v>
      </c>
      <c r="L1275">
        <v>53.626868000000002</v>
      </c>
    </row>
    <row r="1276" spans="3:12" hidden="1" x14ac:dyDescent="0.25">
      <c r="C1276" t="s">
        <v>52</v>
      </c>
      <c r="D1276" t="s">
        <v>42</v>
      </c>
      <c r="E1276" t="s">
        <v>22</v>
      </c>
      <c r="F1276" t="s">
        <v>17</v>
      </c>
      <c r="G1276" t="s">
        <v>4</v>
      </c>
      <c r="H1276" t="s">
        <v>45</v>
      </c>
      <c r="I1276">
        <v>2016</v>
      </c>
      <c r="J1276">
        <v>6.4868338859900001E-3</v>
      </c>
      <c r="K1276">
        <v>7.7737625906299998E-3</v>
      </c>
      <c r="L1276">
        <v>5.2418660865400004E-3</v>
      </c>
    </row>
    <row r="1277" spans="3:12" hidden="1" x14ac:dyDescent="0.25">
      <c r="C1277" t="s">
        <v>52</v>
      </c>
      <c r="D1277" t="s">
        <v>42</v>
      </c>
      <c r="E1277" t="s">
        <v>23</v>
      </c>
      <c r="F1277" t="s">
        <v>17</v>
      </c>
      <c r="G1277" t="s">
        <v>4</v>
      </c>
      <c r="H1277" t="s">
        <v>45</v>
      </c>
      <c r="I1277">
        <v>2016</v>
      </c>
      <c r="J1277">
        <v>2.1768366763400002E-3</v>
      </c>
      <c r="K1277">
        <v>2.8437649477E-3</v>
      </c>
      <c r="L1277">
        <v>1.6333856142700001E-3</v>
      </c>
    </row>
    <row r="1278" spans="3:12" hidden="1" x14ac:dyDescent="0.25">
      <c r="C1278" t="s">
        <v>52</v>
      </c>
      <c r="D1278" t="s">
        <v>42</v>
      </c>
      <c r="E1278" t="s">
        <v>22</v>
      </c>
      <c r="F1278" t="s">
        <v>17</v>
      </c>
      <c r="G1278" t="s">
        <v>4</v>
      </c>
      <c r="H1278" t="s">
        <v>26</v>
      </c>
      <c r="I1278">
        <v>2016</v>
      </c>
      <c r="J1278">
        <v>113.823417999</v>
      </c>
      <c r="K1278">
        <v>159.44796631700001</v>
      </c>
      <c r="L1278">
        <v>78.327590542599907</v>
      </c>
    </row>
    <row r="1279" spans="3:12" hidden="1" x14ac:dyDescent="0.25">
      <c r="C1279" t="s">
        <v>52</v>
      </c>
      <c r="D1279" t="s">
        <v>42</v>
      </c>
      <c r="E1279" t="s">
        <v>23</v>
      </c>
      <c r="F1279" t="s">
        <v>17</v>
      </c>
      <c r="G1279" t="s">
        <v>4</v>
      </c>
      <c r="H1279" t="s">
        <v>26</v>
      </c>
      <c r="I1279">
        <v>2016</v>
      </c>
      <c r="J1279">
        <v>38.219786362100002</v>
      </c>
      <c r="K1279">
        <v>55.863239880400002</v>
      </c>
      <c r="L1279">
        <v>24.9055435882</v>
      </c>
    </row>
    <row r="1280" spans="3:12" hidden="1" x14ac:dyDescent="0.25">
      <c r="C1280" t="s">
        <v>52</v>
      </c>
      <c r="D1280" t="s">
        <v>42</v>
      </c>
      <c r="E1280" t="s">
        <v>22</v>
      </c>
      <c r="F1280" t="s">
        <v>18</v>
      </c>
      <c r="G1280" t="s">
        <v>4</v>
      </c>
      <c r="H1280" t="s">
        <v>44</v>
      </c>
      <c r="I1280">
        <v>2016</v>
      </c>
      <c r="J1280">
        <v>158.27222919299999</v>
      </c>
      <c r="K1280">
        <v>223.35343879499999</v>
      </c>
      <c r="L1280">
        <v>109.5151877</v>
      </c>
    </row>
    <row r="1281" spans="3:12" hidden="1" x14ac:dyDescent="0.25">
      <c r="C1281" t="s">
        <v>52</v>
      </c>
      <c r="D1281" t="s">
        <v>42</v>
      </c>
      <c r="E1281" t="s">
        <v>23</v>
      </c>
      <c r="F1281" t="s">
        <v>18</v>
      </c>
      <c r="G1281" t="s">
        <v>4</v>
      </c>
      <c r="H1281" t="s">
        <v>44</v>
      </c>
      <c r="I1281">
        <v>2016</v>
      </c>
      <c r="J1281">
        <v>64.732188686100002</v>
      </c>
      <c r="K1281">
        <v>94.964483739599999</v>
      </c>
      <c r="L1281">
        <v>42.462571683699998</v>
      </c>
    </row>
    <row r="1282" spans="3:12" hidden="1" x14ac:dyDescent="0.25">
      <c r="C1282" t="s">
        <v>52</v>
      </c>
      <c r="D1282" t="s">
        <v>42</v>
      </c>
      <c r="E1282" t="s">
        <v>22</v>
      </c>
      <c r="F1282" t="s">
        <v>18</v>
      </c>
      <c r="G1282" t="s">
        <v>4</v>
      </c>
      <c r="H1282" t="s">
        <v>45</v>
      </c>
      <c r="I1282">
        <v>2016</v>
      </c>
      <c r="J1282">
        <v>5.8794837639500001E-3</v>
      </c>
      <c r="K1282">
        <v>7.0686248008099998E-3</v>
      </c>
      <c r="L1282">
        <v>4.8200303792700003E-3</v>
      </c>
    </row>
    <row r="1283" spans="3:12" hidden="1" x14ac:dyDescent="0.25">
      <c r="C1283" t="s">
        <v>52</v>
      </c>
      <c r="D1283" t="s">
        <v>42</v>
      </c>
      <c r="E1283" t="s">
        <v>23</v>
      </c>
      <c r="F1283" t="s">
        <v>18</v>
      </c>
      <c r="G1283" t="s">
        <v>4</v>
      </c>
      <c r="H1283" t="s">
        <v>45</v>
      </c>
      <c r="I1283">
        <v>2016</v>
      </c>
      <c r="J1283">
        <v>2.1577574851199999E-3</v>
      </c>
      <c r="K1283">
        <v>2.7706072941299999E-3</v>
      </c>
      <c r="L1283">
        <v>1.63973069825E-3</v>
      </c>
    </row>
    <row r="1284" spans="3:12" hidden="1" x14ac:dyDescent="0.25">
      <c r="C1284" t="s">
        <v>52</v>
      </c>
      <c r="D1284" t="s">
        <v>42</v>
      </c>
      <c r="E1284" t="s">
        <v>22</v>
      </c>
      <c r="F1284" t="s">
        <v>18</v>
      </c>
      <c r="G1284" t="s">
        <v>4</v>
      </c>
      <c r="H1284" t="s">
        <v>26</v>
      </c>
      <c r="I1284">
        <v>2016</v>
      </c>
      <c r="J1284">
        <v>118.66483746799901</v>
      </c>
      <c r="K1284">
        <v>167.45957043499999</v>
      </c>
      <c r="L1284">
        <v>82.109173636799994</v>
      </c>
    </row>
    <row r="1285" spans="3:12" hidden="1" x14ac:dyDescent="0.25">
      <c r="C1285" t="s">
        <v>52</v>
      </c>
      <c r="D1285" t="s">
        <v>42</v>
      </c>
      <c r="E1285" t="s">
        <v>23</v>
      </c>
      <c r="F1285" t="s">
        <v>18</v>
      </c>
      <c r="G1285" t="s">
        <v>4</v>
      </c>
      <c r="H1285" t="s">
        <v>26</v>
      </c>
      <c r="I1285">
        <v>2016</v>
      </c>
      <c r="J1285">
        <v>42.452180567500001</v>
      </c>
      <c r="K1285">
        <v>62.2788985364</v>
      </c>
      <c r="L1285">
        <v>27.847486653400001</v>
      </c>
    </row>
    <row r="1286" spans="3:12" hidden="1" x14ac:dyDescent="0.25">
      <c r="C1286" t="s">
        <v>52</v>
      </c>
      <c r="D1286" t="s">
        <v>42</v>
      </c>
      <c r="E1286" t="s">
        <v>22</v>
      </c>
      <c r="F1286" t="s">
        <v>19</v>
      </c>
      <c r="G1286" t="s">
        <v>4</v>
      </c>
      <c r="H1286" t="s">
        <v>44</v>
      </c>
      <c r="I1286">
        <v>2016</v>
      </c>
      <c r="J1286">
        <v>120.507966439</v>
      </c>
      <c r="K1286">
        <v>166.46110437900001</v>
      </c>
      <c r="L1286">
        <v>83.413647594400004</v>
      </c>
    </row>
    <row r="1287" spans="3:12" hidden="1" x14ac:dyDescent="0.25">
      <c r="C1287" t="s">
        <v>52</v>
      </c>
      <c r="D1287" t="s">
        <v>42</v>
      </c>
      <c r="E1287" t="s">
        <v>23</v>
      </c>
      <c r="F1287" t="s">
        <v>19</v>
      </c>
      <c r="G1287" t="s">
        <v>4</v>
      </c>
      <c r="H1287" t="s">
        <v>44</v>
      </c>
      <c r="I1287">
        <v>2016</v>
      </c>
      <c r="J1287">
        <v>53.264932491899998</v>
      </c>
      <c r="K1287">
        <v>76.962313238199997</v>
      </c>
      <c r="L1287">
        <v>35.8815320024</v>
      </c>
    </row>
    <row r="1288" spans="3:12" hidden="1" x14ac:dyDescent="0.25">
      <c r="C1288" t="s">
        <v>52</v>
      </c>
      <c r="D1288" t="s">
        <v>42</v>
      </c>
      <c r="E1288" t="s">
        <v>22</v>
      </c>
      <c r="F1288" t="s">
        <v>19</v>
      </c>
      <c r="G1288" t="s">
        <v>4</v>
      </c>
      <c r="H1288" t="s">
        <v>45</v>
      </c>
      <c r="I1288">
        <v>2016</v>
      </c>
      <c r="J1288">
        <v>5.3643024175100001E-3</v>
      </c>
      <c r="K1288">
        <v>6.3551569096299996E-3</v>
      </c>
      <c r="L1288">
        <v>4.4304135337400003E-3</v>
      </c>
    </row>
    <row r="1289" spans="3:12" hidden="1" x14ac:dyDescent="0.25">
      <c r="C1289" t="s">
        <v>52</v>
      </c>
      <c r="D1289" t="s">
        <v>42</v>
      </c>
      <c r="E1289" t="s">
        <v>23</v>
      </c>
      <c r="F1289" t="s">
        <v>19</v>
      </c>
      <c r="G1289" t="s">
        <v>4</v>
      </c>
      <c r="H1289" t="s">
        <v>45</v>
      </c>
      <c r="I1289">
        <v>2016</v>
      </c>
      <c r="J1289">
        <v>2.08965521315E-3</v>
      </c>
      <c r="K1289">
        <v>2.6559770347900002E-3</v>
      </c>
      <c r="L1289">
        <v>1.6161251134999999E-3</v>
      </c>
    </row>
    <row r="1290" spans="3:12" hidden="1" x14ac:dyDescent="0.25">
      <c r="C1290" t="s">
        <v>52</v>
      </c>
      <c r="D1290" t="s">
        <v>42</v>
      </c>
      <c r="E1290" t="s">
        <v>22</v>
      </c>
      <c r="F1290" t="s">
        <v>19</v>
      </c>
      <c r="G1290" t="s">
        <v>4</v>
      </c>
      <c r="H1290" t="s">
        <v>26</v>
      </c>
      <c r="I1290">
        <v>2016</v>
      </c>
      <c r="J1290">
        <v>123.57461889699999</v>
      </c>
      <c r="K1290">
        <v>170.69715922099999</v>
      </c>
      <c r="L1290">
        <v>85.536334375500005</v>
      </c>
    </row>
    <row r="1291" spans="3:12" hidden="1" x14ac:dyDescent="0.25">
      <c r="C1291" t="s">
        <v>52</v>
      </c>
      <c r="D1291" t="s">
        <v>42</v>
      </c>
      <c r="E1291" t="s">
        <v>23</v>
      </c>
      <c r="F1291" t="s">
        <v>19</v>
      </c>
      <c r="G1291" t="s">
        <v>4</v>
      </c>
      <c r="H1291" t="s">
        <v>26</v>
      </c>
      <c r="I1291">
        <v>2016</v>
      </c>
      <c r="J1291">
        <v>46.313128175099997</v>
      </c>
      <c r="K1291">
        <v>66.9176756807</v>
      </c>
      <c r="L1291">
        <v>31.198499894800001</v>
      </c>
    </row>
    <row r="1292" spans="3:12" hidden="1" x14ac:dyDescent="0.25">
      <c r="C1292" t="s">
        <v>52</v>
      </c>
      <c r="D1292" t="s">
        <v>42</v>
      </c>
      <c r="E1292" t="s">
        <v>22</v>
      </c>
      <c r="F1292" t="s">
        <v>20</v>
      </c>
      <c r="G1292" t="s">
        <v>4</v>
      </c>
      <c r="H1292" t="s">
        <v>44</v>
      </c>
      <c r="I1292">
        <v>2016</v>
      </c>
      <c r="J1292">
        <v>81.516911159700001</v>
      </c>
      <c r="K1292">
        <v>114.109031516</v>
      </c>
      <c r="L1292">
        <v>55.9657493757</v>
      </c>
    </row>
    <row r="1293" spans="3:12" hidden="1" x14ac:dyDescent="0.25">
      <c r="C1293" t="s">
        <v>52</v>
      </c>
      <c r="D1293" t="s">
        <v>42</v>
      </c>
      <c r="E1293" t="s">
        <v>23</v>
      </c>
      <c r="F1293" t="s">
        <v>20</v>
      </c>
      <c r="G1293" t="s">
        <v>4</v>
      </c>
      <c r="H1293" t="s">
        <v>44</v>
      </c>
      <c r="I1293">
        <v>2016</v>
      </c>
      <c r="J1293">
        <v>40.007287977600001</v>
      </c>
      <c r="K1293">
        <v>59.195158758700003</v>
      </c>
      <c r="L1293">
        <v>26.3703021378</v>
      </c>
    </row>
    <row r="1294" spans="3:12" hidden="1" x14ac:dyDescent="0.25">
      <c r="C1294" t="s">
        <v>52</v>
      </c>
      <c r="D1294" t="s">
        <v>42</v>
      </c>
      <c r="E1294" t="s">
        <v>22</v>
      </c>
      <c r="F1294" t="s">
        <v>20</v>
      </c>
      <c r="G1294" t="s">
        <v>4</v>
      </c>
      <c r="H1294" t="s">
        <v>45</v>
      </c>
      <c r="I1294">
        <v>2016</v>
      </c>
      <c r="J1294">
        <v>4.9804360244499997E-3</v>
      </c>
      <c r="K1294">
        <v>6.0125247104199997E-3</v>
      </c>
      <c r="L1294">
        <v>4.0546204560499999E-3</v>
      </c>
    </row>
    <row r="1295" spans="3:12" hidden="1" x14ac:dyDescent="0.25">
      <c r="C1295" t="s">
        <v>52</v>
      </c>
      <c r="D1295" t="s">
        <v>42</v>
      </c>
      <c r="E1295" t="s">
        <v>23</v>
      </c>
      <c r="F1295" t="s">
        <v>20</v>
      </c>
      <c r="G1295" t="s">
        <v>4</v>
      </c>
      <c r="H1295" t="s">
        <v>45</v>
      </c>
      <c r="I1295">
        <v>2016</v>
      </c>
      <c r="J1295">
        <v>1.9987616392700002E-3</v>
      </c>
      <c r="K1295">
        <v>2.59518918184E-3</v>
      </c>
      <c r="L1295">
        <v>1.5098263568700001E-3</v>
      </c>
    </row>
    <row r="1296" spans="3:12" hidden="1" x14ac:dyDescent="0.25">
      <c r="C1296" t="s">
        <v>52</v>
      </c>
      <c r="D1296" t="s">
        <v>42</v>
      </c>
      <c r="E1296" t="s">
        <v>22</v>
      </c>
      <c r="F1296" t="s">
        <v>20</v>
      </c>
      <c r="G1296" t="s">
        <v>4</v>
      </c>
      <c r="H1296" t="s">
        <v>26</v>
      </c>
      <c r="I1296">
        <v>2016</v>
      </c>
      <c r="J1296">
        <v>128.565389869</v>
      </c>
      <c r="K1296">
        <v>179.96844968400001</v>
      </c>
      <c r="L1296">
        <v>88.267063673699994</v>
      </c>
    </row>
    <row r="1297" spans="3:12" hidden="1" x14ac:dyDescent="0.25">
      <c r="C1297" t="s">
        <v>52</v>
      </c>
      <c r="D1297" t="s">
        <v>42</v>
      </c>
      <c r="E1297" t="s">
        <v>23</v>
      </c>
      <c r="F1297" t="s">
        <v>20</v>
      </c>
      <c r="G1297" t="s">
        <v>4</v>
      </c>
      <c r="H1297" t="s">
        <v>26</v>
      </c>
      <c r="I1297">
        <v>2016</v>
      </c>
      <c r="J1297">
        <v>49.708806643799903</v>
      </c>
      <c r="K1297">
        <v>73.549616825699999</v>
      </c>
      <c r="L1297">
        <v>32.764936499599997</v>
      </c>
    </row>
    <row r="1298" spans="3:12" hidden="1" x14ac:dyDescent="0.25">
      <c r="C1298" t="s">
        <v>52</v>
      </c>
      <c r="D1298" t="s">
        <v>42</v>
      </c>
      <c r="E1298" t="s">
        <v>22</v>
      </c>
      <c r="F1298" t="s">
        <v>46</v>
      </c>
      <c r="G1298" t="s">
        <v>4</v>
      </c>
      <c r="H1298" t="s">
        <v>44</v>
      </c>
      <c r="I1298">
        <v>2016</v>
      </c>
      <c r="J1298">
        <v>54.145694974599998</v>
      </c>
      <c r="K1298">
        <v>75.424261554400005</v>
      </c>
      <c r="L1298">
        <v>37.293423069600003</v>
      </c>
    </row>
    <row r="1299" spans="3:12" hidden="1" x14ac:dyDescent="0.25">
      <c r="C1299" t="s">
        <v>52</v>
      </c>
      <c r="D1299" t="s">
        <v>42</v>
      </c>
      <c r="E1299" t="s">
        <v>23</v>
      </c>
      <c r="F1299" t="s">
        <v>46</v>
      </c>
      <c r="G1299" t="s">
        <v>4</v>
      </c>
      <c r="H1299" t="s">
        <v>44</v>
      </c>
      <c r="I1299">
        <v>2016</v>
      </c>
      <c r="J1299">
        <v>30.709891831099998</v>
      </c>
      <c r="K1299">
        <v>44.236390565800001</v>
      </c>
      <c r="L1299">
        <v>20.357133378499999</v>
      </c>
    </row>
    <row r="1300" spans="3:12" hidden="1" x14ac:dyDescent="0.25">
      <c r="C1300" t="s">
        <v>52</v>
      </c>
      <c r="D1300" t="s">
        <v>42</v>
      </c>
      <c r="E1300" t="s">
        <v>22</v>
      </c>
      <c r="F1300" t="s">
        <v>46</v>
      </c>
      <c r="G1300" t="s">
        <v>4</v>
      </c>
      <c r="H1300" t="s">
        <v>45</v>
      </c>
      <c r="I1300">
        <v>2016</v>
      </c>
      <c r="J1300">
        <v>4.4769064886499999E-3</v>
      </c>
      <c r="K1300">
        <v>5.4248748033800002E-3</v>
      </c>
      <c r="L1300">
        <v>3.5940701339299999E-3</v>
      </c>
    </row>
    <row r="1301" spans="3:12" hidden="1" x14ac:dyDescent="0.25">
      <c r="C1301" t="s">
        <v>52</v>
      </c>
      <c r="D1301" t="s">
        <v>42</v>
      </c>
      <c r="E1301" t="s">
        <v>23</v>
      </c>
      <c r="F1301" t="s">
        <v>46</v>
      </c>
      <c r="G1301" t="s">
        <v>4</v>
      </c>
      <c r="H1301" t="s">
        <v>45</v>
      </c>
      <c r="I1301">
        <v>2016</v>
      </c>
      <c r="J1301">
        <v>1.8256179941199999E-3</v>
      </c>
      <c r="K1301">
        <v>2.3353360820799998E-3</v>
      </c>
      <c r="L1301">
        <v>1.36876957271E-3</v>
      </c>
    </row>
    <row r="1302" spans="3:12" hidden="1" x14ac:dyDescent="0.25">
      <c r="C1302" t="s">
        <v>52</v>
      </c>
      <c r="D1302" t="s">
        <v>42</v>
      </c>
      <c r="E1302" t="s">
        <v>22</v>
      </c>
      <c r="F1302" t="s">
        <v>46</v>
      </c>
      <c r="G1302" t="s">
        <v>4</v>
      </c>
      <c r="H1302" t="s">
        <v>26</v>
      </c>
      <c r="I1302">
        <v>2016</v>
      </c>
      <c r="J1302">
        <v>129.79820632400001</v>
      </c>
      <c r="K1302">
        <v>180.80724363499999</v>
      </c>
      <c r="L1302">
        <v>89.399894569499907</v>
      </c>
    </row>
    <row r="1303" spans="3:12" hidden="1" x14ac:dyDescent="0.25">
      <c r="C1303" t="s">
        <v>52</v>
      </c>
      <c r="D1303" t="s">
        <v>42</v>
      </c>
      <c r="E1303" t="s">
        <v>23</v>
      </c>
      <c r="F1303" t="s">
        <v>46</v>
      </c>
      <c r="G1303" t="s">
        <v>4</v>
      </c>
      <c r="H1303" t="s">
        <v>26</v>
      </c>
      <c r="I1303">
        <v>2016</v>
      </c>
      <c r="J1303">
        <v>51.417819880499998</v>
      </c>
      <c r="K1303">
        <v>74.0653459408</v>
      </c>
      <c r="L1303">
        <v>34.084112802900002</v>
      </c>
    </row>
    <row r="1304" spans="3:12" hidden="1" x14ac:dyDescent="0.25">
      <c r="C1304" t="s">
        <v>52</v>
      </c>
      <c r="D1304" t="s">
        <v>42</v>
      </c>
      <c r="E1304" t="s">
        <v>22</v>
      </c>
      <c r="F1304" t="s">
        <v>47</v>
      </c>
      <c r="G1304" t="s">
        <v>4</v>
      </c>
      <c r="H1304" t="s">
        <v>44</v>
      </c>
      <c r="I1304">
        <v>2016</v>
      </c>
      <c r="J1304">
        <v>30.447795795699999</v>
      </c>
      <c r="K1304">
        <v>42.568117024400003</v>
      </c>
      <c r="L1304">
        <v>20.964175887700002</v>
      </c>
    </row>
    <row r="1305" spans="3:12" hidden="1" x14ac:dyDescent="0.25">
      <c r="C1305" t="s">
        <v>52</v>
      </c>
      <c r="D1305" t="s">
        <v>42</v>
      </c>
      <c r="E1305" t="s">
        <v>23</v>
      </c>
      <c r="F1305" t="s">
        <v>47</v>
      </c>
      <c r="G1305" t="s">
        <v>4</v>
      </c>
      <c r="H1305" t="s">
        <v>44</v>
      </c>
      <c r="I1305">
        <v>2016</v>
      </c>
      <c r="J1305">
        <v>20.367169820200001</v>
      </c>
      <c r="K1305">
        <v>29.506354098999999</v>
      </c>
      <c r="L1305">
        <v>13.5761701581</v>
      </c>
    </row>
    <row r="1306" spans="3:12" hidden="1" x14ac:dyDescent="0.25">
      <c r="C1306" t="s">
        <v>52</v>
      </c>
      <c r="D1306" t="s">
        <v>42</v>
      </c>
      <c r="E1306" t="s">
        <v>22</v>
      </c>
      <c r="F1306" t="s">
        <v>47</v>
      </c>
      <c r="G1306" t="s">
        <v>4</v>
      </c>
      <c r="H1306" t="s">
        <v>45</v>
      </c>
      <c r="I1306">
        <v>2016</v>
      </c>
      <c r="J1306">
        <v>3.9959333674299997E-3</v>
      </c>
      <c r="K1306">
        <v>4.9164007421400001E-3</v>
      </c>
      <c r="L1306">
        <v>3.16551948791E-3</v>
      </c>
    </row>
    <row r="1307" spans="3:12" hidden="1" x14ac:dyDescent="0.25">
      <c r="C1307" t="s">
        <v>52</v>
      </c>
      <c r="D1307" t="s">
        <v>42</v>
      </c>
      <c r="E1307" t="s">
        <v>23</v>
      </c>
      <c r="F1307" t="s">
        <v>47</v>
      </c>
      <c r="G1307" t="s">
        <v>4</v>
      </c>
      <c r="H1307" t="s">
        <v>45</v>
      </c>
      <c r="I1307">
        <v>2016</v>
      </c>
      <c r="J1307">
        <v>1.62831635366E-3</v>
      </c>
      <c r="K1307">
        <v>2.1061396938400001E-3</v>
      </c>
      <c r="L1307">
        <v>1.21253894983E-3</v>
      </c>
    </row>
    <row r="1308" spans="3:12" hidden="1" x14ac:dyDescent="0.25">
      <c r="C1308" t="s">
        <v>52</v>
      </c>
      <c r="D1308" t="s">
        <v>42</v>
      </c>
      <c r="E1308" t="s">
        <v>22</v>
      </c>
      <c r="F1308" t="s">
        <v>47</v>
      </c>
      <c r="G1308" t="s">
        <v>4</v>
      </c>
      <c r="H1308" t="s">
        <v>26</v>
      </c>
      <c r="I1308">
        <v>2016</v>
      </c>
      <c r="J1308">
        <v>128.84447885399999</v>
      </c>
      <c r="K1308">
        <v>180.133461568</v>
      </c>
      <c r="L1308">
        <v>88.713098806099893</v>
      </c>
    </row>
    <row r="1309" spans="3:12" hidden="1" x14ac:dyDescent="0.25">
      <c r="C1309" t="s">
        <v>52</v>
      </c>
      <c r="D1309" t="s">
        <v>42</v>
      </c>
      <c r="E1309" t="s">
        <v>23</v>
      </c>
      <c r="F1309" t="s">
        <v>47</v>
      </c>
      <c r="G1309" t="s">
        <v>4</v>
      </c>
      <c r="H1309" t="s">
        <v>26</v>
      </c>
      <c r="I1309">
        <v>2016</v>
      </c>
      <c r="J1309">
        <v>51.126978069399897</v>
      </c>
      <c r="K1309">
        <v>74.068745547199995</v>
      </c>
      <c r="L1309">
        <v>34.0797744638</v>
      </c>
    </row>
    <row r="1310" spans="3:12" hidden="1" x14ac:dyDescent="0.25">
      <c r="C1310" t="s">
        <v>52</v>
      </c>
      <c r="D1310" t="s">
        <v>42</v>
      </c>
      <c r="E1310" t="s">
        <v>22</v>
      </c>
      <c r="F1310" t="s">
        <v>48</v>
      </c>
      <c r="G1310" t="s">
        <v>4</v>
      </c>
      <c r="H1310" t="s">
        <v>44</v>
      </c>
      <c r="I1310">
        <v>2016</v>
      </c>
      <c r="J1310">
        <v>12.978653276199999</v>
      </c>
      <c r="K1310">
        <v>18.333806424300001</v>
      </c>
      <c r="L1310">
        <v>8.8319584190599993</v>
      </c>
    </row>
    <row r="1311" spans="3:12" hidden="1" x14ac:dyDescent="0.25">
      <c r="C1311" t="s">
        <v>52</v>
      </c>
      <c r="D1311" t="s">
        <v>42</v>
      </c>
      <c r="E1311" t="s">
        <v>23</v>
      </c>
      <c r="F1311" t="s">
        <v>48</v>
      </c>
      <c r="G1311" t="s">
        <v>4</v>
      </c>
      <c r="H1311" t="s">
        <v>44</v>
      </c>
      <c r="I1311">
        <v>2016</v>
      </c>
      <c r="J1311">
        <v>9.8206534920999999</v>
      </c>
      <c r="K1311">
        <v>14.266592254400001</v>
      </c>
      <c r="L1311">
        <v>6.4717019444400004</v>
      </c>
    </row>
    <row r="1312" spans="3:12" hidden="1" x14ac:dyDescent="0.25">
      <c r="C1312" t="s">
        <v>52</v>
      </c>
      <c r="D1312" t="s">
        <v>42</v>
      </c>
      <c r="E1312" t="s">
        <v>22</v>
      </c>
      <c r="F1312" t="s">
        <v>48</v>
      </c>
      <c r="G1312" t="s">
        <v>4</v>
      </c>
      <c r="H1312" t="s">
        <v>45</v>
      </c>
      <c r="I1312">
        <v>2016</v>
      </c>
      <c r="J1312">
        <v>3.7273506024900001E-3</v>
      </c>
      <c r="K1312">
        <v>4.5863262371500001E-3</v>
      </c>
      <c r="L1312">
        <v>2.9473301634899999E-3</v>
      </c>
    </row>
    <row r="1313" spans="3:12" hidden="1" x14ac:dyDescent="0.25">
      <c r="C1313" t="s">
        <v>52</v>
      </c>
      <c r="D1313" t="s">
        <v>42</v>
      </c>
      <c r="E1313" t="s">
        <v>23</v>
      </c>
      <c r="F1313" t="s">
        <v>48</v>
      </c>
      <c r="G1313" t="s">
        <v>4</v>
      </c>
      <c r="H1313" t="s">
        <v>45</v>
      </c>
      <c r="I1313">
        <v>2016</v>
      </c>
      <c r="J1313">
        <v>1.49819953322E-3</v>
      </c>
      <c r="K1313">
        <v>1.9278295236200001E-3</v>
      </c>
      <c r="L1313">
        <v>1.1027342967800001E-3</v>
      </c>
    </row>
    <row r="1314" spans="3:12" hidden="1" x14ac:dyDescent="0.25">
      <c r="C1314" t="s">
        <v>52</v>
      </c>
      <c r="D1314" t="s">
        <v>42</v>
      </c>
      <c r="E1314" t="s">
        <v>22</v>
      </c>
      <c r="F1314" t="s">
        <v>48</v>
      </c>
      <c r="G1314" t="s">
        <v>4</v>
      </c>
      <c r="H1314" t="s">
        <v>26</v>
      </c>
      <c r="I1314">
        <v>2016</v>
      </c>
      <c r="J1314">
        <v>130.31180985500001</v>
      </c>
      <c r="K1314">
        <v>184.08007717300001</v>
      </c>
      <c r="L1314">
        <v>88.677034639799999</v>
      </c>
    </row>
    <row r="1315" spans="3:12" hidden="1" x14ac:dyDescent="0.25">
      <c r="C1315" t="s">
        <v>52</v>
      </c>
      <c r="D1315" t="s">
        <v>42</v>
      </c>
      <c r="E1315" t="s">
        <v>23</v>
      </c>
      <c r="F1315" t="s">
        <v>48</v>
      </c>
      <c r="G1315" t="s">
        <v>4</v>
      </c>
      <c r="H1315" t="s">
        <v>26</v>
      </c>
      <c r="I1315">
        <v>2016</v>
      </c>
      <c r="J1315">
        <v>51.087651294200001</v>
      </c>
      <c r="K1315">
        <v>74.215701718600002</v>
      </c>
      <c r="L1315">
        <v>33.666196703099999</v>
      </c>
    </row>
    <row r="1316" spans="3:12" hidden="1" x14ac:dyDescent="0.25">
      <c r="C1316" t="s">
        <v>52</v>
      </c>
      <c r="D1316" t="s">
        <v>42</v>
      </c>
      <c r="E1316" t="s">
        <v>22</v>
      </c>
      <c r="F1316" t="s">
        <v>49</v>
      </c>
      <c r="G1316" t="s">
        <v>4</v>
      </c>
      <c r="H1316" t="s">
        <v>44</v>
      </c>
      <c r="I1316">
        <v>2016</v>
      </c>
      <c r="J1316">
        <v>3.9070617145900002</v>
      </c>
      <c r="K1316">
        <v>5.5287538071900002</v>
      </c>
      <c r="L1316">
        <v>2.67240904208</v>
      </c>
    </row>
    <row r="1317" spans="3:12" hidden="1" x14ac:dyDescent="0.25">
      <c r="C1317" t="s">
        <v>52</v>
      </c>
      <c r="D1317" t="s">
        <v>42</v>
      </c>
      <c r="E1317" t="s">
        <v>23</v>
      </c>
      <c r="F1317" t="s">
        <v>49</v>
      </c>
      <c r="G1317" t="s">
        <v>4</v>
      </c>
      <c r="H1317" t="s">
        <v>44</v>
      </c>
      <c r="I1317">
        <v>2016</v>
      </c>
      <c r="J1317">
        <v>3.4445406895200001</v>
      </c>
      <c r="K1317">
        <v>5.0377425647900003</v>
      </c>
      <c r="L1317">
        <v>2.2876000992900001</v>
      </c>
    </row>
    <row r="1318" spans="3:12" hidden="1" x14ac:dyDescent="0.25">
      <c r="C1318" t="s">
        <v>52</v>
      </c>
      <c r="D1318" t="s">
        <v>42</v>
      </c>
      <c r="E1318" t="s">
        <v>22</v>
      </c>
      <c r="F1318" t="s">
        <v>49</v>
      </c>
      <c r="G1318" t="s">
        <v>4</v>
      </c>
      <c r="H1318" t="s">
        <v>45</v>
      </c>
      <c r="I1318">
        <v>2016</v>
      </c>
      <c r="J1318">
        <v>3.9721019847400001E-3</v>
      </c>
      <c r="K1318">
        <v>4.8928399387599998E-3</v>
      </c>
      <c r="L1318">
        <v>3.14715791296E-3</v>
      </c>
    </row>
    <row r="1319" spans="3:12" hidden="1" x14ac:dyDescent="0.25">
      <c r="C1319" t="s">
        <v>52</v>
      </c>
      <c r="D1319" t="s">
        <v>42</v>
      </c>
      <c r="E1319" t="s">
        <v>23</v>
      </c>
      <c r="F1319" t="s">
        <v>49</v>
      </c>
      <c r="G1319" t="s">
        <v>4</v>
      </c>
      <c r="H1319" t="s">
        <v>45</v>
      </c>
      <c r="I1319">
        <v>2016</v>
      </c>
      <c r="J1319">
        <v>1.5686314418399999E-3</v>
      </c>
      <c r="K1319">
        <v>2.0196568365300001E-3</v>
      </c>
      <c r="L1319">
        <v>1.1811235354200001E-3</v>
      </c>
    </row>
    <row r="1320" spans="3:12" hidden="1" x14ac:dyDescent="0.25">
      <c r="C1320" t="s">
        <v>52</v>
      </c>
      <c r="D1320" t="s">
        <v>42</v>
      </c>
      <c r="E1320" t="s">
        <v>22</v>
      </c>
      <c r="F1320" t="s">
        <v>49</v>
      </c>
      <c r="G1320" t="s">
        <v>4</v>
      </c>
      <c r="H1320" t="s">
        <v>26</v>
      </c>
      <c r="I1320">
        <v>2016</v>
      </c>
      <c r="J1320">
        <v>139.491245136</v>
      </c>
      <c r="K1320">
        <v>197.38944735299901</v>
      </c>
      <c r="L1320">
        <v>95.411255829799998</v>
      </c>
    </row>
    <row r="1321" spans="3:12" hidden="1" x14ac:dyDescent="0.25">
      <c r="C1321" t="s">
        <v>52</v>
      </c>
      <c r="D1321" t="s">
        <v>42</v>
      </c>
      <c r="E1321" t="s">
        <v>23</v>
      </c>
      <c r="F1321" t="s">
        <v>49</v>
      </c>
      <c r="G1321" t="s">
        <v>4</v>
      </c>
      <c r="H1321" t="s">
        <v>26</v>
      </c>
      <c r="I1321">
        <v>2016</v>
      </c>
      <c r="J1321">
        <v>53.742590917699999</v>
      </c>
      <c r="K1321">
        <v>78.600127625699997</v>
      </c>
      <c r="L1321">
        <v>35.691712597199903</v>
      </c>
    </row>
    <row r="1322" spans="3:12" hidden="1" x14ac:dyDescent="0.25">
      <c r="C1322" t="s">
        <v>52</v>
      </c>
      <c r="D1322" t="s">
        <v>42</v>
      </c>
      <c r="E1322" t="s">
        <v>22</v>
      </c>
      <c r="F1322" t="s">
        <v>43</v>
      </c>
      <c r="G1322" t="s">
        <v>50</v>
      </c>
      <c r="H1322" t="s">
        <v>44</v>
      </c>
      <c r="I1322">
        <v>2016</v>
      </c>
      <c r="J1322">
        <v>0.93501053279400004</v>
      </c>
      <c r="K1322">
        <v>1.8630412165800001</v>
      </c>
      <c r="L1322">
        <v>0.41573506266499999</v>
      </c>
    </row>
    <row r="1323" spans="3:12" hidden="1" x14ac:dyDescent="0.25">
      <c r="C1323" t="s">
        <v>52</v>
      </c>
      <c r="D1323" t="s">
        <v>42</v>
      </c>
      <c r="E1323" t="s">
        <v>23</v>
      </c>
      <c r="F1323" t="s">
        <v>43</v>
      </c>
      <c r="G1323" t="s">
        <v>50</v>
      </c>
      <c r="H1323" t="s">
        <v>44</v>
      </c>
      <c r="I1323">
        <v>2016</v>
      </c>
      <c r="J1323">
        <v>0.63408428750099999</v>
      </c>
      <c r="K1323">
        <v>1.30892461155</v>
      </c>
      <c r="L1323">
        <v>0.27723709745199998</v>
      </c>
    </row>
    <row r="1324" spans="3:12" hidden="1" x14ac:dyDescent="0.25">
      <c r="C1324" t="s">
        <v>52</v>
      </c>
      <c r="D1324" t="s">
        <v>42</v>
      </c>
      <c r="E1324" t="s">
        <v>22</v>
      </c>
      <c r="F1324" t="s">
        <v>43</v>
      </c>
      <c r="G1324" t="s">
        <v>50</v>
      </c>
      <c r="H1324" t="s">
        <v>45</v>
      </c>
      <c r="I1324">
        <v>2016</v>
      </c>
      <c r="J1324" s="1">
        <v>8.6237678073699994E-5</v>
      </c>
      <c r="K1324">
        <v>1.6644668739400001E-4</v>
      </c>
      <c r="L1324" s="1">
        <v>3.9232112571900003E-5</v>
      </c>
    </row>
    <row r="1325" spans="3:12" hidden="1" x14ac:dyDescent="0.25">
      <c r="C1325" t="s">
        <v>52</v>
      </c>
      <c r="D1325" t="s">
        <v>42</v>
      </c>
      <c r="E1325" t="s">
        <v>23</v>
      </c>
      <c r="F1325" t="s">
        <v>43</v>
      </c>
      <c r="G1325" t="s">
        <v>50</v>
      </c>
      <c r="H1325" t="s">
        <v>45</v>
      </c>
      <c r="I1325">
        <v>2016</v>
      </c>
      <c r="J1325" s="1">
        <v>6.5507707982600003E-5</v>
      </c>
      <c r="K1325">
        <v>1.28750513725E-4</v>
      </c>
      <c r="L1325" s="1">
        <v>2.9965916755299998E-5</v>
      </c>
    </row>
    <row r="1326" spans="3:12" hidden="1" x14ac:dyDescent="0.25">
      <c r="C1326" t="s">
        <v>52</v>
      </c>
      <c r="D1326" t="s">
        <v>42</v>
      </c>
      <c r="E1326" t="s">
        <v>22</v>
      </c>
      <c r="F1326" t="s">
        <v>43</v>
      </c>
      <c r="G1326" t="s">
        <v>50</v>
      </c>
      <c r="H1326" t="s">
        <v>26</v>
      </c>
      <c r="I1326">
        <v>2016</v>
      </c>
      <c r="J1326">
        <v>0.253705677756</v>
      </c>
      <c r="K1326">
        <v>0.50551744388200004</v>
      </c>
      <c r="L1326">
        <v>0.11280551623899999</v>
      </c>
    </row>
    <row r="1327" spans="3:12" hidden="1" x14ac:dyDescent="0.25">
      <c r="C1327" t="s">
        <v>52</v>
      </c>
      <c r="D1327" t="s">
        <v>42</v>
      </c>
      <c r="E1327" t="s">
        <v>23</v>
      </c>
      <c r="F1327" t="s">
        <v>43</v>
      </c>
      <c r="G1327" t="s">
        <v>50</v>
      </c>
      <c r="H1327" t="s">
        <v>26</v>
      </c>
      <c r="I1327">
        <v>2016</v>
      </c>
      <c r="J1327">
        <v>0.179861616728</v>
      </c>
      <c r="K1327">
        <v>0.371283915164</v>
      </c>
      <c r="L1327">
        <v>7.8639880450399893E-2</v>
      </c>
    </row>
    <row r="1328" spans="3:12" hidden="1" x14ac:dyDescent="0.25">
      <c r="C1328" t="s">
        <v>52</v>
      </c>
      <c r="D1328" t="s">
        <v>42</v>
      </c>
      <c r="E1328" t="s">
        <v>22</v>
      </c>
      <c r="F1328" t="s">
        <v>6</v>
      </c>
      <c r="G1328" t="s">
        <v>50</v>
      </c>
      <c r="H1328" t="s">
        <v>44</v>
      </c>
      <c r="I1328">
        <v>2016</v>
      </c>
      <c r="J1328">
        <v>5.5249432868500001</v>
      </c>
      <c r="K1328">
        <v>10.311783204999999</v>
      </c>
      <c r="L1328">
        <v>2.6809417662300001</v>
      </c>
    </row>
    <row r="1329" spans="3:12" hidden="1" x14ac:dyDescent="0.25">
      <c r="C1329" t="s">
        <v>52</v>
      </c>
      <c r="D1329" t="s">
        <v>42</v>
      </c>
      <c r="E1329" t="s">
        <v>23</v>
      </c>
      <c r="F1329" t="s">
        <v>6</v>
      </c>
      <c r="G1329" t="s">
        <v>50</v>
      </c>
      <c r="H1329" t="s">
        <v>44</v>
      </c>
      <c r="I1329">
        <v>2016</v>
      </c>
      <c r="J1329">
        <v>3.0011114508599999</v>
      </c>
      <c r="K1329">
        <v>5.6803989393999998</v>
      </c>
      <c r="L1329">
        <v>1.45792461697</v>
      </c>
    </row>
    <row r="1330" spans="3:12" hidden="1" x14ac:dyDescent="0.25">
      <c r="C1330" t="s">
        <v>52</v>
      </c>
      <c r="D1330" t="s">
        <v>42</v>
      </c>
      <c r="E1330" t="s">
        <v>22</v>
      </c>
      <c r="F1330" t="s">
        <v>6</v>
      </c>
      <c r="G1330" t="s">
        <v>50</v>
      </c>
      <c r="H1330" t="s">
        <v>45</v>
      </c>
      <c r="I1330">
        <v>2016</v>
      </c>
      <c r="J1330">
        <v>4.1696422032999999E-4</v>
      </c>
      <c r="K1330">
        <v>7.19737055995E-4</v>
      </c>
      <c r="L1330">
        <v>2.15140012691E-4</v>
      </c>
    </row>
    <row r="1331" spans="3:12" hidden="1" x14ac:dyDescent="0.25">
      <c r="C1331" t="s">
        <v>52</v>
      </c>
      <c r="D1331" t="s">
        <v>42</v>
      </c>
      <c r="E1331" t="s">
        <v>23</v>
      </c>
      <c r="F1331" t="s">
        <v>6</v>
      </c>
      <c r="G1331" t="s">
        <v>50</v>
      </c>
      <c r="H1331" t="s">
        <v>45</v>
      </c>
      <c r="I1331">
        <v>2016</v>
      </c>
      <c r="J1331">
        <v>2.34046606529E-4</v>
      </c>
      <c r="K1331">
        <v>4.1488953976499999E-4</v>
      </c>
      <c r="L1331">
        <v>1.2025513113E-4</v>
      </c>
    </row>
    <row r="1332" spans="3:12" hidden="1" x14ac:dyDescent="0.25">
      <c r="C1332" t="s">
        <v>52</v>
      </c>
      <c r="D1332" t="s">
        <v>42</v>
      </c>
      <c r="E1332" t="s">
        <v>22</v>
      </c>
      <c r="F1332" t="s">
        <v>6</v>
      </c>
      <c r="G1332" t="s">
        <v>50</v>
      </c>
      <c r="H1332" t="s">
        <v>26</v>
      </c>
      <c r="I1332">
        <v>2016</v>
      </c>
      <c r="J1332">
        <v>1.4361908383299999</v>
      </c>
      <c r="K1332">
        <v>2.68051413325</v>
      </c>
      <c r="L1332">
        <v>0.69690199570599998</v>
      </c>
    </row>
    <row r="1333" spans="3:12" hidden="1" x14ac:dyDescent="0.25">
      <c r="C1333" t="s">
        <v>52</v>
      </c>
      <c r="D1333" t="s">
        <v>42</v>
      </c>
      <c r="E1333" t="s">
        <v>23</v>
      </c>
      <c r="F1333" t="s">
        <v>6</v>
      </c>
      <c r="G1333" t="s">
        <v>50</v>
      </c>
      <c r="H1333" t="s">
        <v>26</v>
      </c>
      <c r="I1333">
        <v>2016</v>
      </c>
      <c r="J1333">
        <v>0.79708519633499997</v>
      </c>
      <c r="K1333">
        <v>1.5086950211600001</v>
      </c>
      <c r="L1333">
        <v>0.38721991788299998</v>
      </c>
    </row>
    <row r="1334" spans="3:12" hidden="1" x14ac:dyDescent="0.25">
      <c r="C1334" t="s">
        <v>52</v>
      </c>
      <c r="D1334" t="s">
        <v>42</v>
      </c>
      <c r="E1334" t="s">
        <v>22</v>
      </c>
      <c r="F1334" t="s">
        <v>7</v>
      </c>
      <c r="G1334" t="s">
        <v>50</v>
      </c>
      <c r="H1334" t="s">
        <v>44</v>
      </c>
      <c r="I1334">
        <v>2016</v>
      </c>
      <c r="J1334">
        <v>11.851905074899999</v>
      </c>
      <c r="K1334">
        <v>19.660187685</v>
      </c>
      <c r="L1334">
        <v>6.3560340319400002</v>
      </c>
    </row>
    <row r="1335" spans="3:12" hidden="1" x14ac:dyDescent="0.25">
      <c r="C1335" t="s">
        <v>52</v>
      </c>
      <c r="D1335" t="s">
        <v>42</v>
      </c>
      <c r="E1335" t="s">
        <v>23</v>
      </c>
      <c r="F1335" t="s">
        <v>7</v>
      </c>
      <c r="G1335" t="s">
        <v>50</v>
      </c>
      <c r="H1335" t="s">
        <v>44</v>
      </c>
      <c r="I1335">
        <v>2016</v>
      </c>
      <c r="J1335">
        <v>5.2394303941500002</v>
      </c>
      <c r="K1335">
        <v>8.9071071861300002</v>
      </c>
      <c r="L1335">
        <v>2.8037032226799998</v>
      </c>
    </row>
    <row r="1336" spans="3:12" hidden="1" x14ac:dyDescent="0.25">
      <c r="C1336" t="s">
        <v>52</v>
      </c>
      <c r="D1336" t="s">
        <v>42</v>
      </c>
      <c r="E1336" t="s">
        <v>22</v>
      </c>
      <c r="F1336" t="s">
        <v>7</v>
      </c>
      <c r="G1336" t="s">
        <v>50</v>
      </c>
      <c r="H1336" t="s">
        <v>45</v>
      </c>
      <c r="I1336">
        <v>2016</v>
      </c>
      <c r="J1336">
        <v>6.8263276617399997E-4</v>
      </c>
      <c r="K1336">
        <v>1.0418668772599999E-3</v>
      </c>
      <c r="L1336">
        <v>4.0068217143399999E-4</v>
      </c>
    </row>
    <row r="1337" spans="3:12" hidden="1" x14ac:dyDescent="0.25">
      <c r="C1337" t="s">
        <v>52</v>
      </c>
      <c r="D1337" t="s">
        <v>42</v>
      </c>
      <c r="E1337" t="s">
        <v>23</v>
      </c>
      <c r="F1337" t="s">
        <v>7</v>
      </c>
      <c r="G1337" t="s">
        <v>50</v>
      </c>
      <c r="H1337" t="s">
        <v>45</v>
      </c>
      <c r="I1337">
        <v>2016</v>
      </c>
      <c r="J1337">
        <v>2.6701448400500002E-4</v>
      </c>
      <c r="K1337">
        <v>4.1109213961600002E-4</v>
      </c>
      <c r="L1337">
        <v>1.54104502028E-4</v>
      </c>
    </row>
    <row r="1338" spans="3:12" hidden="1" x14ac:dyDescent="0.25">
      <c r="C1338" t="s">
        <v>52</v>
      </c>
      <c r="D1338" t="s">
        <v>42</v>
      </c>
      <c r="E1338" t="s">
        <v>22</v>
      </c>
      <c r="F1338" t="s">
        <v>7</v>
      </c>
      <c r="G1338" t="s">
        <v>50</v>
      </c>
      <c r="H1338" t="s">
        <v>26</v>
      </c>
      <c r="I1338">
        <v>2016</v>
      </c>
      <c r="J1338">
        <v>3.1889857477399999</v>
      </c>
      <c r="K1338">
        <v>5.2899561656199996</v>
      </c>
      <c r="L1338">
        <v>1.7102146711399999</v>
      </c>
    </row>
    <row r="1339" spans="3:12" hidden="1" x14ac:dyDescent="0.25">
      <c r="C1339" t="s">
        <v>52</v>
      </c>
      <c r="D1339" t="s">
        <v>42</v>
      </c>
      <c r="E1339" t="s">
        <v>23</v>
      </c>
      <c r="F1339" t="s">
        <v>7</v>
      </c>
      <c r="G1339" t="s">
        <v>50</v>
      </c>
      <c r="H1339" t="s">
        <v>26</v>
      </c>
      <c r="I1339">
        <v>2016</v>
      </c>
      <c r="J1339">
        <v>1.39780616461</v>
      </c>
      <c r="K1339">
        <v>2.3762906264599999</v>
      </c>
      <c r="L1339">
        <v>0.74798849370499998</v>
      </c>
    </row>
    <row r="1340" spans="3:12" hidden="1" x14ac:dyDescent="0.25">
      <c r="C1340" t="s">
        <v>52</v>
      </c>
      <c r="D1340" t="s">
        <v>42</v>
      </c>
      <c r="E1340" t="s">
        <v>22</v>
      </c>
      <c r="F1340" t="s">
        <v>8</v>
      </c>
      <c r="G1340" t="s">
        <v>50</v>
      </c>
      <c r="H1340" t="s">
        <v>44</v>
      </c>
      <c r="I1340">
        <v>2016</v>
      </c>
      <c r="J1340">
        <v>19.296144177399999</v>
      </c>
      <c r="K1340">
        <v>30.067285542400001</v>
      </c>
      <c r="L1340">
        <v>11.108609616800001</v>
      </c>
    </row>
    <row r="1341" spans="3:12" hidden="1" x14ac:dyDescent="0.25">
      <c r="C1341" t="s">
        <v>52</v>
      </c>
      <c r="D1341" t="s">
        <v>42</v>
      </c>
      <c r="E1341" t="s">
        <v>23</v>
      </c>
      <c r="F1341" t="s">
        <v>8</v>
      </c>
      <c r="G1341" t="s">
        <v>50</v>
      </c>
      <c r="H1341" t="s">
        <v>44</v>
      </c>
      <c r="I1341">
        <v>2016</v>
      </c>
      <c r="J1341">
        <v>6.6963417744299996</v>
      </c>
      <c r="K1341">
        <v>10.766261048800001</v>
      </c>
      <c r="L1341">
        <v>3.7445884203699999</v>
      </c>
    </row>
    <row r="1342" spans="3:12" hidden="1" x14ac:dyDescent="0.25">
      <c r="C1342" t="s">
        <v>52</v>
      </c>
      <c r="D1342" t="s">
        <v>42</v>
      </c>
      <c r="E1342" t="s">
        <v>22</v>
      </c>
      <c r="F1342" t="s">
        <v>8</v>
      </c>
      <c r="G1342" t="s">
        <v>50</v>
      </c>
      <c r="H1342" t="s">
        <v>45</v>
      </c>
      <c r="I1342">
        <v>2016</v>
      </c>
      <c r="J1342">
        <v>8.2596717247500004E-4</v>
      </c>
      <c r="K1342">
        <v>1.17281590839E-3</v>
      </c>
      <c r="L1342">
        <v>5.3766169202300004E-4</v>
      </c>
    </row>
    <row r="1343" spans="3:12" hidden="1" x14ac:dyDescent="0.25">
      <c r="C1343" t="s">
        <v>52</v>
      </c>
      <c r="D1343" t="s">
        <v>42</v>
      </c>
      <c r="E1343" t="s">
        <v>23</v>
      </c>
      <c r="F1343" t="s">
        <v>8</v>
      </c>
      <c r="G1343" t="s">
        <v>50</v>
      </c>
      <c r="H1343" t="s">
        <v>45</v>
      </c>
      <c r="I1343">
        <v>2016</v>
      </c>
      <c r="J1343">
        <v>2.3890105494099999E-4</v>
      </c>
      <c r="K1343">
        <v>3.5666599044400002E-4</v>
      </c>
      <c r="L1343">
        <v>1.5058319452599999E-4</v>
      </c>
    </row>
    <row r="1344" spans="3:12" hidden="1" x14ac:dyDescent="0.25">
      <c r="C1344" t="s">
        <v>52</v>
      </c>
      <c r="D1344" t="s">
        <v>42</v>
      </c>
      <c r="E1344" t="s">
        <v>22</v>
      </c>
      <c r="F1344" t="s">
        <v>8</v>
      </c>
      <c r="G1344" t="s">
        <v>50</v>
      </c>
      <c r="H1344" t="s">
        <v>26</v>
      </c>
      <c r="I1344">
        <v>2016</v>
      </c>
      <c r="J1344">
        <v>5.1191306333100002</v>
      </c>
      <c r="K1344">
        <v>7.9766382892799896</v>
      </c>
      <c r="L1344">
        <v>2.9470355973800002</v>
      </c>
    </row>
    <row r="1345" spans="3:12" hidden="1" x14ac:dyDescent="0.25">
      <c r="C1345" t="s">
        <v>52</v>
      </c>
      <c r="D1345" t="s">
        <v>42</v>
      </c>
      <c r="E1345" t="s">
        <v>23</v>
      </c>
      <c r="F1345" t="s">
        <v>8</v>
      </c>
      <c r="G1345" t="s">
        <v>50</v>
      </c>
      <c r="H1345" t="s">
        <v>26</v>
      </c>
      <c r="I1345">
        <v>2016</v>
      </c>
      <c r="J1345">
        <v>1.7316907422399901</v>
      </c>
      <c r="K1345">
        <v>2.7841820526499999</v>
      </c>
      <c r="L1345">
        <v>0.96835993733400005</v>
      </c>
    </row>
    <row r="1346" spans="3:12" hidden="1" x14ac:dyDescent="0.25">
      <c r="C1346" t="s">
        <v>52</v>
      </c>
      <c r="D1346" t="s">
        <v>42</v>
      </c>
      <c r="E1346" t="s">
        <v>22</v>
      </c>
      <c r="F1346" t="s">
        <v>9</v>
      </c>
      <c r="G1346" t="s">
        <v>50</v>
      </c>
      <c r="H1346" t="s">
        <v>44</v>
      </c>
      <c r="I1346">
        <v>2016</v>
      </c>
      <c r="J1346">
        <v>27.531127446799999</v>
      </c>
      <c r="K1346">
        <v>43.378316917900001</v>
      </c>
      <c r="L1346">
        <v>16.0227375451</v>
      </c>
    </row>
    <row r="1347" spans="3:12" hidden="1" x14ac:dyDescent="0.25">
      <c r="C1347" t="s">
        <v>52</v>
      </c>
      <c r="D1347" t="s">
        <v>42</v>
      </c>
      <c r="E1347" t="s">
        <v>23</v>
      </c>
      <c r="F1347" t="s">
        <v>9</v>
      </c>
      <c r="G1347" t="s">
        <v>50</v>
      </c>
      <c r="H1347" t="s">
        <v>44</v>
      </c>
      <c r="I1347">
        <v>2016</v>
      </c>
      <c r="J1347">
        <v>8.0931270376699995</v>
      </c>
      <c r="K1347">
        <v>12.8598858132</v>
      </c>
      <c r="L1347">
        <v>4.6336846172600001</v>
      </c>
    </row>
    <row r="1348" spans="3:12" hidden="1" x14ac:dyDescent="0.25">
      <c r="C1348" t="s">
        <v>52</v>
      </c>
      <c r="D1348" t="s">
        <v>42</v>
      </c>
      <c r="E1348" t="s">
        <v>22</v>
      </c>
      <c r="F1348" t="s">
        <v>9</v>
      </c>
      <c r="G1348" t="s">
        <v>50</v>
      </c>
      <c r="H1348" t="s">
        <v>45</v>
      </c>
      <c r="I1348">
        <v>2016</v>
      </c>
      <c r="J1348">
        <v>1.05954555534E-3</v>
      </c>
      <c r="K1348">
        <v>1.5039285821200001E-3</v>
      </c>
      <c r="L1348">
        <v>7.1001184700799995E-4</v>
      </c>
    </row>
    <row r="1349" spans="3:12" hidden="1" x14ac:dyDescent="0.25">
      <c r="C1349" t="s">
        <v>52</v>
      </c>
      <c r="D1349" t="s">
        <v>42</v>
      </c>
      <c r="E1349" t="s">
        <v>23</v>
      </c>
      <c r="F1349" t="s">
        <v>9</v>
      </c>
      <c r="G1349" t="s">
        <v>50</v>
      </c>
      <c r="H1349" t="s">
        <v>45</v>
      </c>
      <c r="I1349">
        <v>2016</v>
      </c>
      <c r="J1349">
        <v>2.6917587044600002E-4</v>
      </c>
      <c r="K1349">
        <v>3.8787294793900002E-4</v>
      </c>
      <c r="L1349">
        <v>1.7440254995E-4</v>
      </c>
    </row>
    <row r="1350" spans="3:12" hidden="1" x14ac:dyDescent="0.25">
      <c r="C1350" t="s">
        <v>52</v>
      </c>
      <c r="D1350" t="s">
        <v>42</v>
      </c>
      <c r="E1350" t="s">
        <v>22</v>
      </c>
      <c r="F1350" t="s">
        <v>9</v>
      </c>
      <c r="G1350" t="s">
        <v>50</v>
      </c>
      <c r="H1350" t="s">
        <v>26</v>
      </c>
      <c r="I1350">
        <v>2016</v>
      </c>
      <c r="J1350">
        <v>7.0867865279399904</v>
      </c>
      <c r="K1350">
        <v>11.166011000899999</v>
      </c>
      <c r="L1350">
        <v>4.1244122963900001</v>
      </c>
    </row>
    <row r="1351" spans="3:12" hidden="1" x14ac:dyDescent="0.25">
      <c r="C1351" t="s">
        <v>52</v>
      </c>
      <c r="D1351" t="s">
        <v>42</v>
      </c>
      <c r="E1351" t="s">
        <v>23</v>
      </c>
      <c r="F1351" t="s">
        <v>9</v>
      </c>
      <c r="G1351" t="s">
        <v>50</v>
      </c>
      <c r="H1351" t="s">
        <v>26</v>
      </c>
      <c r="I1351">
        <v>2016</v>
      </c>
      <c r="J1351">
        <v>2.0758556582600001</v>
      </c>
      <c r="K1351">
        <v>3.2985107741099999</v>
      </c>
      <c r="L1351">
        <v>1.1885221109899999</v>
      </c>
    </row>
    <row r="1352" spans="3:12" hidden="1" x14ac:dyDescent="0.25">
      <c r="C1352" t="s">
        <v>52</v>
      </c>
      <c r="D1352" t="s">
        <v>42</v>
      </c>
      <c r="E1352" t="s">
        <v>22</v>
      </c>
      <c r="F1352" t="s">
        <v>10</v>
      </c>
      <c r="G1352" t="s">
        <v>50</v>
      </c>
      <c r="H1352" t="s">
        <v>44</v>
      </c>
      <c r="I1352">
        <v>2016</v>
      </c>
      <c r="J1352">
        <v>33.359064101500003</v>
      </c>
      <c r="K1352">
        <v>52.2672338466</v>
      </c>
      <c r="L1352">
        <v>20.291772134599999</v>
      </c>
    </row>
    <row r="1353" spans="3:12" hidden="1" x14ac:dyDescent="0.25">
      <c r="C1353" t="s">
        <v>52</v>
      </c>
      <c r="D1353" t="s">
        <v>42</v>
      </c>
      <c r="E1353" t="s">
        <v>23</v>
      </c>
      <c r="F1353" t="s">
        <v>10</v>
      </c>
      <c r="G1353" t="s">
        <v>50</v>
      </c>
      <c r="H1353" t="s">
        <v>44</v>
      </c>
      <c r="I1353">
        <v>2016</v>
      </c>
      <c r="J1353">
        <v>9.3543572974300009</v>
      </c>
      <c r="K1353">
        <v>14.353885224100001</v>
      </c>
      <c r="L1353">
        <v>5.5170623325600001</v>
      </c>
    </row>
    <row r="1354" spans="3:12" hidden="1" x14ac:dyDescent="0.25">
      <c r="C1354" t="s">
        <v>52</v>
      </c>
      <c r="D1354" t="s">
        <v>42</v>
      </c>
      <c r="E1354" t="s">
        <v>22</v>
      </c>
      <c r="F1354" t="s">
        <v>10</v>
      </c>
      <c r="G1354" t="s">
        <v>50</v>
      </c>
      <c r="H1354" t="s">
        <v>45</v>
      </c>
      <c r="I1354">
        <v>2016</v>
      </c>
      <c r="J1354">
        <v>1.15919900376E-3</v>
      </c>
      <c r="K1354">
        <v>1.59518871645E-3</v>
      </c>
      <c r="L1354">
        <v>8.001000299E-4</v>
      </c>
    </row>
    <row r="1355" spans="3:12" hidden="1" x14ac:dyDescent="0.25">
      <c r="C1355" t="s">
        <v>52</v>
      </c>
      <c r="D1355" t="s">
        <v>42</v>
      </c>
      <c r="E1355" t="s">
        <v>23</v>
      </c>
      <c r="F1355" t="s">
        <v>10</v>
      </c>
      <c r="G1355" t="s">
        <v>50</v>
      </c>
      <c r="H1355" t="s">
        <v>45</v>
      </c>
      <c r="I1355">
        <v>2016</v>
      </c>
      <c r="J1355">
        <v>2.9434679508500003E-4</v>
      </c>
      <c r="K1355">
        <v>4.2007790452000001E-4</v>
      </c>
      <c r="L1355">
        <v>1.9807026007300001E-4</v>
      </c>
    </row>
    <row r="1356" spans="3:12" hidden="1" x14ac:dyDescent="0.25">
      <c r="C1356" t="s">
        <v>52</v>
      </c>
      <c r="D1356" t="s">
        <v>42</v>
      </c>
      <c r="E1356" t="s">
        <v>22</v>
      </c>
      <c r="F1356" t="s">
        <v>10</v>
      </c>
      <c r="G1356" t="s">
        <v>50</v>
      </c>
      <c r="H1356" t="s">
        <v>26</v>
      </c>
      <c r="I1356">
        <v>2016</v>
      </c>
      <c r="J1356">
        <v>8.7409024269500009</v>
      </c>
      <c r="K1356">
        <v>13.6953120084</v>
      </c>
      <c r="L1356">
        <v>5.3169477344600002</v>
      </c>
    </row>
    <row r="1357" spans="3:12" hidden="1" x14ac:dyDescent="0.25">
      <c r="C1357" t="s">
        <v>52</v>
      </c>
      <c r="D1357" t="s">
        <v>42</v>
      </c>
      <c r="E1357" t="s">
        <v>23</v>
      </c>
      <c r="F1357" t="s">
        <v>10</v>
      </c>
      <c r="G1357" t="s">
        <v>50</v>
      </c>
      <c r="H1357" t="s">
        <v>26</v>
      </c>
      <c r="I1357">
        <v>2016</v>
      </c>
      <c r="J1357">
        <v>2.5091203059299998</v>
      </c>
      <c r="K1357">
        <v>3.8501442418499998</v>
      </c>
      <c r="L1357">
        <v>1.4798422475799999</v>
      </c>
    </row>
    <row r="1358" spans="3:12" hidden="1" x14ac:dyDescent="0.25">
      <c r="C1358" t="s">
        <v>52</v>
      </c>
      <c r="D1358" t="s">
        <v>42</v>
      </c>
      <c r="E1358" t="s">
        <v>22</v>
      </c>
      <c r="F1358" t="s">
        <v>11</v>
      </c>
      <c r="G1358" t="s">
        <v>50</v>
      </c>
      <c r="H1358" t="s">
        <v>44</v>
      </c>
      <c r="I1358">
        <v>2016</v>
      </c>
      <c r="J1358">
        <v>36.896737439699997</v>
      </c>
      <c r="K1358">
        <v>56.391976944200003</v>
      </c>
      <c r="L1358">
        <v>22.829834473999998</v>
      </c>
    </row>
    <row r="1359" spans="3:12" hidden="1" x14ac:dyDescent="0.25">
      <c r="C1359" t="s">
        <v>52</v>
      </c>
      <c r="D1359" t="s">
        <v>42</v>
      </c>
      <c r="E1359" t="s">
        <v>23</v>
      </c>
      <c r="F1359" t="s">
        <v>11</v>
      </c>
      <c r="G1359" t="s">
        <v>50</v>
      </c>
      <c r="H1359" t="s">
        <v>44</v>
      </c>
      <c r="I1359">
        <v>2016</v>
      </c>
      <c r="J1359">
        <v>11.015545839</v>
      </c>
      <c r="K1359">
        <v>17.1793604243</v>
      </c>
      <c r="L1359">
        <v>6.6013403105500004</v>
      </c>
    </row>
    <row r="1360" spans="3:12" hidden="1" x14ac:dyDescent="0.25">
      <c r="C1360" t="s">
        <v>52</v>
      </c>
      <c r="D1360" t="s">
        <v>42</v>
      </c>
      <c r="E1360" t="s">
        <v>22</v>
      </c>
      <c r="F1360" t="s">
        <v>11</v>
      </c>
      <c r="G1360" t="s">
        <v>50</v>
      </c>
      <c r="H1360" t="s">
        <v>45</v>
      </c>
      <c r="I1360">
        <v>2016</v>
      </c>
      <c r="J1360">
        <v>1.22119356066E-3</v>
      </c>
      <c r="K1360">
        <v>1.66202984676E-3</v>
      </c>
      <c r="L1360">
        <v>8.7726139597800001E-4</v>
      </c>
    </row>
    <row r="1361" spans="3:12" hidden="1" x14ac:dyDescent="0.25">
      <c r="C1361" t="s">
        <v>52</v>
      </c>
      <c r="D1361" t="s">
        <v>42</v>
      </c>
      <c r="E1361" t="s">
        <v>23</v>
      </c>
      <c r="F1361" t="s">
        <v>11</v>
      </c>
      <c r="G1361" t="s">
        <v>50</v>
      </c>
      <c r="H1361" t="s">
        <v>45</v>
      </c>
      <c r="I1361">
        <v>2016</v>
      </c>
      <c r="J1361">
        <v>3.18336115177E-4</v>
      </c>
      <c r="K1361">
        <v>4.3362916769400001E-4</v>
      </c>
      <c r="L1361">
        <v>2.1861064426100001E-4</v>
      </c>
    </row>
    <row r="1362" spans="3:12" hidden="1" x14ac:dyDescent="0.25">
      <c r="C1362" t="s">
        <v>52</v>
      </c>
      <c r="D1362" t="s">
        <v>42</v>
      </c>
      <c r="E1362" t="s">
        <v>22</v>
      </c>
      <c r="F1362" t="s">
        <v>11</v>
      </c>
      <c r="G1362" t="s">
        <v>50</v>
      </c>
      <c r="H1362" t="s">
        <v>26</v>
      </c>
      <c r="I1362">
        <v>2016</v>
      </c>
      <c r="J1362">
        <v>10.410968092199999</v>
      </c>
      <c r="K1362">
        <v>15.911842438200001</v>
      </c>
      <c r="L1362">
        <v>6.4417803511399896</v>
      </c>
    </row>
    <row r="1363" spans="3:12" hidden="1" x14ac:dyDescent="0.25">
      <c r="C1363" t="s">
        <v>52</v>
      </c>
      <c r="D1363" t="s">
        <v>42</v>
      </c>
      <c r="E1363" t="s">
        <v>23</v>
      </c>
      <c r="F1363" t="s">
        <v>11</v>
      </c>
      <c r="G1363" t="s">
        <v>50</v>
      </c>
      <c r="H1363" t="s">
        <v>26</v>
      </c>
      <c r="I1363">
        <v>2016</v>
      </c>
      <c r="J1363">
        <v>3.07630756462</v>
      </c>
      <c r="K1363">
        <v>4.7976738693899996</v>
      </c>
      <c r="L1363">
        <v>1.84355395826999</v>
      </c>
    </row>
    <row r="1364" spans="3:12" hidden="1" x14ac:dyDescent="0.25">
      <c r="C1364" t="s">
        <v>52</v>
      </c>
      <c r="D1364" t="s">
        <v>42</v>
      </c>
      <c r="E1364" t="s">
        <v>22</v>
      </c>
      <c r="F1364" t="s">
        <v>12</v>
      </c>
      <c r="G1364" t="s">
        <v>50</v>
      </c>
      <c r="H1364" t="s">
        <v>44</v>
      </c>
      <c r="I1364">
        <v>2016</v>
      </c>
      <c r="J1364">
        <v>42.306971160000003</v>
      </c>
      <c r="K1364">
        <v>63.9940205503</v>
      </c>
      <c r="L1364">
        <v>26.491754863600001</v>
      </c>
    </row>
    <row r="1365" spans="3:12" hidden="1" x14ac:dyDescent="0.25">
      <c r="C1365" t="s">
        <v>52</v>
      </c>
      <c r="D1365" t="s">
        <v>42</v>
      </c>
      <c r="E1365" t="s">
        <v>23</v>
      </c>
      <c r="F1365" t="s">
        <v>12</v>
      </c>
      <c r="G1365" t="s">
        <v>50</v>
      </c>
      <c r="H1365" t="s">
        <v>44</v>
      </c>
      <c r="I1365">
        <v>2016</v>
      </c>
      <c r="J1365">
        <v>14.320241763</v>
      </c>
      <c r="K1365">
        <v>21.9006416681</v>
      </c>
      <c r="L1365">
        <v>8.9442268973499992</v>
      </c>
    </row>
    <row r="1366" spans="3:12" hidden="1" x14ac:dyDescent="0.25">
      <c r="C1366" t="s">
        <v>52</v>
      </c>
      <c r="D1366" t="s">
        <v>42</v>
      </c>
      <c r="E1366" t="s">
        <v>22</v>
      </c>
      <c r="F1366" t="s">
        <v>12</v>
      </c>
      <c r="G1366" t="s">
        <v>50</v>
      </c>
      <c r="H1366" t="s">
        <v>45</v>
      </c>
      <c r="I1366">
        <v>2016</v>
      </c>
      <c r="J1366">
        <v>1.30822170262E-3</v>
      </c>
      <c r="K1366">
        <v>1.7184453657600001E-3</v>
      </c>
      <c r="L1366">
        <v>9.4490773630400001E-4</v>
      </c>
    </row>
    <row r="1367" spans="3:12" hidden="1" x14ac:dyDescent="0.25">
      <c r="C1367" t="s">
        <v>52</v>
      </c>
      <c r="D1367" t="s">
        <v>42</v>
      </c>
      <c r="E1367" t="s">
        <v>23</v>
      </c>
      <c r="F1367" t="s">
        <v>12</v>
      </c>
      <c r="G1367" t="s">
        <v>50</v>
      </c>
      <c r="H1367" t="s">
        <v>45</v>
      </c>
      <c r="I1367">
        <v>2016</v>
      </c>
      <c r="J1367">
        <v>3.6566762763300001E-4</v>
      </c>
      <c r="K1367">
        <v>4.9933206225599995E-4</v>
      </c>
      <c r="L1367">
        <v>2.5148209983799998E-4</v>
      </c>
    </row>
    <row r="1368" spans="3:12" hidden="1" x14ac:dyDescent="0.25">
      <c r="C1368" t="s">
        <v>52</v>
      </c>
      <c r="D1368" t="s">
        <v>42</v>
      </c>
      <c r="E1368" t="s">
        <v>22</v>
      </c>
      <c r="F1368" t="s">
        <v>12</v>
      </c>
      <c r="G1368" t="s">
        <v>50</v>
      </c>
      <c r="H1368" t="s">
        <v>26</v>
      </c>
      <c r="I1368">
        <v>2016</v>
      </c>
      <c r="J1368">
        <v>12.5102168151</v>
      </c>
      <c r="K1368">
        <v>18.923100614500001</v>
      </c>
      <c r="L1368">
        <v>7.8336403687100002</v>
      </c>
    </row>
    <row r="1369" spans="3:12" hidden="1" x14ac:dyDescent="0.25">
      <c r="C1369" t="s">
        <v>52</v>
      </c>
      <c r="D1369" t="s">
        <v>42</v>
      </c>
      <c r="E1369" t="s">
        <v>23</v>
      </c>
      <c r="F1369" t="s">
        <v>12</v>
      </c>
      <c r="G1369" t="s">
        <v>50</v>
      </c>
      <c r="H1369" t="s">
        <v>26</v>
      </c>
      <c r="I1369">
        <v>2016</v>
      </c>
      <c r="J1369">
        <v>3.9560301749899902</v>
      </c>
      <c r="K1369">
        <v>6.0501492031100002</v>
      </c>
      <c r="L1369">
        <v>2.4708822716499999</v>
      </c>
    </row>
    <row r="1370" spans="3:12" hidden="1" x14ac:dyDescent="0.25">
      <c r="C1370" t="s">
        <v>52</v>
      </c>
      <c r="D1370" t="s">
        <v>42</v>
      </c>
      <c r="E1370" t="s">
        <v>22</v>
      </c>
      <c r="F1370" t="s">
        <v>13</v>
      </c>
      <c r="G1370" t="s">
        <v>50</v>
      </c>
      <c r="H1370" t="s">
        <v>44</v>
      </c>
      <c r="I1370">
        <v>2016</v>
      </c>
      <c r="J1370">
        <v>48.381072248300001</v>
      </c>
      <c r="K1370">
        <v>72.326198510799998</v>
      </c>
      <c r="L1370">
        <v>30.822126379699998</v>
      </c>
    </row>
    <row r="1371" spans="3:12" hidden="1" x14ac:dyDescent="0.25">
      <c r="C1371" t="s">
        <v>52</v>
      </c>
      <c r="D1371" t="s">
        <v>42</v>
      </c>
      <c r="E1371" t="s">
        <v>23</v>
      </c>
      <c r="F1371" t="s">
        <v>13</v>
      </c>
      <c r="G1371" t="s">
        <v>50</v>
      </c>
      <c r="H1371" t="s">
        <v>44</v>
      </c>
      <c r="I1371">
        <v>2016</v>
      </c>
      <c r="J1371">
        <v>18.602987433999999</v>
      </c>
      <c r="K1371">
        <v>28.316111163199999</v>
      </c>
      <c r="L1371">
        <v>11.7609875601</v>
      </c>
    </row>
    <row r="1372" spans="3:12" hidden="1" x14ac:dyDescent="0.25">
      <c r="C1372" t="s">
        <v>52</v>
      </c>
      <c r="D1372" t="s">
        <v>42</v>
      </c>
      <c r="E1372" t="s">
        <v>22</v>
      </c>
      <c r="F1372" t="s">
        <v>13</v>
      </c>
      <c r="G1372" t="s">
        <v>50</v>
      </c>
      <c r="H1372" t="s">
        <v>45</v>
      </c>
      <c r="I1372">
        <v>2016</v>
      </c>
      <c r="J1372">
        <v>1.37587910957E-3</v>
      </c>
      <c r="K1372">
        <v>1.8268197002799999E-3</v>
      </c>
      <c r="L1372">
        <v>1.02376834775E-3</v>
      </c>
    </row>
    <row r="1373" spans="3:12" hidden="1" x14ac:dyDescent="0.25">
      <c r="C1373" t="s">
        <v>52</v>
      </c>
      <c r="D1373" t="s">
        <v>42</v>
      </c>
      <c r="E1373" t="s">
        <v>23</v>
      </c>
      <c r="F1373" t="s">
        <v>13</v>
      </c>
      <c r="G1373" t="s">
        <v>50</v>
      </c>
      <c r="H1373" t="s">
        <v>45</v>
      </c>
      <c r="I1373">
        <v>2016</v>
      </c>
      <c r="J1373">
        <v>4.16944118297E-4</v>
      </c>
      <c r="K1373">
        <v>5.7903058346999998E-4</v>
      </c>
      <c r="L1373">
        <v>2.9269189553400002E-4</v>
      </c>
    </row>
    <row r="1374" spans="3:12" hidden="1" x14ac:dyDescent="0.25">
      <c r="C1374" t="s">
        <v>52</v>
      </c>
      <c r="D1374" t="s">
        <v>42</v>
      </c>
      <c r="E1374" t="s">
        <v>22</v>
      </c>
      <c r="F1374" t="s">
        <v>13</v>
      </c>
      <c r="G1374" t="s">
        <v>50</v>
      </c>
      <c r="H1374" t="s">
        <v>26</v>
      </c>
      <c r="I1374">
        <v>2016</v>
      </c>
      <c r="J1374">
        <v>14.9059656365</v>
      </c>
      <c r="K1374">
        <v>22.283338907499999</v>
      </c>
      <c r="L1374">
        <v>9.4961425059</v>
      </c>
    </row>
    <row r="1375" spans="3:12" hidden="1" x14ac:dyDescent="0.25">
      <c r="C1375" t="s">
        <v>52</v>
      </c>
      <c r="D1375" t="s">
        <v>42</v>
      </c>
      <c r="E1375" t="s">
        <v>23</v>
      </c>
      <c r="F1375" t="s">
        <v>13</v>
      </c>
      <c r="G1375" t="s">
        <v>50</v>
      </c>
      <c r="H1375" t="s">
        <v>26</v>
      </c>
      <c r="I1375">
        <v>2016</v>
      </c>
      <c r="J1375">
        <v>5.0955462638600002</v>
      </c>
      <c r="K1375">
        <v>7.7560690161299997</v>
      </c>
      <c r="L1375">
        <v>3.2214533517000001</v>
      </c>
    </row>
    <row r="1376" spans="3:12" hidden="1" x14ac:dyDescent="0.25">
      <c r="C1376" t="s">
        <v>52</v>
      </c>
      <c r="D1376" t="s">
        <v>42</v>
      </c>
      <c r="E1376" t="s">
        <v>22</v>
      </c>
      <c r="F1376" t="s">
        <v>14</v>
      </c>
      <c r="G1376" t="s">
        <v>50</v>
      </c>
      <c r="H1376" t="s">
        <v>44</v>
      </c>
      <c r="I1376">
        <v>2016</v>
      </c>
      <c r="J1376">
        <v>50.825078916800003</v>
      </c>
      <c r="K1376">
        <v>75.573571095600002</v>
      </c>
      <c r="L1376">
        <v>33.756899139300003</v>
      </c>
    </row>
    <row r="1377" spans="3:12" hidden="1" x14ac:dyDescent="0.25">
      <c r="C1377" t="s">
        <v>52</v>
      </c>
      <c r="D1377" t="s">
        <v>42</v>
      </c>
      <c r="E1377" t="s">
        <v>23</v>
      </c>
      <c r="F1377" t="s">
        <v>14</v>
      </c>
      <c r="G1377" t="s">
        <v>50</v>
      </c>
      <c r="H1377" t="s">
        <v>44</v>
      </c>
      <c r="I1377">
        <v>2016</v>
      </c>
      <c r="J1377">
        <v>21.739348044300002</v>
      </c>
      <c r="K1377">
        <v>32.833044049999998</v>
      </c>
      <c r="L1377">
        <v>14.0282930905</v>
      </c>
    </row>
    <row r="1378" spans="3:12" hidden="1" x14ac:dyDescent="0.25">
      <c r="C1378" t="s">
        <v>52</v>
      </c>
      <c r="D1378" t="s">
        <v>42</v>
      </c>
      <c r="E1378" t="s">
        <v>22</v>
      </c>
      <c r="F1378" t="s">
        <v>14</v>
      </c>
      <c r="G1378" t="s">
        <v>50</v>
      </c>
      <c r="H1378" t="s">
        <v>45</v>
      </c>
      <c r="I1378">
        <v>2016</v>
      </c>
      <c r="J1378">
        <v>1.39492619508E-3</v>
      </c>
      <c r="K1378">
        <v>1.7817085022900001E-3</v>
      </c>
      <c r="L1378">
        <v>1.0494360338100001E-3</v>
      </c>
    </row>
    <row r="1379" spans="3:12" hidden="1" x14ac:dyDescent="0.25">
      <c r="C1379" t="s">
        <v>52</v>
      </c>
      <c r="D1379" t="s">
        <v>42</v>
      </c>
      <c r="E1379" t="s">
        <v>23</v>
      </c>
      <c r="F1379" t="s">
        <v>14</v>
      </c>
      <c r="G1379" t="s">
        <v>50</v>
      </c>
      <c r="H1379" t="s">
        <v>45</v>
      </c>
      <c r="I1379">
        <v>2016</v>
      </c>
      <c r="J1379">
        <v>4.8523916100699999E-4</v>
      </c>
      <c r="K1379">
        <v>6.5329836153099998E-4</v>
      </c>
      <c r="L1379">
        <v>3.4678798885700001E-4</v>
      </c>
    </row>
    <row r="1380" spans="3:12" hidden="1" x14ac:dyDescent="0.25">
      <c r="C1380" t="s">
        <v>52</v>
      </c>
      <c r="D1380" t="s">
        <v>42</v>
      </c>
      <c r="E1380" t="s">
        <v>22</v>
      </c>
      <c r="F1380" t="s">
        <v>14</v>
      </c>
      <c r="G1380" t="s">
        <v>50</v>
      </c>
      <c r="H1380" t="s">
        <v>26</v>
      </c>
      <c r="I1380">
        <v>2016</v>
      </c>
      <c r="J1380">
        <v>17.247962161699999</v>
      </c>
      <c r="K1380">
        <v>25.646592636200001</v>
      </c>
      <c r="L1380">
        <v>11.455716969999999</v>
      </c>
    </row>
    <row r="1381" spans="3:12" hidden="1" x14ac:dyDescent="0.25">
      <c r="C1381" t="s">
        <v>52</v>
      </c>
      <c r="D1381" t="s">
        <v>42</v>
      </c>
      <c r="E1381" t="s">
        <v>23</v>
      </c>
      <c r="F1381" t="s">
        <v>14</v>
      </c>
      <c r="G1381" t="s">
        <v>50</v>
      </c>
      <c r="H1381" t="s">
        <v>26</v>
      </c>
      <c r="I1381">
        <v>2016</v>
      </c>
      <c r="J1381">
        <v>6.49380520327</v>
      </c>
      <c r="K1381">
        <v>9.8076258706999901</v>
      </c>
      <c r="L1381">
        <v>4.1904201763</v>
      </c>
    </row>
    <row r="1382" spans="3:12" hidden="1" x14ac:dyDescent="0.25">
      <c r="C1382" t="s">
        <v>52</v>
      </c>
      <c r="D1382" t="s">
        <v>42</v>
      </c>
      <c r="E1382" t="s">
        <v>22</v>
      </c>
      <c r="F1382" t="s">
        <v>15</v>
      </c>
      <c r="G1382" t="s">
        <v>50</v>
      </c>
      <c r="H1382" t="s">
        <v>44</v>
      </c>
      <c r="I1382">
        <v>2016</v>
      </c>
      <c r="J1382">
        <v>49.453302429399997</v>
      </c>
      <c r="K1382">
        <v>73.562353996799999</v>
      </c>
      <c r="L1382">
        <v>32.540113883399997</v>
      </c>
    </row>
    <row r="1383" spans="3:12" hidden="1" x14ac:dyDescent="0.25">
      <c r="C1383" t="s">
        <v>52</v>
      </c>
      <c r="D1383" t="s">
        <v>42</v>
      </c>
      <c r="E1383" t="s">
        <v>23</v>
      </c>
      <c r="F1383" t="s">
        <v>15</v>
      </c>
      <c r="G1383" t="s">
        <v>50</v>
      </c>
      <c r="H1383" t="s">
        <v>44</v>
      </c>
      <c r="I1383">
        <v>2016</v>
      </c>
      <c r="J1383">
        <v>24.456067455900001</v>
      </c>
      <c r="K1383">
        <v>37.127986507999999</v>
      </c>
      <c r="L1383">
        <v>15.375922419</v>
      </c>
    </row>
    <row r="1384" spans="3:12" hidden="1" x14ac:dyDescent="0.25">
      <c r="C1384" t="s">
        <v>52</v>
      </c>
      <c r="D1384" t="s">
        <v>42</v>
      </c>
      <c r="E1384" t="s">
        <v>22</v>
      </c>
      <c r="F1384" t="s">
        <v>15</v>
      </c>
      <c r="G1384" t="s">
        <v>50</v>
      </c>
      <c r="H1384" t="s">
        <v>45</v>
      </c>
      <c r="I1384">
        <v>2016</v>
      </c>
      <c r="J1384">
        <v>1.4402719478299999E-3</v>
      </c>
      <c r="K1384">
        <v>1.8867328944599999E-3</v>
      </c>
      <c r="L1384">
        <v>1.08925897348E-3</v>
      </c>
    </row>
    <row r="1385" spans="3:12" hidden="1" x14ac:dyDescent="0.25">
      <c r="C1385" t="s">
        <v>52</v>
      </c>
      <c r="D1385" t="s">
        <v>42</v>
      </c>
      <c r="E1385" t="s">
        <v>23</v>
      </c>
      <c r="F1385" t="s">
        <v>15</v>
      </c>
      <c r="G1385" t="s">
        <v>50</v>
      </c>
      <c r="H1385" t="s">
        <v>45</v>
      </c>
      <c r="I1385">
        <v>2016</v>
      </c>
      <c r="J1385">
        <v>5.8276125414100002E-4</v>
      </c>
      <c r="K1385">
        <v>7.9448626924000004E-4</v>
      </c>
      <c r="L1385">
        <v>4.2189424081199998E-4</v>
      </c>
    </row>
    <row r="1386" spans="3:12" hidden="1" x14ac:dyDescent="0.25">
      <c r="C1386" t="s">
        <v>52</v>
      </c>
      <c r="D1386" t="s">
        <v>42</v>
      </c>
      <c r="E1386" t="s">
        <v>22</v>
      </c>
      <c r="F1386" t="s">
        <v>15</v>
      </c>
      <c r="G1386" t="s">
        <v>50</v>
      </c>
      <c r="H1386" t="s">
        <v>26</v>
      </c>
      <c r="I1386">
        <v>2016</v>
      </c>
      <c r="J1386">
        <v>20.3199700531</v>
      </c>
      <c r="K1386">
        <v>30.226188278999999</v>
      </c>
      <c r="L1386">
        <v>13.370474915799999</v>
      </c>
    </row>
    <row r="1387" spans="3:12" hidden="1" x14ac:dyDescent="0.25">
      <c r="C1387" t="s">
        <v>52</v>
      </c>
      <c r="D1387" t="s">
        <v>42</v>
      </c>
      <c r="E1387" t="s">
        <v>23</v>
      </c>
      <c r="F1387" t="s">
        <v>15</v>
      </c>
      <c r="G1387" t="s">
        <v>50</v>
      </c>
      <c r="H1387" t="s">
        <v>26</v>
      </c>
      <c r="I1387">
        <v>2016</v>
      </c>
      <c r="J1387">
        <v>8.4587274851699998</v>
      </c>
      <c r="K1387">
        <v>12.8416197948</v>
      </c>
      <c r="L1387">
        <v>5.3181378326799997</v>
      </c>
    </row>
    <row r="1388" spans="3:12" hidden="1" x14ac:dyDescent="0.25">
      <c r="C1388" t="s">
        <v>52</v>
      </c>
      <c r="D1388" t="s">
        <v>42</v>
      </c>
      <c r="E1388" t="s">
        <v>22</v>
      </c>
      <c r="F1388" t="s">
        <v>16</v>
      </c>
      <c r="G1388" t="s">
        <v>50</v>
      </c>
      <c r="H1388" t="s">
        <v>44</v>
      </c>
      <c r="I1388">
        <v>2016</v>
      </c>
      <c r="J1388">
        <v>48.355942831100002</v>
      </c>
      <c r="K1388">
        <v>71.338616253200001</v>
      </c>
      <c r="L1388">
        <v>31.879194396900001</v>
      </c>
    </row>
    <row r="1389" spans="3:12" hidden="1" x14ac:dyDescent="0.25">
      <c r="C1389" t="s">
        <v>52</v>
      </c>
      <c r="D1389" t="s">
        <v>42</v>
      </c>
      <c r="E1389" t="s">
        <v>23</v>
      </c>
      <c r="F1389" t="s">
        <v>16</v>
      </c>
      <c r="G1389" t="s">
        <v>50</v>
      </c>
      <c r="H1389" t="s">
        <v>44</v>
      </c>
      <c r="I1389">
        <v>2016</v>
      </c>
      <c r="J1389">
        <v>25.830299924399998</v>
      </c>
      <c r="K1389">
        <v>39.802893886100001</v>
      </c>
      <c r="L1389">
        <v>16.477549664600001</v>
      </c>
    </row>
    <row r="1390" spans="3:12" hidden="1" x14ac:dyDescent="0.25">
      <c r="C1390" t="s">
        <v>52</v>
      </c>
      <c r="D1390" t="s">
        <v>42</v>
      </c>
      <c r="E1390" t="s">
        <v>22</v>
      </c>
      <c r="F1390" t="s">
        <v>16</v>
      </c>
      <c r="G1390" t="s">
        <v>50</v>
      </c>
      <c r="H1390" t="s">
        <v>45</v>
      </c>
      <c r="I1390">
        <v>2016</v>
      </c>
      <c r="J1390">
        <v>1.4780995185499999E-3</v>
      </c>
      <c r="K1390">
        <v>1.9121549838699999E-3</v>
      </c>
      <c r="L1390">
        <v>1.1193217466199999E-3</v>
      </c>
    </row>
    <row r="1391" spans="3:12" hidden="1" x14ac:dyDescent="0.25">
      <c r="C1391" t="s">
        <v>52</v>
      </c>
      <c r="D1391" t="s">
        <v>42</v>
      </c>
      <c r="E1391" t="s">
        <v>23</v>
      </c>
      <c r="F1391" t="s">
        <v>16</v>
      </c>
      <c r="G1391" t="s">
        <v>50</v>
      </c>
      <c r="H1391" t="s">
        <v>45</v>
      </c>
      <c r="I1391">
        <v>2016</v>
      </c>
      <c r="J1391">
        <v>6.4674497805099998E-4</v>
      </c>
      <c r="K1391">
        <v>8.8317985764300002E-4</v>
      </c>
      <c r="L1391">
        <v>4.6786002495799998E-4</v>
      </c>
    </row>
    <row r="1392" spans="3:12" hidden="1" x14ac:dyDescent="0.25">
      <c r="C1392" t="s">
        <v>52</v>
      </c>
      <c r="D1392" t="s">
        <v>42</v>
      </c>
      <c r="E1392" t="s">
        <v>22</v>
      </c>
      <c r="F1392" t="s">
        <v>16</v>
      </c>
      <c r="G1392" t="s">
        <v>50</v>
      </c>
      <c r="H1392" t="s">
        <v>26</v>
      </c>
      <c r="I1392">
        <v>2016</v>
      </c>
      <c r="J1392">
        <v>23.191672489199998</v>
      </c>
      <c r="K1392">
        <v>34.214239804099897</v>
      </c>
      <c r="L1392">
        <v>15.289368635699899</v>
      </c>
    </row>
    <row r="1393" spans="3:12" hidden="1" x14ac:dyDescent="0.25">
      <c r="C1393" t="s">
        <v>52</v>
      </c>
      <c r="D1393" t="s">
        <v>42</v>
      </c>
      <c r="E1393" t="s">
        <v>23</v>
      </c>
      <c r="F1393" t="s">
        <v>16</v>
      </c>
      <c r="G1393" t="s">
        <v>50</v>
      </c>
      <c r="H1393" t="s">
        <v>26</v>
      </c>
      <c r="I1393">
        <v>2016</v>
      </c>
      <c r="J1393">
        <v>10.3001782928</v>
      </c>
      <c r="K1393">
        <v>15.871937406800001</v>
      </c>
      <c r="L1393">
        <v>6.5706437738299996</v>
      </c>
    </row>
    <row r="1394" spans="3:12" hidden="1" x14ac:dyDescent="0.25">
      <c r="C1394" t="s">
        <v>52</v>
      </c>
      <c r="D1394" t="s">
        <v>42</v>
      </c>
      <c r="E1394" t="s">
        <v>22</v>
      </c>
      <c r="F1394" t="s">
        <v>17</v>
      </c>
      <c r="G1394" t="s">
        <v>50</v>
      </c>
      <c r="H1394" t="s">
        <v>44</v>
      </c>
      <c r="I1394">
        <v>2016</v>
      </c>
      <c r="J1394">
        <v>49.8695194047</v>
      </c>
      <c r="K1394">
        <v>71.950845796799996</v>
      </c>
      <c r="L1394">
        <v>32.570081430199998</v>
      </c>
    </row>
    <row r="1395" spans="3:12" hidden="1" x14ac:dyDescent="0.25">
      <c r="C1395" t="s">
        <v>52</v>
      </c>
      <c r="D1395" t="s">
        <v>42</v>
      </c>
      <c r="E1395" t="s">
        <v>23</v>
      </c>
      <c r="F1395" t="s">
        <v>17</v>
      </c>
      <c r="G1395" t="s">
        <v>50</v>
      </c>
      <c r="H1395" t="s">
        <v>44</v>
      </c>
      <c r="I1395">
        <v>2016</v>
      </c>
      <c r="J1395">
        <v>27.340469788</v>
      </c>
      <c r="K1395">
        <v>40.882664290800001</v>
      </c>
      <c r="L1395">
        <v>17.810660441300001</v>
      </c>
    </row>
    <row r="1396" spans="3:12" hidden="1" x14ac:dyDescent="0.25">
      <c r="C1396" t="s">
        <v>52</v>
      </c>
      <c r="D1396" t="s">
        <v>42</v>
      </c>
      <c r="E1396" t="s">
        <v>22</v>
      </c>
      <c r="F1396" t="s">
        <v>17</v>
      </c>
      <c r="G1396" t="s">
        <v>50</v>
      </c>
      <c r="H1396" t="s">
        <v>45</v>
      </c>
      <c r="I1396">
        <v>2016</v>
      </c>
      <c r="J1396">
        <v>1.5695782769499999E-3</v>
      </c>
      <c r="K1396">
        <v>1.97801541675E-3</v>
      </c>
      <c r="L1396">
        <v>1.2131710783800001E-3</v>
      </c>
    </row>
    <row r="1397" spans="3:12" hidden="1" x14ac:dyDescent="0.25">
      <c r="C1397" t="s">
        <v>52</v>
      </c>
      <c r="D1397" t="s">
        <v>42</v>
      </c>
      <c r="E1397" t="s">
        <v>23</v>
      </c>
      <c r="F1397" t="s">
        <v>17</v>
      </c>
      <c r="G1397" t="s">
        <v>50</v>
      </c>
      <c r="H1397" t="s">
        <v>45</v>
      </c>
      <c r="I1397">
        <v>2016</v>
      </c>
      <c r="J1397">
        <v>7.2301905769399995E-4</v>
      </c>
      <c r="K1397">
        <v>9.8521107305499993E-4</v>
      </c>
      <c r="L1397">
        <v>5.2395347677499998E-4</v>
      </c>
    </row>
    <row r="1398" spans="3:12" hidden="1" x14ac:dyDescent="0.25">
      <c r="C1398" t="s">
        <v>52</v>
      </c>
      <c r="D1398" t="s">
        <v>42</v>
      </c>
      <c r="E1398" t="s">
        <v>22</v>
      </c>
      <c r="F1398" t="s">
        <v>17</v>
      </c>
      <c r="G1398" t="s">
        <v>50</v>
      </c>
      <c r="H1398" t="s">
        <v>26</v>
      </c>
      <c r="I1398">
        <v>2016</v>
      </c>
      <c r="J1398">
        <v>27.553165997999901</v>
      </c>
      <c r="K1398">
        <v>39.753212415100002</v>
      </c>
      <c r="L1398">
        <v>17.995137529400001</v>
      </c>
    </row>
    <row r="1399" spans="3:12" hidden="1" x14ac:dyDescent="0.25">
      <c r="C1399" t="s">
        <v>52</v>
      </c>
      <c r="D1399" t="s">
        <v>42</v>
      </c>
      <c r="E1399" t="s">
        <v>23</v>
      </c>
      <c r="F1399" t="s">
        <v>17</v>
      </c>
      <c r="G1399" t="s">
        <v>50</v>
      </c>
      <c r="H1399" t="s">
        <v>26</v>
      </c>
      <c r="I1399">
        <v>2016</v>
      </c>
      <c r="J1399">
        <v>12.6975392638</v>
      </c>
      <c r="K1399">
        <v>18.986844010599999</v>
      </c>
      <c r="L1399">
        <v>8.2716779200000001</v>
      </c>
    </row>
    <row r="1400" spans="3:12" hidden="1" x14ac:dyDescent="0.25">
      <c r="C1400" t="s">
        <v>52</v>
      </c>
      <c r="D1400" t="s">
        <v>42</v>
      </c>
      <c r="E1400" t="s">
        <v>22</v>
      </c>
      <c r="F1400" t="s">
        <v>18</v>
      </c>
      <c r="G1400" t="s">
        <v>50</v>
      </c>
      <c r="H1400" t="s">
        <v>44</v>
      </c>
      <c r="I1400">
        <v>2016</v>
      </c>
      <c r="J1400">
        <v>42.307748327200002</v>
      </c>
      <c r="K1400">
        <v>61.763224386499999</v>
      </c>
      <c r="L1400">
        <v>28.054039016600001</v>
      </c>
    </row>
    <row r="1401" spans="3:12" hidden="1" x14ac:dyDescent="0.25">
      <c r="C1401" t="s">
        <v>52</v>
      </c>
      <c r="D1401" t="s">
        <v>42</v>
      </c>
      <c r="E1401" t="s">
        <v>23</v>
      </c>
      <c r="F1401" t="s">
        <v>18</v>
      </c>
      <c r="G1401" t="s">
        <v>50</v>
      </c>
      <c r="H1401" t="s">
        <v>44</v>
      </c>
      <c r="I1401">
        <v>2016</v>
      </c>
      <c r="J1401">
        <v>22.454257142300001</v>
      </c>
      <c r="K1401">
        <v>33.591854717899999</v>
      </c>
      <c r="L1401">
        <v>14.5093488207</v>
      </c>
    </row>
    <row r="1402" spans="3:12" hidden="1" x14ac:dyDescent="0.25">
      <c r="C1402" t="s">
        <v>52</v>
      </c>
      <c r="D1402" t="s">
        <v>42</v>
      </c>
      <c r="E1402" t="s">
        <v>22</v>
      </c>
      <c r="F1402" t="s">
        <v>18</v>
      </c>
      <c r="G1402" t="s">
        <v>50</v>
      </c>
      <c r="H1402" t="s">
        <v>45</v>
      </c>
      <c r="I1402">
        <v>2016</v>
      </c>
      <c r="J1402">
        <v>1.57082918804E-3</v>
      </c>
      <c r="K1402">
        <v>1.9983619106299999E-3</v>
      </c>
      <c r="L1402">
        <v>1.23430183926E-3</v>
      </c>
    </row>
    <row r="1403" spans="3:12" hidden="1" x14ac:dyDescent="0.25">
      <c r="C1403" t="s">
        <v>52</v>
      </c>
      <c r="D1403" t="s">
        <v>42</v>
      </c>
      <c r="E1403" t="s">
        <v>23</v>
      </c>
      <c r="F1403" t="s">
        <v>18</v>
      </c>
      <c r="G1403" t="s">
        <v>50</v>
      </c>
      <c r="H1403" t="s">
        <v>45</v>
      </c>
      <c r="I1403">
        <v>2016</v>
      </c>
      <c r="J1403">
        <v>7.4827309542199998E-4</v>
      </c>
      <c r="K1403">
        <v>1.0062658225199999E-3</v>
      </c>
      <c r="L1403">
        <v>5.5471414137899997E-4</v>
      </c>
    </row>
    <row r="1404" spans="3:12" hidden="1" x14ac:dyDescent="0.25">
      <c r="C1404" t="s">
        <v>52</v>
      </c>
      <c r="D1404" t="s">
        <v>42</v>
      </c>
      <c r="E1404" t="s">
        <v>22</v>
      </c>
      <c r="F1404" t="s">
        <v>18</v>
      </c>
      <c r="G1404" t="s">
        <v>50</v>
      </c>
      <c r="H1404" t="s">
        <v>26</v>
      </c>
      <c r="I1404">
        <v>2016</v>
      </c>
      <c r="J1404">
        <v>31.72029676</v>
      </c>
      <c r="K1404">
        <v>46.307068654299997</v>
      </c>
      <c r="L1404">
        <v>21.033557164099999</v>
      </c>
    </row>
    <row r="1405" spans="3:12" hidden="1" x14ac:dyDescent="0.25">
      <c r="C1405" t="s">
        <v>52</v>
      </c>
      <c r="D1405" t="s">
        <v>42</v>
      </c>
      <c r="E1405" t="s">
        <v>23</v>
      </c>
      <c r="F1405" t="s">
        <v>18</v>
      </c>
      <c r="G1405" t="s">
        <v>50</v>
      </c>
      <c r="H1405" t="s">
        <v>26</v>
      </c>
      <c r="I1405">
        <v>2016</v>
      </c>
      <c r="J1405">
        <v>14.725783231799999</v>
      </c>
      <c r="K1405">
        <v>22.0299592989</v>
      </c>
      <c r="L1405">
        <v>9.5154127885200008</v>
      </c>
    </row>
    <row r="1406" spans="3:12" hidden="1" x14ac:dyDescent="0.25">
      <c r="C1406" t="s">
        <v>52</v>
      </c>
      <c r="D1406" t="s">
        <v>42</v>
      </c>
      <c r="E1406" t="s">
        <v>22</v>
      </c>
      <c r="F1406" t="s">
        <v>19</v>
      </c>
      <c r="G1406" t="s">
        <v>50</v>
      </c>
      <c r="H1406" t="s">
        <v>44</v>
      </c>
      <c r="I1406">
        <v>2016</v>
      </c>
      <c r="J1406">
        <v>35.806467918000003</v>
      </c>
      <c r="K1406">
        <v>51.325594368700003</v>
      </c>
      <c r="L1406">
        <v>24.000084004600001</v>
      </c>
    </row>
    <row r="1407" spans="3:12" hidden="1" x14ac:dyDescent="0.25">
      <c r="C1407" t="s">
        <v>52</v>
      </c>
      <c r="D1407" t="s">
        <v>42</v>
      </c>
      <c r="E1407" t="s">
        <v>23</v>
      </c>
      <c r="F1407" t="s">
        <v>19</v>
      </c>
      <c r="G1407" t="s">
        <v>50</v>
      </c>
      <c r="H1407" t="s">
        <v>44</v>
      </c>
      <c r="I1407">
        <v>2016</v>
      </c>
      <c r="J1407">
        <v>19.370355049200001</v>
      </c>
      <c r="K1407">
        <v>28.9762731354</v>
      </c>
      <c r="L1407">
        <v>12.7717896219</v>
      </c>
    </row>
    <row r="1408" spans="3:12" hidden="1" x14ac:dyDescent="0.25">
      <c r="C1408" t="s">
        <v>52</v>
      </c>
      <c r="D1408" t="s">
        <v>42</v>
      </c>
      <c r="E1408" t="s">
        <v>22</v>
      </c>
      <c r="F1408" t="s">
        <v>19</v>
      </c>
      <c r="G1408" t="s">
        <v>50</v>
      </c>
      <c r="H1408" t="s">
        <v>45</v>
      </c>
      <c r="I1408">
        <v>2016</v>
      </c>
      <c r="J1408">
        <v>1.5933392906299999E-3</v>
      </c>
      <c r="K1408">
        <v>2.0381600823100002E-3</v>
      </c>
      <c r="L1408">
        <v>1.2650649830599999E-3</v>
      </c>
    </row>
    <row r="1409" spans="3:12" hidden="1" x14ac:dyDescent="0.25">
      <c r="C1409" t="s">
        <v>52</v>
      </c>
      <c r="D1409" t="s">
        <v>42</v>
      </c>
      <c r="E1409" t="s">
        <v>23</v>
      </c>
      <c r="F1409" t="s">
        <v>19</v>
      </c>
      <c r="G1409" t="s">
        <v>50</v>
      </c>
      <c r="H1409" t="s">
        <v>45</v>
      </c>
      <c r="I1409">
        <v>2016</v>
      </c>
      <c r="J1409">
        <v>7.59807691849E-4</v>
      </c>
      <c r="K1409">
        <v>1.03279255793E-3</v>
      </c>
      <c r="L1409">
        <v>5.7237816932700003E-4</v>
      </c>
    </row>
    <row r="1410" spans="3:12" hidden="1" x14ac:dyDescent="0.25">
      <c r="C1410" t="s">
        <v>52</v>
      </c>
      <c r="D1410" t="s">
        <v>42</v>
      </c>
      <c r="E1410" t="s">
        <v>22</v>
      </c>
      <c r="F1410" t="s">
        <v>19</v>
      </c>
      <c r="G1410" t="s">
        <v>50</v>
      </c>
      <c r="H1410" t="s">
        <v>26</v>
      </c>
      <c r="I1410">
        <v>2016</v>
      </c>
      <c r="J1410">
        <v>36.717660730200002</v>
      </c>
      <c r="K1410">
        <v>52.631713497200003</v>
      </c>
      <c r="L1410">
        <v>24.610831316799999</v>
      </c>
    </row>
    <row r="1411" spans="3:12" hidden="1" x14ac:dyDescent="0.25">
      <c r="C1411" t="s">
        <v>52</v>
      </c>
      <c r="D1411" t="s">
        <v>42</v>
      </c>
      <c r="E1411" t="s">
        <v>23</v>
      </c>
      <c r="F1411" t="s">
        <v>19</v>
      </c>
      <c r="G1411" t="s">
        <v>50</v>
      </c>
      <c r="H1411" t="s">
        <v>26</v>
      </c>
      <c r="I1411">
        <v>2016</v>
      </c>
      <c r="J1411">
        <v>16.842258015199999</v>
      </c>
      <c r="K1411">
        <v>25.1944720282</v>
      </c>
      <c r="L1411">
        <v>11.1048958876</v>
      </c>
    </row>
    <row r="1412" spans="3:12" hidden="1" x14ac:dyDescent="0.25">
      <c r="C1412" t="s">
        <v>52</v>
      </c>
      <c r="D1412" t="s">
        <v>42</v>
      </c>
      <c r="E1412" t="s">
        <v>22</v>
      </c>
      <c r="F1412" t="s">
        <v>20</v>
      </c>
      <c r="G1412" t="s">
        <v>50</v>
      </c>
      <c r="H1412" t="s">
        <v>44</v>
      </c>
      <c r="I1412">
        <v>2016</v>
      </c>
      <c r="J1412">
        <v>26.6223021136</v>
      </c>
      <c r="K1412">
        <v>39.037271134900003</v>
      </c>
      <c r="L1412">
        <v>17.851983092499999</v>
      </c>
    </row>
    <row r="1413" spans="3:12" hidden="1" x14ac:dyDescent="0.25">
      <c r="C1413" t="s">
        <v>52</v>
      </c>
      <c r="D1413" t="s">
        <v>42</v>
      </c>
      <c r="E1413" t="s">
        <v>23</v>
      </c>
      <c r="F1413" t="s">
        <v>20</v>
      </c>
      <c r="G1413" t="s">
        <v>50</v>
      </c>
      <c r="H1413" t="s">
        <v>44</v>
      </c>
      <c r="I1413">
        <v>2016</v>
      </c>
      <c r="J1413">
        <v>15.251470857399999</v>
      </c>
      <c r="K1413">
        <v>23.556240191600001</v>
      </c>
      <c r="L1413">
        <v>10.050992110499999</v>
      </c>
    </row>
    <row r="1414" spans="3:12" hidden="1" x14ac:dyDescent="0.25">
      <c r="C1414" t="s">
        <v>52</v>
      </c>
      <c r="D1414" t="s">
        <v>42</v>
      </c>
      <c r="E1414" t="s">
        <v>22</v>
      </c>
      <c r="F1414" t="s">
        <v>20</v>
      </c>
      <c r="G1414" t="s">
        <v>50</v>
      </c>
      <c r="H1414" t="s">
        <v>45</v>
      </c>
      <c r="I1414">
        <v>2016</v>
      </c>
      <c r="J1414">
        <v>1.62615240351E-3</v>
      </c>
      <c r="K1414">
        <v>2.0959332913900001E-3</v>
      </c>
      <c r="L1414">
        <v>1.2638927468800001E-3</v>
      </c>
    </row>
    <row r="1415" spans="3:12" hidden="1" x14ac:dyDescent="0.25">
      <c r="C1415" t="s">
        <v>52</v>
      </c>
      <c r="D1415" t="s">
        <v>42</v>
      </c>
      <c r="E1415" t="s">
        <v>23</v>
      </c>
      <c r="F1415" t="s">
        <v>20</v>
      </c>
      <c r="G1415" t="s">
        <v>50</v>
      </c>
      <c r="H1415" t="s">
        <v>45</v>
      </c>
      <c r="I1415">
        <v>2016</v>
      </c>
      <c r="J1415">
        <v>7.6194087014700004E-4</v>
      </c>
      <c r="K1415">
        <v>1.02631869005E-3</v>
      </c>
      <c r="L1415">
        <v>5.6987252556100002E-4</v>
      </c>
    </row>
    <row r="1416" spans="3:12" hidden="1" x14ac:dyDescent="0.25">
      <c r="C1416" t="s">
        <v>52</v>
      </c>
      <c r="D1416" t="s">
        <v>42</v>
      </c>
      <c r="E1416" t="s">
        <v>22</v>
      </c>
      <c r="F1416" t="s">
        <v>20</v>
      </c>
      <c r="G1416" t="s">
        <v>50</v>
      </c>
      <c r="H1416" t="s">
        <v>26</v>
      </c>
      <c r="I1416">
        <v>2016</v>
      </c>
      <c r="J1416">
        <v>41.987688220300001</v>
      </c>
      <c r="K1416">
        <v>61.5681079115</v>
      </c>
      <c r="L1416">
        <v>28.1554726936</v>
      </c>
    </row>
    <row r="1417" spans="3:12" hidden="1" x14ac:dyDescent="0.25">
      <c r="C1417" t="s">
        <v>52</v>
      </c>
      <c r="D1417" t="s">
        <v>42</v>
      </c>
      <c r="E1417" t="s">
        <v>23</v>
      </c>
      <c r="F1417" t="s">
        <v>20</v>
      </c>
      <c r="G1417" t="s">
        <v>50</v>
      </c>
      <c r="H1417" t="s">
        <v>26</v>
      </c>
      <c r="I1417">
        <v>2016</v>
      </c>
      <c r="J1417">
        <v>18.949857743700001</v>
      </c>
      <c r="K1417">
        <v>29.268482022499999</v>
      </c>
      <c r="L1417">
        <v>12.4882952246</v>
      </c>
    </row>
    <row r="1418" spans="3:12" hidden="1" x14ac:dyDescent="0.25">
      <c r="C1418" t="s">
        <v>52</v>
      </c>
      <c r="D1418" t="s">
        <v>42</v>
      </c>
      <c r="E1418" t="s">
        <v>22</v>
      </c>
      <c r="F1418" t="s">
        <v>46</v>
      </c>
      <c r="G1418" t="s">
        <v>50</v>
      </c>
      <c r="H1418" t="s">
        <v>44</v>
      </c>
      <c r="I1418">
        <v>2016</v>
      </c>
      <c r="J1418">
        <v>19.530811969599998</v>
      </c>
      <c r="K1418">
        <v>28.078085618799999</v>
      </c>
      <c r="L1418">
        <v>12.9382986971</v>
      </c>
    </row>
    <row r="1419" spans="3:12" hidden="1" x14ac:dyDescent="0.25">
      <c r="C1419" t="s">
        <v>52</v>
      </c>
      <c r="D1419" t="s">
        <v>42</v>
      </c>
      <c r="E1419" t="s">
        <v>23</v>
      </c>
      <c r="F1419" t="s">
        <v>46</v>
      </c>
      <c r="G1419" t="s">
        <v>50</v>
      </c>
      <c r="H1419" t="s">
        <v>44</v>
      </c>
      <c r="I1419">
        <v>2016</v>
      </c>
      <c r="J1419">
        <v>12.348321523199999</v>
      </c>
      <c r="K1419">
        <v>18.173580534599999</v>
      </c>
      <c r="L1419">
        <v>7.9540607059399999</v>
      </c>
    </row>
    <row r="1420" spans="3:12" hidden="1" x14ac:dyDescent="0.25">
      <c r="C1420" t="s">
        <v>52</v>
      </c>
      <c r="D1420" t="s">
        <v>42</v>
      </c>
      <c r="E1420" t="s">
        <v>22</v>
      </c>
      <c r="F1420" t="s">
        <v>46</v>
      </c>
      <c r="G1420" t="s">
        <v>50</v>
      </c>
      <c r="H1420" t="s">
        <v>45</v>
      </c>
      <c r="I1420">
        <v>2016</v>
      </c>
      <c r="J1420">
        <v>1.61441216124E-3</v>
      </c>
      <c r="K1420">
        <v>2.0577681231299999E-3</v>
      </c>
      <c r="L1420">
        <v>1.2344112916500001E-3</v>
      </c>
    </row>
    <row r="1421" spans="3:12" hidden="1" x14ac:dyDescent="0.25">
      <c r="C1421" t="s">
        <v>52</v>
      </c>
      <c r="D1421" t="s">
        <v>42</v>
      </c>
      <c r="E1421" t="s">
        <v>23</v>
      </c>
      <c r="F1421" t="s">
        <v>46</v>
      </c>
      <c r="G1421" t="s">
        <v>50</v>
      </c>
      <c r="H1421" t="s">
        <v>45</v>
      </c>
      <c r="I1421">
        <v>2016</v>
      </c>
      <c r="J1421">
        <v>7.3400642924199995E-4</v>
      </c>
      <c r="K1421">
        <v>9.7419973714200003E-4</v>
      </c>
      <c r="L1421">
        <v>5.4110482538900003E-4</v>
      </c>
    </row>
    <row r="1422" spans="3:12" hidden="1" x14ac:dyDescent="0.25">
      <c r="C1422" t="s">
        <v>52</v>
      </c>
      <c r="D1422" t="s">
        <v>42</v>
      </c>
      <c r="E1422" t="s">
        <v>22</v>
      </c>
      <c r="F1422" t="s">
        <v>46</v>
      </c>
      <c r="G1422" t="s">
        <v>50</v>
      </c>
      <c r="H1422" t="s">
        <v>26</v>
      </c>
      <c r="I1422">
        <v>2016</v>
      </c>
      <c r="J1422">
        <v>46.8193152363</v>
      </c>
      <c r="K1422">
        <v>67.308862727499999</v>
      </c>
      <c r="L1422">
        <v>31.015724602999999</v>
      </c>
    </row>
    <row r="1423" spans="3:12" hidden="1" x14ac:dyDescent="0.25">
      <c r="C1423" t="s">
        <v>52</v>
      </c>
      <c r="D1423" t="s">
        <v>42</v>
      </c>
      <c r="E1423" t="s">
        <v>23</v>
      </c>
      <c r="F1423" t="s">
        <v>46</v>
      </c>
      <c r="G1423" t="s">
        <v>50</v>
      </c>
      <c r="H1423" t="s">
        <v>26</v>
      </c>
      <c r="I1423">
        <v>2016</v>
      </c>
      <c r="J1423">
        <v>20.674894441199999</v>
      </c>
      <c r="K1423">
        <v>30.428172643899899</v>
      </c>
      <c r="L1423">
        <v>13.3175480703999</v>
      </c>
    </row>
    <row r="1424" spans="3:12" hidden="1" x14ac:dyDescent="0.25">
      <c r="C1424" t="s">
        <v>52</v>
      </c>
      <c r="D1424" t="s">
        <v>42</v>
      </c>
      <c r="E1424" t="s">
        <v>22</v>
      </c>
      <c r="F1424" t="s">
        <v>47</v>
      </c>
      <c r="G1424" t="s">
        <v>50</v>
      </c>
      <c r="H1424" t="s">
        <v>44</v>
      </c>
      <c r="I1424">
        <v>2016</v>
      </c>
      <c r="J1424">
        <v>11.503495046999999</v>
      </c>
      <c r="K1424">
        <v>16.470329229099999</v>
      </c>
      <c r="L1424">
        <v>7.6012438613800004</v>
      </c>
    </row>
    <row r="1425" spans="3:12" hidden="1" x14ac:dyDescent="0.25">
      <c r="C1425" t="s">
        <v>52</v>
      </c>
      <c r="D1425" t="s">
        <v>42</v>
      </c>
      <c r="E1425" t="s">
        <v>23</v>
      </c>
      <c r="F1425" t="s">
        <v>47</v>
      </c>
      <c r="G1425" t="s">
        <v>50</v>
      </c>
      <c r="H1425" t="s">
        <v>44</v>
      </c>
      <c r="I1425">
        <v>2016</v>
      </c>
      <c r="J1425">
        <v>8.4387687950999997</v>
      </c>
      <c r="K1425">
        <v>12.557560073299999</v>
      </c>
      <c r="L1425">
        <v>5.4950160241199999</v>
      </c>
    </row>
    <row r="1426" spans="3:12" hidden="1" x14ac:dyDescent="0.25">
      <c r="C1426" t="s">
        <v>52</v>
      </c>
      <c r="D1426" t="s">
        <v>42</v>
      </c>
      <c r="E1426" t="s">
        <v>22</v>
      </c>
      <c r="F1426" t="s">
        <v>47</v>
      </c>
      <c r="G1426" t="s">
        <v>50</v>
      </c>
      <c r="H1426" t="s">
        <v>45</v>
      </c>
      <c r="I1426">
        <v>2016</v>
      </c>
      <c r="J1426">
        <v>1.50927681109E-3</v>
      </c>
      <c r="K1426">
        <v>1.9329350633200001E-3</v>
      </c>
      <c r="L1426">
        <v>1.15419881151E-3</v>
      </c>
    </row>
    <row r="1427" spans="3:12" hidden="1" x14ac:dyDescent="0.25">
      <c r="C1427" t="s">
        <v>52</v>
      </c>
      <c r="D1427" t="s">
        <v>42</v>
      </c>
      <c r="E1427" t="s">
        <v>23</v>
      </c>
      <c r="F1427" t="s">
        <v>47</v>
      </c>
      <c r="G1427" t="s">
        <v>50</v>
      </c>
      <c r="H1427" t="s">
        <v>45</v>
      </c>
      <c r="I1427">
        <v>2016</v>
      </c>
      <c r="J1427">
        <v>6.7460343501099995E-4</v>
      </c>
      <c r="K1427">
        <v>8.9765233398299998E-4</v>
      </c>
      <c r="L1427">
        <v>4.9607371327500002E-4</v>
      </c>
    </row>
    <row r="1428" spans="3:12" hidden="1" x14ac:dyDescent="0.25">
      <c r="C1428" t="s">
        <v>52</v>
      </c>
      <c r="D1428" t="s">
        <v>42</v>
      </c>
      <c r="E1428" t="s">
        <v>22</v>
      </c>
      <c r="F1428" t="s">
        <v>47</v>
      </c>
      <c r="G1428" t="s">
        <v>50</v>
      </c>
      <c r="H1428" t="s">
        <v>26</v>
      </c>
      <c r="I1428">
        <v>2016</v>
      </c>
      <c r="J1428">
        <v>48.6787889107</v>
      </c>
      <c r="K1428">
        <v>69.696703180599997</v>
      </c>
      <c r="L1428">
        <v>32.165819507399902</v>
      </c>
    </row>
    <row r="1429" spans="3:12" hidden="1" x14ac:dyDescent="0.25">
      <c r="C1429" t="s">
        <v>52</v>
      </c>
      <c r="D1429" t="s">
        <v>42</v>
      </c>
      <c r="E1429" t="s">
        <v>23</v>
      </c>
      <c r="F1429" t="s">
        <v>47</v>
      </c>
      <c r="G1429" t="s">
        <v>50</v>
      </c>
      <c r="H1429" t="s">
        <v>26</v>
      </c>
      <c r="I1429">
        <v>2016</v>
      </c>
      <c r="J1429">
        <v>21.1835395359</v>
      </c>
      <c r="K1429">
        <v>31.522793993499999</v>
      </c>
      <c r="L1429">
        <v>13.7939422235</v>
      </c>
    </row>
    <row r="1430" spans="3:12" hidden="1" x14ac:dyDescent="0.25">
      <c r="C1430" t="s">
        <v>52</v>
      </c>
      <c r="D1430" t="s">
        <v>42</v>
      </c>
      <c r="E1430" t="s">
        <v>22</v>
      </c>
      <c r="F1430" t="s">
        <v>48</v>
      </c>
      <c r="G1430" t="s">
        <v>50</v>
      </c>
      <c r="H1430" t="s">
        <v>44</v>
      </c>
      <c r="I1430">
        <v>2016</v>
      </c>
      <c r="J1430">
        <v>4.9672991699400004</v>
      </c>
      <c r="K1430">
        <v>7.2366718775500001</v>
      </c>
      <c r="L1430">
        <v>3.2906031421300002</v>
      </c>
    </row>
    <row r="1431" spans="3:12" hidden="1" x14ac:dyDescent="0.25">
      <c r="C1431" t="s">
        <v>52</v>
      </c>
      <c r="D1431" t="s">
        <v>42</v>
      </c>
      <c r="E1431" t="s">
        <v>23</v>
      </c>
      <c r="F1431" t="s">
        <v>48</v>
      </c>
      <c r="G1431" t="s">
        <v>50</v>
      </c>
      <c r="H1431" t="s">
        <v>44</v>
      </c>
      <c r="I1431">
        <v>2016</v>
      </c>
      <c r="J1431">
        <v>4.1788213188999999</v>
      </c>
      <c r="K1431">
        <v>6.23112361977</v>
      </c>
      <c r="L1431">
        <v>2.7223811342799999</v>
      </c>
    </row>
    <row r="1432" spans="3:12" hidden="1" x14ac:dyDescent="0.25">
      <c r="C1432" t="s">
        <v>52</v>
      </c>
      <c r="D1432" t="s">
        <v>42</v>
      </c>
      <c r="E1432" t="s">
        <v>22</v>
      </c>
      <c r="F1432" t="s">
        <v>48</v>
      </c>
      <c r="G1432" t="s">
        <v>50</v>
      </c>
      <c r="H1432" t="s">
        <v>45</v>
      </c>
      <c r="I1432">
        <v>2016</v>
      </c>
      <c r="J1432">
        <v>1.42625352971E-3</v>
      </c>
      <c r="K1432">
        <v>1.83610902622E-3</v>
      </c>
      <c r="L1432">
        <v>1.0871247155399999E-3</v>
      </c>
    </row>
    <row r="1433" spans="3:12" hidden="1" x14ac:dyDescent="0.25">
      <c r="C1433" t="s">
        <v>52</v>
      </c>
      <c r="D1433" t="s">
        <v>42</v>
      </c>
      <c r="E1433" t="s">
        <v>23</v>
      </c>
      <c r="F1433" t="s">
        <v>48</v>
      </c>
      <c r="G1433" t="s">
        <v>50</v>
      </c>
      <c r="H1433" t="s">
        <v>45</v>
      </c>
      <c r="I1433">
        <v>2016</v>
      </c>
      <c r="J1433">
        <v>6.3747283382900003E-4</v>
      </c>
      <c r="K1433">
        <v>8.4862662857700002E-4</v>
      </c>
      <c r="L1433">
        <v>4.6203601727499999E-4</v>
      </c>
    </row>
    <row r="1434" spans="3:12" hidden="1" x14ac:dyDescent="0.25">
      <c r="C1434" t="s">
        <v>52</v>
      </c>
      <c r="D1434" t="s">
        <v>42</v>
      </c>
      <c r="E1434" t="s">
        <v>22</v>
      </c>
      <c r="F1434" t="s">
        <v>48</v>
      </c>
      <c r="G1434" t="s">
        <v>50</v>
      </c>
      <c r="H1434" t="s">
        <v>26</v>
      </c>
      <c r="I1434">
        <v>2016</v>
      </c>
      <c r="J1434">
        <v>49.874030159499902</v>
      </c>
      <c r="K1434">
        <v>72.659604168599998</v>
      </c>
      <c r="L1434">
        <v>33.039209988899998</v>
      </c>
    </row>
    <row r="1435" spans="3:12" hidden="1" x14ac:dyDescent="0.25">
      <c r="C1435" t="s">
        <v>52</v>
      </c>
      <c r="D1435" t="s">
        <v>42</v>
      </c>
      <c r="E1435" t="s">
        <v>23</v>
      </c>
      <c r="F1435" t="s">
        <v>48</v>
      </c>
      <c r="G1435" t="s">
        <v>50</v>
      </c>
      <c r="H1435" t="s">
        <v>26</v>
      </c>
      <c r="I1435">
        <v>2016</v>
      </c>
      <c r="J1435">
        <v>21.738488842199999</v>
      </c>
      <c r="K1435">
        <v>32.414693270100003</v>
      </c>
      <c r="L1435">
        <v>14.161996265300001</v>
      </c>
    </row>
    <row r="1436" spans="3:12" hidden="1" x14ac:dyDescent="0.25">
      <c r="C1436" t="s">
        <v>52</v>
      </c>
      <c r="D1436" t="s">
        <v>42</v>
      </c>
      <c r="E1436" t="s">
        <v>22</v>
      </c>
      <c r="F1436" t="s">
        <v>49</v>
      </c>
      <c r="G1436" t="s">
        <v>50</v>
      </c>
      <c r="H1436" t="s">
        <v>44</v>
      </c>
      <c r="I1436">
        <v>2016</v>
      </c>
      <c r="J1436">
        <v>1.5052091987</v>
      </c>
      <c r="K1436">
        <v>2.1815606185899998</v>
      </c>
      <c r="L1436">
        <v>1.0111895934899999</v>
      </c>
    </row>
    <row r="1437" spans="3:12" hidden="1" x14ac:dyDescent="0.25">
      <c r="C1437" t="s">
        <v>52</v>
      </c>
      <c r="D1437" t="s">
        <v>42</v>
      </c>
      <c r="E1437" t="s">
        <v>23</v>
      </c>
      <c r="F1437" t="s">
        <v>49</v>
      </c>
      <c r="G1437" t="s">
        <v>50</v>
      </c>
      <c r="H1437" t="s">
        <v>44</v>
      </c>
      <c r="I1437">
        <v>2016</v>
      </c>
      <c r="J1437">
        <v>1.51952475864</v>
      </c>
      <c r="K1437">
        <v>2.2491053998499999</v>
      </c>
      <c r="L1437">
        <v>0.97951710426799998</v>
      </c>
    </row>
    <row r="1438" spans="3:12" hidden="1" x14ac:dyDescent="0.25">
      <c r="C1438" t="s">
        <v>52</v>
      </c>
      <c r="D1438" t="s">
        <v>42</v>
      </c>
      <c r="E1438" t="s">
        <v>22</v>
      </c>
      <c r="F1438" t="s">
        <v>49</v>
      </c>
      <c r="G1438" t="s">
        <v>50</v>
      </c>
      <c r="H1438" t="s">
        <v>45</v>
      </c>
      <c r="I1438">
        <v>2016</v>
      </c>
      <c r="J1438">
        <v>1.5302090482399999E-3</v>
      </c>
      <c r="K1438">
        <v>1.9623707064199999E-3</v>
      </c>
      <c r="L1438">
        <v>1.17973839593E-3</v>
      </c>
    </row>
    <row r="1439" spans="3:12" hidden="1" x14ac:dyDescent="0.25">
      <c r="C1439" t="s">
        <v>52</v>
      </c>
      <c r="D1439" t="s">
        <v>42</v>
      </c>
      <c r="E1439" t="s">
        <v>23</v>
      </c>
      <c r="F1439" t="s">
        <v>49</v>
      </c>
      <c r="G1439" t="s">
        <v>50</v>
      </c>
      <c r="H1439" t="s">
        <v>45</v>
      </c>
      <c r="I1439">
        <v>2016</v>
      </c>
      <c r="J1439">
        <v>6.9198560112000002E-4</v>
      </c>
      <c r="K1439">
        <v>9.1598850796299996E-4</v>
      </c>
      <c r="L1439">
        <v>5.1204179880100004E-4</v>
      </c>
    </row>
    <row r="1440" spans="3:12" hidden="1" x14ac:dyDescent="0.25">
      <c r="C1440" t="s">
        <v>52</v>
      </c>
      <c r="D1440" t="s">
        <v>42</v>
      </c>
      <c r="E1440" t="s">
        <v>22</v>
      </c>
      <c r="F1440" t="s">
        <v>49</v>
      </c>
      <c r="G1440" t="s">
        <v>50</v>
      </c>
      <c r="H1440" t="s">
        <v>26</v>
      </c>
      <c r="I1440">
        <v>2016</v>
      </c>
      <c r="J1440">
        <v>53.739490352200001</v>
      </c>
      <c r="K1440">
        <v>77.886818600799998</v>
      </c>
      <c r="L1440">
        <v>36.101834516399997</v>
      </c>
    </row>
    <row r="1441" spans="3:12" hidden="1" x14ac:dyDescent="0.25">
      <c r="C1441" t="s">
        <v>52</v>
      </c>
      <c r="D1441" t="s">
        <v>42</v>
      </c>
      <c r="E1441" t="s">
        <v>23</v>
      </c>
      <c r="F1441" t="s">
        <v>49</v>
      </c>
      <c r="G1441" t="s">
        <v>50</v>
      </c>
      <c r="H1441" t="s">
        <v>26</v>
      </c>
      <c r="I1441">
        <v>2016</v>
      </c>
      <c r="J1441">
        <v>23.708007788</v>
      </c>
      <c r="K1441">
        <v>35.091108606299997</v>
      </c>
      <c r="L1441">
        <v>15.2826724304999</v>
      </c>
    </row>
    <row r="1442" spans="3:12" hidden="1" x14ac:dyDescent="0.25">
      <c r="C1442" t="s">
        <v>52</v>
      </c>
      <c r="D1442" t="s">
        <v>42</v>
      </c>
      <c r="E1442" t="s">
        <v>22</v>
      </c>
      <c r="F1442" t="s">
        <v>43</v>
      </c>
      <c r="G1442" t="s">
        <v>51</v>
      </c>
      <c r="H1442" t="s">
        <v>44</v>
      </c>
      <c r="I1442">
        <v>2016</v>
      </c>
      <c r="J1442">
        <v>2.3985405640800002</v>
      </c>
      <c r="K1442">
        <v>4.1154732195000001</v>
      </c>
      <c r="L1442">
        <v>1.28219322953</v>
      </c>
    </row>
    <row r="1443" spans="3:12" hidden="1" x14ac:dyDescent="0.25">
      <c r="C1443" t="s">
        <v>52</v>
      </c>
      <c r="D1443" t="s">
        <v>42</v>
      </c>
      <c r="E1443" t="s">
        <v>23</v>
      </c>
      <c r="F1443" t="s">
        <v>43</v>
      </c>
      <c r="G1443" t="s">
        <v>51</v>
      </c>
      <c r="H1443" t="s">
        <v>44</v>
      </c>
      <c r="I1443">
        <v>2016</v>
      </c>
      <c r="J1443">
        <v>2.16929369615</v>
      </c>
      <c r="K1443">
        <v>4.0029175598900002</v>
      </c>
      <c r="L1443">
        <v>1.1286277896100001</v>
      </c>
    </row>
    <row r="1444" spans="3:12" hidden="1" x14ac:dyDescent="0.25">
      <c r="C1444" t="s">
        <v>52</v>
      </c>
      <c r="D1444" t="s">
        <v>42</v>
      </c>
      <c r="E1444" t="s">
        <v>22</v>
      </c>
      <c r="F1444" t="s">
        <v>43</v>
      </c>
      <c r="G1444" t="s">
        <v>51</v>
      </c>
      <c r="H1444" t="s">
        <v>45</v>
      </c>
      <c r="I1444">
        <v>2016</v>
      </c>
      <c r="J1444">
        <v>2.21476123532E-4</v>
      </c>
      <c r="K1444">
        <v>3.5928595260000001E-4</v>
      </c>
      <c r="L1444">
        <v>1.28182458172E-4</v>
      </c>
    </row>
    <row r="1445" spans="3:12" hidden="1" x14ac:dyDescent="0.25">
      <c r="C1445" t="s">
        <v>52</v>
      </c>
      <c r="D1445" t="s">
        <v>42</v>
      </c>
      <c r="E1445" t="s">
        <v>23</v>
      </c>
      <c r="F1445" t="s">
        <v>43</v>
      </c>
      <c r="G1445" t="s">
        <v>51</v>
      </c>
      <c r="H1445" t="s">
        <v>45</v>
      </c>
      <c r="I1445">
        <v>2016</v>
      </c>
      <c r="J1445">
        <v>2.24256937214E-4</v>
      </c>
      <c r="K1445">
        <v>3.7855603911800002E-4</v>
      </c>
      <c r="L1445">
        <v>1.2454601687800001E-4</v>
      </c>
    </row>
    <row r="1446" spans="3:12" hidden="1" x14ac:dyDescent="0.25">
      <c r="C1446" t="s">
        <v>52</v>
      </c>
      <c r="D1446" t="s">
        <v>42</v>
      </c>
      <c r="E1446" t="s">
        <v>22</v>
      </c>
      <c r="F1446" t="s">
        <v>43</v>
      </c>
      <c r="G1446" t="s">
        <v>51</v>
      </c>
      <c r="H1446" t="s">
        <v>26</v>
      </c>
      <c r="I1446">
        <v>2016</v>
      </c>
      <c r="J1446">
        <v>0.65081979089399999</v>
      </c>
      <c r="K1446">
        <v>1.11669215032</v>
      </c>
      <c r="L1446">
        <v>0.34791020090500002</v>
      </c>
    </row>
    <row r="1447" spans="3:12" hidden="1" x14ac:dyDescent="0.25">
      <c r="C1447" t="s">
        <v>52</v>
      </c>
      <c r="D1447" t="s">
        <v>42</v>
      </c>
      <c r="E1447" t="s">
        <v>23</v>
      </c>
      <c r="F1447" t="s">
        <v>43</v>
      </c>
      <c r="G1447" t="s">
        <v>51</v>
      </c>
      <c r="H1447" t="s">
        <v>26</v>
      </c>
      <c r="I1447">
        <v>2016</v>
      </c>
      <c r="J1447">
        <v>0.61533250237899995</v>
      </c>
      <c r="K1447">
        <v>1.1354503464900001</v>
      </c>
      <c r="L1447">
        <v>0.32014169555200001</v>
      </c>
    </row>
    <row r="1448" spans="3:12" hidden="1" x14ac:dyDescent="0.25">
      <c r="C1448" t="s">
        <v>52</v>
      </c>
      <c r="D1448" t="s">
        <v>42</v>
      </c>
      <c r="E1448" t="s">
        <v>22</v>
      </c>
      <c r="F1448" t="s">
        <v>6</v>
      </c>
      <c r="G1448" t="s">
        <v>51</v>
      </c>
      <c r="H1448" t="s">
        <v>44</v>
      </c>
      <c r="I1448">
        <v>2016</v>
      </c>
      <c r="J1448">
        <v>4.3643367463700002</v>
      </c>
      <c r="K1448">
        <v>7.7154231680300001</v>
      </c>
      <c r="L1448">
        <v>2.2524924360199998</v>
      </c>
    </row>
    <row r="1449" spans="3:12" hidden="1" x14ac:dyDescent="0.25">
      <c r="C1449" t="s">
        <v>52</v>
      </c>
      <c r="D1449" t="s">
        <v>42</v>
      </c>
      <c r="E1449" t="s">
        <v>23</v>
      </c>
      <c r="F1449" t="s">
        <v>6</v>
      </c>
      <c r="G1449" t="s">
        <v>51</v>
      </c>
      <c r="H1449" t="s">
        <v>44</v>
      </c>
      <c r="I1449">
        <v>2016</v>
      </c>
      <c r="J1449">
        <v>3.8727699363200001</v>
      </c>
      <c r="K1449">
        <v>6.8177468595099997</v>
      </c>
      <c r="L1449">
        <v>1.96095531182</v>
      </c>
    </row>
    <row r="1450" spans="3:12" hidden="1" x14ac:dyDescent="0.25">
      <c r="C1450" t="s">
        <v>52</v>
      </c>
      <c r="D1450" t="s">
        <v>42</v>
      </c>
      <c r="E1450" t="s">
        <v>22</v>
      </c>
      <c r="F1450" t="s">
        <v>6</v>
      </c>
      <c r="G1450" t="s">
        <v>51</v>
      </c>
      <c r="H1450" t="s">
        <v>45</v>
      </c>
      <c r="I1450">
        <v>2016</v>
      </c>
      <c r="J1450">
        <v>3.2932896869599998E-4</v>
      </c>
      <c r="K1450">
        <v>5.4375326423900005E-4</v>
      </c>
      <c r="L1450">
        <v>1.8860740963600001E-4</v>
      </c>
    </row>
    <row r="1451" spans="3:12" hidden="1" x14ac:dyDescent="0.25">
      <c r="C1451" t="s">
        <v>52</v>
      </c>
      <c r="D1451" t="s">
        <v>42</v>
      </c>
      <c r="E1451" t="s">
        <v>23</v>
      </c>
      <c r="F1451" t="s">
        <v>6</v>
      </c>
      <c r="G1451" t="s">
        <v>51</v>
      </c>
      <c r="H1451" t="s">
        <v>45</v>
      </c>
      <c r="I1451">
        <v>2016</v>
      </c>
      <c r="J1451">
        <v>3.0225745311200002E-4</v>
      </c>
      <c r="K1451">
        <v>4.9369736577400004E-4</v>
      </c>
      <c r="L1451">
        <v>1.70897809599E-4</v>
      </c>
    </row>
    <row r="1452" spans="3:12" hidden="1" x14ac:dyDescent="0.25">
      <c r="C1452" t="s">
        <v>52</v>
      </c>
      <c r="D1452" t="s">
        <v>42</v>
      </c>
      <c r="E1452" t="s">
        <v>22</v>
      </c>
      <c r="F1452" t="s">
        <v>6</v>
      </c>
      <c r="G1452" t="s">
        <v>51</v>
      </c>
      <c r="H1452" t="s">
        <v>26</v>
      </c>
      <c r="I1452">
        <v>2016</v>
      </c>
      <c r="J1452">
        <v>1.1344949848499899</v>
      </c>
      <c r="K1452">
        <v>2.00559887993</v>
      </c>
      <c r="L1452">
        <v>0.58552800129500004</v>
      </c>
    </row>
    <row r="1453" spans="3:12" hidden="1" x14ac:dyDescent="0.25">
      <c r="C1453" t="s">
        <v>52</v>
      </c>
      <c r="D1453" t="s">
        <v>42</v>
      </c>
      <c r="E1453" t="s">
        <v>23</v>
      </c>
      <c r="F1453" t="s">
        <v>6</v>
      </c>
      <c r="G1453" t="s">
        <v>51</v>
      </c>
      <c r="H1453" t="s">
        <v>26</v>
      </c>
      <c r="I1453">
        <v>2016</v>
      </c>
      <c r="J1453">
        <v>1.0285947841700001</v>
      </c>
      <c r="K1453">
        <v>1.81077083709</v>
      </c>
      <c r="L1453">
        <v>0.52082319344600003</v>
      </c>
    </row>
    <row r="1454" spans="3:12" hidden="1" x14ac:dyDescent="0.25">
      <c r="C1454" t="s">
        <v>52</v>
      </c>
      <c r="D1454" t="s">
        <v>42</v>
      </c>
      <c r="E1454" t="s">
        <v>22</v>
      </c>
      <c r="F1454" t="s">
        <v>7</v>
      </c>
      <c r="G1454" t="s">
        <v>51</v>
      </c>
      <c r="H1454" t="s">
        <v>44</v>
      </c>
      <c r="I1454">
        <v>2016</v>
      </c>
      <c r="J1454">
        <v>5.6823118867</v>
      </c>
      <c r="K1454">
        <v>9.6427927374000006</v>
      </c>
      <c r="L1454">
        <v>3.0506516870199998</v>
      </c>
    </row>
    <row r="1455" spans="3:12" hidden="1" x14ac:dyDescent="0.25">
      <c r="C1455" t="s">
        <v>52</v>
      </c>
      <c r="D1455" t="s">
        <v>42</v>
      </c>
      <c r="E1455" t="s">
        <v>23</v>
      </c>
      <c r="F1455" t="s">
        <v>7</v>
      </c>
      <c r="G1455" t="s">
        <v>51</v>
      </c>
      <c r="H1455" t="s">
        <v>44</v>
      </c>
      <c r="I1455">
        <v>2016</v>
      </c>
      <c r="J1455">
        <v>4.8882678140399998</v>
      </c>
      <c r="K1455">
        <v>8.1831446150300007</v>
      </c>
      <c r="L1455">
        <v>2.64667732296</v>
      </c>
    </row>
    <row r="1456" spans="3:12" hidden="1" x14ac:dyDescent="0.25">
      <c r="C1456" t="s">
        <v>52</v>
      </c>
      <c r="D1456" t="s">
        <v>42</v>
      </c>
      <c r="E1456" t="s">
        <v>22</v>
      </c>
      <c r="F1456" t="s">
        <v>7</v>
      </c>
      <c r="G1456" t="s">
        <v>51</v>
      </c>
      <c r="H1456" t="s">
        <v>45</v>
      </c>
      <c r="I1456">
        <v>2016</v>
      </c>
      <c r="J1456">
        <v>3.2727429221400002E-4</v>
      </c>
      <c r="K1456">
        <v>5.1249687233799999E-4</v>
      </c>
      <c r="L1456">
        <v>1.9340869153599999E-4</v>
      </c>
    </row>
    <row r="1457" spans="3:12" hidden="1" x14ac:dyDescent="0.25">
      <c r="C1457" t="s">
        <v>52</v>
      </c>
      <c r="D1457" t="s">
        <v>42</v>
      </c>
      <c r="E1457" t="s">
        <v>23</v>
      </c>
      <c r="F1457" t="s">
        <v>7</v>
      </c>
      <c r="G1457" t="s">
        <v>51</v>
      </c>
      <c r="H1457" t="s">
        <v>45</v>
      </c>
      <c r="I1457">
        <v>2016</v>
      </c>
      <c r="J1457">
        <v>2.4911049013600002E-4</v>
      </c>
      <c r="K1457">
        <v>3.9420438725700001E-4</v>
      </c>
      <c r="L1457">
        <v>1.4855342859100001E-4</v>
      </c>
    </row>
    <row r="1458" spans="3:12" hidden="1" x14ac:dyDescent="0.25">
      <c r="C1458" t="s">
        <v>52</v>
      </c>
      <c r="D1458" t="s">
        <v>42</v>
      </c>
      <c r="E1458" t="s">
        <v>22</v>
      </c>
      <c r="F1458" t="s">
        <v>7</v>
      </c>
      <c r="G1458" t="s">
        <v>51</v>
      </c>
      <c r="H1458" t="s">
        <v>26</v>
      </c>
      <c r="I1458">
        <v>2016</v>
      </c>
      <c r="J1458">
        <v>1.5289366145300001</v>
      </c>
      <c r="K1458">
        <v>2.5945810748299998</v>
      </c>
      <c r="L1458">
        <v>0.82083721475499904</v>
      </c>
    </row>
    <row r="1459" spans="3:12" hidden="1" x14ac:dyDescent="0.25">
      <c r="C1459" t="s">
        <v>52</v>
      </c>
      <c r="D1459" t="s">
        <v>42</v>
      </c>
      <c r="E1459" t="s">
        <v>23</v>
      </c>
      <c r="F1459" t="s">
        <v>7</v>
      </c>
      <c r="G1459" t="s">
        <v>51</v>
      </c>
      <c r="H1459" t="s">
        <v>26</v>
      </c>
      <c r="I1459">
        <v>2016</v>
      </c>
      <c r="J1459">
        <v>1.3041209388599999</v>
      </c>
      <c r="K1459">
        <v>2.1831476187800001</v>
      </c>
      <c r="L1459">
        <v>0.70609619738200002</v>
      </c>
    </row>
    <row r="1460" spans="3:12" hidden="1" x14ac:dyDescent="0.25">
      <c r="C1460" t="s">
        <v>52</v>
      </c>
      <c r="D1460" t="s">
        <v>42</v>
      </c>
      <c r="E1460" t="s">
        <v>22</v>
      </c>
      <c r="F1460" t="s">
        <v>8</v>
      </c>
      <c r="G1460" t="s">
        <v>51</v>
      </c>
      <c r="H1460" t="s">
        <v>44</v>
      </c>
      <c r="I1460">
        <v>2016</v>
      </c>
      <c r="J1460">
        <v>7.0257272555899997</v>
      </c>
      <c r="K1460">
        <v>11.619841560899999</v>
      </c>
      <c r="L1460">
        <v>4.0089407679700004</v>
      </c>
    </row>
    <row r="1461" spans="3:12" hidden="1" x14ac:dyDescent="0.25">
      <c r="C1461" t="s">
        <v>52</v>
      </c>
      <c r="D1461" t="s">
        <v>42</v>
      </c>
      <c r="E1461" t="s">
        <v>23</v>
      </c>
      <c r="F1461" t="s">
        <v>8</v>
      </c>
      <c r="G1461" t="s">
        <v>51</v>
      </c>
      <c r="H1461" t="s">
        <v>44</v>
      </c>
      <c r="I1461">
        <v>2016</v>
      </c>
      <c r="J1461">
        <v>5.6949941396100003</v>
      </c>
      <c r="K1461">
        <v>9.6106785342999999</v>
      </c>
      <c r="L1461">
        <v>3.07186488966</v>
      </c>
    </row>
    <row r="1462" spans="3:12" hidden="1" x14ac:dyDescent="0.25">
      <c r="C1462" t="s">
        <v>52</v>
      </c>
      <c r="D1462" t="s">
        <v>42</v>
      </c>
      <c r="E1462" t="s">
        <v>22</v>
      </c>
      <c r="F1462" t="s">
        <v>8</v>
      </c>
      <c r="G1462" t="s">
        <v>51</v>
      </c>
      <c r="H1462" t="s">
        <v>45</v>
      </c>
      <c r="I1462">
        <v>2016</v>
      </c>
      <c r="J1462">
        <v>3.0072287382600001E-4</v>
      </c>
      <c r="K1462">
        <v>4.3991396397899998E-4</v>
      </c>
      <c r="L1462">
        <v>1.9293908562200001E-4</v>
      </c>
    </row>
    <row r="1463" spans="3:12" hidden="1" x14ac:dyDescent="0.25">
      <c r="C1463" t="s">
        <v>52</v>
      </c>
      <c r="D1463" t="s">
        <v>42</v>
      </c>
      <c r="E1463" t="s">
        <v>23</v>
      </c>
      <c r="F1463" t="s">
        <v>8</v>
      </c>
      <c r="G1463" t="s">
        <v>51</v>
      </c>
      <c r="H1463" t="s">
        <v>45</v>
      </c>
      <c r="I1463">
        <v>2016</v>
      </c>
      <c r="J1463">
        <v>2.0324082727500001E-4</v>
      </c>
      <c r="K1463">
        <v>3.1418577163500001E-4</v>
      </c>
      <c r="L1463">
        <v>1.23798826951E-4</v>
      </c>
    </row>
    <row r="1464" spans="3:12" hidden="1" x14ac:dyDescent="0.25">
      <c r="C1464" t="s">
        <v>52</v>
      </c>
      <c r="D1464" t="s">
        <v>42</v>
      </c>
      <c r="E1464" t="s">
        <v>22</v>
      </c>
      <c r="F1464" t="s">
        <v>8</v>
      </c>
      <c r="G1464" t="s">
        <v>51</v>
      </c>
      <c r="H1464" t="s">
        <v>26</v>
      </c>
      <c r="I1464">
        <v>2016</v>
      </c>
      <c r="J1464">
        <v>1.8638757714900001</v>
      </c>
      <c r="K1464">
        <v>3.08266181792</v>
      </c>
      <c r="L1464">
        <v>1.0635436439399999</v>
      </c>
    </row>
    <row r="1465" spans="3:12" hidden="1" x14ac:dyDescent="0.25">
      <c r="C1465" t="s">
        <v>52</v>
      </c>
      <c r="D1465" t="s">
        <v>42</v>
      </c>
      <c r="E1465" t="s">
        <v>23</v>
      </c>
      <c r="F1465" t="s">
        <v>8</v>
      </c>
      <c r="G1465" t="s">
        <v>51</v>
      </c>
      <c r="H1465" t="s">
        <v>26</v>
      </c>
      <c r="I1465">
        <v>2016</v>
      </c>
      <c r="J1465">
        <v>1.47273973774</v>
      </c>
      <c r="K1465">
        <v>2.4853455222399998</v>
      </c>
      <c r="L1465">
        <v>0.794391948623</v>
      </c>
    </row>
    <row r="1466" spans="3:12" hidden="1" x14ac:dyDescent="0.25">
      <c r="C1466" t="s">
        <v>52</v>
      </c>
      <c r="D1466" t="s">
        <v>42</v>
      </c>
      <c r="E1466" t="s">
        <v>22</v>
      </c>
      <c r="F1466" t="s">
        <v>9</v>
      </c>
      <c r="G1466" t="s">
        <v>51</v>
      </c>
      <c r="H1466" t="s">
        <v>44</v>
      </c>
      <c r="I1466">
        <v>2016</v>
      </c>
      <c r="J1466">
        <v>8.7133295879400006</v>
      </c>
      <c r="K1466">
        <v>13.840078140399999</v>
      </c>
      <c r="L1466">
        <v>5.1899123845700004</v>
      </c>
    </row>
    <row r="1467" spans="3:12" hidden="1" x14ac:dyDescent="0.25">
      <c r="C1467" t="s">
        <v>52</v>
      </c>
      <c r="D1467" t="s">
        <v>42</v>
      </c>
      <c r="E1467" t="s">
        <v>23</v>
      </c>
      <c r="F1467" t="s">
        <v>9</v>
      </c>
      <c r="G1467" t="s">
        <v>51</v>
      </c>
      <c r="H1467" t="s">
        <v>44</v>
      </c>
      <c r="I1467">
        <v>2016</v>
      </c>
      <c r="J1467">
        <v>6.3125033445399996</v>
      </c>
      <c r="K1467">
        <v>10.258442065700001</v>
      </c>
      <c r="L1467">
        <v>3.5607745735099998</v>
      </c>
    </row>
    <row r="1468" spans="3:12" hidden="1" x14ac:dyDescent="0.25">
      <c r="C1468" t="s">
        <v>52</v>
      </c>
      <c r="D1468" t="s">
        <v>42</v>
      </c>
      <c r="E1468" t="s">
        <v>22</v>
      </c>
      <c r="F1468" t="s">
        <v>9</v>
      </c>
      <c r="G1468" t="s">
        <v>51</v>
      </c>
      <c r="H1468" t="s">
        <v>45</v>
      </c>
      <c r="I1468">
        <v>2016</v>
      </c>
      <c r="J1468">
        <v>3.3541034598200001E-4</v>
      </c>
      <c r="K1468">
        <v>4.7906262739000002E-4</v>
      </c>
      <c r="L1468">
        <v>2.30674841096E-4</v>
      </c>
    </row>
    <row r="1469" spans="3:12" hidden="1" x14ac:dyDescent="0.25">
      <c r="C1469" t="s">
        <v>52</v>
      </c>
      <c r="D1469" t="s">
        <v>42</v>
      </c>
      <c r="E1469" t="s">
        <v>23</v>
      </c>
      <c r="F1469" t="s">
        <v>9</v>
      </c>
      <c r="G1469" t="s">
        <v>51</v>
      </c>
      <c r="H1469" t="s">
        <v>45</v>
      </c>
      <c r="I1469">
        <v>2016</v>
      </c>
      <c r="J1469">
        <v>2.10082614964E-4</v>
      </c>
      <c r="K1469">
        <v>3.1398899669399997E-4</v>
      </c>
      <c r="L1469">
        <v>1.3545611546200001E-4</v>
      </c>
    </row>
    <row r="1470" spans="3:12" hidden="1" x14ac:dyDescent="0.25">
      <c r="C1470" t="s">
        <v>52</v>
      </c>
      <c r="D1470" t="s">
        <v>42</v>
      </c>
      <c r="E1470" t="s">
        <v>22</v>
      </c>
      <c r="F1470" t="s">
        <v>9</v>
      </c>
      <c r="G1470" t="s">
        <v>51</v>
      </c>
      <c r="H1470" t="s">
        <v>26</v>
      </c>
      <c r="I1470">
        <v>2016</v>
      </c>
      <c r="J1470">
        <v>2.24289785649</v>
      </c>
      <c r="K1470">
        <v>3.5625740173699998</v>
      </c>
      <c r="L1470">
        <v>1.3359351606400001</v>
      </c>
    </row>
    <row r="1471" spans="3:12" hidden="1" x14ac:dyDescent="0.25">
      <c r="C1471" t="s">
        <v>52</v>
      </c>
      <c r="D1471" t="s">
        <v>42</v>
      </c>
      <c r="E1471" t="s">
        <v>23</v>
      </c>
      <c r="F1471" t="s">
        <v>9</v>
      </c>
      <c r="G1471" t="s">
        <v>51</v>
      </c>
      <c r="H1471" t="s">
        <v>26</v>
      </c>
      <c r="I1471">
        <v>2016</v>
      </c>
      <c r="J1471">
        <v>1.61913259542</v>
      </c>
      <c r="K1471">
        <v>2.6312505546899998</v>
      </c>
      <c r="L1471">
        <v>0.91332485105200001</v>
      </c>
    </row>
    <row r="1472" spans="3:12" hidden="1" x14ac:dyDescent="0.25">
      <c r="C1472" t="s">
        <v>52</v>
      </c>
      <c r="D1472" t="s">
        <v>42</v>
      </c>
      <c r="E1472" t="s">
        <v>22</v>
      </c>
      <c r="F1472" t="s">
        <v>10</v>
      </c>
      <c r="G1472" t="s">
        <v>51</v>
      </c>
      <c r="H1472" t="s">
        <v>44</v>
      </c>
      <c r="I1472">
        <v>2016</v>
      </c>
      <c r="J1472">
        <v>10.079539712600001</v>
      </c>
      <c r="K1472">
        <v>15.645442447600001</v>
      </c>
      <c r="L1472">
        <v>6.1494423350699998</v>
      </c>
    </row>
    <row r="1473" spans="3:12" hidden="1" x14ac:dyDescent="0.25">
      <c r="C1473" t="s">
        <v>52</v>
      </c>
      <c r="D1473" t="s">
        <v>42</v>
      </c>
      <c r="E1473" t="s">
        <v>23</v>
      </c>
      <c r="F1473" t="s">
        <v>10</v>
      </c>
      <c r="G1473" t="s">
        <v>51</v>
      </c>
      <c r="H1473" t="s">
        <v>44</v>
      </c>
      <c r="I1473">
        <v>2016</v>
      </c>
      <c r="J1473">
        <v>6.5828474414500002</v>
      </c>
      <c r="K1473">
        <v>10.4444757262</v>
      </c>
      <c r="L1473">
        <v>3.8044494682700001</v>
      </c>
    </row>
    <row r="1474" spans="3:12" hidden="1" x14ac:dyDescent="0.25">
      <c r="C1474" t="s">
        <v>52</v>
      </c>
      <c r="D1474" t="s">
        <v>42</v>
      </c>
      <c r="E1474" t="s">
        <v>22</v>
      </c>
      <c r="F1474" t="s">
        <v>10</v>
      </c>
      <c r="G1474" t="s">
        <v>51</v>
      </c>
      <c r="H1474" t="s">
        <v>45</v>
      </c>
      <c r="I1474">
        <v>2016</v>
      </c>
      <c r="J1474">
        <v>3.5043876165899998E-4</v>
      </c>
      <c r="K1474">
        <v>4.7911636691499998E-4</v>
      </c>
      <c r="L1474">
        <v>2.5138816366000001E-4</v>
      </c>
    </row>
    <row r="1475" spans="3:12" hidden="1" x14ac:dyDescent="0.25">
      <c r="C1475" t="s">
        <v>52</v>
      </c>
      <c r="D1475" t="s">
        <v>42</v>
      </c>
      <c r="E1475" t="s">
        <v>23</v>
      </c>
      <c r="F1475" t="s">
        <v>10</v>
      </c>
      <c r="G1475" t="s">
        <v>51</v>
      </c>
      <c r="H1475" t="s">
        <v>45</v>
      </c>
      <c r="I1475">
        <v>2016</v>
      </c>
      <c r="J1475">
        <v>2.0716926796300001E-4</v>
      </c>
      <c r="K1475">
        <v>3.0491366270600002E-4</v>
      </c>
      <c r="L1475">
        <v>1.3656488917599999E-4</v>
      </c>
    </row>
    <row r="1476" spans="3:12" hidden="1" x14ac:dyDescent="0.25">
      <c r="C1476" t="s">
        <v>52</v>
      </c>
      <c r="D1476" t="s">
        <v>42</v>
      </c>
      <c r="E1476" t="s">
        <v>22</v>
      </c>
      <c r="F1476" t="s">
        <v>10</v>
      </c>
      <c r="G1476" t="s">
        <v>51</v>
      </c>
      <c r="H1476" t="s">
        <v>26</v>
      </c>
      <c r="I1476">
        <v>2016</v>
      </c>
      <c r="J1476">
        <v>2.6410894762599999</v>
      </c>
      <c r="K1476">
        <v>4.0994940818599996</v>
      </c>
      <c r="L1476">
        <v>1.6113064583399901</v>
      </c>
    </row>
    <row r="1477" spans="3:12" hidden="1" x14ac:dyDescent="0.25">
      <c r="C1477" t="s">
        <v>52</v>
      </c>
      <c r="D1477" t="s">
        <v>42</v>
      </c>
      <c r="E1477" t="s">
        <v>23</v>
      </c>
      <c r="F1477" t="s">
        <v>10</v>
      </c>
      <c r="G1477" t="s">
        <v>51</v>
      </c>
      <c r="H1477" t="s">
        <v>26</v>
      </c>
      <c r="I1477">
        <v>2016</v>
      </c>
      <c r="J1477">
        <v>1.76571790675</v>
      </c>
      <c r="K1477">
        <v>2.8015228942200001</v>
      </c>
      <c r="L1477">
        <v>1.02046790712</v>
      </c>
    </row>
    <row r="1478" spans="3:12" hidden="1" x14ac:dyDescent="0.25">
      <c r="C1478" t="s">
        <v>52</v>
      </c>
      <c r="D1478" t="s">
        <v>42</v>
      </c>
      <c r="E1478" t="s">
        <v>22</v>
      </c>
      <c r="F1478" t="s">
        <v>11</v>
      </c>
      <c r="G1478" t="s">
        <v>51</v>
      </c>
      <c r="H1478" t="s">
        <v>44</v>
      </c>
      <c r="I1478">
        <v>2016</v>
      </c>
      <c r="J1478">
        <v>11.0975465841</v>
      </c>
      <c r="K1478">
        <v>16.766302620200001</v>
      </c>
      <c r="L1478">
        <v>7.07230514897</v>
      </c>
    </row>
    <row r="1479" spans="3:12" hidden="1" x14ac:dyDescent="0.25">
      <c r="C1479" t="s">
        <v>52</v>
      </c>
      <c r="D1479" t="s">
        <v>42</v>
      </c>
      <c r="E1479" t="s">
        <v>23</v>
      </c>
      <c r="F1479" t="s">
        <v>11</v>
      </c>
      <c r="G1479" t="s">
        <v>51</v>
      </c>
      <c r="H1479" t="s">
        <v>44</v>
      </c>
      <c r="I1479">
        <v>2016</v>
      </c>
      <c r="J1479">
        <v>6.9436207992199996</v>
      </c>
      <c r="K1479">
        <v>11.0300158467</v>
      </c>
      <c r="L1479">
        <v>4.1071562538300004</v>
      </c>
    </row>
    <row r="1480" spans="3:12" hidden="1" x14ac:dyDescent="0.25">
      <c r="C1480" t="s">
        <v>52</v>
      </c>
      <c r="D1480" t="s">
        <v>42</v>
      </c>
      <c r="E1480" t="s">
        <v>22</v>
      </c>
      <c r="F1480" t="s">
        <v>11</v>
      </c>
      <c r="G1480" t="s">
        <v>51</v>
      </c>
      <c r="H1480" t="s">
        <v>45</v>
      </c>
      <c r="I1480">
        <v>2016</v>
      </c>
      <c r="J1480">
        <v>3.67552174949E-4</v>
      </c>
      <c r="K1480">
        <v>4.9441438796999997E-4</v>
      </c>
      <c r="L1480">
        <v>2.7068663883799999E-4</v>
      </c>
    </row>
    <row r="1481" spans="3:12" hidden="1" x14ac:dyDescent="0.25">
      <c r="C1481" t="s">
        <v>52</v>
      </c>
      <c r="D1481" t="s">
        <v>42</v>
      </c>
      <c r="E1481" t="s">
        <v>23</v>
      </c>
      <c r="F1481" t="s">
        <v>11</v>
      </c>
      <c r="G1481" t="s">
        <v>51</v>
      </c>
      <c r="H1481" t="s">
        <v>45</v>
      </c>
      <c r="I1481">
        <v>2016</v>
      </c>
      <c r="J1481">
        <v>2.0084270438299999E-4</v>
      </c>
      <c r="K1481">
        <v>2.8409357963100001E-4</v>
      </c>
      <c r="L1481">
        <v>1.35187194404E-4</v>
      </c>
    </row>
    <row r="1482" spans="3:12" hidden="1" x14ac:dyDescent="0.25">
      <c r="C1482" t="s">
        <v>52</v>
      </c>
      <c r="D1482" t="s">
        <v>42</v>
      </c>
      <c r="E1482" t="s">
        <v>22</v>
      </c>
      <c r="F1482" t="s">
        <v>11</v>
      </c>
      <c r="G1482" t="s">
        <v>51</v>
      </c>
      <c r="H1482" t="s">
        <v>26</v>
      </c>
      <c r="I1482">
        <v>2016</v>
      </c>
      <c r="J1482">
        <v>3.1313392838099898</v>
      </c>
      <c r="K1482">
        <v>4.7308638572500001</v>
      </c>
      <c r="L1482">
        <v>1.99555701543999</v>
      </c>
    </row>
    <row r="1483" spans="3:12" hidden="1" x14ac:dyDescent="0.25">
      <c r="C1483" t="s">
        <v>52</v>
      </c>
      <c r="D1483" t="s">
        <v>42</v>
      </c>
      <c r="E1483" t="s">
        <v>23</v>
      </c>
      <c r="F1483" t="s">
        <v>11</v>
      </c>
      <c r="G1483" t="s">
        <v>51</v>
      </c>
      <c r="H1483" t="s">
        <v>26</v>
      </c>
      <c r="I1483">
        <v>2016</v>
      </c>
      <c r="J1483">
        <v>1.93914250848</v>
      </c>
      <c r="K1483">
        <v>3.0803485985399899</v>
      </c>
      <c r="L1483">
        <v>1.1470040647499999</v>
      </c>
    </row>
    <row r="1484" spans="3:12" hidden="1" x14ac:dyDescent="0.25">
      <c r="C1484" t="s">
        <v>52</v>
      </c>
      <c r="D1484" t="s">
        <v>42</v>
      </c>
      <c r="E1484" t="s">
        <v>22</v>
      </c>
      <c r="F1484" t="s">
        <v>12</v>
      </c>
      <c r="G1484" t="s">
        <v>51</v>
      </c>
      <c r="H1484" t="s">
        <v>44</v>
      </c>
      <c r="I1484">
        <v>2016</v>
      </c>
      <c r="J1484">
        <v>12.310646737100001</v>
      </c>
      <c r="K1484">
        <v>18.286038458099998</v>
      </c>
      <c r="L1484">
        <v>7.8939209197000002</v>
      </c>
    </row>
    <row r="1485" spans="3:12" hidden="1" x14ac:dyDescent="0.25">
      <c r="C1485" t="s">
        <v>52</v>
      </c>
      <c r="D1485" t="s">
        <v>42</v>
      </c>
      <c r="E1485" t="s">
        <v>23</v>
      </c>
      <c r="F1485" t="s">
        <v>12</v>
      </c>
      <c r="G1485" t="s">
        <v>51</v>
      </c>
      <c r="H1485" t="s">
        <v>44</v>
      </c>
      <c r="I1485">
        <v>2016</v>
      </c>
      <c r="J1485">
        <v>7.8871813854799999</v>
      </c>
      <c r="K1485">
        <v>12.0716473602</v>
      </c>
      <c r="L1485">
        <v>4.7772446361699998</v>
      </c>
    </row>
    <row r="1486" spans="3:12" hidden="1" x14ac:dyDescent="0.25">
      <c r="C1486" t="s">
        <v>52</v>
      </c>
      <c r="D1486" t="s">
        <v>42</v>
      </c>
      <c r="E1486" t="s">
        <v>22</v>
      </c>
      <c r="F1486" t="s">
        <v>12</v>
      </c>
      <c r="G1486" t="s">
        <v>51</v>
      </c>
      <c r="H1486" t="s">
        <v>45</v>
      </c>
      <c r="I1486">
        <v>2016</v>
      </c>
      <c r="J1486">
        <v>3.8083105290899998E-4</v>
      </c>
      <c r="K1486">
        <v>4.9295737918399998E-4</v>
      </c>
      <c r="L1486">
        <v>2.8332713954399999E-4</v>
      </c>
    </row>
    <row r="1487" spans="3:12" hidden="1" x14ac:dyDescent="0.25">
      <c r="C1487" t="s">
        <v>52</v>
      </c>
      <c r="D1487" t="s">
        <v>42</v>
      </c>
      <c r="E1487" t="s">
        <v>23</v>
      </c>
      <c r="F1487" t="s">
        <v>12</v>
      </c>
      <c r="G1487" t="s">
        <v>51</v>
      </c>
      <c r="H1487" t="s">
        <v>45</v>
      </c>
      <c r="I1487">
        <v>2016</v>
      </c>
      <c r="J1487">
        <v>2.01444388346E-4</v>
      </c>
      <c r="K1487">
        <v>2.8324495088100001E-4</v>
      </c>
      <c r="L1487">
        <v>1.3615805429499999E-4</v>
      </c>
    </row>
    <row r="1488" spans="3:12" hidden="1" x14ac:dyDescent="0.25">
      <c r="C1488" t="s">
        <v>52</v>
      </c>
      <c r="D1488" t="s">
        <v>42</v>
      </c>
      <c r="E1488" t="s">
        <v>22</v>
      </c>
      <c r="F1488" t="s">
        <v>12</v>
      </c>
      <c r="G1488" t="s">
        <v>51</v>
      </c>
      <c r="H1488" t="s">
        <v>26</v>
      </c>
      <c r="I1488">
        <v>2016</v>
      </c>
      <c r="J1488">
        <v>3.64027146336</v>
      </c>
      <c r="K1488">
        <v>5.4072012136099996</v>
      </c>
      <c r="L1488">
        <v>2.3342408950400002</v>
      </c>
    </row>
    <row r="1489" spans="3:12" hidden="1" x14ac:dyDescent="0.25">
      <c r="C1489" t="s">
        <v>52</v>
      </c>
      <c r="D1489" t="s">
        <v>42</v>
      </c>
      <c r="E1489" t="s">
        <v>23</v>
      </c>
      <c r="F1489" t="s">
        <v>12</v>
      </c>
      <c r="G1489" t="s">
        <v>51</v>
      </c>
      <c r="H1489" t="s">
        <v>26</v>
      </c>
      <c r="I1489">
        <v>2016</v>
      </c>
      <c r="J1489">
        <v>2.1788687700299998</v>
      </c>
      <c r="K1489">
        <v>3.3348460179199999</v>
      </c>
      <c r="L1489">
        <v>1.31973497702</v>
      </c>
    </row>
    <row r="1490" spans="3:12" hidden="1" x14ac:dyDescent="0.25">
      <c r="C1490" t="s">
        <v>52</v>
      </c>
      <c r="D1490" t="s">
        <v>42</v>
      </c>
      <c r="E1490" t="s">
        <v>22</v>
      </c>
      <c r="F1490" t="s">
        <v>13</v>
      </c>
      <c r="G1490" t="s">
        <v>51</v>
      </c>
      <c r="H1490" t="s">
        <v>44</v>
      </c>
      <c r="I1490">
        <v>2016</v>
      </c>
      <c r="J1490">
        <v>13.8386414147</v>
      </c>
      <c r="K1490">
        <v>20.584906853700002</v>
      </c>
      <c r="L1490">
        <v>8.9960556792799995</v>
      </c>
    </row>
    <row r="1491" spans="3:12" hidden="1" x14ac:dyDescent="0.25">
      <c r="C1491" t="s">
        <v>52</v>
      </c>
      <c r="D1491" t="s">
        <v>42</v>
      </c>
      <c r="E1491" t="s">
        <v>23</v>
      </c>
      <c r="F1491" t="s">
        <v>13</v>
      </c>
      <c r="G1491" t="s">
        <v>51</v>
      </c>
      <c r="H1491" t="s">
        <v>44</v>
      </c>
      <c r="I1491">
        <v>2016</v>
      </c>
      <c r="J1491">
        <v>9.1170618195900008</v>
      </c>
      <c r="K1491">
        <v>13.9222850138</v>
      </c>
      <c r="L1491">
        <v>5.6953796222599999</v>
      </c>
    </row>
    <row r="1492" spans="3:12" hidden="1" x14ac:dyDescent="0.25">
      <c r="C1492" t="s">
        <v>52</v>
      </c>
      <c r="D1492" t="s">
        <v>42</v>
      </c>
      <c r="E1492" t="s">
        <v>22</v>
      </c>
      <c r="F1492" t="s">
        <v>13</v>
      </c>
      <c r="G1492" t="s">
        <v>51</v>
      </c>
      <c r="H1492" t="s">
        <v>45</v>
      </c>
      <c r="I1492">
        <v>2016</v>
      </c>
      <c r="J1492">
        <v>3.9370887903399999E-4</v>
      </c>
      <c r="K1492">
        <v>5.1094429902099996E-4</v>
      </c>
      <c r="L1492">
        <v>2.9888696399499998E-4</v>
      </c>
    </row>
    <row r="1493" spans="3:12" hidden="1" x14ac:dyDescent="0.25">
      <c r="C1493" t="s">
        <v>52</v>
      </c>
      <c r="D1493" t="s">
        <v>42</v>
      </c>
      <c r="E1493" t="s">
        <v>23</v>
      </c>
      <c r="F1493" t="s">
        <v>13</v>
      </c>
      <c r="G1493" t="s">
        <v>51</v>
      </c>
      <c r="H1493" t="s">
        <v>45</v>
      </c>
      <c r="I1493">
        <v>2016</v>
      </c>
      <c r="J1493">
        <v>2.0447712995200001E-4</v>
      </c>
      <c r="K1493">
        <v>2.8373092436699999E-4</v>
      </c>
      <c r="L1493">
        <v>1.4179060188400001E-4</v>
      </c>
    </row>
    <row r="1494" spans="3:12" hidden="1" x14ac:dyDescent="0.25">
      <c r="C1494" t="s">
        <v>52</v>
      </c>
      <c r="D1494" t="s">
        <v>42</v>
      </c>
      <c r="E1494" t="s">
        <v>22</v>
      </c>
      <c r="F1494" t="s">
        <v>13</v>
      </c>
      <c r="G1494" t="s">
        <v>51</v>
      </c>
      <c r="H1494" t="s">
        <v>26</v>
      </c>
      <c r="I1494">
        <v>2016</v>
      </c>
      <c r="J1494">
        <v>4.2636159927400001</v>
      </c>
      <c r="K1494">
        <v>6.3421065290999996</v>
      </c>
      <c r="L1494">
        <v>2.7716396224299999</v>
      </c>
    </row>
    <row r="1495" spans="3:12" hidden="1" x14ac:dyDescent="0.25">
      <c r="C1495" t="s">
        <v>52</v>
      </c>
      <c r="D1495" t="s">
        <v>42</v>
      </c>
      <c r="E1495" t="s">
        <v>23</v>
      </c>
      <c r="F1495" t="s">
        <v>13</v>
      </c>
      <c r="G1495" t="s">
        <v>51</v>
      </c>
      <c r="H1495" t="s">
        <v>26</v>
      </c>
      <c r="I1495">
        <v>2016</v>
      </c>
      <c r="J1495">
        <v>2.4972553713200001</v>
      </c>
      <c r="K1495">
        <v>3.8134545668099902</v>
      </c>
      <c r="L1495">
        <v>1.56002203723999</v>
      </c>
    </row>
    <row r="1496" spans="3:12" hidden="1" x14ac:dyDescent="0.25">
      <c r="C1496" t="s">
        <v>52</v>
      </c>
      <c r="D1496" t="s">
        <v>42</v>
      </c>
      <c r="E1496" t="s">
        <v>22</v>
      </c>
      <c r="F1496" t="s">
        <v>14</v>
      </c>
      <c r="G1496" t="s">
        <v>51</v>
      </c>
      <c r="H1496" t="s">
        <v>44</v>
      </c>
      <c r="I1496">
        <v>2016</v>
      </c>
      <c r="J1496">
        <v>14.4108338606</v>
      </c>
      <c r="K1496">
        <v>21.1861561437</v>
      </c>
      <c r="L1496">
        <v>9.4278775291700008</v>
      </c>
    </row>
    <row r="1497" spans="3:12" hidden="1" x14ac:dyDescent="0.25">
      <c r="C1497" t="s">
        <v>52</v>
      </c>
      <c r="D1497" t="s">
        <v>42</v>
      </c>
      <c r="E1497" t="s">
        <v>23</v>
      </c>
      <c r="F1497" t="s">
        <v>14</v>
      </c>
      <c r="G1497" t="s">
        <v>51</v>
      </c>
      <c r="H1497" t="s">
        <v>44</v>
      </c>
      <c r="I1497">
        <v>2016</v>
      </c>
      <c r="J1497">
        <v>9.8003212233999992</v>
      </c>
      <c r="K1497">
        <v>14.7480200627</v>
      </c>
      <c r="L1497">
        <v>6.1225691268000002</v>
      </c>
    </row>
    <row r="1498" spans="3:12" hidden="1" x14ac:dyDescent="0.25">
      <c r="C1498" t="s">
        <v>52</v>
      </c>
      <c r="D1498" t="s">
        <v>42</v>
      </c>
      <c r="E1498" t="s">
        <v>22</v>
      </c>
      <c r="F1498" t="s">
        <v>14</v>
      </c>
      <c r="G1498" t="s">
        <v>51</v>
      </c>
      <c r="H1498" t="s">
        <v>45</v>
      </c>
      <c r="I1498">
        <v>2016</v>
      </c>
      <c r="J1498">
        <v>3.9570982011399999E-4</v>
      </c>
      <c r="K1498">
        <v>5.1120911556399998E-4</v>
      </c>
      <c r="L1498">
        <v>2.9786668349299997E-4</v>
      </c>
    </row>
    <row r="1499" spans="3:12" hidden="1" x14ac:dyDescent="0.25">
      <c r="C1499" t="s">
        <v>52</v>
      </c>
      <c r="D1499" t="s">
        <v>42</v>
      </c>
      <c r="E1499" t="s">
        <v>23</v>
      </c>
      <c r="F1499" t="s">
        <v>14</v>
      </c>
      <c r="G1499" t="s">
        <v>51</v>
      </c>
      <c r="H1499" t="s">
        <v>45</v>
      </c>
      <c r="I1499">
        <v>2016</v>
      </c>
      <c r="J1499">
        <v>2.1891469497399999E-4</v>
      </c>
      <c r="K1499">
        <v>3.0135047043500002E-4</v>
      </c>
      <c r="L1499">
        <v>1.5618793267699999E-4</v>
      </c>
    </row>
    <row r="1500" spans="3:12" hidden="1" x14ac:dyDescent="0.25">
      <c r="C1500" t="s">
        <v>52</v>
      </c>
      <c r="D1500" t="s">
        <v>42</v>
      </c>
      <c r="E1500" t="s">
        <v>22</v>
      </c>
      <c r="F1500" t="s">
        <v>14</v>
      </c>
      <c r="G1500" t="s">
        <v>51</v>
      </c>
      <c r="H1500" t="s">
        <v>26</v>
      </c>
      <c r="I1500">
        <v>2016</v>
      </c>
      <c r="J1500">
        <v>4.8904501959099997</v>
      </c>
      <c r="K1500">
        <v>7.1897186843099998</v>
      </c>
      <c r="L1500">
        <v>3.1994377255100002</v>
      </c>
    </row>
    <row r="1501" spans="3:12" hidden="1" x14ac:dyDescent="0.25">
      <c r="C1501" t="s">
        <v>52</v>
      </c>
      <c r="D1501" t="s">
        <v>42</v>
      </c>
      <c r="E1501" t="s">
        <v>23</v>
      </c>
      <c r="F1501" t="s">
        <v>14</v>
      </c>
      <c r="G1501" t="s">
        <v>51</v>
      </c>
      <c r="H1501" t="s">
        <v>26</v>
      </c>
      <c r="I1501">
        <v>2016</v>
      </c>
      <c r="J1501">
        <v>2.92747403577</v>
      </c>
      <c r="K1501">
        <v>4.4054112950300004</v>
      </c>
      <c r="L1501">
        <v>1.82888517043</v>
      </c>
    </row>
    <row r="1502" spans="3:12" hidden="1" x14ac:dyDescent="0.25">
      <c r="C1502" t="s">
        <v>52</v>
      </c>
      <c r="D1502" t="s">
        <v>42</v>
      </c>
      <c r="E1502" t="s">
        <v>22</v>
      </c>
      <c r="F1502" t="s">
        <v>15</v>
      </c>
      <c r="G1502" t="s">
        <v>51</v>
      </c>
      <c r="H1502" t="s">
        <v>44</v>
      </c>
      <c r="I1502">
        <v>2016</v>
      </c>
      <c r="J1502">
        <v>13.8365833997</v>
      </c>
      <c r="K1502">
        <v>19.859814163500001</v>
      </c>
      <c r="L1502">
        <v>9.1561455106099991</v>
      </c>
    </row>
    <row r="1503" spans="3:12" hidden="1" x14ac:dyDescent="0.25">
      <c r="C1503" t="s">
        <v>52</v>
      </c>
      <c r="D1503" t="s">
        <v>42</v>
      </c>
      <c r="E1503" t="s">
        <v>23</v>
      </c>
      <c r="F1503" t="s">
        <v>15</v>
      </c>
      <c r="G1503" t="s">
        <v>51</v>
      </c>
      <c r="H1503" t="s">
        <v>44</v>
      </c>
      <c r="I1503">
        <v>2016</v>
      </c>
      <c r="J1503">
        <v>10.1860304601</v>
      </c>
      <c r="K1503">
        <v>15.012413093499999</v>
      </c>
      <c r="L1503">
        <v>6.4714811042299996</v>
      </c>
    </row>
    <row r="1504" spans="3:12" hidden="1" x14ac:dyDescent="0.25">
      <c r="C1504" t="s">
        <v>52</v>
      </c>
      <c r="D1504" t="s">
        <v>42</v>
      </c>
      <c r="E1504" t="s">
        <v>22</v>
      </c>
      <c r="F1504" t="s">
        <v>15</v>
      </c>
      <c r="G1504" t="s">
        <v>51</v>
      </c>
      <c r="H1504" t="s">
        <v>45</v>
      </c>
      <c r="I1504">
        <v>2016</v>
      </c>
      <c r="J1504">
        <v>4.0329466717300001E-4</v>
      </c>
      <c r="K1504">
        <v>5.1758213820299998E-4</v>
      </c>
      <c r="L1504">
        <v>3.0983987997399998E-4</v>
      </c>
    </row>
    <row r="1505" spans="3:12" hidden="1" x14ac:dyDescent="0.25">
      <c r="C1505" t="s">
        <v>52</v>
      </c>
      <c r="D1505" t="s">
        <v>42</v>
      </c>
      <c r="E1505" t="s">
        <v>23</v>
      </c>
      <c r="F1505" t="s">
        <v>15</v>
      </c>
      <c r="G1505" t="s">
        <v>51</v>
      </c>
      <c r="H1505" t="s">
        <v>45</v>
      </c>
      <c r="I1505">
        <v>2016</v>
      </c>
      <c r="J1505">
        <v>2.4288710886999999E-4</v>
      </c>
      <c r="K1505">
        <v>3.2892787273699998E-4</v>
      </c>
      <c r="L1505">
        <v>1.73210993753E-4</v>
      </c>
    </row>
    <row r="1506" spans="3:12" hidden="1" x14ac:dyDescent="0.25">
      <c r="C1506" t="s">
        <v>52</v>
      </c>
      <c r="D1506" t="s">
        <v>42</v>
      </c>
      <c r="E1506" t="s">
        <v>22</v>
      </c>
      <c r="F1506" t="s">
        <v>15</v>
      </c>
      <c r="G1506" t="s">
        <v>51</v>
      </c>
      <c r="H1506" t="s">
        <v>26</v>
      </c>
      <c r="I1506">
        <v>2016</v>
      </c>
      <c r="J1506">
        <v>5.6853424646499997</v>
      </c>
      <c r="K1506">
        <v>8.1602402516799994</v>
      </c>
      <c r="L1506">
        <v>3.76218762828</v>
      </c>
    </row>
    <row r="1507" spans="3:12" hidden="1" x14ac:dyDescent="0.25">
      <c r="C1507" t="s">
        <v>52</v>
      </c>
      <c r="D1507" t="s">
        <v>42</v>
      </c>
      <c r="E1507" t="s">
        <v>23</v>
      </c>
      <c r="F1507" t="s">
        <v>15</v>
      </c>
      <c r="G1507" t="s">
        <v>51</v>
      </c>
      <c r="H1507" t="s">
        <v>26</v>
      </c>
      <c r="I1507">
        <v>2016</v>
      </c>
      <c r="J1507">
        <v>3.5230871019399999</v>
      </c>
      <c r="K1507">
        <v>5.1924092653800002</v>
      </c>
      <c r="L1507">
        <v>2.2383195983899999</v>
      </c>
    </row>
    <row r="1508" spans="3:12" hidden="1" x14ac:dyDescent="0.25">
      <c r="C1508" t="s">
        <v>52</v>
      </c>
      <c r="D1508" t="s">
        <v>42</v>
      </c>
      <c r="E1508" t="s">
        <v>22</v>
      </c>
      <c r="F1508" t="s">
        <v>16</v>
      </c>
      <c r="G1508" t="s">
        <v>51</v>
      </c>
      <c r="H1508" t="s">
        <v>44</v>
      </c>
      <c r="I1508">
        <v>2016</v>
      </c>
      <c r="J1508">
        <v>13.300798434700001</v>
      </c>
      <c r="K1508">
        <v>19.171077399800001</v>
      </c>
      <c r="L1508">
        <v>8.6677405710799995</v>
      </c>
    </row>
    <row r="1509" spans="3:12" hidden="1" x14ac:dyDescent="0.25">
      <c r="C1509" t="s">
        <v>52</v>
      </c>
      <c r="D1509" t="s">
        <v>42</v>
      </c>
      <c r="E1509" t="s">
        <v>23</v>
      </c>
      <c r="F1509" t="s">
        <v>16</v>
      </c>
      <c r="G1509" t="s">
        <v>51</v>
      </c>
      <c r="H1509" t="s">
        <v>44</v>
      </c>
      <c r="I1509">
        <v>2016</v>
      </c>
      <c r="J1509">
        <v>10.3675443812</v>
      </c>
      <c r="K1509">
        <v>15.582965871800001</v>
      </c>
      <c r="L1509">
        <v>6.5449372765799998</v>
      </c>
    </row>
    <row r="1510" spans="3:12" hidden="1" x14ac:dyDescent="0.25">
      <c r="C1510" t="s">
        <v>52</v>
      </c>
      <c r="D1510" t="s">
        <v>42</v>
      </c>
      <c r="E1510" t="s">
        <v>22</v>
      </c>
      <c r="F1510" t="s">
        <v>16</v>
      </c>
      <c r="G1510" t="s">
        <v>51</v>
      </c>
      <c r="H1510" t="s">
        <v>45</v>
      </c>
      <c r="I1510">
        <v>2016</v>
      </c>
      <c r="J1510">
        <v>4.0688069523199999E-4</v>
      </c>
      <c r="K1510">
        <v>5.1610564777199999E-4</v>
      </c>
      <c r="L1510">
        <v>3.13032399972E-4</v>
      </c>
    </row>
    <row r="1511" spans="3:12" hidden="1" x14ac:dyDescent="0.25">
      <c r="C1511" t="s">
        <v>52</v>
      </c>
      <c r="D1511" t="s">
        <v>42</v>
      </c>
      <c r="E1511" t="s">
        <v>23</v>
      </c>
      <c r="F1511" t="s">
        <v>16</v>
      </c>
      <c r="G1511" t="s">
        <v>51</v>
      </c>
      <c r="H1511" t="s">
        <v>45</v>
      </c>
      <c r="I1511">
        <v>2016</v>
      </c>
      <c r="J1511">
        <v>2.5980602547200001E-4</v>
      </c>
      <c r="K1511">
        <v>3.5105482397399998E-4</v>
      </c>
      <c r="L1511">
        <v>1.8590998867800001E-4</v>
      </c>
    </row>
    <row r="1512" spans="3:12" hidden="1" x14ac:dyDescent="0.25">
      <c r="C1512" t="s">
        <v>52</v>
      </c>
      <c r="D1512" t="s">
        <v>42</v>
      </c>
      <c r="E1512" t="s">
        <v>22</v>
      </c>
      <c r="F1512" t="s">
        <v>16</v>
      </c>
      <c r="G1512" t="s">
        <v>51</v>
      </c>
      <c r="H1512" t="s">
        <v>26</v>
      </c>
      <c r="I1512">
        <v>2016</v>
      </c>
      <c r="J1512">
        <v>6.3791075735799998</v>
      </c>
      <c r="K1512">
        <v>9.1945130689199992</v>
      </c>
      <c r="L1512">
        <v>4.15707747128</v>
      </c>
    </row>
    <row r="1513" spans="3:12" hidden="1" x14ac:dyDescent="0.25">
      <c r="C1513" t="s">
        <v>52</v>
      </c>
      <c r="D1513" t="s">
        <v>42</v>
      </c>
      <c r="E1513" t="s">
        <v>23</v>
      </c>
      <c r="F1513" t="s">
        <v>16</v>
      </c>
      <c r="G1513" t="s">
        <v>51</v>
      </c>
      <c r="H1513" t="s">
        <v>26</v>
      </c>
      <c r="I1513">
        <v>2016</v>
      </c>
      <c r="J1513">
        <v>4.1341972760100001</v>
      </c>
      <c r="K1513">
        <v>6.2139164965499996</v>
      </c>
      <c r="L1513">
        <v>2.6098814594399999</v>
      </c>
    </row>
    <row r="1514" spans="3:12" hidden="1" x14ac:dyDescent="0.25">
      <c r="C1514" t="s">
        <v>52</v>
      </c>
      <c r="D1514" t="s">
        <v>42</v>
      </c>
      <c r="E1514" t="s">
        <v>22</v>
      </c>
      <c r="F1514" t="s">
        <v>17</v>
      </c>
      <c r="G1514" t="s">
        <v>51</v>
      </c>
      <c r="H1514" t="s">
        <v>44</v>
      </c>
      <c r="I1514">
        <v>2016</v>
      </c>
      <c r="J1514">
        <v>12.647214629300001</v>
      </c>
      <c r="K1514">
        <v>18.232448744999999</v>
      </c>
      <c r="L1514">
        <v>8.4048866792600005</v>
      </c>
    </row>
    <row r="1515" spans="3:12" hidden="1" x14ac:dyDescent="0.25">
      <c r="C1515" t="s">
        <v>52</v>
      </c>
      <c r="D1515" t="s">
        <v>42</v>
      </c>
      <c r="E1515" t="s">
        <v>23</v>
      </c>
      <c r="F1515" t="s">
        <v>17</v>
      </c>
      <c r="G1515" t="s">
        <v>51</v>
      </c>
      <c r="H1515" t="s">
        <v>44</v>
      </c>
      <c r="I1515">
        <v>2016</v>
      </c>
      <c r="J1515">
        <v>10.2266311154</v>
      </c>
      <c r="K1515">
        <v>15.205644039399999</v>
      </c>
      <c r="L1515">
        <v>6.5788104769600002</v>
      </c>
    </row>
    <row r="1516" spans="3:12" hidden="1" x14ac:dyDescent="0.25">
      <c r="C1516" t="s">
        <v>52</v>
      </c>
      <c r="D1516" t="s">
        <v>42</v>
      </c>
      <c r="E1516" t="s">
        <v>22</v>
      </c>
      <c r="F1516" t="s">
        <v>17</v>
      </c>
      <c r="G1516" t="s">
        <v>51</v>
      </c>
      <c r="H1516" t="s">
        <v>45</v>
      </c>
      <c r="I1516">
        <v>2016</v>
      </c>
      <c r="J1516">
        <v>3.9833367736800002E-4</v>
      </c>
      <c r="K1516">
        <v>5.0143915115299996E-4</v>
      </c>
      <c r="L1516">
        <v>3.0681679923999999E-4</v>
      </c>
    </row>
    <row r="1517" spans="3:12" hidden="1" x14ac:dyDescent="0.25">
      <c r="C1517" t="s">
        <v>52</v>
      </c>
      <c r="D1517" t="s">
        <v>42</v>
      </c>
      <c r="E1517" t="s">
        <v>23</v>
      </c>
      <c r="F1517" t="s">
        <v>17</v>
      </c>
      <c r="G1517" t="s">
        <v>51</v>
      </c>
      <c r="H1517" t="s">
        <v>45</v>
      </c>
      <c r="I1517">
        <v>2016</v>
      </c>
      <c r="J1517">
        <v>2.7059020652700001E-4</v>
      </c>
      <c r="K1517">
        <v>3.5962329781899998E-4</v>
      </c>
      <c r="L1517">
        <v>1.9668252121900001E-4</v>
      </c>
    </row>
    <row r="1518" spans="3:12" hidden="1" x14ac:dyDescent="0.25">
      <c r="C1518" t="s">
        <v>52</v>
      </c>
      <c r="D1518" t="s">
        <v>42</v>
      </c>
      <c r="E1518" t="s">
        <v>22</v>
      </c>
      <c r="F1518" t="s">
        <v>17</v>
      </c>
      <c r="G1518" t="s">
        <v>51</v>
      </c>
      <c r="H1518" t="s">
        <v>26</v>
      </c>
      <c r="I1518">
        <v>2016</v>
      </c>
      <c r="J1518">
        <v>6.9876511394499996</v>
      </c>
      <c r="K1518">
        <v>10.0735217186</v>
      </c>
      <c r="L1518">
        <v>4.6437431247000003</v>
      </c>
    </row>
    <row r="1519" spans="3:12" hidden="1" x14ac:dyDescent="0.25">
      <c r="C1519" t="s">
        <v>52</v>
      </c>
      <c r="D1519" t="s">
        <v>42</v>
      </c>
      <c r="E1519" t="s">
        <v>23</v>
      </c>
      <c r="F1519" t="s">
        <v>17</v>
      </c>
      <c r="G1519" t="s">
        <v>51</v>
      </c>
      <c r="H1519" t="s">
        <v>26</v>
      </c>
      <c r="I1519">
        <v>2016</v>
      </c>
      <c r="J1519">
        <v>4.7494813048899998</v>
      </c>
      <c r="K1519">
        <v>7.0618487436099997</v>
      </c>
      <c r="L1519">
        <v>3.0553499990399899</v>
      </c>
    </row>
    <row r="1520" spans="3:12" hidden="1" x14ac:dyDescent="0.25">
      <c r="C1520" t="s">
        <v>52</v>
      </c>
      <c r="D1520" t="s">
        <v>42</v>
      </c>
      <c r="E1520" t="s">
        <v>22</v>
      </c>
      <c r="F1520" t="s">
        <v>18</v>
      </c>
      <c r="G1520" t="s">
        <v>51</v>
      </c>
      <c r="H1520" t="s">
        <v>44</v>
      </c>
      <c r="I1520">
        <v>2016</v>
      </c>
      <c r="J1520">
        <v>9.9781520110699997</v>
      </c>
      <c r="K1520">
        <v>14.3614378506</v>
      </c>
      <c r="L1520">
        <v>6.7033022445999997</v>
      </c>
    </row>
    <row r="1521" spans="3:12" hidden="1" x14ac:dyDescent="0.25">
      <c r="C1521" t="s">
        <v>52</v>
      </c>
      <c r="D1521" t="s">
        <v>42</v>
      </c>
      <c r="E1521" t="s">
        <v>23</v>
      </c>
      <c r="F1521" t="s">
        <v>18</v>
      </c>
      <c r="G1521" t="s">
        <v>51</v>
      </c>
      <c r="H1521" t="s">
        <v>44</v>
      </c>
      <c r="I1521">
        <v>2016</v>
      </c>
      <c r="J1521">
        <v>8.0636448838600003</v>
      </c>
      <c r="K1521">
        <v>11.886353331700001</v>
      </c>
      <c r="L1521">
        <v>5.3201956910200003</v>
      </c>
    </row>
    <row r="1522" spans="3:12" hidden="1" x14ac:dyDescent="0.25">
      <c r="C1522" t="s">
        <v>52</v>
      </c>
      <c r="D1522" t="s">
        <v>42</v>
      </c>
      <c r="E1522" t="s">
        <v>22</v>
      </c>
      <c r="F1522" t="s">
        <v>18</v>
      </c>
      <c r="G1522" t="s">
        <v>51</v>
      </c>
      <c r="H1522" t="s">
        <v>45</v>
      </c>
      <c r="I1522">
        <v>2016</v>
      </c>
      <c r="J1522">
        <v>3.70735880768E-4</v>
      </c>
      <c r="K1522">
        <v>4.6824382274400001E-4</v>
      </c>
      <c r="L1522">
        <v>2.9257964891199999E-4</v>
      </c>
    </row>
    <row r="1523" spans="3:12" hidden="1" x14ac:dyDescent="0.25">
      <c r="C1523" t="s">
        <v>52</v>
      </c>
      <c r="D1523" t="s">
        <v>42</v>
      </c>
      <c r="E1523" t="s">
        <v>23</v>
      </c>
      <c r="F1523" t="s">
        <v>18</v>
      </c>
      <c r="G1523" t="s">
        <v>51</v>
      </c>
      <c r="H1523" t="s">
        <v>45</v>
      </c>
      <c r="I1523">
        <v>2016</v>
      </c>
      <c r="J1523">
        <v>2.6889314862000002E-4</v>
      </c>
      <c r="K1523">
        <v>3.58583707114E-4</v>
      </c>
      <c r="L1523">
        <v>1.99017302577E-4</v>
      </c>
    </row>
    <row r="1524" spans="3:12" hidden="1" x14ac:dyDescent="0.25">
      <c r="C1524" t="s">
        <v>52</v>
      </c>
      <c r="D1524" t="s">
        <v>42</v>
      </c>
      <c r="E1524" t="s">
        <v>22</v>
      </c>
      <c r="F1524" t="s">
        <v>18</v>
      </c>
      <c r="G1524" t="s">
        <v>51</v>
      </c>
      <c r="H1524" t="s">
        <v>26</v>
      </c>
      <c r="I1524">
        <v>2016</v>
      </c>
      <c r="J1524">
        <v>7.4811341993399996</v>
      </c>
      <c r="K1524">
        <v>10.7675092279</v>
      </c>
      <c r="L1524">
        <v>5.02581075283</v>
      </c>
    </row>
    <row r="1525" spans="3:12" hidden="1" x14ac:dyDescent="0.25">
      <c r="C1525" t="s">
        <v>52</v>
      </c>
      <c r="D1525" t="s">
        <v>42</v>
      </c>
      <c r="E1525" t="s">
        <v>23</v>
      </c>
      <c r="F1525" t="s">
        <v>18</v>
      </c>
      <c r="G1525" t="s">
        <v>51</v>
      </c>
      <c r="H1525" t="s">
        <v>26</v>
      </c>
      <c r="I1525">
        <v>2016</v>
      </c>
      <c r="J1525">
        <v>5.2882393688600002</v>
      </c>
      <c r="K1525">
        <v>7.7952194753599997</v>
      </c>
      <c r="L1525">
        <v>3.48905100714</v>
      </c>
    </row>
    <row r="1526" spans="3:12" hidden="1" x14ac:dyDescent="0.25">
      <c r="C1526" t="s">
        <v>52</v>
      </c>
      <c r="D1526" t="s">
        <v>42</v>
      </c>
      <c r="E1526" t="s">
        <v>22</v>
      </c>
      <c r="F1526" t="s">
        <v>19</v>
      </c>
      <c r="G1526" t="s">
        <v>51</v>
      </c>
      <c r="H1526" t="s">
        <v>44</v>
      </c>
      <c r="I1526">
        <v>2016</v>
      </c>
      <c r="J1526">
        <v>7.6338859774800003</v>
      </c>
      <c r="K1526">
        <v>10.7164931536</v>
      </c>
      <c r="L1526">
        <v>5.1768830139100004</v>
      </c>
    </row>
    <row r="1527" spans="3:12" hidden="1" x14ac:dyDescent="0.25">
      <c r="C1527" t="s">
        <v>52</v>
      </c>
      <c r="D1527" t="s">
        <v>42</v>
      </c>
      <c r="E1527" t="s">
        <v>23</v>
      </c>
      <c r="F1527" t="s">
        <v>19</v>
      </c>
      <c r="G1527" t="s">
        <v>51</v>
      </c>
      <c r="H1527" t="s">
        <v>44</v>
      </c>
      <c r="I1527">
        <v>2016</v>
      </c>
      <c r="J1527">
        <v>6.5555904981799999</v>
      </c>
      <c r="K1527">
        <v>9.5329048946900006</v>
      </c>
      <c r="L1527">
        <v>4.3191701928399997</v>
      </c>
    </row>
    <row r="1528" spans="3:12" hidden="1" x14ac:dyDescent="0.25">
      <c r="C1528" t="s">
        <v>52</v>
      </c>
      <c r="D1528" t="s">
        <v>42</v>
      </c>
      <c r="E1528" t="s">
        <v>22</v>
      </c>
      <c r="F1528" t="s">
        <v>19</v>
      </c>
      <c r="G1528" t="s">
        <v>51</v>
      </c>
      <c r="H1528" t="s">
        <v>45</v>
      </c>
      <c r="I1528">
        <v>2016</v>
      </c>
      <c r="J1528">
        <v>3.3988585881299999E-4</v>
      </c>
      <c r="K1528">
        <v>4.2103458841800002E-4</v>
      </c>
      <c r="L1528">
        <v>2.6954460491199997E-4</v>
      </c>
    </row>
    <row r="1529" spans="3:12" hidden="1" x14ac:dyDescent="0.25">
      <c r="C1529" t="s">
        <v>52</v>
      </c>
      <c r="D1529" t="s">
        <v>42</v>
      </c>
      <c r="E1529" t="s">
        <v>23</v>
      </c>
      <c r="F1529" t="s">
        <v>19</v>
      </c>
      <c r="G1529" t="s">
        <v>51</v>
      </c>
      <c r="H1529" t="s">
        <v>45</v>
      </c>
      <c r="I1529">
        <v>2016</v>
      </c>
      <c r="J1529">
        <v>2.57270579512E-4</v>
      </c>
      <c r="K1529">
        <v>3.3785879693700002E-4</v>
      </c>
      <c r="L1529">
        <v>1.92445262625E-4</v>
      </c>
    </row>
    <row r="1530" spans="3:12" hidden="1" x14ac:dyDescent="0.25">
      <c r="C1530" t="s">
        <v>52</v>
      </c>
      <c r="D1530" t="s">
        <v>42</v>
      </c>
      <c r="E1530" t="s">
        <v>22</v>
      </c>
      <c r="F1530" t="s">
        <v>19</v>
      </c>
      <c r="G1530" t="s">
        <v>51</v>
      </c>
      <c r="H1530" t="s">
        <v>26</v>
      </c>
      <c r="I1530">
        <v>2016</v>
      </c>
      <c r="J1530">
        <v>7.8281509367599904</v>
      </c>
      <c r="K1530">
        <v>10.989203423599999</v>
      </c>
      <c r="L1530">
        <v>5.3086228605399999</v>
      </c>
    </row>
    <row r="1531" spans="3:12" hidden="1" x14ac:dyDescent="0.25">
      <c r="C1531" t="s">
        <v>52</v>
      </c>
      <c r="D1531" t="s">
        <v>42</v>
      </c>
      <c r="E1531" t="s">
        <v>23</v>
      </c>
      <c r="F1531" t="s">
        <v>19</v>
      </c>
      <c r="G1531" t="s">
        <v>51</v>
      </c>
      <c r="H1531" t="s">
        <v>26</v>
      </c>
      <c r="I1531">
        <v>2016</v>
      </c>
      <c r="J1531">
        <v>5.6999960161700001</v>
      </c>
      <c r="K1531">
        <v>8.2887300445799994</v>
      </c>
      <c r="L1531">
        <v>3.75545923729999</v>
      </c>
    </row>
    <row r="1532" spans="3:12" hidden="1" x14ac:dyDescent="0.25">
      <c r="C1532" t="s">
        <v>52</v>
      </c>
      <c r="D1532" t="s">
        <v>42</v>
      </c>
      <c r="E1532" t="s">
        <v>22</v>
      </c>
      <c r="F1532" t="s">
        <v>20</v>
      </c>
      <c r="G1532" t="s">
        <v>51</v>
      </c>
      <c r="H1532" t="s">
        <v>44</v>
      </c>
      <c r="I1532">
        <v>2016</v>
      </c>
      <c r="J1532">
        <v>5.2554001206600001</v>
      </c>
      <c r="K1532">
        <v>7.4853217884400003</v>
      </c>
      <c r="L1532">
        <v>3.5438374773699999</v>
      </c>
    </row>
    <row r="1533" spans="3:12" hidden="1" x14ac:dyDescent="0.25">
      <c r="C1533" t="s">
        <v>52</v>
      </c>
      <c r="D1533" t="s">
        <v>42</v>
      </c>
      <c r="E1533" t="s">
        <v>23</v>
      </c>
      <c r="F1533" t="s">
        <v>20</v>
      </c>
      <c r="G1533" t="s">
        <v>51</v>
      </c>
      <c r="H1533" t="s">
        <v>44</v>
      </c>
      <c r="I1533">
        <v>2016</v>
      </c>
      <c r="J1533">
        <v>4.9975628736599997</v>
      </c>
      <c r="K1533">
        <v>7.3711047771600002</v>
      </c>
      <c r="L1533">
        <v>3.2837641786899998</v>
      </c>
    </row>
    <row r="1534" spans="3:12" hidden="1" x14ac:dyDescent="0.25">
      <c r="C1534" t="s">
        <v>52</v>
      </c>
      <c r="D1534" t="s">
        <v>42</v>
      </c>
      <c r="E1534" t="s">
        <v>22</v>
      </c>
      <c r="F1534" t="s">
        <v>20</v>
      </c>
      <c r="G1534" t="s">
        <v>51</v>
      </c>
      <c r="H1534" t="s">
        <v>45</v>
      </c>
      <c r="I1534">
        <v>2016</v>
      </c>
      <c r="J1534">
        <v>3.2124198716400001E-4</v>
      </c>
      <c r="K1534">
        <v>3.9888987185199997E-4</v>
      </c>
      <c r="L1534">
        <v>2.5263921509699998E-4</v>
      </c>
    </row>
    <row r="1535" spans="3:12" hidden="1" x14ac:dyDescent="0.25">
      <c r="C1535" t="s">
        <v>52</v>
      </c>
      <c r="D1535" t="s">
        <v>42</v>
      </c>
      <c r="E1535" t="s">
        <v>23</v>
      </c>
      <c r="F1535" t="s">
        <v>20</v>
      </c>
      <c r="G1535" t="s">
        <v>51</v>
      </c>
      <c r="H1535" t="s">
        <v>45</v>
      </c>
      <c r="I1535">
        <v>2016</v>
      </c>
      <c r="J1535">
        <v>2.49826698539E-4</v>
      </c>
      <c r="K1535">
        <v>3.2839785277200001E-4</v>
      </c>
      <c r="L1535">
        <v>1.8975851479400001E-4</v>
      </c>
    </row>
    <row r="1536" spans="3:12" hidden="1" x14ac:dyDescent="0.25">
      <c r="C1536" t="s">
        <v>52</v>
      </c>
      <c r="D1536" t="s">
        <v>42</v>
      </c>
      <c r="E1536" t="s">
        <v>22</v>
      </c>
      <c r="F1536" t="s">
        <v>20</v>
      </c>
      <c r="G1536" t="s">
        <v>51</v>
      </c>
      <c r="H1536" t="s">
        <v>26</v>
      </c>
      <c r="I1536">
        <v>2016</v>
      </c>
      <c r="J1536">
        <v>8.2886183470399999</v>
      </c>
      <c r="K1536">
        <v>11.8055664811</v>
      </c>
      <c r="L1536">
        <v>5.5892064656300002</v>
      </c>
    </row>
    <row r="1537" spans="3:12" hidden="1" x14ac:dyDescent="0.25">
      <c r="C1537" t="s">
        <v>52</v>
      </c>
      <c r="D1537" t="s">
        <v>42</v>
      </c>
      <c r="E1537" t="s">
        <v>23</v>
      </c>
      <c r="F1537" t="s">
        <v>20</v>
      </c>
      <c r="G1537" t="s">
        <v>51</v>
      </c>
      <c r="H1537" t="s">
        <v>26</v>
      </c>
      <c r="I1537">
        <v>2016</v>
      </c>
      <c r="J1537">
        <v>6.2094408078000001</v>
      </c>
      <c r="K1537">
        <v>9.1585518699600001</v>
      </c>
      <c r="L1537">
        <v>4.0800565815400001</v>
      </c>
    </row>
    <row r="1538" spans="3:12" hidden="1" x14ac:dyDescent="0.25">
      <c r="C1538" t="s">
        <v>52</v>
      </c>
      <c r="D1538" t="s">
        <v>42</v>
      </c>
      <c r="E1538" t="s">
        <v>22</v>
      </c>
      <c r="F1538" t="s">
        <v>46</v>
      </c>
      <c r="G1538" t="s">
        <v>51</v>
      </c>
      <c r="H1538" t="s">
        <v>44</v>
      </c>
      <c r="I1538">
        <v>2016</v>
      </c>
      <c r="J1538">
        <v>3.8405892861200002</v>
      </c>
      <c r="K1538">
        <v>5.4233758977399997</v>
      </c>
      <c r="L1538">
        <v>2.5843637499200001</v>
      </c>
    </row>
    <row r="1539" spans="3:12" hidden="1" x14ac:dyDescent="0.25">
      <c r="C1539" t="s">
        <v>52</v>
      </c>
      <c r="D1539" t="s">
        <v>42</v>
      </c>
      <c r="E1539" t="s">
        <v>23</v>
      </c>
      <c r="F1539" t="s">
        <v>46</v>
      </c>
      <c r="G1539" t="s">
        <v>51</v>
      </c>
      <c r="H1539" t="s">
        <v>44</v>
      </c>
      <c r="I1539">
        <v>2016</v>
      </c>
      <c r="J1539">
        <v>4.1787053936599996</v>
      </c>
      <c r="K1539">
        <v>6.1393883746000002</v>
      </c>
      <c r="L1539">
        <v>2.7714006374400002</v>
      </c>
    </row>
    <row r="1540" spans="3:12" hidden="1" x14ac:dyDescent="0.25">
      <c r="C1540" t="s">
        <v>52</v>
      </c>
      <c r="D1540" t="s">
        <v>42</v>
      </c>
      <c r="E1540" t="s">
        <v>22</v>
      </c>
      <c r="F1540" t="s">
        <v>46</v>
      </c>
      <c r="G1540" t="s">
        <v>51</v>
      </c>
      <c r="H1540" t="s">
        <v>45</v>
      </c>
      <c r="I1540">
        <v>2016</v>
      </c>
      <c r="J1540">
        <v>3.1771191373199998E-4</v>
      </c>
      <c r="K1540">
        <v>3.9436881308299999E-4</v>
      </c>
      <c r="L1540">
        <v>2.4692388340300002E-4</v>
      </c>
    </row>
    <row r="1541" spans="3:12" hidden="1" x14ac:dyDescent="0.25">
      <c r="C1541" t="s">
        <v>52</v>
      </c>
      <c r="D1541" t="s">
        <v>42</v>
      </c>
      <c r="E1541" t="s">
        <v>23</v>
      </c>
      <c r="F1541" t="s">
        <v>46</v>
      </c>
      <c r="G1541" t="s">
        <v>51</v>
      </c>
      <c r="H1541" t="s">
        <v>45</v>
      </c>
      <c r="I1541">
        <v>2016</v>
      </c>
      <c r="J1541">
        <v>2.4856485801199999E-4</v>
      </c>
      <c r="K1541">
        <v>3.2455251224400002E-4</v>
      </c>
      <c r="L1541">
        <v>1.8561086263900001E-4</v>
      </c>
    </row>
    <row r="1542" spans="3:12" hidden="1" x14ac:dyDescent="0.25">
      <c r="C1542" t="s">
        <v>52</v>
      </c>
      <c r="D1542" t="s">
        <v>42</v>
      </c>
      <c r="E1542" t="s">
        <v>22</v>
      </c>
      <c r="F1542" t="s">
        <v>46</v>
      </c>
      <c r="G1542" t="s">
        <v>51</v>
      </c>
      <c r="H1542" t="s">
        <v>26</v>
      </c>
      <c r="I1542">
        <v>2016</v>
      </c>
      <c r="J1542">
        <v>9.2066710160499898</v>
      </c>
      <c r="K1542">
        <v>13.0009313589999</v>
      </c>
      <c r="L1542">
        <v>6.1952437656599999</v>
      </c>
    </row>
    <row r="1543" spans="3:12" hidden="1" x14ac:dyDescent="0.25">
      <c r="C1543" t="s">
        <v>52</v>
      </c>
      <c r="D1543" t="s">
        <v>42</v>
      </c>
      <c r="E1543" t="s">
        <v>23</v>
      </c>
      <c r="F1543" t="s">
        <v>46</v>
      </c>
      <c r="G1543" t="s">
        <v>51</v>
      </c>
      <c r="H1543" t="s">
        <v>26</v>
      </c>
      <c r="I1543">
        <v>2016</v>
      </c>
      <c r="J1543">
        <v>6.9964401843699902</v>
      </c>
      <c r="K1543">
        <v>10.2792275322</v>
      </c>
      <c r="L1543">
        <v>4.6401784668100001</v>
      </c>
    </row>
    <row r="1544" spans="3:12" hidden="1" x14ac:dyDescent="0.25">
      <c r="C1544" t="s">
        <v>52</v>
      </c>
      <c r="D1544" t="s">
        <v>42</v>
      </c>
      <c r="E1544" t="s">
        <v>22</v>
      </c>
      <c r="F1544" t="s">
        <v>47</v>
      </c>
      <c r="G1544" t="s">
        <v>51</v>
      </c>
      <c r="H1544" t="s">
        <v>44</v>
      </c>
      <c r="I1544">
        <v>2016</v>
      </c>
      <c r="J1544">
        <v>2.6584529775300001</v>
      </c>
      <c r="K1544">
        <v>3.7737322517799998</v>
      </c>
      <c r="L1544">
        <v>1.76437952957</v>
      </c>
    </row>
    <row r="1545" spans="3:12" hidden="1" x14ac:dyDescent="0.25">
      <c r="C1545" t="s">
        <v>52</v>
      </c>
      <c r="D1545" t="s">
        <v>42</v>
      </c>
      <c r="E1545" t="s">
        <v>23</v>
      </c>
      <c r="F1545" t="s">
        <v>47</v>
      </c>
      <c r="G1545" t="s">
        <v>51</v>
      </c>
      <c r="H1545" t="s">
        <v>44</v>
      </c>
      <c r="I1545">
        <v>2016</v>
      </c>
      <c r="J1545">
        <v>3.3749997375</v>
      </c>
      <c r="K1545">
        <v>4.9922940279699999</v>
      </c>
      <c r="L1545">
        <v>2.2062636797100001</v>
      </c>
    </row>
    <row r="1546" spans="3:12" hidden="1" x14ac:dyDescent="0.25">
      <c r="C1546" t="s">
        <v>52</v>
      </c>
      <c r="D1546" t="s">
        <v>42</v>
      </c>
      <c r="E1546" t="s">
        <v>22</v>
      </c>
      <c r="F1546" t="s">
        <v>47</v>
      </c>
      <c r="G1546" t="s">
        <v>51</v>
      </c>
      <c r="H1546" t="s">
        <v>45</v>
      </c>
      <c r="I1546">
        <v>2016</v>
      </c>
      <c r="J1546">
        <v>3.4896741012099998E-4</v>
      </c>
      <c r="K1546">
        <v>4.3943160223399997E-4</v>
      </c>
      <c r="L1546">
        <v>2.73161262536E-4</v>
      </c>
    </row>
    <row r="1547" spans="3:12" hidden="1" x14ac:dyDescent="0.25">
      <c r="C1547" t="s">
        <v>52</v>
      </c>
      <c r="D1547" t="s">
        <v>42</v>
      </c>
      <c r="E1547" t="s">
        <v>23</v>
      </c>
      <c r="F1547" t="s">
        <v>47</v>
      </c>
      <c r="G1547" t="s">
        <v>51</v>
      </c>
      <c r="H1547" t="s">
        <v>45</v>
      </c>
      <c r="I1547">
        <v>2016</v>
      </c>
      <c r="J1547">
        <v>2.69932910718E-4</v>
      </c>
      <c r="K1547">
        <v>3.5433836551300002E-4</v>
      </c>
      <c r="L1547">
        <v>2.03930276411E-4</v>
      </c>
    </row>
    <row r="1548" spans="3:12" hidden="1" x14ac:dyDescent="0.25">
      <c r="C1548" t="s">
        <v>52</v>
      </c>
      <c r="D1548" t="s">
        <v>42</v>
      </c>
      <c r="E1548" t="s">
        <v>22</v>
      </c>
      <c r="F1548" t="s">
        <v>47</v>
      </c>
      <c r="G1548" t="s">
        <v>51</v>
      </c>
      <c r="H1548" t="s">
        <v>26</v>
      </c>
      <c r="I1548">
        <v>2016</v>
      </c>
      <c r="J1548">
        <v>11.2496481106999</v>
      </c>
      <c r="K1548">
        <v>15.969121987599999</v>
      </c>
      <c r="L1548">
        <v>7.4662403319099999</v>
      </c>
    </row>
    <row r="1549" spans="3:12" hidden="1" x14ac:dyDescent="0.25">
      <c r="C1549" t="s">
        <v>52</v>
      </c>
      <c r="D1549" t="s">
        <v>42</v>
      </c>
      <c r="E1549" t="s">
        <v>23</v>
      </c>
      <c r="F1549" t="s">
        <v>47</v>
      </c>
      <c r="G1549" t="s">
        <v>51</v>
      </c>
      <c r="H1549" t="s">
        <v>26</v>
      </c>
      <c r="I1549">
        <v>2016</v>
      </c>
      <c r="J1549">
        <v>8.4721411510200006</v>
      </c>
      <c r="K1549">
        <v>12.5319771739</v>
      </c>
      <c r="L1549">
        <v>5.5383048191599897</v>
      </c>
    </row>
    <row r="1550" spans="3:12" hidden="1" x14ac:dyDescent="0.25">
      <c r="C1550" t="s">
        <v>52</v>
      </c>
      <c r="D1550" t="s">
        <v>42</v>
      </c>
      <c r="E1550" t="s">
        <v>22</v>
      </c>
      <c r="F1550" t="s">
        <v>48</v>
      </c>
      <c r="G1550" t="s">
        <v>51</v>
      </c>
      <c r="H1550" t="s">
        <v>44</v>
      </c>
      <c r="I1550">
        <v>2016</v>
      </c>
      <c r="J1550">
        <v>1.5808395478599999</v>
      </c>
      <c r="K1550">
        <v>2.31071308842</v>
      </c>
      <c r="L1550">
        <v>1.0469201908800001</v>
      </c>
    </row>
    <row r="1551" spans="3:12" hidden="1" x14ac:dyDescent="0.25">
      <c r="C1551" t="s">
        <v>52</v>
      </c>
      <c r="D1551" t="s">
        <v>42</v>
      </c>
      <c r="E1551" t="s">
        <v>23</v>
      </c>
      <c r="F1551" t="s">
        <v>48</v>
      </c>
      <c r="G1551" t="s">
        <v>51</v>
      </c>
      <c r="H1551" t="s">
        <v>44</v>
      </c>
      <c r="I1551">
        <v>2016</v>
      </c>
      <c r="J1551">
        <v>2.27660683015</v>
      </c>
      <c r="K1551">
        <v>3.4078730719400001</v>
      </c>
      <c r="L1551">
        <v>1.49426527445</v>
      </c>
    </row>
    <row r="1552" spans="3:12" hidden="1" x14ac:dyDescent="0.25">
      <c r="C1552" t="s">
        <v>52</v>
      </c>
      <c r="D1552" t="s">
        <v>42</v>
      </c>
      <c r="E1552" t="s">
        <v>22</v>
      </c>
      <c r="F1552" t="s">
        <v>48</v>
      </c>
      <c r="G1552" t="s">
        <v>51</v>
      </c>
      <c r="H1552" t="s">
        <v>45</v>
      </c>
      <c r="I1552">
        <v>2016</v>
      </c>
      <c r="J1552">
        <v>4.53943211721E-4</v>
      </c>
      <c r="K1552">
        <v>5.8554485737099995E-4</v>
      </c>
      <c r="L1552">
        <v>3.4603916347399999E-4</v>
      </c>
    </row>
    <row r="1553" spans="3:12" hidden="1" x14ac:dyDescent="0.25">
      <c r="C1553" t="s">
        <v>52</v>
      </c>
      <c r="D1553" t="s">
        <v>42</v>
      </c>
      <c r="E1553" t="s">
        <v>23</v>
      </c>
      <c r="F1553" t="s">
        <v>48</v>
      </c>
      <c r="G1553" t="s">
        <v>51</v>
      </c>
      <c r="H1553" t="s">
        <v>45</v>
      </c>
      <c r="I1553">
        <v>2016</v>
      </c>
      <c r="J1553">
        <v>3.47390646413E-4</v>
      </c>
      <c r="K1553">
        <v>4.6605089879899999E-4</v>
      </c>
      <c r="L1553">
        <v>2.5748854206800002E-4</v>
      </c>
    </row>
    <row r="1554" spans="3:12" hidden="1" x14ac:dyDescent="0.25">
      <c r="C1554" t="s">
        <v>52</v>
      </c>
      <c r="D1554" t="s">
        <v>42</v>
      </c>
      <c r="E1554" t="s">
        <v>22</v>
      </c>
      <c r="F1554" t="s">
        <v>48</v>
      </c>
      <c r="G1554" t="s">
        <v>51</v>
      </c>
      <c r="H1554" t="s">
        <v>26</v>
      </c>
      <c r="I1554">
        <v>2016</v>
      </c>
      <c r="J1554">
        <v>15.872375830399999</v>
      </c>
      <c r="K1554">
        <v>23.200650961200001</v>
      </c>
      <c r="L1554">
        <v>10.511573269099999</v>
      </c>
    </row>
    <row r="1555" spans="3:12" hidden="1" x14ac:dyDescent="0.25">
      <c r="C1555" t="s">
        <v>52</v>
      </c>
      <c r="D1555" t="s">
        <v>42</v>
      </c>
      <c r="E1555" t="s">
        <v>23</v>
      </c>
      <c r="F1555" t="s">
        <v>48</v>
      </c>
      <c r="G1555" t="s">
        <v>51</v>
      </c>
      <c r="H1555" t="s">
        <v>26</v>
      </c>
      <c r="I1555">
        <v>2016</v>
      </c>
      <c r="J1555">
        <v>11.8430505634</v>
      </c>
      <c r="K1555">
        <v>17.727968031299898</v>
      </c>
      <c r="L1555">
        <v>7.7732610506800004</v>
      </c>
    </row>
    <row r="1556" spans="3:12" hidden="1" x14ac:dyDescent="0.25">
      <c r="C1556" t="s">
        <v>52</v>
      </c>
      <c r="D1556" t="s">
        <v>42</v>
      </c>
      <c r="E1556" t="s">
        <v>22</v>
      </c>
      <c r="F1556" t="s">
        <v>49</v>
      </c>
      <c r="G1556" t="s">
        <v>51</v>
      </c>
      <c r="H1556" t="s">
        <v>44</v>
      </c>
      <c r="I1556">
        <v>2016</v>
      </c>
      <c r="J1556">
        <v>0.71041575119</v>
      </c>
      <c r="K1556">
        <v>1.0414261924199999</v>
      </c>
      <c r="L1556">
        <v>0.45901002349300002</v>
      </c>
    </row>
    <row r="1557" spans="3:12" hidden="1" x14ac:dyDescent="0.25">
      <c r="C1557" t="s">
        <v>52</v>
      </c>
      <c r="D1557" t="s">
        <v>42</v>
      </c>
      <c r="E1557" t="s">
        <v>23</v>
      </c>
      <c r="F1557" t="s">
        <v>49</v>
      </c>
      <c r="G1557" t="s">
        <v>51</v>
      </c>
      <c r="H1557" t="s">
        <v>44</v>
      </c>
      <c r="I1557">
        <v>2016</v>
      </c>
      <c r="J1557">
        <v>1.20853523466</v>
      </c>
      <c r="K1557">
        <v>1.80556565094</v>
      </c>
      <c r="L1557">
        <v>0.76045507418199998</v>
      </c>
    </row>
    <row r="1558" spans="3:12" hidden="1" x14ac:dyDescent="0.25">
      <c r="C1558" t="s">
        <v>52</v>
      </c>
      <c r="D1558" t="s">
        <v>42</v>
      </c>
      <c r="E1558" t="s">
        <v>22</v>
      </c>
      <c r="F1558" t="s">
        <v>49</v>
      </c>
      <c r="G1558" t="s">
        <v>51</v>
      </c>
      <c r="H1558" t="s">
        <v>45</v>
      </c>
      <c r="I1558">
        <v>2016</v>
      </c>
      <c r="J1558">
        <v>7.2207017733700001E-4</v>
      </c>
      <c r="K1558">
        <v>9.7448073458699996E-4</v>
      </c>
      <c r="L1558">
        <v>5.2807237381400003E-4</v>
      </c>
    </row>
    <row r="1559" spans="3:12" hidden="1" x14ac:dyDescent="0.25">
      <c r="C1559" t="s">
        <v>52</v>
      </c>
      <c r="D1559" t="s">
        <v>42</v>
      </c>
      <c r="E1559" t="s">
        <v>23</v>
      </c>
      <c r="F1559" t="s">
        <v>49</v>
      </c>
      <c r="G1559" t="s">
        <v>51</v>
      </c>
      <c r="H1559" t="s">
        <v>45</v>
      </c>
      <c r="I1559">
        <v>2016</v>
      </c>
      <c r="J1559">
        <v>5.5051378449499997E-4</v>
      </c>
      <c r="K1559">
        <v>7.4825835480799995E-4</v>
      </c>
      <c r="L1559">
        <v>3.9906506626000002E-4</v>
      </c>
    </row>
    <row r="1560" spans="3:12" hidden="1" x14ac:dyDescent="0.25">
      <c r="C1560" t="s">
        <v>52</v>
      </c>
      <c r="D1560" t="s">
        <v>42</v>
      </c>
      <c r="E1560" t="s">
        <v>22</v>
      </c>
      <c r="F1560" t="s">
        <v>49</v>
      </c>
      <c r="G1560" t="s">
        <v>51</v>
      </c>
      <c r="H1560" t="s">
        <v>26</v>
      </c>
      <c r="I1560">
        <v>2016</v>
      </c>
      <c r="J1560">
        <v>25.363504581400001</v>
      </c>
      <c r="K1560">
        <v>37.181351847099997</v>
      </c>
      <c r="L1560">
        <v>16.387731851799899</v>
      </c>
    </row>
    <row r="1561" spans="3:12" hidden="1" x14ac:dyDescent="0.25">
      <c r="C1561" t="s">
        <v>52</v>
      </c>
      <c r="D1561" t="s">
        <v>42</v>
      </c>
      <c r="E1561" t="s">
        <v>23</v>
      </c>
      <c r="F1561" t="s">
        <v>49</v>
      </c>
      <c r="G1561" t="s">
        <v>51</v>
      </c>
      <c r="H1561" t="s">
        <v>26</v>
      </c>
      <c r="I1561">
        <v>2016</v>
      </c>
      <c r="J1561">
        <v>18.8558709506</v>
      </c>
      <c r="K1561">
        <v>28.170889793499999</v>
      </c>
      <c r="L1561">
        <v>11.8648114936</v>
      </c>
    </row>
    <row r="1562" spans="3:12" hidden="1" x14ac:dyDescent="0.25">
      <c r="C1562" t="s">
        <v>53</v>
      </c>
      <c r="D1562" t="s">
        <v>42</v>
      </c>
      <c r="E1562" t="s">
        <v>22</v>
      </c>
      <c r="F1562" t="s">
        <v>43</v>
      </c>
      <c r="G1562" t="s">
        <v>0</v>
      </c>
      <c r="H1562" t="s">
        <v>44</v>
      </c>
      <c r="I1562">
        <v>2016</v>
      </c>
      <c r="J1562">
        <v>85196.486965899996</v>
      </c>
      <c r="K1562">
        <v>112490.701028</v>
      </c>
      <c r="L1562">
        <v>63970.188306999997</v>
      </c>
    </row>
    <row r="1563" spans="3:12" hidden="1" x14ac:dyDescent="0.25">
      <c r="C1563" t="s">
        <v>53</v>
      </c>
      <c r="D1563" t="s">
        <v>42</v>
      </c>
      <c r="E1563" t="s">
        <v>23</v>
      </c>
      <c r="F1563" t="s">
        <v>43</v>
      </c>
      <c r="G1563" t="s">
        <v>0</v>
      </c>
      <c r="H1563" t="s">
        <v>44</v>
      </c>
      <c r="I1563">
        <v>2016</v>
      </c>
      <c r="J1563">
        <v>64994.445407500003</v>
      </c>
      <c r="K1563">
        <v>85049.136598600002</v>
      </c>
      <c r="L1563">
        <v>49365.527545199999</v>
      </c>
    </row>
    <row r="1564" spans="3:12" hidden="1" x14ac:dyDescent="0.25">
      <c r="C1564" t="s">
        <v>53</v>
      </c>
      <c r="D1564" t="s">
        <v>42</v>
      </c>
      <c r="E1564" t="s">
        <v>22</v>
      </c>
      <c r="F1564" t="s">
        <v>43</v>
      </c>
      <c r="G1564" t="s">
        <v>0</v>
      </c>
      <c r="H1564" t="s">
        <v>45</v>
      </c>
      <c r="I1564">
        <v>2016</v>
      </c>
      <c r="J1564">
        <v>1</v>
      </c>
      <c r="K1564">
        <v>1</v>
      </c>
      <c r="L1564">
        <v>1</v>
      </c>
    </row>
    <row r="1565" spans="3:12" hidden="1" x14ac:dyDescent="0.25">
      <c r="C1565" t="s">
        <v>53</v>
      </c>
      <c r="D1565" t="s">
        <v>42</v>
      </c>
      <c r="E1565" t="s">
        <v>23</v>
      </c>
      <c r="F1565" t="s">
        <v>43</v>
      </c>
      <c r="G1565" t="s">
        <v>0</v>
      </c>
      <c r="H1565" t="s">
        <v>45</v>
      </c>
      <c r="I1565">
        <v>2016</v>
      </c>
      <c r="J1565">
        <v>1</v>
      </c>
      <c r="K1565">
        <v>1</v>
      </c>
      <c r="L1565">
        <v>1</v>
      </c>
    </row>
    <row r="1566" spans="3:12" hidden="1" x14ac:dyDescent="0.25">
      <c r="C1566" t="s">
        <v>53</v>
      </c>
      <c r="D1566" t="s">
        <v>42</v>
      </c>
      <c r="E1566" t="s">
        <v>22</v>
      </c>
      <c r="F1566" t="s">
        <v>43</v>
      </c>
      <c r="G1566" t="s">
        <v>0</v>
      </c>
      <c r="H1566" t="s">
        <v>26</v>
      </c>
      <c r="I1566">
        <v>2016</v>
      </c>
      <c r="J1566">
        <v>23117.207464499999</v>
      </c>
      <c r="K1566">
        <v>30523.2171667</v>
      </c>
      <c r="L1566">
        <v>17357.6654074</v>
      </c>
    </row>
    <row r="1567" spans="3:12" hidden="1" x14ac:dyDescent="0.25">
      <c r="C1567" t="s">
        <v>53</v>
      </c>
      <c r="D1567" t="s">
        <v>42</v>
      </c>
      <c r="E1567" t="s">
        <v>23</v>
      </c>
      <c r="F1567" t="s">
        <v>43</v>
      </c>
      <c r="G1567" t="s">
        <v>0</v>
      </c>
      <c r="H1567" t="s">
        <v>26</v>
      </c>
      <c r="I1567">
        <v>2016</v>
      </c>
      <c r="J1567">
        <v>18436.0443237</v>
      </c>
      <c r="K1567">
        <v>24124.671611400001</v>
      </c>
      <c r="L1567">
        <v>14002.8128278</v>
      </c>
    </row>
    <row r="1568" spans="3:12" hidden="1" x14ac:dyDescent="0.25">
      <c r="C1568" t="s">
        <v>53</v>
      </c>
      <c r="D1568" t="s">
        <v>42</v>
      </c>
      <c r="E1568" t="s">
        <v>22</v>
      </c>
      <c r="F1568" t="s">
        <v>6</v>
      </c>
      <c r="G1568" t="s">
        <v>0</v>
      </c>
      <c r="H1568" t="s">
        <v>44</v>
      </c>
      <c r="I1568">
        <v>2016</v>
      </c>
      <c r="J1568">
        <v>6288.2534877300004</v>
      </c>
      <c r="K1568">
        <v>8108.1754511500003</v>
      </c>
      <c r="L1568">
        <v>4935.4464205100003</v>
      </c>
    </row>
    <row r="1569" spans="3:12" hidden="1" x14ac:dyDescent="0.25">
      <c r="C1569" t="s">
        <v>53</v>
      </c>
      <c r="D1569" t="s">
        <v>42</v>
      </c>
      <c r="E1569" t="s">
        <v>23</v>
      </c>
      <c r="F1569" t="s">
        <v>6</v>
      </c>
      <c r="G1569" t="s">
        <v>0</v>
      </c>
      <c r="H1569" t="s">
        <v>44</v>
      </c>
      <c r="I1569">
        <v>2016</v>
      </c>
      <c r="J1569">
        <v>5405.05943372</v>
      </c>
      <c r="K1569">
        <v>6735.6319790500002</v>
      </c>
      <c r="L1569">
        <v>4379.5102718899998</v>
      </c>
    </row>
    <row r="1570" spans="3:12" hidden="1" x14ac:dyDescent="0.25">
      <c r="C1570" t="s">
        <v>53</v>
      </c>
      <c r="D1570" t="s">
        <v>42</v>
      </c>
      <c r="E1570" t="s">
        <v>22</v>
      </c>
      <c r="F1570" t="s">
        <v>6</v>
      </c>
      <c r="G1570" t="s">
        <v>0</v>
      </c>
      <c r="H1570" t="s">
        <v>45</v>
      </c>
      <c r="I1570">
        <v>2016</v>
      </c>
      <c r="J1570">
        <v>1</v>
      </c>
      <c r="K1570">
        <v>1</v>
      </c>
      <c r="L1570">
        <v>1</v>
      </c>
    </row>
    <row r="1571" spans="3:12" hidden="1" x14ac:dyDescent="0.25">
      <c r="C1571" t="s">
        <v>53</v>
      </c>
      <c r="D1571" t="s">
        <v>42</v>
      </c>
      <c r="E1571" t="s">
        <v>23</v>
      </c>
      <c r="F1571" t="s">
        <v>6</v>
      </c>
      <c r="G1571" t="s">
        <v>0</v>
      </c>
      <c r="H1571" t="s">
        <v>45</v>
      </c>
      <c r="I1571">
        <v>2016</v>
      </c>
      <c r="J1571">
        <v>1</v>
      </c>
      <c r="K1571">
        <v>1</v>
      </c>
      <c r="L1571">
        <v>1</v>
      </c>
    </row>
    <row r="1572" spans="3:12" hidden="1" x14ac:dyDescent="0.25">
      <c r="C1572" t="s">
        <v>53</v>
      </c>
      <c r="D1572" t="s">
        <v>42</v>
      </c>
      <c r="E1572" t="s">
        <v>22</v>
      </c>
      <c r="F1572" t="s">
        <v>6</v>
      </c>
      <c r="G1572" t="s">
        <v>0</v>
      </c>
      <c r="H1572" t="s">
        <v>26</v>
      </c>
      <c r="I1572">
        <v>2016</v>
      </c>
      <c r="J1572">
        <v>1634.6108148599999</v>
      </c>
      <c r="K1572">
        <v>2107.6935443399998</v>
      </c>
      <c r="L1572">
        <v>1282.95306652</v>
      </c>
    </row>
    <row r="1573" spans="3:12" hidden="1" x14ac:dyDescent="0.25">
      <c r="C1573" t="s">
        <v>53</v>
      </c>
      <c r="D1573" t="s">
        <v>42</v>
      </c>
      <c r="E1573" t="s">
        <v>23</v>
      </c>
      <c r="F1573" t="s">
        <v>6</v>
      </c>
      <c r="G1573" t="s">
        <v>0</v>
      </c>
      <c r="H1573" t="s">
        <v>26</v>
      </c>
      <c r="I1573">
        <v>2016</v>
      </c>
      <c r="J1573">
        <v>1435.56576638</v>
      </c>
      <c r="K1573">
        <v>1788.96139858999</v>
      </c>
      <c r="L1573">
        <v>1163.18332794</v>
      </c>
    </row>
    <row r="1574" spans="3:12" hidden="1" x14ac:dyDescent="0.25">
      <c r="C1574" t="s">
        <v>53</v>
      </c>
      <c r="D1574" t="s">
        <v>42</v>
      </c>
      <c r="E1574" t="s">
        <v>22</v>
      </c>
      <c r="F1574" t="s">
        <v>7</v>
      </c>
      <c r="G1574" t="s">
        <v>0</v>
      </c>
      <c r="H1574" t="s">
        <v>44</v>
      </c>
      <c r="I1574">
        <v>2016</v>
      </c>
      <c r="J1574">
        <v>7498.1416454999999</v>
      </c>
      <c r="K1574">
        <v>8760.8391739500003</v>
      </c>
      <c r="L1574">
        <v>6456.0943647800004</v>
      </c>
    </row>
    <row r="1575" spans="3:12" hidden="1" x14ac:dyDescent="0.25">
      <c r="C1575" t="s">
        <v>53</v>
      </c>
      <c r="D1575" t="s">
        <v>42</v>
      </c>
      <c r="E1575" t="s">
        <v>23</v>
      </c>
      <c r="F1575" t="s">
        <v>7</v>
      </c>
      <c r="G1575" t="s">
        <v>0</v>
      </c>
      <c r="H1575" t="s">
        <v>44</v>
      </c>
      <c r="I1575">
        <v>2016</v>
      </c>
      <c r="J1575">
        <v>6315.0342636400001</v>
      </c>
      <c r="K1575">
        <v>7311.1837126999999</v>
      </c>
      <c r="L1575">
        <v>5562.6492530300002</v>
      </c>
    </row>
    <row r="1576" spans="3:12" hidden="1" x14ac:dyDescent="0.25">
      <c r="C1576" t="s">
        <v>53</v>
      </c>
      <c r="D1576" t="s">
        <v>42</v>
      </c>
      <c r="E1576" t="s">
        <v>22</v>
      </c>
      <c r="F1576" t="s">
        <v>7</v>
      </c>
      <c r="G1576" t="s">
        <v>0</v>
      </c>
      <c r="H1576" t="s">
        <v>45</v>
      </c>
      <c r="I1576">
        <v>2016</v>
      </c>
      <c r="J1576">
        <v>1</v>
      </c>
      <c r="K1576">
        <v>1</v>
      </c>
      <c r="L1576">
        <v>1</v>
      </c>
    </row>
    <row r="1577" spans="3:12" hidden="1" x14ac:dyDescent="0.25">
      <c r="C1577" t="s">
        <v>53</v>
      </c>
      <c r="D1577" t="s">
        <v>42</v>
      </c>
      <c r="E1577" t="s">
        <v>23</v>
      </c>
      <c r="F1577" t="s">
        <v>7</v>
      </c>
      <c r="G1577" t="s">
        <v>0</v>
      </c>
      <c r="H1577" t="s">
        <v>45</v>
      </c>
      <c r="I1577">
        <v>2016</v>
      </c>
      <c r="J1577">
        <v>1</v>
      </c>
      <c r="K1577">
        <v>1</v>
      </c>
      <c r="L1577">
        <v>1</v>
      </c>
    </row>
    <row r="1578" spans="3:12" hidden="1" x14ac:dyDescent="0.25">
      <c r="C1578" t="s">
        <v>53</v>
      </c>
      <c r="D1578" t="s">
        <v>42</v>
      </c>
      <c r="E1578" t="s">
        <v>22</v>
      </c>
      <c r="F1578" t="s">
        <v>7</v>
      </c>
      <c r="G1578" t="s">
        <v>0</v>
      </c>
      <c r="H1578" t="s">
        <v>26</v>
      </c>
      <c r="I1578">
        <v>2016</v>
      </c>
      <c r="J1578">
        <v>2017.5209547300001</v>
      </c>
      <c r="K1578">
        <v>2357.2743021000001</v>
      </c>
      <c r="L1578">
        <v>1737.1378512799999</v>
      </c>
    </row>
    <row r="1579" spans="3:12" hidden="1" x14ac:dyDescent="0.25">
      <c r="C1579" t="s">
        <v>53</v>
      </c>
      <c r="D1579" t="s">
        <v>42</v>
      </c>
      <c r="E1579" t="s">
        <v>23</v>
      </c>
      <c r="F1579" t="s">
        <v>7</v>
      </c>
      <c r="G1579" t="s">
        <v>0</v>
      </c>
      <c r="H1579" t="s">
        <v>26</v>
      </c>
      <c r="I1579">
        <v>2016</v>
      </c>
      <c r="J1579">
        <v>1684.76211332</v>
      </c>
      <c r="K1579">
        <v>1950.52074279</v>
      </c>
      <c r="L1579">
        <v>1484.03639948</v>
      </c>
    </row>
    <row r="1580" spans="3:12" hidden="1" x14ac:dyDescent="0.25">
      <c r="C1580" t="s">
        <v>53</v>
      </c>
      <c r="D1580" t="s">
        <v>42</v>
      </c>
      <c r="E1580" t="s">
        <v>22</v>
      </c>
      <c r="F1580" t="s">
        <v>8</v>
      </c>
      <c r="G1580" t="s">
        <v>0</v>
      </c>
      <c r="H1580" t="s">
        <v>44</v>
      </c>
      <c r="I1580">
        <v>2016</v>
      </c>
      <c r="J1580">
        <v>18742.664562900001</v>
      </c>
      <c r="K1580">
        <v>21477.782819399999</v>
      </c>
      <c r="L1580">
        <v>16183.2838254</v>
      </c>
    </row>
    <row r="1581" spans="3:12" hidden="1" x14ac:dyDescent="0.25">
      <c r="C1581" t="s">
        <v>53</v>
      </c>
      <c r="D1581" t="s">
        <v>42</v>
      </c>
      <c r="E1581" t="s">
        <v>23</v>
      </c>
      <c r="F1581" t="s">
        <v>8</v>
      </c>
      <c r="G1581" t="s">
        <v>0</v>
      </c>
      <c r="H1581" t="s">
        <v>44</v>
      </c>
      <c r="I1581">
        <v>2016</v>
      </c>
      <c r="J1581">
        <v>9341.55560917</v>
      </c>
      <c r="K1581">
        <v>10573.7809528</v>
      </c>
      <c r="L1581">
        <v>8200.5795285700005</v>
      </c>
    </row>
    <row r="1582" spans="3:12" hidden="1" x14ac:dyDescent="0.25">
      <c r="C1582" t="s">
        <v>53</v>
      </c>
      <c r="D1582" t="s">
        <v>42</v>
      </c>
      <c r="E1582" t="s">
        <v>22</v>
      </c>
      <c r="F1582" t="s">
        <v>8</v>
      </c>
      <c r="G1582" t="s">
        <v>0</v>
      </c>
      <c r="H1582" t="s">
        <v>45</v>
      </c>
      <c r="I1582">
        <v>2016</v>
      </c>
      <c r="J1582">
        <v>1</v>
      </c>
      <c r="K1582">
        <v>1</v>
      </c>
      <c r="L1582">
        <v>1</v>
      </c>
    </row>
    <row r="1583" spans="3:12" hidden="1" x14ac:dyDescent="0.25">
      <c r="C1583" t="s">
        <v>53</v>
      </c>
      <c r="D1583" t="s">
        <v>42</v>
      </c>
      <c r="E1583" t="s">
        <v>23</v>
      </c>
      <c r="F1583" t="s">
        <v>8</v>
      </c>
      <c r="G1583" t="s">
        <v>0</v>
      </c>
      <c r="H1583" t="s">
        <v>45</v>
      </c>
      <c r="I1583">
        <v>2016</v>
      </c>
      <c r="J1583">
        <v>1</v>
      </c>
      <c r="K1583">
        <v>1</v>
      </c>
      <c r="L1583">
        <v>1</v>
      </c>
    </row>
    <row r="1584" spans="3:12" hidden="1" x14ac:dyDescent="0.25">
      <c r="C1584" t="s">
        <v>53</v>
      </c>
      <c r="D1584" t="s">
        <v>42</v>
      </c>
      <c r="E1584" t="s">
        <v>22</v>
      </c>
      <c r="F1584" t="s">
        <v>8</v>
      </c>
      <c r="G1584" t="s">
        <v>0</v>
      </c>
      <c r="H1584" t="s">
        <v>26</v>
      </c>
      <c r="I1584">
        <v>2016</v>
      </c>
      <c r="J1584">
        <v>4972.2964044999999</v>
      </c>
      <c r="K1584">
        <v>5697.9039416299902</v>
      </c>
      <c r="L1584">
        <v>4293.3107887699998</v>
      </c>
    </row>
    <row r="1585" spans="3:12" hidden="1" x14ac:dyDescent="0.25">
      <c r="C1585" t="s">
        <v>53</v>
      </c>
      <c r="D1585" t="s">
        <v>42</v>
      </c>
      <c r="E1585" t="s">
        <v>23</v>
      </c>
      <c r="F1585" t="s">
        <v>8</v>
      </c>
      <c r="G1585" t="s">
        <v>0</v>
      </c>
      <c r="H1585" t="s">
        <v>26</v>
      </c>
      <c r="I1585">
        <v>2016</v>
      </c>
      <c r="J1585">
        <v>2415.74966025</v>
      </c>
      <c r="K1585">
        <v>2734.4062180999999</v>
      </c>
      <c r="L1585">
        <v>2120.6903902200002</v>
      </c>
    </row>
    <row r="1586" spans="3:12" hidden="1" x14ac:dyDescent="0.25">
      <c r="C1586" t="s">
        <v>53</v>
      </c>
      <c r="D1586" t="s">
        <v>42</v>
      </c>
      <c r="E1586" t="s">
        <v>22</v>
      </c>
      <c r="F1586" t="s">
        <v>9</v>
      </c>
      <c r="G1586" t="s">
        <v>0</v>
      </c>
      <c r="H1586" t="s">
        <v>44</v>
      </c>
      <c r="I1586">
        <v>2016</v>
      </c>
      <c r="J1586">
        <v>34285.869273700002</v>
      </c>
      <c r="K1586">
        <v>38937.014317599998</v>
      </c>
      <c r="L1586">
        <v>29663.8827943</v>
      </c>
    </row>
    <row r="1587" spans="3:12" hidden="1" x14ac:dyDescent="0.25">
      <c r="C1587" t="s">
        <v>53</v>
      </c>
      <c r="D1587" t="s">
        <v>42</v>
      </c>
      <c r="E1587" t="s">
        <v>23</v>
      </c>
      <c r="F1587" t="s">
        <v>9</v>
      </c>
      <c r="G1587" t="s">
        <v>0</v>
      </c>
      <c r="H1587" t="s">
        <v>44</v>
      </c>
      <c r="I1587">
        <v>2016</v>
      </c>
      <c r="J1587">
        <v>11428.5053713</v>
      </c>
      <c r="K1587">
        <v>13162.113662</v>
      </c>
      <c r="L1587">
        <v>9985.93009102</v>
      </c>
    </row>
    <row r="1588" spans="3:12" hidden="1" x14ac:dyDescent="0.25">
      <c r="C1588" t="s">
        <v>53</v>
      </c>
      <c r="D1588" t="s">
        <v>42</v>
      </c>
      <c r="E1588" t="s">
        <v>22</v>
      </c>
      <c r="F1588" t="s">
        <v>9</v>
      </c>
      <c r="G1588" t="s">
        <v>0</v>
      </c>
      <c r="H1588" t="s">
        <v>45</v>
      </c>
      <c r="I1588">
        <v>2016</v>
      </c>
      <c r="J1588">
        <v>1</v>
      </c>
      <c r="K1588">
        <v>1</v>
      </c>
      <c r="L1588">
        <v>1</v>
      </c>
    </row>
    <row r="1589" spans="3:12" hidden="1" x14ac:dyDescent="0.25">
      <c r="C1589" t="s">
        <v>53</v>
      </c>
      <c r="D1589" t="s">
        <v>42</v>
      </c>
      <c r="E1589" t="s">
        <v>23</v>
      </c>
      <c r="F1589" t="s">
        <v>9</v>
      </c>
      <c r="G1589" t="s">
        <v>0</v>
      </c>
      <c r="H1589" t="s">
        <v>45</v>
      </c>
      <c r="I1589">
        <v>2016</v>
      </c>
      <c r="J1589">
        <v>1</v>
      </c>
      <c r="K1589">
        <v>1</v>
      </c>
      <c r="L1589">
        <v>1</v>
      </c>
    </row>
    <row r="1590" spans="3:12" hidden="1" x14ac:dyDescent="0.25">
      <c r="C1590" t="s">
        <v>53</v>
      </c>
      <c r="D1590" t="s">
        <v>42</v>
      </c>
      <c r="E1590" t="s">
        <v>22</v>
      </c>
      <c r="F1590" t="s">
        <v>9</v>
      </c>
      <c r="G1590" t="s">
        <v>0</v>
      </c>
      <c r="H1590" t="s">
        <v>26</v>
      </c>
      <c r="I1590">
        <v>2016</v>
      </c>
      <c r="J1590">
        <v>8825.5243791499997</v>
      </c>
      <c r="K1590">
        <v>10022.775458</v>
      </c>
      <c r="L1590">
        <v>7635.7790053799999</v>
      </c>
    </row>
    <row r="1591" spans="3:12" hidden="1" x14ac:dyDescent="0.25">
      <c r="C1591" t="s">
        <v>53</v>
      </c>
      <c r="D1591" t="s">
        <v>42</v>
      </c>
      <c r="E1591" t="s">
        <v>23</v>
      </c>
      <c r="F1591" t="s">
        <v>9</v>
      </c>
      <c r="G1591" t="s">
        <v>0</v>
      </c>
      <c r="H1591" t="s">
        <v>26</v>
      </c>
      <c r="I1591">
        <v>2016</v>
      </c>
      <c r="J1591">
        <v>2931.3672490399999</v>
      </c>
      <c r="K1591">
        <v>3376.03104372999</v>
      </c>
      <c r="L1591">
        <v>2561.3522913900001</v>
      </c>
    </row>
    <row r="1592" spans="3:12" hidden="1" x14ac:dyDescent="0.25">
      <c r="C1592" t="s">
        <v>53</v>
      </c>
      <c r="D1592" t="s">
        <v>42</v>
      </c>
      <c r="E1592" t="s">
        <v>22</v>
      </c>
      <c r="F1592" t="s">
        <v>10</v>
      </c>
      <c r="G1592" t="s">
        <v>0</v>
      </c>
      <c r="H1592" t="s">
        <v>44</v>
      </c>
      <c r="I1592">
        <v>2016</v>
      </c>
      <c r="J1592">
        <v>35763.709824700003</v>
      </c>
      <c r="K1592">
        <v>40148.1976851</v>
      </c>
      <c r="L1592">
        <v>31335.230252500001</v>
      </c>
    </row>
    <row r="1593" spans="3:12" hidden="1" x14ac:dyDescent="0.25">
      <c r="C1593" t="s">
        <v>53</v>
      </c>
      <c r="D1593" t="s">
        <v>42</v>
      </c>
      <c r="E1593" t="s">
        <v>23</v>
      </c>
      <c r="F1593" t="s">
        <v>10</v>
      </c>
      <c r="G1593" t="s">
        <v>0</v>
      </c>
      <c r="H1593" t="s">
        <v>44</v>
      </c>
      <c r="I1593">
        <v>2016</v>
      </c>
      <c r="J1593">
        <v>11724.6476334</v>
      </c>
      <c r="K1593">
        <v>13623.4463019</v>
      </c>
      <c r="L1593">
        <v>10135.618460199999</v>
      </c>
    </row>
    <row r="1594" spans="3:12" hidden="1" x14ac:dyDescent="0.25">
      <c r="C1594" t="s">
        <v>53</v>
      </c>
      <c r="D1594" t="s">
        <v>42</v>
      </c>
      <c r="E1594" t="s">
        <v>22</v>
      </c>
      <c r="F1594" t="s">
        <v>10</v>
      </c>
      <c r="G1594" t="s">
        <v>0</v>
      </c>
      <c r="H1594" t="s">
        <v>45</v>
      </c>
      <c r="I1594">
        <v>2016</v>
      </c>
      <c r="J1594">
        <v>1</v>
      </c>
      <c r="K1594">
        <v>1</v>
      </c>
      <c r="L1594">
        <v>1</v>
      </c>
    </row>
    <row r="1595" spans="3:12" hidden="1" x14ac:dyDescent="0.25">
      <c r="C1595" t="s">
        <v>53</v>
      </c>
      <c r="D1595" t="s">
        <v>42</v>
      </c>
      <c r="E1595" t="s">
        <v>23</v>
      </c>
      <c r="F1595" t="s">
        <v>10</v>
      </c>
      <c r="G1595" t="s">
        <v>0</v>
      </c>
      <c r="H1595" t="s">
        <v>45</v>
      </c>
      <c r="I1595">
        <v>2016</v>
      </c>
      <c r="J1595">
        <v>1</v>
      </c>
      <c r="K1595">
        <v>1</v>
      </c>
      <c r="L1595">
        <v>1</v>
      </c>
    </row>
    <row r="1596" spans="3:12" hidden="1" x14ac:dyDescent="0.25">
      <c r="C1596" t="s">
        <v>53</v>
      </c>
      <c r="D1596" t="s">
        <v>42</v>
      </c>
      <c r="E1596" t="s">
        <v>22</v>
      </c>
      <c r="F1596" t="s">
        <v>10</v>
      </c>
      <c r="G1596" t="s">
        <v>0</v>
      </c>
      <c r="H1596" t="s">
        <v>26</v>
      </c>
      <c r="I1596">
        <v>2016</v>
      </c>
      <c r="J1596">
        <v>9370.9792652300002</v>
      </c>
      <c r="K1596">
        <v>10519.823863</v>
      </c>
      <c r="L1596">
        <v>8210.6077475399998</v>
      </c>
    </row>
    <row r="1597" spans="3:12" hidden="1" x14ac:dyDescent="0.25">
      <c r="C1597" t="s">
        <v>53</v>
      </c>
      <c r="D1597" t="s">
        <v>42</v>
      </c>
      <c r="E1597" t="s">
        <v>23</v>
      </c>
      <c r="F1597" t="s">
        <v>10</v>
      </c>
      <c r="G1597" t="s">
        <v>0</v>
      </c>
      <c r="H1597" t="s">
        <v>26</v>
      </c>
      <c r="I1597">
        <v>2016</v>
      </c>
      <c r="J1597">
        <v>3144.9035483099901</v>
      </c>
      <c r="K1597">
        <v>3654.2185279</v>
      </c>
      <c r="L1597">
        <v>2718.6780751599999</v>
      </c>
    </row>
    <row r="1598" spans="3:12" hidden="1" x14ac:dyDescent="0.25">
      <c r="C1598" t="s">
        <v>53</v>
      </c>
      <c r="D1598" t="s">
        <v>42</v>
      </c>
      <c r="E1598" t="s">
        <v>22</v>
      </c>
      <c r="F1598" t="s">
        <v>11</v>
      </c>
      <c r="G1598" t="s">
        <v>0</v>
      </c>
      <c r="H1598" t="s">
        <v>44</v>
      </c>
      <c r="I1598">
        <v>2016</v>
      </c>
      <c r="J1598">
        <v>38079.061578200002</v>
      </c>
      <c r="K1598">
        <v>42934.7451784</v>
      </c>
      <c r="L1598">
        <v>33316.637791900001</v>
      </c>
    </row>
    <row r="1599" spans="3:12" hidden="1" x14ac:dyDescent="0.25">
      <c r="C1599" t="s">
        <v>53</v>
      </c>
      <c r="D1599" t="s">
        <v>42</v>
      </c>
      <c r="E1599" t="s">
        <v>23</v>
      </c>
      <c r="F1599" t="s">
        <v>11</v>
      </c>
      <c r="G1599" t="s">
        <v>0</v>
      </c>
      <c r="H1599" t="s">
        <v>44</v>
      </c>
      <c r="I1599">
        <v>2016</v>
      </c>
      <c r="J1599">
        <v>13101.238433300001</v>
      </c>
      <c r="K1599">
        <v>15233.174464899999</v>
      </c>
      <c r="L1599">
        <v>11277.379187799999</v>
      </c>
    </row>
    <row r="1600" spans="3:12" hidden="1" x14ac:dyDescent="0.25">
      <c r="C1600" t="s">
        <v>53</v>
      </c>
      <c r="D1600" t="s">
        <v>42</v>
      </c>
      <c r="E1600" t="s">
        <v>22</v>
      </c>
      <c r="F1600" t="s">
        <v>11</v>
      </c>
      <c r="G1600" t="s">
        <v>0</v>
      </c>
      <c r="H1600" t="s">
        <v>45</v>
      </c>
      <c r="I1600">
        <v>2016</v>
      </c>
      <c r="J1600">
        <v>1</v>
      </c>
      <c r="K1600">
        <v>1</v>
      </c>
      <c r="L1600">
        <v>1</v>
      </c>
    </row>
    <row r="1601" spans="3:12" hidden="1" x14ac:dyDescent="0.25">
      <c r="C1601" t="s">
        <v>53</v>
      </c>
      <c r="D1601" t="s">
        <v>42</v>
      </c>
      <c r="E1601" t="s">
        <v>23</v>
      </c>
      <c r="F1601" t="s">
        <v>11</v>
      </c>
      <c r="G1601" t="s">
        <v>0</v>
      </c>
      <c r="H1601" t="s">
        <v>45</v>
      </c>
      <c r="I1601">
        <v>2016</v>
      </c>
      <c r="J1601">
        <v>1</v>
      </c>
      <c r="K1601">
        <v>1</v>
      </c>
      <c r="L1601">
        <v>1</v>
      </c>
    </row>
    <row r="1602" spans="3:12" hidden="1" x14ac:dyDescent="0.25">
      <c r="C1602" t="s">
        <v>53</v>
      </c>
      <c r="D1602" t="s">
        <v>42</v>
      </c>
      <c r="E1602" t="s">
        <v>22</v>
      </c>
      <c r="F1602" t="s">
        <v>11</v>
      </c>
      <c r="G1602" t="s">
        <v>0</v>
      </c>
      <c r="H1602" t="s">
        <v>26</v>
      </c>
      <c r="I1602">
        <v>2016</v>
      </c>
      <c r="J1602">
        <v>10744.578588299901</v>
      </c>
      <c r="K1602">
        <v>12114.682574099999</v>
      </c>
      <c r="L1602">
        <v>9400.7892583699995</v>
      </c>
    </row>
    <row r="1603" spans="3:12" hidden="1" x14ac:dyDescent="0.25">
      <c r="C1603" t="s">
        <v>53</v>
      </c>
      <c r="D1603" t="s">
        <v>42</v>
      </c>
      <c r="E1603" t="s">
        <v>23</v>
      </c>
      <c r="F1603" t="s">
        <v>11</v>
      </c>
      <c r="G1603" t="s">
        <v>0</v>
      </c>
      <c r="H1603" t="s">
        <v>26</v>
      </c>
      <c r="I1603">
        <v>2016</v>
      </c>
      <c r="J1603">
        <v>3658.7781928899999</v>
      </c>
      <c r="K1603">
        <v>4254.1632093999997</v>
      </c>
      <c r="L1603">
        <v>3149.42967073</v>
      </c>
    </row>
    <row r="1604" spans="3:12" hidden="1" x14ac:dyDescent="0.25">
      <c r="C1604" t="s">
        <v>53</v>
      </c>
      <c r="D1604" t="s">
        <v>42</v>
      </c>
      <c r="E1604" t="s">
        <v>22</v>
      </c>
      <c r="F1604" t="s">
        <v>12</v>
      </c>
      <c r="G1604" t="s">
        <v>0</v>
      </c>
      <c r="H1604" t="s">
        <v>44</v>
      </c>
      <c r="I1604">
        <v>2016</v>
      </c>
      <c r="J1604">
        <v>44333.591012600002</v>
      </c>
      <c r="K1604">
        <v>50510.184467699997</v>
      </c>
      <c r="L1604">
        <v>38384.544219399999</v>
      </c>
    </row>
    <row r="1605" spans="3:12" hidden="1" x14ac:dyDescent="0.25">
      <c r="C1605" t="s">
        <v>53</v>
      </c>
      <c r="D1605" t="s">
        <v>42</v>
      </c>
      <c r="E1605" t="s">
        <v>23</v>
      </c>
      <c r="F1605" t="s">
        <v>12</v>
      </c>
      <c r="G1605" t="s">
        <v>0</v>
      </c>
      <c r="H1605" t="s">
        <v>44</v>
      </c>
      <c r="I1605">
        <v>2016</v>
      </c>
      <c r="J1605">
        <v>17850.0974632</v>
      </c>
      <c r="K1605">
        <v>21213.234379500002</v>
      </c>
      <c r="L1605">
        <v>15058.1398998</v>
      </c>
    </row>
    <row r="1606" spans="3:12" hidden="1" x14ac:dyDescent="0.25">
      <c r="C1606" t="s">
        <v>53</v>
      </c>
      <c r="D1606" t="s">
        <v>42</v>
      </c>
      <c r="E1606" t="s">
        <v>22</v>
      </c>
      <c r="F1606" t="s">
        <v>12</v>
      </c>
      <c r="G1606" t="s">
        <v>0</v>
      </c>
      <c r="H1606" t="s">
        <v>45</v>
      </c>
      <c r="I1606">
        <v>2016</v>
      </c>
      <c r="J1606">
        <v>1</v>
      </c>
      <c r="K1606">
        <v>1</v>
      </c>
      <c r="L1606">
        <v>1</v>
      </c>
    </row>
    <row r="1607" spans="3:12" hidden="1" x14ac:dyDescent="0.25">
      <c r="C1607" t="s">
        <v>53</v>
      </c>
      <c r="D1607" t="s">
        <v>42</v>
      </c>
      <c r="E1607" t="s">
        <v>23</v>
      </c>
      <c r="F1607" t="s">
        <v>12</v>
      </c>
      <c r="G1607" t="s">
        <v>0</v>
      </c>
      <c r="H1607" t="s">
        <v>45</v>
      </c>
      <c r="I1607">
        <v>2016</v>
      </c>
      <c r="J1607">
        <v>1</v>
      </c>
      <c r="K1607">
        <v>1</v>
      </c>
      <c r="L1607">
        <v>1</v>
      </c>
    </row>
    <row r="1608" spans="3:12" hidden="1" x14ac:dyDescent="0.25">
      <c r="C1608" t="s">
        <v>53</v>
      </c>
      <c r="D1608" t="s">
        <v>42</v>
      </c>
      <c r="E1608" t="s">
        <v>22</v>
      </c>
      <c r="F1608" t="s">
        <v>12</v>
      </c>
      <c r="G1608" t="s">
        <v>0</v>
      </c>
      <c r="H1608" t="s">
        <v>26</v>
      </c>
      <c r="I1608">
        <v>2016</v>
      </c>
      <c r="J1608">
        <v>13109.4904823999</v>
      </c>
      <c r="K1608">
        <v>14935.915801499999</v>
      </c>
      <c r="L1608">
        <v>11350.350955599901</v>
      </c>
    </row>
    <row r="1609" spans="3:12" hidden="1" x14ac:dyDescent="0.25">
      <c r="C1609" t="s">
        <v>53</v>
      </c>
      <c r="D1609" t="s">
        <v>42</v>
      </c>
      <c r="E1609" t="s">
        <v>23</v>
      </c>
      <c r="F1609" t="s">
        <v>12</v>
      </c>
      <c r="G1609" t="s">
        <v>0</v>
      </c>
      <c r="H1609" t="s">
        <v>26</v>
      </c>
      <c r="I1609">
        <v>2016</v>
      </c>
      <c r="J1609">
        <v>4931.1684369499999</v>
      </c>
      <c r="K1609">
        <v>5860.2498968499904</v>
      </c>
      <c r="L1609">
        <v>4159.8778015600001</v>
      </c>
    </row>
    <row r="1610" spans="3:12" hidden="1" x14ac:dyDescent="0.25">
      <c r="C1610" t="s">
        <v>53</v>
      </c>
      <c r="D1610" t="s">
        <v>42</v>
      </c>
      <c r="E1610" t="s">
        <v>22</v>
      </c>
      <c r="F1610" t="s">
        <v>13</v>
      </c>
      <c r="G1610" t="s">
        <v>0</v>
      </c>
      <c r="H1610" t="s">
        <v>44</v>
      </c>
      <c r="I1610">
        <v>2016</v>
      </c>
      <c r="J1610">
        <v>53923.878190900003</v>
      </c>
      <c r="K1610">
        <v>61495.0395193</v>
      </c>
      <c r="L1610">
        <v>46399.003857800002</v>
      </c>
    </row>
    <row r="1611" spans="3:12" hidden="1" x14ac:dyDescent="0.25">
      <c r="C1611" t="s">
        <v>53</v>
      </c>
      <c r="D1611" t="s">
        <v>42</v>
      </c>
      <c r="E1611" t="s">
        <v>23</v>
      </c>
      <c r="F1611" t="s">
        <v>13</v>
      </c>
      <c r="G1611" t="s">
        <v>0</v>
      </c>
      <c r="H1611" t="s">
        <v>44</v>
      </c>
      <c r="I1611">
        <v>2016</v>
      </c>
      <c r="J1611">
        <v>24525.282285500001</v>
      </c>
      <c r="K1611">
        <v>28826.683298700002</v>
      </c>
      <c r="L1611">
        <v>20907.846619299999</v>
      </c>
    </row>
    <row r="1612" spans="3:12" hidden="1" x14ac:dyDescent="0.25">
      <c r="C1612" t="s">
        <v>53</v>
      </c>
      <c r="D1612" t="s">
        <v>42</v>
      </c>
      <c r="E1612" t="s">
        <v>22</v>
      </c>
      <c r="F1612" t="s">
        <v>13</v>
      </c>
      <c r="G1612" t="s">
        <v>0</v>
      </c>
      <c r="H1612" t="s">
        <v>45</v>
      </c>
      <c r="I1612">
        <v>2016</v>
      </c>
      <c r="J1612">
        <v>1</v>
      </c>
      <c r="K1612">
        <v>1</v>
      </c>
      <c r="L1612">
        <v>1</v>
      </c>
    </row>
    <row r="1613" spans="3:12" hidden="1" x14ac:dyDescent="0.25">
      <c r="C1613" t="s">
        <v>53</v>
      </c>
      <c r="D1613" t="s">
        <v>42</v>
      </c>
      <c r="E1613" t="s">
        <v>23</v>
      </c>
      <c r="F1613" t="s">
        <v>13</v>
      </c>
      <c r="G1613" t="s">
        <v>0</v>
      </c>
      <c r="H1613" t="s">
        <v>45</v>
      </c>
      <c r="I1613">
        <v>2016</v>
      </c>
      <c r="J1613">
        <v>1</v>
      </c>
      <c r="K1613">
        <v>1</v>
      </c>
      <c r="L1613">
        <v>1</v>
      </c>
    </row>
    <row r="1614" spans="3:12" hidden="1" x14ac:dyDescent="0.25">
      <c r="C1614" t="s">
        <v>53</v>
      </c>
      <c r="D1614" t="s">
        <v>42</v>
      </c>
      <c r="E1614" t="s">
        <v>22</v>
      </c>
      <c r="F1614" t="s">
        <v>13</v>
      </c>
      <c r="G1614" t="s">
        <v>0</v>
      </c>
      <c r="H1614" t="s">
        <v>26</v>
      </c>
      <c r="I1614">
        <v>2016</v>
      </c>
      <c r="J1614">
        <v>16613.676339599999</v>
      </c>
      <c r="K1614">
        <v>18946.3131612</v>
      </c>
      <c r="L1614">
        <v>14295.3003092</v>
      </c>
    </row>
    <row r="1615" spans="3:12" hidden="1" x14ac:dyDescent="0.25">
      <c r="C1615" t="s">
        <v>53</v>
      </c>
      <c r="D1615" t="s">
        <v>42</v>
      </c>
      <c r="E1615" t="s">
        <v>23</v>
      </c>
      <c r="F1615" t="s">
        <v>13</v>
      </c>
      <c r="G1615" t="s">
        <v>0</v>
      </c>
      <c r="H1615" t="s">
        <v>26</v>
      </c>
      <c r="I1615">
        <v>2016</v>
      </c>
      <c r="J1615">
        <v>6717.7226756399996</v>
      </c>
      <c r="K1615">
        <v>7895.9198840099998</v>
      </c>
      <c r="L1615">
        <v>5726.8704881100002</v>
      </c>
    </row>
    <row r="1616" spans="3:12" hidden="1" x14ac:dyDescent="0.25">
      <c r="C1616" t="s">
        <v>53</v>
      </c>
      <c r="D1616" t="s">
        <v>42</v>
      </c>
      <c r="E1616" t="s">
        <v>22</v>
      </c>
      <c r="F1616" t="s">
        <v>14</v>
      </c>
      <c r="G1616" t="s">
        <v>0</v>
      </c>
      <c r="H1616" t="s">
        <v>44</v>
      </c>
      <c r="I1616">
        <v>2016</v>
      </c>
      <c r="J1616">
        <v>60440.0760629</v>
      </c>
      <c r="K1616">
        <v>69206.494133200002</v>
      </c>
      <c r="L1616">
        <v>51713.538295699997</v>
      </c>
    </row>
    <row r="1617" spans="3:12" hidden="1" x14ac:dyDescent="0.25">
      <c r="C1617" t="s">
        <v>53</v>
      </c>
      <c r="D1617" t="s">
        <v>42</v>
      </c>
      <c r="E1617" t="s">
        <v>23</v>
      </c>
      <c r="F1617" t="s">
        <v>14</v>
      </c>
      <c r="G1617" t="s">
        <v>0</v>
      </c>
      <c r="H1617" t="s">
        <v>44</v>
      </c>
      <c r="I1617">
        <v>2016</v>
      </c>
      <c r="J1617">
        <v>33647.317440600003</v>
      </c>
      <c r="K1617">
        <v>39332.3746847</v>
      </c>
      <c r="L1617">
        <v>29227.861630899999</v>
      </c>
    </row>
    <row r="1618" spans="3:12" hidden="1" x14ac:dyDescent="0.25">
      <c r="C1618" t="s">
        <v>53</v>
      </c>
      <c r="D1618" t="s">
        <v>42</v>
      </c>
      <c r="E1618" t="s">
        <v>22</v>
      </c>
      <c r="F1618" t="s">
        <v>14</v>
      </c>
      <c r="G1618" t="s">
        <v>0</v>
      </c>
      <c r="H1618" t="s">
        <v>45</v>
      </c>
      <c r="I1618">
        <v>2016</v>
      </c>
      <c r="J1618">
        <v>1</v>
      </c>
      <c r="K1618">
        <v>1</v>
      </c>
      <c r="L1618">
        <v>1</v>
      </c>
    </row>
    <row r="1619" spans="3:12" hidden="1" x14ac:dyDescent="0.25">
      <c r="C1619" t="s">
        <v>53</v>
      </c>
      <c r="D1619" t="s">
        <v>42</v>
      </c>
      <c r="E1619" t="s">
        <v>23</v>
      </c>
      <c r="F1619" t="s">
        <v>14</v>
      </c>
      <c r="G1619" t="s">
        <v>0</v>
      </c>
      <c r="H1619" t="s">
        <v>45</v>
      </c>
      <c r="I1619">
        <v>2016</v>
      </c>
      <c r="J1619">
        <v>1</v>
      </c>
      <c r="K1619">
        <v>1</v>
      </c>
      <c r="L1619">
        <v>1</v>
      </c>
    </row>
    <row r="1620" spans="3:12" hidden="1" x14ac:dyDescent="0.25">
      <c r="C1620" t="s">
        <v>53</v>
      </c>
      <c r="D1620" t="s">
        <v>42</v>
      </c>
      <c r="E1620" t="s">
        <v>22</v>
      </c>
      <c r="F1620" t="s">
        <v>14</v>
      </c>
      <c r="G1620" t="s">
        <v>0</v>
      </c>
      <c r="H1620" t="s">
        <v>26</v>
      </c>
      <c r="I1620">
        <v>2016</v>
      </c>
      <c r="J1620">
        <v>20510.900665599998</v>
      </c>
      <c r="K1620">
        <v>23485.865985699998</v>
      </c>
      <c r="L1620">
        <v>17549.4690964</v>
      </c>
    </row>
    <row r="1621" spans="3:12" hidden="1" x14ac:dyDescent="0.25">
      <c r="C1621" t="s">
        <v>53</v>
      </c>
      <c r="D1621" t="s">
        <v>42</v>
      </c>
      <c r="E1621" t="s">
        <v>23</v>
      </c>
      <c r="F1621" t="s">
        <v>14</v>
      </c>
      <c r="G1621" t="s">
        <v>0</v>
      </c>
      <c r="H1621" t="s">
        <v>26</v>
      </c>
      <c r="I1621">
        <v>2016</v>
      </c>
      <c r="J1621">
        <v>10050.8591438</v>
      </c>
      <c r="K1621">
        <v>11749.0542432</v>
      </c>
      <c r="L1621">
        <v>8730.7144424099897</v>
      </c>
    </row>
    <row r="1622" spans="3:12" hidden="1" x14ac:dyDescent="0.25">
      <c r="C1622" t="s">
        <v>53</v>
      </c>
      <c r="D1622" t="s">
        <v>42</v>
      </c>
      <c r="E1622" t="s">
        <v>22</v>
      </c>
      <c r="F1622" t="s">
        <v>15</v>
      </c>
      <c r="G1622" t="s">
        <v>0</v>
      </c>
      <c r="H1622" t="s">
        <v>44</v>
      </c>
      <c r="I1622">
        <v>2016</v>
      </c>
      <c r="J1622">
        <v>66573.430875699996</v>
      </c>
      <c r="K1622">
        <v>75702.751168400006</v>
      </c>
      <c r="L1622">
        <v>57463.416763699999</v>
      </c>
    </row>
    <row r="1623" spans="3:12" hidden="1" x14ac:dyDescent="0.25">
      <c r="C1623" t="s">
        <v>53</v>
      </c>
      <c r="D1623" t="s">
        <v>42</v>
      </c>
      <c r="E1623" t="s">
        <v>23</v>
      </c>
      <c r="F1623" t="s">
        <v>15</v>
      </c>
      <c r="G1623" t="s">
        <v>0</v>
      </c>
      <c r="H1623" t="s">
        <v>44</v>
      </c>
      <c r="I1623">
        <v>2016</v>
      </c>
      <c r="J1623">
        <v>43632.340653200001</v>
      </c>
      <c r="K1623">
        <v>50436.4732878</v>
      </c>
      <c r="L1623">
        <v>37963.1655388</v>
      </c>
    </row>
    <row r="1624" spans="3:12" hidden="1" x14ac:dyDescent="0.25">
      <c r="C1624" t="s">
        <v>53</v>
      </c>
      <c r="D1624" t="s">
        <v>42</v>
      </c>
      <c r="E1624" t="s">
        <v>22</v>
      </c>
      <c r="F1624" t="s">
        <v>15</v>
      </c>
      <c r="G1624" t="s">
        <v>0</v>
      </c>
      <c r="H1624" t="s">
        <v>45</v>
      </c>
      <c r="I1624">
        <v>2016</v>
      </c>
      <c r="J1624">
        <v>1</v>
      </c>
      <c r="K1624">
        <v>1</v>
      </c>
      <c r="L1624">
        <v>1</v>
      </c>
    </row>
    <row r="1625" spans="3:12" hidden="1" x14ac:dyDescent="0.25">
      <c r="C1625" t="s">
        <v>53</v>
      </c>
      <c r="D1625" t="s">
        <v>42</v>
      </c>
      <c r="E1625" t="s">
        <v>23</v>
      </c>
      <c r="F1625" t="s">
        <v>15</v>
      </c>
      <c r="G1625" t="s">
        <v>0</v>
      </c>
      <c r="H1625" t="s">
        <v>45</v>
      </c>
      <c r="I1625">
        <v>2016</v>
      </c>
      <c r="J1625">
        <v>1</v>
      </c>
      <c r="K1625">
        <v>1</v>
      </c>
      <c r="L1625">
        <v>1</v>
      </c>
    </row>
    <row r="1626" spans="3:12" hidden="1" x14ac:dyDescent="0.25">
      <c r="C1626" t="s">
        <v>53</v>
      </c>
      <c r="D1626" t="s">
        <v>42</v>
      </c>
      <c r="E1626" t="s">
        <v>22</v>
      </c>
      <c r="F1626" t="s">
        <v>15</v>
      </c>
      <c r="G1626" t="s">
        <v>0</v>
      </c>
      <c r="H1626" t="s">
        <v>26</v>
      </c>
      <c r="I1626">
        <v>2016</v>
      </c>
      <c r="J1626">
        <v>27354.495155500001</v>
      </c>
      <c r="K1626">
        <v>31105.6605142999</v>
      </c>
      <c r="L1626">
        <v>23611.262553299999</v>
      </c>
    </row>
    <row r="1627" spans="3:12" hidden="1" x14ac:dyDescent="0.25">
      <c r="C1627" t="s">
        <v>53</v>
      </c>
      <c r="D1627" t="s">
        <v>42</v>
      </c>
      <c r="E1627" t="s">
        <v>23</v>
      </c>
      <c r="F1627" t="s">
        <v>15</v>
      </c>
      <c r="G1627" t="s">
        <v>0</v>
      </c>
      <c r="H1627" t="s">
        <v>26</v>
      </c>
      <c r="I1627">
        <v>2016</v>
      </c>
      <c r="J1627">
        <v>15091.309336299901</v>
      </c>
      <c r="K1627">
        <v>17444.6845808</v>
      </c>
      <c r="L1627">
        <v>13130.4868351</v>
      </c>
    </row>
    <row r="1628" spans="3:12" hidden="1" x14ac:dyDescent="0.25">
      <c r="C1628" t="s">
        <v>53</v>
      </c>
      <c r="D1628" t="s">
        <v>42</v>
      </c>
      <c r="E1628" t="s">
        <v>22</v>
      </c>
      <c r="F1628" t="s">
        <v>16</v>
      </c>
      <c r="G1628" t="s">
        <v>0</v>
      </c>
      <c r="H1628" t="s">
        <v>44</v>
      </c>
      <c r="I1628">
        <v>2016</v>
      </c>
      <c r="J1628">
        <v>69320.219157800006</v>
      </c>
      <c r="K1628">
        <v>78255.101958900006</v>
      </c>
      <c r="L1628">
        <v>60367.279726300003</v>
      </c>
    </row>
    <row r="1629" spans="3:12" hidden="1" x14ac:dyDescent="0.25">
      <c r="C1629" t="s">
        <v>53</v>
      </c>
      <c r="D1629" t="s">
        <v>42</v>
      </c>
      <c r="E1629" t="s">
        <v>23</v>
      </c>
      <c r="F1629" t="s">
        <v>16</v>
      </c>
      <c r="G1629" t="s">
        <v>0</v>
      </c>
      <c r="H1629" t="s">
        <v>44</v>
      </c>
      <c r="I1629">
        <v>2016</v>
      </c>
      <c r="J1629">
        <v>49976.115465700001</v>
      </c>
      <c r="K1629">
        <v>57703.1375071</v>
      </c>
      <c r="L1629">
        <v>43748.026547699999</v>
      </c>
    </row>
    <row r="1630" spans="3:12" hidden="1" x14ac:dyDescent="0.25">
      <c r="C1630" t="s">
        <v>53</v>
      </c>
      <c r="D1630" t="s">
        <v>42</v>
      </c>
      <c r="E1630" t="s">
        <v>22</v>
      </c>
      <c r="F1630" t="s">
        <v>16</v>
      </c>
      <c r="G1630" t="s">
        <v>0</v>
      </c>
      <c r="H1630" t="s">
        <v>45</v>
      </c>
      <c r="I1630">
        <v>2016</v>
      </c>
      <c r="J1630">
        <v>1</v>
      </c>
      <c r="K1630">
        <v>1</v>
      </c>
      <c r="L1630">
        <v>1</v>
      </c>
    </row>
    <row r="1631" spans="3:12" hidden="1" x14ac:dyDescent="0.25">
      <c r="C1631" t="s">
        <v>53</v>
      </c>
      <c r="D1631" t="s">
        <v>42</v>
      </c>
      <c r="E1631" t="s">
        <v>23</v>
      </c>
      <c r="F1631" t="s">
        <v>16</v>
      </c>
      <c r="G1631" t="s">
        <v>0</v>
      </c>
      <c r="H1631" t="s">
        <v>45</v>
      </c>
      <c r="I1631">
        <v>2016</v>
      </c>
      <c r="J1631">
        <v>1</v>
      </c>
      <c r="K1631">
        <v>1</v>
      </c>
      <c r="L1631">
        <v>1</v>
      </c>
    </row>
    <row r="1632" spans="3:12" hidden="1" x14ac:dyDescent="0.25">
      <c r="C1632" t="s">
        <v>53</v>
      </c>
      <c r="D1632" t="s">
        <v>42</v>
      </c>
      <c r="E1632" t="s">
        <v>22</v>
      </c>
      <c r="F1632" t="s">
        <v>16</v>
      </c>
      <c r="G1632" t="s">
        <v>0</v>
      </c>
      <c r="H1632" t="s">
        <v>26</v>
      </c>
      <c r="I1632">
        <v>2016</v>
      </c>
      <c r="J1632">
        <v>33246.2097823</v>
      </c>
      <c r="K1632">
        <v>37531.4095638</v>
      </c>
      <c r="L1632">
        <v>28952.349980300001</v>
      </c>
    </row>
    <row r="1633" spans="3:12" hidden="1" x14ac:dyDescent="0.25">
      <c r="C1633" t="s">
        <v>53</v>
      </c>
      <c r="D1633" t="s">
        <v>42</v>
      </c>
      <c r="E1633" t="s">
        <v>23</v>
      </c>
      <c r="F1633" t="s">
        <v>16</v>
      </c>
      <c r="G1633" t="s">
        <v>0</v>
      </c>
      <c r="H1633" t="s">
        <v>26</v>
      </c>
      <c r="I1633">
        <v>2016</v>
      </c>
      <c r="J1633">
        <v>19928.645861199999</v>
      </c>
      <c r="K1633">
        <v>23009.8994638</v>
      </c>
      <c r="L1633">
        <v>17445.111931399999</v>
      </c>
    </row>
    <row r="1634" spans="3:12" hidden="1" x14ac:dyDescent="0.25">
      <c r="C1634" t="s">
        <v>53</v>
      </c>
      <c r="D1634" t="s">
        <v>42</v>
      </c>
      <c r="E1634" t="s">
        <v>22</v>
      </c>
      <c r="F1634" t="s">
        <v>17</v>
      </c>
      <c r="G1634" t="s">
        <v>0</v>
      </c>
      <c r="H1634" t="s">
        <v>44</v>
      </c>
      <c r="I1634">
        <v>2016</v>
      </c>
      <c r="J1634">
        <v>72343.305456200003</v>
      </c>
      <c r="K1634">
        <v>81119.694704099995</v>
      </c>
      <c r="L1634">
        <v>63620.681080200004</v>
      </c>
    </row>
    <row r="1635" spans="3:12" hidden="1" x14ac:dyDescent="0.25">
      <c r="C1635" t="s">
        <v>53</v>
      </c>
      <c r="D1635" t="s">
        <v>42</v>
      </c>
      <c r="E1635" t="s">
        <v>23</v>
      </c>
      <c r="F1635" t="s">
        <v>17</v>
      </c>
      <c r="G1635" t="s">
        <v>0</v>
      </c>
      <c r="H1635" t="s">
        <v>44</v>
      </c>
      <c r="I1635">
        <v>2016</v>
      </c>
      <c r="J1635">
        <v>55999.157825499999</v>
      </c>
      <c r="K1635">
        <v>64356.958555099998</v>
      </c>
      <c r="L1635">
        <v>49282.391891899999</v>
      </c>
    </row>
    <row r="1636" spans="3:12" hidden="1" x14ac:dyDescent="0.25">
      <c r="C1636" t="s">
        <v>53</v>
      </c>
      <c r="D1636" t="s">
        <v>42</v>
      </c>
      <c r="E1636" t="s">
        <v>22</v>
      </c>
      <c r="F1636" t="s">
        <v>17</v>
      </c>
      <c r="G1636" t="s">
        <v>0</v>
      </c>
      <c r="H1636" t="s">
        <v>45</v>
      </c>
      <c r="I1636">
        <v>2016</v>
      </c>
      <c r="J1636">
        <v>1</v>
      </c>
      <c r="K1636">
        <v>1</v>
      </c>
      <c r="L1636">
        <v>1</v>
      </c>
    </row>
    <row r="1637" spans="3:12" hidden="1" x14ac:dyDescent="0.25">
      <c r="C1637" t="s">
        <v>53</v>
      </c>
      <c r="D1637" t="s">
        <v>42</v>
      </c>
      <c r="E1637" t="s">
        <v>23</v>
      </c>
      <c r="F1637" t="s">
        <v>17</v>
      </c>
      <c r="G1637" t="s">
        <v>0</v>
      </c>
      <c r="H1637" t="s">
        <v>45</v>
      </c>
      <c r="I1637">
        <v>2016</v>
      </c>
      <c r="J1637">
        <v>1</v>
      </c>
      <c r="K1637">
        <v>1</v>
      </c>
      <c r="L1637">
        <v>1</v>
      </c>
    </row>
    <row r="1638" spans="3:12" hidden="1" x14ac:dyDescent="0.25">
      <c r="C1638" t="s">
        <v>53</v>
      </c>
      <c r="D1638" t="s">
        <v>42</v>
      </c>
      <c r="E1638" t="s">
        <v>22</v>
      </c>
      <c r="F1638" t="s">
        <v>17</v>
      </c>
      <c r="G1638" t="s">
        <v>0</v>
      </c>
      <c r="H1638" t="s">
        <v>26</v>
      </c>
      <c r="I1638">
        <v>2016</v>
      </c>
      <c r="J1638">
        <v>39970.048395699901</v>
      </c>
      <c r="K1638">
        <v>44819.048600499998</v>
      </c>
      <c r="L1638">
        <v>35150.753559099998</v>
      </c>
    </row>
    <row r="1639" spans="3:12" hidden="1" x14ac:dyDescent="0.25">
      <c r="C1639" t="s">
        <v>53</v>
      </c>
      <c r="D1639" t="s">
        <v>42</v>
      </c>
      <c r="E1639" t="s">
        <v>23</v>
      </c>
      <c r="F1639" t="s">
        <v>17</v>
      </c>
      <c r="G1639" t="s">
        <v>0</v>
      </c>
      <c r="H1639" t="s">
        <v>26</v>
      </c>
      <c r="I1639">
        <v>2016</v>
      </c>
      <c r="J1639">
        <v>26007.2892216</v>
      </c>
      <c r="K1639">
        <v>29888.8429675999</v>
      </c>
      <c r="L1639">
        <v>22887.8695544</v>
      </c>
    </row>
    <row r="1640" spans="3:12" hidden="1" x14ac:dyDescent="0.25">
      <c r="C1640" t="s">
        <v>53</v>
      </c>
      <c r="D1640" t="s">
        <v>42</v>
      </c>
      <c r="E1640" t="s">
        <v>22</v>
      </c>
      <c r="F1640" t="s">
        <v>18</v>
      </c>
      <c r="G1640" t="s">
        <v>0</v>
      </c>
      <c r="H1640" t="s">
        <v>44</v>
      </c>
      <c r="I1640">
        <v>2016</v>
      </c>
      <c r="J1640">
        <v>64742.2762621</v>
      </c>
      <c r="K1640">
        <v>72242.690789800006</v>
      </c>
      <c r="L1640">
        <v>57145.551898199999</v>
      </c>
    </row>
    <row r="1641" spans="3:12" hidden="1" x14ac:dyDescent="0.25">
      <c r="C1641" t="s">
        <v>53</v>
      </c>
      <c r="D1641" t="s">
        <v>42</v>
      </c>
      <c r="E1641" t="s">
        <v>23</v>
      </c>
      <c r="F1641" t="s">
        <v>18</v>
      </c>
      <c r="G1641" t="s">
        <v>0</v>
      </c>
      <c r="H1641" t="s">
        <v>44</v>
      </c>
      <c r="I1641">
        <v>2016</v>
      </c>
      <c r="J1641">
        <v>55091.553193</v>
      </c>
      <c r="K1641">
        <v>63286.124542799997</v>
      </c>
      <c r="L1641">
        <v>48269.352465000004</v>
      </c>
    </row>
    <row r="1642" spans="3:12" hidden="1" x14ac:dyDescent="0.25">
      <c r="C1642" t="s">
        <v>53</v>
      </c>
      <c r="D1642" t="s">
        <v>42</v>
      </c>
      <c r="E1642" t="s">
        <v>22</v>
      </c>
      <c r="F1642" t="s">
        <v>18</v>
      </c>
      <c r="G1642" t="s">
        <v>0</v>
      </c>
      <c r="H1642" t="s">
        <v>45</v>
      </c>
      <c r="I1642">
        <v>2016</v>
      </c>
      <c r="J1642">
        <v>1</v>
      </c>
      <c r="K1642">
        <v>1</v>
      </c>
      <c r="L1642">
        <v>1</v>
      </c>
    </row>
    <row r="1643" spans="3:12" hidden="1" x14ac:dyDescent="0.25">
      <c r="C1643" t="s">
        <v>53</v>
      </c>
      <c r="D1643" t="s">
        <v>42</v>
      </c>
      <c r="E1643" t="s">
        <v>23</v>
      </c>
      <c r="F1643" t="s">
        <v>18</v>
      </c>
      <c r="G1643" t="s">
        <v>0</v>
      </c>
      <c r="H1643" t="s">
        <v>45</v>
      </c>
      <c r="I1643">
        <v>2016</v>
      </c>
      <c r="J1643">
        <v>1</v>
      </c>
      <c r="K1643">
        <v>1</v>
      </c>
      <c r="L1643">
        <v>1</v>
      </c>
    </row>
    <row r="1644" spans="3:12" hidden="1" x14ac:dyDescent="0.25">
      <c r="C1644" t="s">
        <v>53</v>
      </c>
      <c r="D1644" t="s">
        <v>42</v>
      </c>
      <c r="E1644" t="s">
        <v>22</v>
      </c>
      <c r="F1644" t="s">
        <v>18</v>
      </c>
      <c r="G1644" t="s">
        <v>0</v>
      </c>
      <c r="H1644" t="s">
        <v>26</v>
      </c>
      <c r="I1644">
        <v>2016</v>
      </c>
      <c r="J1644">
        <v>48540.617195500003</v>
      </c>
      <c r="K1644">
        <v>54164.064059199998</v>
      </c>
      <c r="L1644">
        <v>42844.961889899998</v>
      </c>
    </row>
    <row r="1645" spans="3:12" hidden="1" x14ac:dyDescent="0.25">
      <c r="C1645" t="s">
        <v>53</v>
      </c>
      <c r="D1645" t="s">
        <v>42</v>
      </c>
      <c r="E1645" t="s">
        <v>23</v>
      </c>
      <c r="F1645" t="s">
        <v>18</v>
      </c>
      <c r="G1645" t="s">
        <v>0</v>
      </c>
      <c r="H1645" t="s">
        <v>26</v>
      </c>
      <c r="I1645">
        <v>2016</v>
      </c>
      <c r="J1645">
        <v>36129.730994199999</v>
      </c>
      <c r="K1645">
        <v>41503.8335802</v>
      </c>
      <c r="L1645">
        <v>31655.646260599999</v>
      </c>
    </row>
    <row r="1646" spans="3:12" hidden="1" x14ac:dyDescent="0.25">
      <c r="C1646" t="s">
        <v>53</v>
      </c>
      <c r="D1646" t="s">
        <v>42</v>
      </c>
      <c r="E1646" t="s">
        <v>22</v>
      </c>
      <c r="F1646" t="s">
        <v>19</v>
      </c>
      <c r="G1646" t="s">
        <v>0</v>
      </c>
      <c r="H1646" t="s">
        <v>44</v>
      </c>
      <c r="I1646">
        <v>2016</v>
      </c>
      <c r="J1646">
        <v>54766.133715299999</v>
      </c>
      <c r="K1646">
        <v>61176.626666600001</v>
      </c>
      <c r="L1646">
        <v>48338.338281900003</v>
      </c>
    </row>
    <row r="1647" spans="3:12" hidden="1" x14ac:dyDescent="0.25">
      <c r="C1647" t="s">
        <v>53</v>
      </c>
      <c r="D1647" t="s">
        <v>42</v>
      </c>
      <c r="E1647" t="s">
        <v>23</v>
      </c>
      <c r="F1647" t="s">
        <v>19</v>
      </c>
      <c r="G1647" t="s">
        <v>0</v>
      </c>
      <c r="H1647" t="s">
        <v>44</v>
      </c>
      <c r="I1647">
        <v>2016</v>
      </c>
      <c r="J1647">
        <v>48701.939214600003</v>
      </c>
      <c r="K1647">
        <v>56086.686880900001</v>
      </c>
      <c r="L1647">
        <v>42436.462299999999</v>
      </c>
    </row>
    <row r="1648" spans="3:12" hidden="1" x14ac:dyDescent="0.25">
      <c r="C1648" t="s">
        <v>53</v>
      </c>
      <c r="D1648" t="s">
        <v>42</v>
      </c>
      <c r="E1648" t="s">
        <v>22</v>
      </c>
      <c r="F1648" t="s">
        <v>19</v>
      </c>
      <c r="G1648" t="s">
        <v>0</v>
      </c>
      <c r="H1648" t="s">
        <v>45</v>
      </c>
      <c r="I1648">
        <v>2016</v>
      </c>
      <c r="J1648">
        <v>1</v>
      </c>
      <c r="K1648">
        <v>1</v>
      </c>
      <c r="L1648">
        <v>1</v>
      </c>
    </row>
    <row r="1649" spans="3:12" hidden="1" x14ac:dyDescent="0.25">
      <c r="C1649" t="s">
        <v>53</v>
      </c>
      <c r="D1649" t="s">
        <v>42</v>
      </c>
      <c r="E1649" t="s">
        <v>23</v>
      </c>
      <c r="F1649" t="s">
        <v>19</v>
      </c>
      <c r="G1649" t="s">
        <v>0</v>
      </c>
      <c r="H1649" t="s">
        <v>45</v>
      </c>
      <c r="I1649">
        <v>2016</v>
      </c>
      <c r="J1649">
        <v>1</v>
      </c>
      <c r="K1649">
        <v>1</v>
      </c>
      <c r="L1649">
        <v>1</v>
      </c>
    </row>
    <row r="1650" spans="3:12" hidden="1" x14ac:dyDescent="0.25">
      <c r="C1650" t="s">
        <v>53</v>
      </c>
      <c r="D1650" t="s">
        <v>42</v>
      </c>
      <c r="E1650" t="s">
        <v>22</v>
      </c>
      <c r="F1650" t="s">
        <v>19</v>
      </c>
      <c r="G1650" t="s">
        <v>0</v>
      </c>
      <c r="H1650" t="s">
        <v>26</v>
      </c>
      <c r="I1650">
        <v>2016</v>
      </c>
      <c r="J1650">
        <v>56159.806710600002</v>
      </c>
      <c r="K1650">
        <v>62733.432063399901</v>
      </c>
      <c r="L1650">
        <v>49568.438567099998</v>
      </c>
    </row>
    <row r="1651" spans="3:12" hidden="1" x14ac:dyDescent="0.25">
      <c r="C1651" t="s">
        <v>53</v>
      </c>
      <c r="D1651" t="s">
        <v>42</v>
      </c>
      <c r="E1651" t="s">
        <v>23</v>
      </c>
      <c r="F1651" t="s">
        <v>19</v>
      </c>
      <c r="G1651" t="s">
        <v>0</v>
      </c>
      <c r="H1651" t="s">
        <v>26</v>
      </c>
      <c r="I1651">
        <v>2016</v>
      </c>
      <c r="J1651">
        <v>42345.668110300001</v>
      </c>
      <c r="K1651">
        <v>48766.6049107</v>
      </c>
      <c r="L1651">
        <v>36897.921875599997</v>
      </c>
    </row>
    <row r="1652" spans="3:12" hidden="1" x14ac:dyDescent="0.25">
      <c r="C1652" t="s">
        <v>53</v>
      </c>
      <c r="D1652" t="s">
        <v>42</v>
      </c>
      <c r="E1652" t="s">
        <v>22</v>
      </c>
      <c r="F1652" t="s">
        <v>20</v>
      </c>
      <c r="G1652" t="s">
        <v>0</v>
      </c>
      <c r="H1652" t="s">
        <v>44</v>
      </c>
      <c r="I1652">
        <v>2016</v>
      </c>
      <c r="J1652">
        <v>43031.013374399998</v>
      </c>
      <c r="K1652">
        <v>47772.180561599998</v>
      </c>
      <c r="L1652">
        <v>38150.8872864</v>
      </c>
    </row>
    <row r="1653" spans="3:12" hidden="1" x14ac:dyDescent="0.25">
      <c r="C1653" t="s">
        <v>53</v>
      </c>
      <c r="D1653" t="s">
        <v>42</v>
      </c>
      <c r="E1653" t="s">
        <v>23</v>
      </c>
      <c r="F1653" t="s">
        <v>20</v>
      </c>
      <c r="G1653" t="s">
        <v>0</v>
      </c>
      <c r="H1653" t="s">
        <v>44</v>
      </c>
      <c r="I1653">
        <v>2016</v>
      </c>
      <c r="J1653">
        <v>43100.549702999997</v>
      </c>
      <c r="K1653">
        <v>49602.380961900002</v>
      </c>
      <c r="L1653">
        <v>37797.260276300003</v>
      </c>
    </row>
    <row r="1654" spans="3:12" hidden="1" x14ac:dyDescent="0.25">
      <c r="C1654" t="s">
        <v>53</v>
      </c>
      <c r="D1654" t="s">
        <v>42</v>
      </c>
      <c r="E1654" t="s">
        <v>22</v>
      </c>
      <c r="F1654" t="s">
        <v>20</v>
      </c>
      <c r="G1654" t="s">
        <v>0</v>
      </c>
      <c r="H1654" t="s">
        <v>45</v>
      </c>
      <c r="I1654">
        <v>2016</v>
      </c>
      <c r="J1654">
        <v>1</v>
      </c>
      <c r="K1654">
        <v>1</v>
      </c>
      <c r="L1654">
        <v>1</v>
      </c>
    </row>
    <row r="1655" spans="3:12" hidden="1" x14ac:dyDescent="0.25">
      <c r="C1655" t="s">
        <v>53</v>
      </c>
      <c r="D1655" t="s">
        <v>42</v>
      </c>
      <c r="E1655" t="s">
        <v>23</v>
      </c>
      <c r="F1655" t="s">
        <v>20</v>
      </c>
      <c r="G1655" t="s">
        <v>0</v>
      </c>
      <c r="H1655" t="s">
        <v>45</v>
      </c>
      <c r="I1655">
        <v>2016</v>
      </c>
      <c r="J1655">
        <v>1</v>
      </c>
      <c r="K1655">
        <v>1</v>
      </c>
      <c r="L1655">
        <v>1</v>
      </c>
    </row>
    <row r="1656" spans="3:12" hidden="1" x14ac:dyDescent="0.25">
      <c r="C1656" t="s">
        <v>53</v>
      </c>
      <c r="D1656" t="s">
        <v>42</v>
      </c>
      <c r="E1656" t="s">
        <v>22</v>
      </c>
      <c r="F1656" t="s">
        <v>20</v>
      </c>
      <c r="G1656" t="s">
        <v>0</v>
      </c>
      <c r="H1656" t="s">
        <v>26</v>
      </c>
      <c r="I1656">
        <v>2016</v>
      </c>
      <c r="J1656">
        <v>67866.887155599994</v>
      </c>
      <c r="K1656">
        <v>75344.476764799998</v>
      </c>
      <c r="L1656">
        <v>60170.136822699998</v>
      </c>
    </row>
    <row r="1657" spans="3:12" hidden="1" x14ac:dyDescent="0.25">
      <c r="C1657" t="s">
        <v>53</v>
      </c>
      <c r="D1657" t="s">
        <v>42</v>
      </c>
      <c r="E1657" t="s">
        <v>23</v>
      </c>
      <c r="F1657" t="s">
        <v>20</v>
      </c>
      <c r="G1657" t="s">
        <v>0</v>
      </c>
      <c r="H1657" t="s">
        <v>26</v>
      </c>
      <c r="I1657">
        <v>2016</v>
      </c>
      <c r="J1657">
        <v>53552.165111200004</v>
      </c>
      <c r="K1657">
        <v>61630.650037899999</v>
      </c>
      <c r="L1657">
        <v>46962.860961600003</v>
      </c>
    </row>
    <row r="1658" spans="3:12" hidden="1" x14ac:dyDescent="0.25">
      <c r="C1658" t="s">
        <v>53</v>
      </c>
      <c r="D1658" t="s">
        <v>42</v>
      </c>
      <c r="E1658" t="s">
        <v>22</v>
      </c>
      <c r="F1658" t="s">
        <v>46</v>
      </c>
      <c r="G1658" t="s">
        <v>0</v>
      </c>
      <c r="H1658" t="s">
        <v>44</v>
      </c>
      <c r="I1658">
        <v>2016</v>
      </c>
      <c r="J1658">
        <v>30845.939242199998</v>
      </c>
      <c r="K1658">
        <v>34018.284306599999</v>
      </c>
      <c r="L1658">
        <v>27373.548471900001</v>
      </c>
    </row>
    <row r="1659" spans="3:12" hidden="1" x14ac:dyDescent="0.25">
      <c r="C1659" t="s">
        <v>53</v>
      </c>
      <c r="D1659" t="s">
        <v>42</v>
      </c>
      <c r="E1659" t="s">
        <v>23</v>
      </c>
      <c r="F1659" t="s">
        <v>46</v>
      </c>
      <c r="G1659" t="s">
        <v>0</v>
      </c>
      <c r="H1659" t="s">
        <v>44</v>
      </c>
      <c r="I1659">
        <v>2016</v>
      </c>
      <c r="J1659">
        <v>36876.506686300003</v>
      </c>
      <c r="K1659">
        <v>41673.6908014</v>
      </c>
      <c r="L1659">
        <v>32793.327388400001</v>
      </c>
    </row>
    <row r="1660" spans="3:12" hidden="1" x14ac:dyDescent="0.25">
      <c r="C1660" t="s">
        <v>53</v>
      </c>
      <c r="D1660" t="s">
        <v>42</v>
      </c>
      <c r="E1660" t="s">
        <v>22</v>
      </c>
      <c r="F1660" t="s">
        <v>46</v>
      </c>
      <c r="G1660" t="s">
        <v>0</v>
      </c>
      <c r="H1660" t="s">
        <v>45</v>
      </c>
      <c r="I1660">
        <v>2016</v>
      </c>
      <c r="J1660">
        <v>1</v>
      </c>
      <c r="K1660">
        <v>1</v>
      </c>
      <c r="L1660">
        <v>1</v>
      </c>
    </row>
    <row r="1661" spans="3:12" hidden="1" x14ac:dyDescent="0.25">
      <c r="C1661" t="s">
        <v>53</v>
      </c>
      <c r="D1661" t="s">
        <v>42</v>
      </c>
      <c r="E1661" t="s">
        <v>23</v>
      </c>
      <c r="F1661" t="s">
        <v>46</v>
      </c>
      <c r="G1661" t="s">
        <v>0</v>
      </c>
      <c r="H1661" t="s">
        <v>45</v>
      </c>
      <c r="I1661">
        <v>2016</v>
      </c>
      <c r="J1661">
        <v>1</v>
      </c>
      <c r="K1661">
        <v>1</v>
      </c>
      <c r="L1661">
        <v>1</v>
      </c>
    </row>
    <row r="1662" spans="3:12" hidden="1" x14ac:dyDescent="0.25">
      <c r="C1662" t="s">
        <v>53</v>
      </c>
      <c r="D1662" t="s">
        <v>42</v>
      </c>
      <c r="E1662" t="s">
        <v>22</v>
      </c>
      <c r="F1662" t="s">
        <v>46</v>
      </c>
      <c r="G1662" t="s">
        <v>0</v>
      </c>
      <c r="H1662" t="s">
        <v>26</v>
      </c>
      <c r="I1662">
        <v>2016</v>
      </c>
      <c r="J1662">
        <v>73943.968913799996</v>
      </c>
      <c r="K1662">
        <v>81548.723075600006</v>
      </c>
      <c r="L1662">
        <v>65619.944375000006</v>
      </c>
    </row>
    <row r="1663" spans="3:12" hidden="1" x14ac:dyDescent="0.25">
      <c r="C1663" t="s">
        <v>53</v>
      </c>
      <c r="D1663" t="s">
        <v>42</v>
      </c>
      <c r="E1663" t="s">
        <v>23</v>
      </c>
      <c r="F1663" t="s">
        <v>46</v>
      </c>
      <c r="G1663" t="s">
        <v>0</v>
      </c>
      <c r="H1663" t="s">
        <v>26</v>
      </c>
      <c r="I1663">
        <v>2016</v>
      </c>
      <c r="J1663">
        <v>61742.6329291</v>
      </c>
      <c r="K1663">
        <v>69774.597031099998</v>
      </c>
      <c r="L1663">
        <v>54906.132858199999</v>
      </c>
    </row>
    <row r="1664" spans="3:12" hidden="1" x14ac:dyDescent="0.25">
      <c r="C1664" t="s">
        <v>53</v>
      </c>
      <c r="D1664" t="s">
        <v>42</v>
      </c>
      <c r="E1664" t="s">
        <v>22</v>
      </c>
      <c r="F1664" t="s">
        <v>47</v>
      </c>
      <c r="G1664" t="s">
        <v>0</v>
      </c>
      <c r="H1664" t="s">
        <v>44</v>
      </c>
      <c r="I1664">
        <v>2016</v>
      </c>
      <c r="J1664">
        <v>17259.2345962</v>
      </c>
      <c r="K1664">
        <v>19320.589833900001</v>
      </c>
      <c r="L1664">
        <v>15106.058184699999</v>
      </c>
    </row>
    <row r="1665" spans="3:12" hidden="1" x14ac:dyDescent="0.25">
      <c r="C1665" t="s">
        <v>53</v>
      </c>
      <c r="D1665" t="s">
        <v>42</v>
      </c>
      <c r="E1665" t="s">
        <v>23</v>
      </c>
      <c r="F1665" t="s">
        <v>47</v>
      </c>
      <c r="G1665" t="s">
        <v>0</v>
      </c>
      <c r="H1665" t="s">
        <v>44</v>
      </c>
      <c r="I1665">
        <v>2016</v>
      </c>
      <c r="J1665">
        <v>25474.724254000001</v>
      </c>
      <c r="K1665">
        <v>28747.365181000001</v>
      </c>
      <c r="L1665">
        <v>22194.363640200001</v>
      </c>
    </row>
    <row r="1666" spans="3:12" hidden="1" x14ac:dyDescent="0.25">
      <c r="C1666" t="s">
        <v>53</v>
      </c>
      <c r="D1666" t="s">
        <v>42</v>
      </c>
      <c r="E1666" t="s">
        <v>22</v>
      </c>
      <c r="F1666" t="s">
        <v>47</v>
      </c>
      <c r="G1666" t="s">
        <v>0</v>
      </c>
      <c r="H1666" t="s">
        <v>45</v>
      </c>
      <c r="I1666">
        <v>2016</v>
      </c>
      <c r="J1666">
        <v>1</v>
      </c>
      <c r="K1666">
        <v>1</v>
      </c>
      <c r="L1666">
        <v>1</v>
      </c>
    </row>
    <row r="1667" spans="3:12" hidden="1" x14ac:dyDescent="0.25">
      <c r="C1667" t="s">
        <v>53</v>
      </c>
      <c r="D1667" t="s">
        <v>42</v>
      </c>
      <c r="E1667" t="s">
        <v>23</v>
      </c>
      <c r="F1667" t="s">
        <v>47</v>
      </c>
      <c r="G1667" t="s">
        <v>0</v>
      </c>
      <c r="H1667" t="s">
        <v>45</v>
      </c>
      <c r="I1667">
        <v>2016</v>
      </c>
      <c r="J1667">
        <v>1</v>
      </c>
      <c r="K1667">
        <v>1</v>
      </c>
      <c r="L1667">
        <v>1</v>
      </c>
    </row>
    <row r="1668" spans="3:12" hidden="1" x14ac:dyDescent="0.25">
      <c r="C1668" t="s">
        <v>53</v>
      </c>
      <c r="D1668" t="s">
        <v>42</v>
      </c>
      <c r="E1668" t="s">
        <v>22</v>
      </c>
      <c r="F1668" t="s">
        <v>47</v>
      </c>
      <c r="G1668" t="s">
        <v>0</v>
      </c>
      <c r="H1668" t="s">
        <v>26</v>
      </c>
      <c r="I1668">
        <v>2016</v>
      </c>
      <c r="J1668">
        <v>73035.076229899903</v>
      </c>
      <c r="K1668">
        <v>81758.014439100007</v>
      </c>
      <c r="L1668">
        <v>63923.582758099998</v>
      </c>
    </row>
    <row r="1669" spans="3:12" hidden="1" x14ac:dyDescent="0.25">
      <c r="C1669" t="s">
        <v>53</v>
      </c>
      <c r="D1669" t="s">
        <v>42</v>
      </c>
      <c r="E1669" t="s">
        <v>23</v>
      </c>
      <c r="F1669" t="s">
        <v>47</v>
      </c>
      <c r="G1669" t="s">
        <v>0</v>
      </c>
      <c r="H1669" t="s">
        <v>26</v>
      </c>
      <c r="I1669">
        <v>2016</v>
      </c>
      <c r="J1669">
        <v>63948.289318299998</v>
      </c>
      <c r="K1669">
        <v>72163.482807699998</v>
      </c>
      <c r="L1669">
        <v>55713.717375399901</v>
      </c>
    </row>
    <row r="1670" spans="3:12" hidden="1" x14ac:dyDescent="0.25">
      <c r="C1670" t="s">
        <v>53</v>
      </c>
      <c r="D1670" t="s">
        <v>42</v>
      </c>
      <c r="E1670" t="s">
        <v>22</v>
      </c>
      <c r="F1670" t="s">
        <v>48</v>
      </c>
      <c r="G1670" t="s">
        <v>0</v>
      </c>
      <c r="H1670" t="s">
        <v>44</v>
      </c>
      <c r="I1670">
        <v>2016</v>
      </c>
      <c r="J1670">
        <v>7635.0278975299998</v>
      </c>
      <c r="K1670">
        <v>8623.6733041900006</v>
      </c>
      <c r="L1670">
        <v>6641.6242697199996</v>
      </c>
    </row>
    <row r="1671" spans="3:12" hidden="1" x14ac:dyDescent="0.25">
      <c r="C1671" t="s">
        <v>53</v>
      </c>
      <c r="D1671" t="s">
        <v>42</v>
      </c>
      <c r="E1671" t="s">
        <v>23</v>
      </c>
      <c r="F1671" t="s">
        <v>48</v>
      </c>
      <c r="G1671" t="s">
        <v>0</v>
      </c>
      <c r="H1671" t="s">
        <v>44</v>
      </c>
      <c r="I1671">
        <v>2016</v>
      </c>
      <c r="J1671">
        <v>12814.417209499999</v>
      </c>
      <c r="K1671">
        <v>14573.375306600001</v>
      </c>
      <c r="L1671">
        <v>11082.3658325</v>
      </c>
    </row>
    <row r="1672" spans="3:12" hidden="1" x14ac:dyDescent="0.25">
      <c r="C1672" t="s">
        <v>53</v>
      </c>
      <c r="D1672" t="s">
        <v>42</v>
      </c>
      <c r="E1672" t="s">
        <v>22</v>
      </c>
      <c r="F1672" t="s">
        <v>48</v>
      </c>
      <c r="G1672" t="s">
        <v>0</v>
      </c>
      <c r="H1672" t="s">
        <v>45</v>
      </c>
      <c r="I1672">
        <v>2016</v>
      </c>
      <c r="J1672">
        <v>1</v>
      </c>
      <c r="K1672">
        <v>1</v>
      </c>
      <c r="L1672">
        <v>1</v>
      </c>
    </row>
    <row r="1673" spans="3:12" hidden="1" x14ac:dyDescent="0.25">
      <c r="C1673" t="s">
        <v>53</v>
      </c>
      <c r="D1673" t="s">
        <v>42</v>
      </c>
      <c r="E1673" t="s">
        <v>23</v>
      </c>
      <c r="F1673" t="s">
        <v>48</v>
      </c>
      <c r="G1673" t="s">
        <v>0</v>
      </c>
      <c r="H1673" t="s">
        <v>45</v>
      </c>
      <c r="I1673">
        <v>2016</v>
      </c>
      <c r="J1673">
        <v>1</v>
      </c>
      <c r="K1673">
        <v>1</v>
      </c>
      <c r="L1673">
        <v>1</v>
      </c>
    </row>
    <row r="1674" spans="3:12" hidden="1" x14ac:dyDescent="0.25">
      <c r="C1674" t="s">
        <v>53</v>
      </c>
      <c r="D1674" t="s">
        <v>42</v>
      </c>
      <c r="E1674" t="s">
        <v>22</v>
      </c>
      <c r="F1674" t="s">
        <v>48</v>
      </c>
      <c r="G1674" t="s">
        <v>0</v>
      </c>
      <c r="H1674" t="s">
        <v>26</v>
      </c>
      <c r="I1674">
        <v>2016</v>
      </c>
      <c r="J1674">
        <v>76659.286787799996</v>
      </c>
      <c r="K1674">
        <v>86585.753695000007</v>
      </c>
      <c r="L1674">
        <v>66685.045092499902</v>
      </c>
    </row>
    <row r="1675" spans="3:12" hidden="1" x14ac:dyDescent="0.25">
      <c r="C1675" t="s">
        <v>53</v>
      </c>
      <c r="D1675" t="s">
        <v>42</v>
      </c>
      <c r="E1675" t="s">
        <v>23</v>
      </c>
      <c r="F1675" t="s">
        <v>48</v>
      </c>
      <c r="G1675" t="s">
        <v>0</v>
      </c>
      <c r="H1675" t="s">
        <v>26</v>
      </c>
      <c r="I1675">
        <v>2016</v>
      </c>
      <c r="J1675">
        <v>66661.396664300002</v>
      </c>
      <c r="K1675">
        <v>75811.606268699994</v>
      </c>
      <c r="L1675">
        <v>57651.157493999999</v>
      </c>
    </row>
    <row r="1676" spans="3:12" hidden="1" x14ac:dyDescent="0.25">
      <c r="C1676" t="s">
        <v>53</v>
      </c>
      <c r="D1676" t="s">
        <v>42</v>
      </c>
      <c r="E1676" t="s">
        <v>22</v>
      </c>
      <c r="F1676" t="s">
        <v>49</v>
      </c>
      <c r="G1676" t="s">
        <v>0</v>
      </c>
      <c r="H1676" t="s">
        <v>44</v>
      </c>
      <c r="I1676">
        <v>2016</v>
      </c>
      <c r="J1676">
        <v>2043.2708593499999</v>
      </c>
      <c r="K1676">
        <v>2308.0388115000001</v>
      </c>
      <c r="L1676">
        <v>1780.3236541700001</v>
      </c>
    </row>
    <row r="1677" spans="3:12" hidden="1" x14ac:dyDescent="0.25">
      <c r="C1677" t="s">
        <v>53</v>
      </c>
      <c r="D1677" t="s">
        <v>42</v>
      </c>
      <c r="E1677" t="s">
        <v>23</v>
      </c>
      <c r="F1677" t="s">
        <v>49</v>
      </c>
      <c r="G1677" t="s">
        <v>0</v>
      </c>
      <c r="H1677" t="s">
        <v>44</v>
      </c>
      <c r="I1677">
        <v>2016</v>
      </c>
      <c r="J1677">
        <v>4201.8876525200003</v>
      </c>
      <c r="K1677">
        <v>4782.6422300100003</v>
      </c>
      <c r="L1677">
        <v>3636.5533382799999</v>
      </c>
    </row>
    <row r="1678" spans="3:12" hidden="1" x14ac:dyDescent="0.25">
      <c r="C1678" t="s">
        <v>53</v>
      </c>
      <c r="D1678" t="s">
        <v>42</v>
      </c>
      <c r="E1678" t="s">
        <v>22</v>
      </c>
      <c r="F1678" t="s">
        <v>49</v>
      </c>
      <c r="G1678" t="s">
        <v>0</v>
      </c>
      <c r="H1678" t="s">
        <v>45</v>
      </c>
      <c r="I1678">
        <v>2016</v>
      </c>
      <c r="J1678">
        <v>1</v>
      </c>
      <c r="K1678">
        <v>1</v>
      </c>
      <c r="L1678">
        <v>1</v>
      </c>
    </row>
    <row r="1679" spans="3:12" hidden="1" x14ac:dyDescent="0.25">
      <c r="C1679" t="s">
        <v>53</v>
      </c>
      <c r="D1679" t="s">
        <v>42</v>
      </c>
      <c r="E1679" t="s">
        <v>23</v>
      </c>
      <c r="F1679" t="s">
        <v>49</v>
      </c>
      <c r="G1679" t="s">
        <v>0</v>
      </c>
      <c r="H1679" t="s">
        <v>45</v>
      </c>
      <c r="I1679">
        <v>2016</v>
      </c>
      <c r="J1679">
        <v>1</v>
      </c>
      <c r="K1679">
        <v>1</v>
      </c>
      <c r="L1679">
        <v>1</v>
      </c>
    </row>
    <row r="1680" spans="3:12" hidden="1" x14ac:dyDescent="0.25">
      <c r="C1680" t="s">
        <v>53</v>
      </c>
      <c r="D1680" t="s">
        <v>42</v>
      </c>
      <c r="E1680" t="s">
        <v>22</v>
      </c>
      <c r="F1680" t="s">
        <v>49</v>
      </c>
      <c r="G1680" t="s">
        <v>0</v>
      </c>
      <c r="H1680" t="s">
        <v>26</v>
      </c>
      <c r="I1680">
        <v>2016</v>
      </c>
      <c r="J1680">
        <v>72949.550619400005</v>
      </c>
      <c r="K1680">
        <v>82402.386027600005</v>
      </c>
      <c r="L1680">
        <v>63561.720138099998</v>
      </c>
    </row>
    <row r="1681" spans="3:12" hidden="1" x14ac:dyDescent="0.25">
      <c r="C1681" t="s">
        <v>53</v>
      </c>
      <c r="D1681" t="s">
        <v>42</v>
      </c>
      <c r="E1681" t="s">
        <v>23</v>
      </c>
      <c r="F1681" t="s">
        <v>49</v>
      </c>
      <c r="G1681" t="s">
        <v>0</v>
      </c>
      <c r="H1681" t="s">
        <v>26</v>
      </c>
      <c r="I1681">
        <v>2016</v>
      </c>
      <c r="J1681">
        <v>65558.908878199902</v>
      </c>
      <c r="K1681">
        <v>74619.987987100001</v>
      </c>
      <c r="L1681">
        <v>56738.420598199998</v>
      </c>
    </row>
    <row r="1682" spans="3:12" hidden="1" x14ac:dyDescent="0.25">
      <c r="C1682" t="s">
        <v>53</v>
      </c>
      <c r="D1682" t="s">
        <v>42</v>
      </c>
      <c r="E1682" t="s">
        <v>22</v>
      </c>
      <c r="F1682" t="s">
        <v>43</v>
      </c>
      <c r="G1682" t="s">
        <v>2</v>
      </c>
      <c r="H1682" t="s">
        <v>44</v>
      </c>
      <c r="I1682">
        <v>2016</v>
      </c>
      <c r="J1682">
        <v>505.25118520400002</v>
      </c>
      <c r="K1682">
        <v>788.76976974700005</v>
      </c>
      <c r="L1682">
        <v>294.98000588000002</v>
      </c>
    </row>
    <row r="1683" spans="3:12" hidden="1" x14ac:dyDescent="0.25">
      <c r="C1683" t="s">
        <v>53</v>
      </c>
      <c r="D1683" t="s">
        <v>42</v>
      </c>
      <c r="E1683" t="s">
        <v>23</v>
      </c>
      <c r="F1683" t="s">
        <v>43</v>
      </c>
      <c r="G1683" t="s">
        <v>2</v>
      </c>
      <c r="H1683" t="s">
        <v>44</v>
      </c>
      <c r="I1683">
        <v>2016</v>
      </c>
      <c r="J1683">
        <v>532.24016913399998</v>
      </c>
      <c r="K1683">
        <v>808.03198619700004</v>
      </c>
      <c r="L1683">
        <v>302.99380103099998</v>
      </c>
    </row>
    <row r="1684" spans="3:12" hidden="1" x14ac:dyDescent="0.25">
      <c r="C1684" t="s">
        <v>53</v>
      </c>
      <c r="D1684" t="s">
        <v>42</v>
      </c>
      <c r="E1684" t="s">
        <v>22</v>
      </c>
      <c r="F1684" t="s">
        <v>43</v>
      </c>
      <c r="G1684" t="s">
        <v>2</v>
      </c>
      <c r="H1684" t="s">
        <v>45</v>
      </c>
      <c r="I1684">
        <v>2016</v>
      </c>
      <c r="J1684">
        <v>5.91976307239E-3</v>
      </c>
      <c r="K1684">
        <v>8.1689018093799998E-3</v>
      </c>
      <c r="L1684">
        <v>3.6868923165999999E-3</v>
      </c>
    </row>
    <row r="1685" spans="3:12" hidden="1" x14ac:dyDescent="0.25">
      <c r="C1685" t="s">
        <v>53</v>
      </c>
      <c r="D1685" t="s">
        <v>42</v>
      </c>
      <c r="E1685" t="s">
        <v>23</v>
      </c>
      <c r="F1685" t="s">
        <v>43</v>
      </c>
      <c r="G1685" t="s">
        <v>2</v>
      </c>
      <c r="H1685" t="s">
        <v>45</v>
      </c>
      <c r="I1685">
        <v>2016</v>
      </c>
      <c r="J1685">
        <v>8.2050335075099998E-3</v>
      </c>
      <c r="K1685">
        <v>1.1785358304399999E-2</v>
      </c>
      <c r="L1685">
        <v>5.1696591663300002E-3</v>
      </c>
    </row>
    <row r="1686" spans="3:12" hidden="1" x14ac:dyDescent="0.25">
      <c r="C1686" t="s">
        <v>53</v>
      </c>
      <c r="D1686" t="s">
        <v>42</v>
      </c>
      <c r="E1686" t="s">
        <v>22</v>
      </c>
      <c r="F1686" t="s">
        <v>43</v>
      </c>
      <c r="G1686" t="s">
        <v>2</v>
      </c>
      <c r="H1686" t="s">
        <v>26</v>
      </c>
      <c r="I1686">
        <v>2016</v>
      </c>
      <c r="J1686">
        <v>137.094813249</v>
      </c>
      <c r="K1686">
        <v>214.02472165699999</v>
      </c>
      <c r="L1686">
        <v>80.039849489999995</v>
      </c>
    </row>
    <row r="1687" spans="3:12" hidden="1" x14ac:dyDescent="0.25">
      <c r="C1687" t="s">
        <v>53</v>
      </c>
      <c r="D1687" t="s">
        <v>42</v>
      </c>
      <c r="E1687" t="s">
        <v>23</v>
      </c>
      <c r="F1687" t="s">
        <v>43</v>
      </c>
      <c r="G1687" t="s">
        <v>2</v>
      </c>
      <c r="H1687" t="s">
        <v>26</v>
      </c>
      <c r="I1687">
        <v>2016</v>
      </c>
      <c r="J1687">
        <v>150.97295295699999</v>
      </c>
      <c r="K1687">
        <v>229.20287139999999</v>
      </c>
      <c r="L1687">
        <v>85.945916002199993</v>
      </c>
    </row>
    <row r="1688" spans="3:12" hidden="1" x14ac:dyDescent="0.25">
      <c r="C1688" t="s">
        <v>53</v>
      </c>
      <c r="D1688" t="s">
        <v>42</v>
      </c>
      <c r="E1688" t="s">
        <v>22</v>
      </c>
      <c r="F1688" t="s">
        <v>6</v>
      </c>
      <c r="G1688" t="s">
        <v>2</v>
      </c>
      <c r="H1688" t="s">
        <v>44</v>
      </c>
      <c r="I1688">
        <v>2016</v>
      </c>
      <c r="J1688">
        <v>488.59417013699999</v>
      </c>
      <c r="K1688">
        <v>756.25989299399998</v>
      </c>
      <c r="L1688">
        <v>271.14356613400003</v>
      </c>
    </row>
    <row r="1689" spans="3:12" hidden="1" x14ac:dyDescent="0.25">
      <c r="C1689" t="s">
        <v>53</v>
      </c>
      <c r="D1689" t="s">
        <v>42</v>
      </c>
      <c r="E1689" t="s">
        <v>23</v>
      </c>
      <c r="F1689" t="s">
        <v>6</v>
      </c>
      <c r="G1689" t="s">
        <v>2</v>
      </c>
      <c r="H1689" t="s">
        <v>44</v>
      </c>
      <c r="I1689">
        <v>2016</v>
      </c>
      <c r="J1689">
        <v>373.65863756099998</v>
      </c>
      <c r="K1689">
        <v>596.26742617100001</v>
      </c>
      <c r="L1689">
        <v>223.49655094299999</v>
      </c>
    </row>
    <row r="1690" spans="3:12" hidden="1" x14ac:dyDescent="0.25">
      <c r="C1690" t="s">
        <v>53</v>
      </c>
      <c r="D1690" t="s">
        <v>42</v>
      </c>
      <c r="E1690" t="s">
        <v>22</v>
      </c>
      <c r="F1690" t="s">
        <v>6</v>
      </c>
      <c r="G1690" t="s">
        <v>2</v>
      </c>
      <c r="H1690" t="s">
        <v>45</v>
      </c>
      <c r="I1690">
        <v>2016</v>
      </c>
      <c r="J1690">
        <v>7.7594055978300006E-2</v>
      </c>
      <c r="K1690">
        <v>0.109773593355</v>
      </c>
      <c r="L1690">
        <v>4.73607890187E-2</v>
      </c>
    </row>
    <row r="1691" spans="3:12" hidden="1" x14ac:dyDescent="0.25">
      <c r="C1691" t="s">
        <v>53</v>
      </c>
      <c r="D1691" t="s">
        <v>42</v>
      </c>
      <c r="E1691" t="s">
        <v>23</v>
      </c>
      <c r="F1691" t="s">
        <v>6</v>
      </c>
      <c r="G1691" t="s">
        <v>2</v>
      </c>
      <c r="H1691" t="s">
        <v>45</v>
      </c>
      <c r="I1691">
        <v>2016</v>
      </c>
      <c r="J1691">
        <v>6.9019950510600003E-2</v>
      </c>
      <c r="K1691">
        <v>0.10310771286000001</v>
      </c>
      <c r="L1691">
        <v>4.4876325472800002E-2</v>
      </c>
    </row>
    <row r="1692" spans="3:12" hidden="1" x14ac:dyDescent="0.25">
      <c r="C1692" t="s">
        <v>53</v>
      </c>
      <c r="D1692" t="s">
        <v>42</v>
      </c>
      <c r="E1692" t="s">
        <v>22</v>
      </c>
      <c r="F1692" t="s">
        <v>6</v>
      </c>
      <c r="G1692" t="s">
        <v>2</v>
      </c>
      <c r="H1692" t="s">
        <v>26</v>
      </c>
      <c r="I1692">
        <v>2016</v>
      </c>
      <c r="J1692">
        <v>127.00844775799899</v>
      </c>
      <c r="K1692">
        <v>196.58727218099901</v>
      </c>
      <c r="L1692">
        <v>70.482878345900005</v>
      </c>
    </row>
    <row r="1693" spans="3:12" hidden="1" x14ac:dyDescent="0.25">
      <c r="C1693" t="s">
        <v>53</v>
      </c>
      <c r="D1693" t="s">
        <v>42</v>
      </c>
      <c r="E1693" t="s">
        <v>23</v>
      </c>
      <c r="F1693" t="s">
        <v>6</v>
      </c>
      <c r="G1693" t="s">
        <v>2</v>
      </c>
      <c r="H1693" t="s">
        <v>26</v>
      </c>
      <c r="I1693">
        <v>2016</v>
      </c>
      <c r="J1693">
        <v>99.242488444599999</v>
      </c>
      <c r="K1693">
        <v>158.36664057300001</v>
      </c>
      <c r="L1693">
        <v>59.3599388445</v>
      </c>
    </row>
    <row r="1694" spans="3:12" hidden="1" x14ac:dyDescent="0.25">
      <c r="C1694" t="s">
        <v>53</v>
      </c>
      <c r="D1694" t="s">
        <v>42</v>
      </c>
      <c r="E1694" t="s">
        <v>22</v>
      </c>
      <c r="F1694" t="s">
        <v>7</v>
      </c>
      <c r="G1694" t="s">
        <v>2</v>
      </c>
      <c r="H1694" t="s">
        <v>44</v>
      </c>
      <c r="I1694">
        <v>2016</v>
      </c>
      <c r="J1694">
        <v>541.53260050899996</v>
      </c>
      <c r="K1694">
        <v>797.35272912000005</v>
      </c>
      <c r="L1694">
        <v>336.30182464500001</v>
      </c>
    </row>
    <row r="1695" spans="3:12" hidden="1" x14ac:dyDescent="0.25">
      <c r="C1695" t="s">
        <v>53</v>
      </c>
      <c r="D1695" t="s">
        <v>42</v>
      </c>
      <c r="E1695" t="s">
        <v>23</v>
      </c>
      <c r="F1695" t="s">
        <v>7</v>
      </c>
      <c r="G1695" t="s">
        <v>2</v>
      </c>
      <c r="H1695" t="s">
        <v>44</v>
      </c>
      <c r="I1695">
        <v>2016</v>
      </c>
      <c r="J1695">
        <v>333.80489457800002</v>
      </c>
      <c r="K1695">
        <v>499.59760533999997</v>
      </c>
      <c r="L1695">
        <v>217.64072395400001</v>
      </c>
    </row>
    <row r="1696" spans="3:12" hidden="1" x14ac:dyDescent="0.25">
      <c r="C1696" t="s">
        <v>53</v>
      </c>
      <c r="D1696" t="s">
        <v>42</v>
      </c>
      <c r="E1696" t="s">
        <v>22</v>
      </c>
      <c r="F1696" t="s">
        <v>7</v>
      </c>
      <c r="G1696" t="s">
        <v>2</v>
      </c>
      <c r="H1696" t="s">
        <v>45</v>
      </c>
      <c r="I1696">
        <v>2016</v>
      </c>
      <c r="J1696">
        <v>7.2207022532700005E-2</v>
      </c>
      <c r="K1696">
        <v>0.101478358231</v>
      </c>
      <c r="L1696">
        <v>4.6023262971100001E-2</v>
      </c>
    </row>
    <row r="1697" spans="3:12" hidden="1" x14ac:dyDescent="0.25">
      <c r="C1697" t="s">
        <v>53</v>
      </c>
      <c r="D1697" t="s">
        <v>42</v>
      </c>
      <c r="E1697" t="s">
        <v>23</v>
      </c>
      <c r="F1697" t="s">
        <v>7</v>
      </c>
      <c r="G1697" t="s">
        <v>2</v>
      </c>
      <c r="H1697" t="s">
        <v>45</v>
      </c>
      <c r="I1697">
        <v>2016</v>
      </c>
      <c r="J1697">
        <v>5.28710161008E-2</v>
      </c>
      <c r="K1697">
        <v>7.8062335556099996E-2</v>
      </c>
      <c r="L1697">
        <v>3.4568403626300002E-2</v>
      </c>
    </row>
    <row r="1698" spans="3:12" hidden="1" x14ac:dyDescent="0.25">
      <c r="C1698" t="s">
        <v>53</v>
      </c>
      <c r="D1698" t="s">
        <v>42</v>
      </c>
      <c r="E1698" t="s">
        <v>22</v>
      </c>
      <c r="F1698" t="s">
        <v>7</v>
      </c>
      <c r="G1698" t="s">
        <v>2</v>
      </c>
      <c r="H1698" t="s">
        <v>26</v>
      </c>
      <c r="I1698">
        <v>2016</v>
      </c>
      <c r="J1698">
        <v>145.70988664199999</v>
      </c>
      <c r="K1698">
        <v>214.54327156799999</v>
      </c>
      <c r="L1698">
        <v>90.488551752099994</v>
      </c>
    </row>
    <row r="1699" spans="3:12" hidden="1" x14ac:dyDescent="0.25">
      <c r="C1699" t="s">
        <v>53</v>
      </c>
      <c r="D1699" t="s">
        <v>42</v>
      </c>
      <c r="E1699" t="s">
        <v>23</v>
      </c>
      <c r="F1699" t="s">
        <v>7</v>
      </c>
      <c r="G1699" t="s">
        <v>2</v>
      </c>
      <c r="H1699" t="s">
        <v>26</v>
      </c>
      <c r="I1699">
        <v>2016</v>
      </c>
      <c r="J1699">
        <v>89.054439951800006</v>
      </c>
      <c r="K1699">
        <v>133.28559786700001</v>
      </c>
      <c r="L1699">
        <v>58.063476891000001</v>
      </c>
    </row>
    <row r="1700" spans="3:12" hidden="1" x14ac:dyDescent="0.25">
      <c r="C1700" t="s">
        <v>53</v>
      </c>
      <c r="D1700" t="s">
        <v>42</v>
      </c>
      <c r="E1700" t="s">
        <v>22</v>
      </c>
      <c r="F1700" t="s">
        <v>8</v>
      </c>
      <c r="G1700" t="s">
        <v>2</v>
      </c>
      <c r="H1700" t="s">
        <v>44</v>
      </c>
      <c r="I1700">
        <v>2016</v>
      </c>
      <c r="J1700">
        <v>1047.8250875000001</v>
      </c>
      <c r="K1700">
        <v>1580.80410757</v>
      </c>
      <c r="L1700">
        <v>601.22759273099996</v>
      </c>
    </row>
    <row r="1701" spans="3:12" hidden="1" x14ac:dyDescent="0.25">
      <c r="C1701" t="s">
        <v>53</v>
      </c>
      <c r="D1701" t="s">
        <v>42</v>
      </c>
      <c r="E1701" t="s">
        <v>23</v>
      </c>
      <c r="F1701" t="s">
        <v>8</v>
      </c>
      <c r="G1701" t="s">
        <v>2</v>
      </c>
      <c r="H1701" t="s">
        <v>44</v>
      </c>
      <c r="I1701">
        <v>2016</v>
      </c>
      <c r="J1701">
        <v>440.17602905699999</v>
      </c>
      <c r="K1701">
        <v>625.08796654000002</v>
      </c>
      <c r="L1701">
        <v>288.94241023299998</v>
      </c>
    </row>
    <row r="1702" spans="3:12" hidden="1" x14ac:dyDescent="0.25">
      <c r="C1702" t="s">
        <v>53</v>
      </c>
      <c r="D1702" t="s">
        <v>42</v>
      </c>
      <c r="E1702" t="s">
        <v>22</v>
      </c>
      <c r="F1702" t="s">
        <v>8</v>
      </c>
      <c r="G1702" t="s">
        <v>2</v>
      </c>
      <c r="H1702" t="s">
        <v>45</v>
      </c>
      <c r="I1702">
        <v>2016</v>
      </c>
      <c r="J1702">
        <v>5.5833238210800003E-2</v>
      </c>
      <c r="K1702">
        <v>8.2514227196999995E-2</v>
      </c>
      <c r="L1702">
        <v>3.2884782605099999E-2</v>
      </c>
    </row>
    <row r="1703" spans="3:12" hidden="1" x14ac:dyDescent="0.25">
      <c r="C1703" t="s">
        <v>53</v>
      </c>
      <c r="D1703" t="s">
        <v>42</v>
      </c>
      <c r="E1703" t="s">
        <v>23</v>
      </c>
      <c r="F1703" t="s">
        <v>8</v>
      </c>
      <c r="G1703" t="s">
        <v>2</v>
      </c>
      <c r="H1703" t="s">
        <v>45</v>
      </c>
      <c r="I1703">
        <v>2016</v>
      </c>
      <c r="J1703">
        <v>4.7129264509100002E-2</v>
      </c>
      <c r="K1703">
        <v>6.5718155643699996E-2</v>
      </c>
      <c r="L1703">
        <v>3.1692075445299998E-2</v>
      </c>
    </row>
    <row r="1704" spans="3:12" hidden="1" x14ac:dyDescent="0.25">
      <c r="C1704" t="s">
        <v>53</v>
      </c>
      <c r="D1704" t="s">
        <v>42</v>
      </c>
      <c r="E1704" t="s">
        <v>22</v>
      </c>
      <c r="F1704" t="s">
        <v>8</v>
      </c>
      <c r="G1704" t="s">
        <v>2</v>
      </c>
      <c r="H1704" t="s">
        <v>26</v>
      </c>
      <c r="I1704">
        <v>2016</v>
      </c>
      <c r="J1704">
        <v>277.98058795999998</v>
      </c>
      <c r="K1704">
        <v>419.37615401099998</v>
      </c>
      <c r="L1704">
        <v>159.501429884</v>
      </c>
    </row>
    <row r="1705" spans="3:12" hidden="1" x14ac:dyDescent="0.25">
      <c r="C1705" t="s">
        <v>53</v>
      </c>
      <c r="D1705" t="s">
        <v>42</v>
      </c>
      <c r="E1705" t="s">
        <v>23</v>
      </c>
      <c r="F1705" t="s">
        <v>8</v>
      </c>
      <c r="G1705" t="s">
        <v>2</v>
      </c>
      <c r="H1705" t="s">
        <v>26</v>
      </c>
      <c r="I1705">
        <v>2016</v>
      </c>
      <c r="J1705">
        <v>113.830622772</v>
      </c>
      <c r="K1705">
        <v>161.64931259599999</v>
      </c>
      <c r="L1705">
        <v>74.721230441399996</v>
      </c>
    </row>
    <row r="1706" spans="3:12" hidden="1" x14ac:dyDescent="0.25">
      <c r="C1706" t="s">
        <v>53</v>
      </c>
      <c r="D1706" t="s">
        <v>42</v>
      </c>
      <c r="E1706" t="s">
        <v>22</v>
      </c>
      <c r="F1706" t="s">
        <v>9</v>
      </c>
      <c r="G1706" t="s">
        <v>2</v>
      </c>
      <c r="H1706" t="s">
        <v>44</v>
      </c>
      <c r="I1706">
        <v>2016</v>
      </c>
      <c r="J1706">
        <v>1967.47462348</v>
      </c>
      <c r="K1706">
        <v>2920.4940181900001</v>
      </c>
      <c r="L1706">
        <v>1202.86245579</v>
      </c>
    </row>
    <row r="1707" spans="3:12" hidden="1" x14ac:dyDescent="0.25">
      <c r="C1707" t="s">
        <v>53</v>
      </c>
      <c r="D1707" t="s">
        <v>42</v>
      </c>
      <c r="E1707" t="s">
        <v>23</v>
      </c>
      <c r="F1707" t="s">
        <v>9</v>
      </c>
      <c r="G1707" t="s">
        <v>2</v>
      </c>
      <c r="H1707" t="s">
        <v>44</v>
      </c>
      <c r="I1707">
        <v>2016</v>
      </c>
      <c r="J1707">
        <v>519.35625491799999</v>
      </c>
      <c r="K1707">
        <v>759.60452722699995</v>
      </c>
      <c r="L1707">
        <v>329.94114659100001</v>
      </c>
    </row>
    <row r="1708" spans="3:12" hidden="1" x14ac:dyDescent="0.25">
      <c r="C1708" t="s">
        <v>53</v>
      </c>
      <c r="D1708" t="s">
        <v>42</v>
      </c>
      <c r="E1708" t="s">
        <v>22</v>
      </c>
      <c r="F1708" t="s">
        <v>9</v>
      </c>
      <c r="G1708" t="s">
        <v>2</v>
      </c>
      <c r="H1708" t="s">
        <v>45</v>
      </c>
      <c r="I1708">
        <v>2016</v>
      </c>
      <c r="J1708">
        <v>5.73970669222E-2</v>
      </c>
      <c r="K1708">
        <v>8.2230379593699998E-2</v>
      </c>
      <c r="L1708">
        <v>3.5870226330599997E-2</v>
      </c>
    </row>
    <row r="1709" spans="3:12" hidden="1" x14ac:dyDescent="0.25">
      <c r="C1709" t="s">
        <v>53</v>
      </c>
      <c r="D1709" t="s">
        <v>42</v>
      </c>
      <c r="E1709" t="s">
        <v>23</v>
      </c>
      <c r="F1709" t="s">
        <v>9</v>
      </c>
      <c r="G1709" t="s">
        <v>2</v>
      </c>
      <c r="H1709" t="s">
        <v>45</v>
      </c>
      <c r="I1709">
        <v>2016</v>
      </c>
      <c r="J1709">
        <v>4.5417919083899999E-2</v>
      </c>
      <c r="K1709">
        <v>6.23598322316E-2</v>
      </c>
      <c r="L1709">
        <v>3.0255603811500002E-2</v>
      </c>
    </row>
    <row r="1710" spans="3:12" hidden="1" x14ac:dyDescent="0.25">
      <c r="C1710" t="s">
        <v>53</v>
      </c>
      <c r="D1710" t="s">
        <v>42</v>
      </c>
      <c r="E1710" t="s">
        <v>22</v>
      </c>
      <c r="F1710" t="s">
        <v>9</v>
      </c>
      <c r="G1710" t="s">
        <v>2</v>
      </c>
      <c r="H1710" t="s">
        <v>26</v>
      </c>
      <c r="I1710">
        <v>2016</v>
      </c>
      <c r="J1710">
        <v>506.44757221299898</v>
      </c>
      <c r="K1710">
        <v>751.76426039900002</v>
      </c>
      <c r="L1710">
        <v>309.62878157199998</v>
      </c>
    </row>
    <row r="1711" spans="3:12" hidden="1" x14ac:dyDescent="0.25">
      <c r="C1711" t="s">
        <v>53</v>
      </c>
      <c r="D1711" t="s">
        <v>42</v>
      </c>
      <c r="E1711" t="s">
        <v>23</v>
      </c>
      <c r="F1711" t="s">
        <v>9</v>
      </c>
      <c r="G1711" t="s">
        <v>2</v>
      </c>
      <c r="H1711" t="s">
        <v>26</v>
      </c>
      <c r="I1711">
        <v>2016</v>
      </c>
      <c r="J1711">
        <v>133.21286264400001</v>
      </c>
      <c r="K1711">
        <v>194.83561156900001</v>
      </c>
      <c r="L1711">
        <v>84.628622886800002</v>
      </c>
    </row>
    <row r="1712" spans="3:12" hidden="1" x14ac:dyDescent="0.25">
      <c r="C1712" t="s">
        <v>53</v>
      </c>
      <c r="D1712" t="s">
        <v>42</v>
      </c>
      <c r="E1712" t="s">
        <v>22</v>
      </c>
      <c r="F1712" t="s">
        <v>10</v>
      </c>
      <c r="G1712" t="s">
        <v>2</v>
      </c>
      <c r="H1712" t="s">
        <v>44</v>
      </c>
      <c r="I1712">
        <v>2016</v>
      </c>
      <c r="J1712">
        <v>1652.79341026</v>
      </c>
      <c r="K1712">
        <v>2340.7602561399999</v>
      </c>
      <c r="L1712">
        <v>956.19673926899998</v>
      </c>
    </row>
    <row r="1713" spans="3:12" hidden="1" x14ac:dyDescent="0.25">
      <c r="C1713" t="s">
        <v>53</v>
      </c>
      <c r="D1713" t="s">
        <v>42</v>
      </c>
      <c r="E1713" t="s">
        <v>23</v>
      </c>
      <c r="F1713" t="s">
        <v>10</v>
      </c>
      <c r="G1713" t="s">
        <v>2</v>
      </c>
      <c r="H1713" t="s">
        <v>44</v>
      </c>
      <c r="I1713">
        <v>2016</v>
      </c>
      <c r="J1713">
        <v>445.058820707</v>
      </c>
      <c r="K1713">
        <v>632.06580913499999</v>
      </c>
      <c r="L1713">
        <v>292.79245831399999</v>
      </c>
    </row>
    <row r="1714" spans="3:12" hidden="1" x14ac:dyDescent="0.25">
      <c r="C1714" t="s">
        <v>53</v>
      </c>
      <c r="D1714" t="s">
        <v>42</v>
      </c>
      <c r="E1714" t="s">
        <v>22</v>
      </c>
      <c r="F1714" t="s">
        <v>10</v>
      </c>
      <c r="G1714" t="s">
        <v>2</v>
      </c>
      <c r="H1714" t="s">
        <v>45</v>
      </c>
      <c r="I1714">
        <v>2016</v>
      </c>
      <c r="J1714">
        <v>4.6208494872200002E-2</v>
      </c>
      <c r="K1714">
        <v>6.4928836824399996E-2</v>
      </c>
      <c r="L1714">
        <v>2.7461333751900002E-2</v>
      </c>
    </row>
    <row r="1715" spans="3:12" hidden="1" x14ac:dyDescent="0.25">
      <c r="C1715" t="s">
        <v>53</v>
      </c>
      <c r="D1715" t="s">
        <v>42</v>
      </c>
      <c r="E1715" t="s">
        <v>23</v>
      </c>
      <c r="F1715" t="s">
        <v>10</v>
      </c>
      <c r="G1715" t="s">
        <v>2</v>
      </c>
      <c r="H1715" t="s">
        <v>45</v>
      </c>
      <c r="I1715">
        <v>2016</v>
      </c>
      <c r="J1715">
        <v>3.7970990235600001E-2</v>
      </c>
      <c r="K1715">
        <v>5.2530745578500002E-2</v>
      </c>
      <c r="L1715">
        <v>2.5220499237E-2</v>
      </c>
    </row>
    <row r="1716" spans="3:12" hidden="1" x14ac:dyDescent="0.25">
      <c r="C1716" t="s">
        <v>53</v>
      </c>
      <c r="D1716" t="s">
        <v>42</v>
      </c>
      <c r="E1716" t="s">
        <v>22</v>
      </c>
      <c r="F1716" t="s">
        <v>10</v>
      </c>
      <c r="G1716" t="s">
        <v>2</v>
      </c>
      <c r="H1716" t="s">
        <v>26</v>
      </c>
      <c r="I1716">
        <v>2016</v>
      </c>
      <c r="J1716">
        <v>433.07287899299899</v>
      </c>
      <c r="K1716">
        <v>613.337260947</v>
      </c>
      <c r="L1716">
        <v>250.54726875699899</v>
      </c>
    </row>
    <row r="1717" spans="3:12" hidden="1" x14ac:dyDescent="0.25">
      <c r="C1717" t="s">
        <v>53</v>
      </c>
      <c r="D1717" t="s">
        <v>42</v>
      </c>
      <c r="E1717" t="s">
        <v>23</v>
      </c>
      <c r="F1717" t="s">
        <v>10</v>
      </c>
      <c r="G1717" t="s">
        <v>2</v>
      </c>
      <c r="H1717" t="s">
        <v>26</v>
      </c>
      <c r="I1717">
        <v>2016</v>
      </c>
      <c r="J1717">
        <v>119.378177342</v>
      </c>
      <c r="K1717">
        <v>169.53908279999999</v>
      </c>
      <c r="L1717">
        <v>78.535753897399999</v>
      </c>
    </row>
    <row r="1718" spans="3:12" hidden="1" x14ac:dyDescent="0.25">
      <c r="C1718" t="s">
        <v>53</v>
      </c>
      <c r="D1718" t="s">
        <v>42</v>
      </c>
      <c r="E1718" t="s">
        <v>22</v>
      </c>
      <c r="F1718" t="s">
        <v>11</v>
      </c>
      <c r="G1718" t="s">
        <v>2</v>
      </c>
      <c r="H1718" t="s">
        <v>44</v>
      </c>
      <c r="I1718">
        <v>2016</v>
      </c>
      <c r="J1718">
        <v>1524.93282069</v>
      </c>
      <c r="K1718">
        <v>2198.5842649599999</v>
      </c>
      <c r="L1718">
        <v>893.66308368199998</v>
      </c>
    </row>
    <row r="1719" spans="3:12" hidden="1" x14ac:dyDescent="0.25">
      <c r="C1719" t="s">
        <v>53</v>
      </c>
      <c r="D1719" t="s">
        <v>42</v>
      </c>
      <c r="E1719" t="s">
        <v>23</v>
      </c>
      <c r="F1719" t="s">
        <v>11</v>
      </c>
      <c r="G1719" t="s">
        <v>2</v>
      </c>
      <c r="H1719" t="s">
        <v>44</v>
      </c>
      <c r="I1719">
        <v>2016</v>
      </c>
      <c r="J1719">
        <v>367.29820235400001</v>
      </c>
      <c r="K1719">
        <v>509.33431568700001</v>
      </c>
      <c r="L1719">
        <v>246.82348551499999</v>
      </c>
    </row>
    <row r="1720" spans="3:12" hidden="1" x14ac:dyDescent="0.25">
      <c r="C1720" t="s">
        <v>53</v>
      </c>
      <c r="D1720" t="s">
        <v>42</v>
      </c>
      <c r="E1720" t="s">
        <v>22</v>
      </c>
      <c r="F1720" t="s">
        <v>11</v>
      </c>
      <c r="G1720" t="s">
        <v>2</v>
      </c>
      <c r="H1720" t="s">
        <v>45</v>
      </c>
      <c r="I1720">
        <v>2016</v>
      </c>
      <c r="J1720">
        <v>4.0014035322500002E-2</v>
      </c>
      <c r="K1720">
        <v>5.5968788889899999E-2</v>
      </c>
      <c r="L1720">
        <v>2.42342570547E-2</v>
      </c>
    </row>
    <row r="1721" spans="3:12" hidden="1" x14ac:dyDescent="0.25">
      <c r="C1721" t="s">
        <v>53</v>
      </c>
      <c r="D1721" t="s">
        <v>42</v>
      </c>
      <c r="E1721" t="s">
        <v>23</v>
      </c>
      <c r="F1721" t="s">
        <v>11</v>
      </c>
      <c r="G1721" t="s">
        <v>2</v>
      </c>
      <c r="H1721" t="s">
        <v>45</v>
      </c>
      <c r="I1721">
        <v>2016</v>
      </c>
      <c r="J1721">
        <v>2.8026178712099999E-2</v>
      </c>
      <c r="K1721">
        <v>3.7622141982399999E-2</v>
      </c>
      <c r="L1721">
        <v>1.9977070433E-2</v>
      </c>
    </row>
    <row r="1722" spans="3:12" hidden="1" x14ac:dyDescent="0.25">
      <c r="C1722" t="s">
        <v>53</v>
      </c>
      <c r="D1722" t="s">
        <v>42</v>
      </c>
      <c r="E1722" t="s">
        <v>22</v>
      </c>
      <c r="F1722" t="s">
        <v>11</v>
      </c>
      <c r="G1722" t="s">
        <v>2</v>
      </c>
      <c r="H1722" t="s">
        <v>26</v>
      </c>
      <c r="I1722">
        <v>2016</v>
      </c>
      <c r="J1722">
        <v>430.28267648299999</v>
      </c>
      <c r="K1722">
        <v>620.36353940499998</v>
      </c>
      <c r="L1722">
        <v>252.16044818699999</v>
      </c>
    </row>
    <row r="1723" spans="3:12" hidden="1" x14ac:dyDescent="0.25">
      <c r="C1723" t="s">
        <v>53</v>
      </c>
      <c r="D1723" t="s">
        <v>42</v>
      </c>
      <c r="E1723" t="s">
        <v>23</v>
      </c>
      <c r="F1723" t="s">
        <v>11</v>
      </c>
      <c r="G1723" t="s">
        <v>2</v>
      </c>
      <c r="H1723" t="s">
        <v>26</v>
      </c>
      <c r="I1723">
        <v>2016</v>
      </c>
      <c r="J1723">
        <v>102.575238203</v>
      </c>
      <c r="K1723">
        <v>142.241613005</v>
      </c>
      <c r="L1723">
        <v>68.930306924199996</v>
      </c>
    </row>
    <row r="1724" spans="3:12" hidden="1" x14ac:dyDescent="0.25">
      <c r="C1724" t="s">
        <v>53</v>
      </c>
      <c r="D1724" t="s">
        <v>42</v>
      </c>
      <c r="E1724" t="s">
        <v>22</v>
      </c>
      <c r="F1724" t="s">
        <v>12</v>
      </c>
      <c r="G1724" t="s">
        <v>2</v>
      </c>
      <c r="H1724" t="s">
        <v>44</v>
      </c>
      <c r="I1724">
        <v>2016</v>
      </c>
      <c r="J1724">
        <v>1403.8270745499999</v>
      </c>
      <c r="K1724">
        <v>2009.9638656100001</v>
      </c>
      <c r="L1724">
        <v>845.33108809099997</v>
      </c>
    </row>
    <row r="1725" spans="3:12" hidden="1" x14ac:dyDescent="0.25">
      <c r="C1725" t="s">
        <v>53</v>
      </c>
      <c r="D1725" t="s">
        <v>42</v>
      </c>
      <c r="E1725" t="s">
        <v>23</v>
      </c>
      <c r="F1725" t="s">
        <v>12</v>
      </c>
      <c r="G1725" t="s">
        <v>2</v>
      </c>
      <c r="H1725" t="s">
        <v>44</v>
      </c>
      <c r="I1725">
        <v>2016</v>
      </c>
      <c r="J1725">
        <v>399.54126652000002</v>
      </c>
      <c r="K1725">
        <v>554.01456191299997</v>
      </c>
      <c r="L1725">
        <v>274.55334125299999</v>
      </c>
    </row>
    <row r="1726" spans="3:12" hidden="1" x14ac:dyDescent="0.25">
      <c r="C1726" t="s">
        <v>53</v>
      </c>
      <c r="D1726" t="s">
        <v>42</v>
      </c>
      <c r="E1726" t="s">
        <v>22</v>
      </c>
      <c r="F1726" t="s">
        <v>12</v>
      </c>
      <c r="G1726" t="s">
        <v>2</v>
      </c>
      <c r="H1726" t="s">
        <v>45</v>
      </c>
      <c r="I1726">
        <v>2016</v>
      </c>
      <c r="J1726">
        <v>3.1643324931900002E-2</v>
      </c>
      <c r="K1726">
        <v>4.4067330159200002E-2</v>
      </c>
      <c r="L1726">
        <v>1.9597798152199999E-2</v>
      </c>
    </row>
    <row r="1727" spans="3:12" hidden="1" x14ac:dyDescent="0.25">
      <c r="C1727" t="s">
        <v>53</v>
      </c>
      <c r="D1727" t="s">
        <v>42</v>
      </c>
      <c r="E1727" t="s">
        <v>23</v>
      </c>
      <c r="F1727" t="s">
        <v>12</v>
      </c>
      <c r="G1727" t="s">
        <v>2</v>
      </c>
      <c r="H1727" t="s">
        <v>45</v>
      </c>
      <c r="I1727">
        <v>2016</v>
      </c>
      <c r="J1727">
        <v>2.2376574482299998E-2</v>
      </c>
      <c r="K1727">
        <v>2.99716470614E-2</v>
      </c>
      <c r="L1727">
        <v>1.6314904400599999E-2</v>
      </c>
    </row>
    <row r="1728" spans="3:12" hidden="1" x14ac:dyDescent="0.25">
      <c r="C1728" t="s">
        <v>53</v>
      </c>
      <c r="D1728" t="s">
        <v>42</v>
      </c>
      <c r="E1728" t="s">
        <v>22</v>
      </c>
      <c r="F1728" t="s">
        <v>12</v>
      </c>
      <c r="G1728" t="s">
        <v>2</v>
      </c>
      <c r="H1728" t="s">
        <v>26</v>
      </c>
      <c r="I1728">
        <v>2016</v>
      </c>
      <c r="J1728">
        <v>415.11317383599999</v>
      </c>
      <c r="K1728">
        <v>594.34847401800005</v>
      </c>
      <c r="L1728">
        <v>249.965310743</v>
      </c>
    </row>
    <row r="1729" spans="3:12" hidden="1" x14ac:dyDescent="0.25">
      <c r="C1729" t="s">
        <v>53</v>
      </c>
      <c r="D1729" t="s">
        <v>42</v>
      </c>
      <c r="E1729" t="s">
        <v>23</v>
      </c>
      <c r="F1729" t="s">
        <v>12</v>
      </c>
      <c r="G1729" t="s">
        <v>2</v>
      </c>
      <c r="H1729" t="s">
        <v>26</v>
      </c>
      <c r="I1729">
        <v>2016</v>
      </c>
      <c r="J1729">
        <v>110.37504342899901</v>
      </c>
      <c r="K1729">
        <v>153.04897505099899</v>
      </c>
      <c r="L1729">
        <v>75.846575820300004</v>
      </c>
    </row>
    <row r="1730" spans="3:12" hidden="1" x14ac:dyDescent="0.25">
      <c r="C1730" t="s">
        <v>53</v>
      </c>
      <c r="D1730" t="s">
        <v>42</v>
      </c>
      <c r="E1730" t="s">
        <v>22</v>
      </c>
      <c r="F1730" t="s">
        <v>13</v>
      </c>
      <c r="G1730" t="s">
        <v>2</v>
      </c>
      <c r="H1730" t="s">
        <v>44</v>
      </c>
      <c r="I1730">
        <v>2016</v>
      </c>
      <c r="J1730">
        <v>1203.3547983999999</v>
      </c>
      <c r="K1730">
        <v>1698.72913466</v>
      </c>
      <c r="L1730">
        <v>720.09132906499997</v>
      </c>
    </row>
    <row r="1731" spans="3:12" hidden="1" x14ac:dyDescent="0.25">
      <c r="C1731" t="s">
        <v>53</v>
      </c>
      <c r="D1731" t="s">
        <v>42</v>
      </c>
      <c r="E1731" t="s">
        <v>23</v>
      </c>
      <c r="F1731" t="s">
        <v>13</v>
      </c>
      <c r="G1731" t="s">
        <v>2</v>
      </c>
      <c r="H1731" t="s">
        <v>44</v>
      </c>
      <c r="I1731">
        <v>2016</v>
      </c>
      <c r="J1731">
        <v>392.12040061200003</v>
      </c>
      <c r="K1731">
        <v>539.37251251299995</v>
      </c>
      <c r="L1731">
        <v>265.575190814</v>
      </c>
    </row>
    <row r="1732" spans="3:12" hidden="1" x14ac:dyDescent="0.25">
      <c r="C1732" t="s">
        <v>53</v>
      </c>
      <c r="D1732" t="s">
        <v>42</v>
      </c>
      <c r="E1732" t="s">
        <v>22</v>
      </c>
      <c r="F1732" t="s">
        <v>13</v>
      </c>
      <c r="G1732" t="s">
        <v>2</v>
      </c>
      <c r="H1732" t="s">
        <v>45</v>
      </c>
      <c r="I1732">
        <v>2016</v>
      </c>
      <c r="J1732">
        <v>2.23035139202E-2</v>
      </c>
      <c r="K1732">
        <v>3.0981990611700001E-2</v>
      </c>
      <c r="L1732">
        <v>1.35885374848E-2</v>
      </c>
    </row>
    <row r="1733" spans="3:12" hidden="1" x14ac:dyDescent="0.25">
      <c r="C1733" t="s">
        <v>53</v>
      </c>
      <c r="D1733" t="s">
        <v>42</v>
      </c>
      <c r="E1733" t="s">
        <v>23</v>
      </c>
      <c r="F1733" t="s">
        <v>13</v>
      </c>
      <c r="G1733" t="s">
        <v>2</v>
      </c>
      <c r="H1733" t="s">
        <v>45</v>
      </c>
      <c r="I1733">
        <v>2016</v>
      </c>
      <c r="J1733">
        <v>1.59995723084E-2</v>
      </c>
      <c r="K1733">
        <v>2.1538380481999998E-2</v>
      </c>
      <c r="L1733">
        <v>1.1274162333499999E-2</v>
      </c>
    </row>
    <row r="1734" spans="3:12" hidden="1" x14ac:dyDescent="0.25">
      <c r="C1734" t="s">
        <v>53</v>
      </c>
      <c r="D1734" t="s">
        <v>42</v>
      </c>
      <c r="E1734" t="s">
        <v>22</v>
      </c>
      <c r="F1734" t="s">
        <v>13</v>
      </c>
      <c r="G1734" t="s">
        <v>2</v>
      </c>
      <c r="H1734" t="s">
        <v>26</v>
      </c>
      <c r="I1734">
        <v>2016</v>
      </c>
      <c r="J1734">
        <v>370.747576269999</v>
      </c>
      <c r="K1734">
        <v>523.36992402600004</v>
      </c>
      <c r="L1734">
        <v>221.856525855</v>
      </c>
    </row>
    <row r="1735" spans="3:12" hidden="1" x14ac:dyDescent="0.25">
      <c r="C1735" t="s">
        <v>53</v>
      </c>
      <c r="D1735" t="s">
        <v>42</v>
      </c>
      <c r="E1735" t="s">
        <v>23</v>
      </c>
      <c r="F1735" t="s">
        <v>13</v>
      </c>
      <c r="G1735" t="s">
        <v>2</v>
      </c>
      <c r="H1735" t="s">
        <v>26</v>
      </c>
      <c r="I1735">
        <v>2016</v>
      </c>
      <c r="J1735">
        <v>107.40574057800001</v>
      </c>
      <c r="K1735">
        <v>147.739582189</v>
      </c>
      <c r="L1735">
        <v>72.743728722499995</v>
      </c>
    </row>
    <row r="1736" spans="3:12" hidden="1" x14ac:dyDescent="0.25">
      <c r="C1736" t="s">
        <v>53</v>
      </c>
      <c r="D1736" t="s">
        <v>42</v>
      </c>
      <c r="E1736" t="s">
        <v>22</v>
      </c>
      <c r="F1736" t="s">
        <v>14</v>
      </c>
      <c r="G1736" t="s">
        <v>2</v>
      </c>
      <c r="H1736" t="s">
        <v>44</v>
      </c>
      <c r="I1736">
        <v>2016</v>
      </c>
      <c r="J1736">
        <v>1164.9950477100001</v>
      </c>
      <c r="K1736">
        <v>1587.8276409800001</v>
      </c>
      <c r="L1736">
        <v>748.43052247699995</v>
      </c>
    </row>
    <row r="1737" spans="3:12" hidden="1" x14ac:dyDescent="0.25">
      <c r="C1737" t="s">
        <v>53</v>
      </c>
      <c r="D1737" t="s">
        <v>42</v>
      </c>
      <c r="E1737" t="s">
        <v>23</v>
      </c>
      <c r="F1737" t="s">
        <v>14</v>
      </c>
      <c r="G1737" t="s">
        <v>2</v>
      </c>
      <c r="H1737" t="s">
        <v>44</v>
      </c>
      <c r="I1737">
        <v>2016</v>
      </c>
      <c r="J1737">
        <v>426.83344492600003</v>
      </c>
      <c r="K1737">
        <v>575.87849518799999</v>
      </c>
      <c r="L1737">
        <v>296.18538995900002</v>
      </c>
    </row>
    <row r="1738" spans="3:12" hidden="1" x14ac:dyDescent="0.25">
      <c r="C1738" t="s">
        <v>53</v>
      </c>
      <c r="D1738" t="s">
        <v>42</v>
      </c>
      <c r="E1738" t="s">
        <v>22</v>
      </c>
      <c r="F1738" t="s">
        <v>14</v>
      </c>
      <c r="G1738" t="s">
        <v>2</v>
      </c>
      <c r="H1738" t="s">
        <v>45</v>
      </c>
      <c r="I1738">
        <v>2016</v>
      </c>
      <c r="J1738">
        <v>1.9269058095799999E-2</v>
      </c>
      <c r="K1738">
        <v>2.5304457575500001E-2</v>
      </c>
      <c r="L1738">
        <v>1.2779467850599999E-2</v>
      </c>
    </row>
    <row r="1739" spans="3:12" hidden="1" x14ac:dyDescent="0.25">
      <c r="C1739" t="s">
        <v>53</v>
      </c>
      <c r="D1739" t="s">
        <v>42</v>
      </c>
      <c r="E1739" t="s">
        <v>23</v>
      </c>
      <c r="F1739" t="s">
        <v>14</v>
      </c>
      <c r="G1739" t="s">
        <v>2</v>
      </c>
      <c r="H1739" t="s">
        <v>45</v>
      </c>
      <c r="I1739">
        <v>2016</v>
      </c>
      <c r="J1739">
        <v>1.26885564267E-2</v>
      </c>
      <c r="K1739">
        <v>1.6698100898400001E-2</v>
      </c>
      <c r="L1739">
        <v>9.1606038137299999E-3</v>
      </c>
    </row>
    <row r="1740" spans="3:12" hidden="1" x14ac:dyDescent="0.25">
      <c r="C1740" t="s">
        <v>53</v>
      </c>
      <c r="D1740" t="s">
        <v>42</v>
      </c>
      <c r="E1740" t="s">
        <v>22</v>
      </c>
      <c r="F1740" t="s">
        <v>14</v>
      </c>
      <c r="G1740" t="s">
        <v>2</v>
      </c>
      <c r="H1740" t="s">
        <v>26</v>
      </c>
      <c r="I1740">
        <v>2016</v>
      </c>
      <c r="J1740">
        <v>395.35188001099903</v>
      </c>
      <c r="K1740">
        <v>538.84404421199997</v>
      </c>
      <c r="L1740">
        <v>253.98684286299999</v>
      </c>
    </row>
    <row r="1741" spans="3:12" hidden="1" x14ac:dyDescent="0.25">
      <c r="C1741" t="s">
        <v>53</v>
      </c>
      <c r="D1741" t="s">
        <v>42</v>
      </c>
      <c r="E1741" t="s">
        <v>23</v>
      </c>
      <c r="F1741" t="s">
        <v>14</v>
      </c>
      <c r="G1741" t="s">
        <v>2</v>
      </c>
      <c r="H1741" t="s">
        <v>26</v>
      </c>
      <c r="I1741">
        <v>2016</v>
      </c>
      <c r="J1741">
        <v>127.50029301399999</v>
      </c>
      <c r="K1741">
        <v>172.02184540600001</v>
      </c>
      <c r="L1741">
        <v>88.474144787</v>
      </c>
    </row>
    <row r="1742" spans="3:12" hidden="1" x14ac:dyDescent="0.25">
      <c r="C1742" t="s">
        <v>53</v>
      </c>
      <c r="D1742" t="s">
        <v>42</v>
      </c>
      <c r="E1742" t="s">
        <v>22</v>
      </c>
      <c r="F1742" t="s">
        <v>15</v>
      </c>
      <c r="G1742" t="s">
        <v>2</v>
      </c>
      <c r="H1742" t="s">
        <v>44</v>
      </c>
      <c r="I1742">
        <v>2016</v>
      </c>
      <c r="J1742">
        <v>984.18436193499997</v>
      </c>
      <c r="K1742">
        <v>1301.1842629099999</v>
      </c>
      <c r="L1742">
        <v>636.39814440500004</v>
      </c>
    </row>
    <row r="1743" spans="3:12" hidden="1" x14ac:dyDescent="0.25">
      <c r="C1743" t="s">
        <v>53</v>
      </c>
      <c r="D1743" t="s">
        <v>42</v>
      </c>
      <c r="E1743" t="s">
        <v>23</v>
      </c>
      <c r="F1743" t="s">
        <v>15</v>
      </c>
      <c r="G1743" t="s">
        <v>2</v>
      </c>
      <c r="H1743" t="s">
        <v>44</v>
      </c>
      <c r="I1743">
        <v>2016</v>
      </c>
      <c r="J1743">
        <v>426.74256460200002</v>
      </c>
      <c r="K1743">
        <v>590.706177852</v>
      </c>
      <c r="L1743">
        <v>298.36467594800001</v>
      </c>
    </row>
    <row r="1744" spans="3:12" hidden="1" x14ac:dyDescent="0.25">
      <c r="C1744" t="s">
        <v>53</v>
      </c>
      <c r="D1744" t="s">
        <v>42</v>
      </c>
      <c r="E1744" t="s">
        <v>22</v>
      </c>
      <c r="F1744" t="s">
        <v>15</v>
      </c>
      <c r="G1744" t="s">
        <v>2</v>
      </c>
      <c r="H1744" t="s">
        <v>45</v>
      </c>
      <c r="I1744">
        <v>2016</v>
      </c>
      <c r="J1744">
        <v>1.47764300703E-2</v>
      </c>
      <c r="K1744">
        <v>1.91573927941E-2</v>
      </c>
      <c r="L1744">
        <v>9.6460829991700005E-3</v>
      </c>
    </row>
    <row r="1745" spans="3:12" hidden="1" x14ac:dyDescent="0.25">
      <c r="C1745" t="s">
        <v>53</v>
      </c>
      <c r="D1745" t="s">
        <v>42</v>
      </c>
      <c r="E1745" t="s">
        <v>23</v>
      </c>
      <c r="F1745" t="s">
        <v>15</v>
      </c>
      <c r="G1745" t="s">
        <v>2</v>
      </c>
      <c r="H1745" t="s">
        <v>45</v>
      </c>
      <c r="I1745">
        <v>2016</v>
      </c>
      <c r="J1745">
        <v>9.7807117558800002E-3</v>
      </c>
      <c r="K1745">
        <v>1.29446694457E-2</v>
      </c>
      <c r="L1745">
        <v>7.0930025215899997E-3</v>
      </c>
    </row>
    <row r="1746" spans="3:12" hidden="1" x14ac:dyDescent="0.25">
      <c r="C1746" t="s">
        <v>53</v>
      </c>
      <c r="D1746" t="s">
        <v>42</v>
      </c>
      <c r="E1746" t="s">
        <v>22</v>
      </c>
      <c r="F1746" t="s">
        <v>15</v>
      </c>
      <c r="G1746" t="s">
        <v>2</v>
      </c>
      <c r="H1746" t="s">
        <v>26</v>
      </c>
      <c r="I1746">
        <v>2016</v>
      </c>
      <c r="J1746">
        <v>404.393554704</v>
      </c>
      <c r="K1746">
        <v>534.64630180699999</v>
      </c>
      <c r="L1746">
        <v>261.49095411000002</v>
      </c>
    </row>
    <row r="1747" spans="3:12" hidden="1" x14ac:dyDescent="0.25">
      <c r="C1747" t="s">
        <v>53</v>
      </c>
      <c r="D1747" t="s">
        <v>42</v>
      </c>
      <c r="E1747" t="s">
        <v>23</v>
      </c>
      <c r="F1747" t="s">
        <v>15</v>
      </c>
      <c r="G1747" t="s">
        <v>2</v>
      </c>
      <c r="H1747" t="s">
        <v>26</v>
      </c>
      <c r="I1747">
        <v>2016</v>
      </c>
      <c r="J1747">
        <v>147.59932547599999</v>
      </c>
      <c r="K1747">
        <v>204.31014067499899</v>
      </c>
      <c r="L1747">
        <v>103.19670117099901</v>
      </c>
    </row>
    <row r="1748" spans="3:12" hidden="1" x14ac:dyDescent="0.25">
      <c r="C1748" t="s">
        <v>53</v>
      </c>
      <c r="D1748" t="s">
        <v>42</v>
      </c>
      <c r="E1748" t="s">
        <v>22</v>
      </c>
      <c r="F1748" t="s">
        <v>16</v>
      </c>
      <c r="G1748" t="s">
        <v>2</v>
      </c>
      <c r="H1748" t="s">
        <v>44</v>
      </c>
      <c r="I1748">
        <v>2016</v>
      </c>
      <c r="J1748">
        <v>815.90811964299996</v>
      </c>
      <c r="K1748">
        <v>1086.7388226099999</v>
      </c>
      <c r="L1748">
        <v>535.15019497499998</v>
      </c>
    </row>
    <row r="1749" spans="3:12" hidden="1" x14ac:dyDescent="0.25">
      <c r="C1749" t="s">
        <v>53</v>
      </c>
      <c r="D1749" t="s">
        <v>42</v>
      </c>
      <c r="E1749" t="s">
        <v>23</v>
      </c>
      <c r="F1749" t="s">
        <v>16</v>
      </c>
      <c r="G1749" t="s">
        <v>2</v>
      </c>
      <c r="H1749" t="s">
        <v>44</v>
      </c>
      <c r="I1749">
        <v>2016</v>
      </c>
      <c r="J1749">
        <v>403.73227705400001</v>
      </c>
      <c r="K1749">
        <v>538.11324636699999</v>
      </c>
      <c r="L1749">
        <v>290.842747616</v>
      </c>
    </row>
    <row r="1750" spans="3:12" hidden="1" x14ac:dyDescent="0.25">
      <c r="C1750" t="s">
        <v>53</v>
      </c>
      <c r="D1750" t="s">
        <v>42</v>
      </c>
      <c r="E1750" t="s">
        <v>22</v>
      </c>
      <c r="F1750" t="s">
        <v>16</v>
      </c>
      <c r="G1750" t="s">
        <v>2</v>
      </c>
      <c r="H1750" t="s">
        <v>45</v>
      </c>
      <c r="I1750">
        <v>2016</v>
      </c>
      <c r="J1750">
        <v>1.1768110217099999E-2</v>
      </c>
      <c r="K1750">
        <v>1.51232574979E-2</v>
      </c>
      <c r="L1750">
        <v>7.8573592366600001E-3</v>
      </c>
    </row>
    <row r="1751" spans="3:12" hidden="1" x14ac:dyDescent="0.25">
      <c r="C1751" t="s">
        <v>53</v>
      </c>
      <c r="D1751" t="s">
        <v>42</v>
      </c>
      <c r="E1751" t="s">
        <v>23</v>
      </c>
      <c r="F1751" t="s">
        <v>16</v>
      </c>
      <c r="G1751" t="s">
        <v>2</v>
      </c>
      <c r="H1751" t="s">
        <v>45</v>
      </c>
      <c r="I1751">
        <v>2016</v>
      </c>
      <c r="J1751">
        <v>8.0815088061000004E-3</v>
      </c>
      <c r="K1751">
        <v>1.0673443213200001E-2</v>
      </c>
      <c r="L1751">
        <v>5.9121985692900001E-3</v>
      </c>
    </row>
    <row r="1752" spans="3:12" hidden="1" x14ac:dyDescent="0.25">
      <c r="C1752" t="s">
        <v>53</v>
      </c>
      <c r="D1752" t="s">
        <v>42</v>
      </c>
      <c r="E1752" t="s">
        <v>22</v>
      </c>
      <c r="F1752" t="s">
        <v>16</v>
      </c>
      <c r="G1752" t="s">
        <v>2</v>
      </c>
      <c r="H1752" t="s">
        <v>26</v>
      </c>
      <c r="I1752">
        <v>2016</v>
      </c>
      <c r="J1752">
        <v>391.31227278699998</v>
      </c>
      <c r="K1752">
        <v>521.20358697899997</v>
      </c>
      <c r="L1752">
        <v>256.65982974899998</v>
      </c>
    </row>
    <row r="1753" spans="3:12" hidden="1" x14ac:dyDescent="0.25">
      <c r="C1753" t="s">
        <v>53</v>
      </c>
      <c r="D1753" t="s">
        <v>42</v>
      </c>
      <c r="E1753" t="s">
        <v>23</v>
      </c>
      <c r="F1753" t="s">
        <v>16</v>
      </c>
      <c r="G1753" t="s">
        <v>2</v>
      </c>
      <c r="H1753" t="s">
        <v>26</v>
      </c>
      <c r="I1753">
        <v>2016</v>
      </c>
      <c r="J1753">
        <v>160.99365661300001</v>
      </c>
      <c r="K1753">
        <v>214.57986920600001</v>
      </c>
      <c r="L1753">
        <v>115.977443714999</v>
      </c>
    </row>
    <row r="1754" spans="3:12" hidden="1" x14ac:dyDescent="0.25">
      <c r="C1754" t="s">
        <v>53</v>
      </c>
      <c r="D1754" t="s">
        <v>42</v>
      </c>
      <c r="E1754" t="s">
        <v>22</v>
      </c>
      <c r="F1754" t="s">
        <v>17</v>
      </c>
      <c r="G1754" t="s">
        <v>2</v>
      </c>
      <c r="H1754" t="s">
        <v>44</v>
      </c>
      <c r="I1754">
        <v>2016</v>
      </c>
      <c r="J1754">
        <v>699.11541562599996</v>
      </c>
      <c r="K1754">
        <v>905.05931270600001</v>
      </c>
      <c r="L1754">
        <v>478.332665507</v>
      </c>
    </row>
    <row r="1755" spans="3:12" hidden="1" x14ac:dyDescent="0.25">
      <c r="C1755" t="s">
        <v>53</v>
      </c>
      <c r="D1755" t="s">
        <v>42</v>
      </c>
      <c r="E1755" t="s">
        <v>23</v>
      </c>
      <c r="F1755" t="s">
        <v>17</v>
      </c>
      <c r="G1755" t="s">
        <v>2</v>
      </c>
      <c r="H1755" t="s">
        <v>44</v>
      </c>
      <c r="I1755">
        <v>2016</v>
      </c>
      <c r="J1755">
        <v>410.27048246099997</v>
      </c>
      <c r="K1755">
        <v>551.26952308700004</v>
      </c>
      <c r="L1755">
        <v>300.58022169499998</v>
      </c>
    </row>
    <row r="1756" spans="3:12" hidden="1" x14ac:dyDescent="0.25">
      <c r="C1756" t="s">
        <v>53</v>
      </c>
      <c r="D1756" t="s">
        <v>42</v>
      </c>
      <c r="E1756" t="s">
        <v>22</v>
      </c>
      <c r="F1756" t="s">
        <v>17</v>
      </c>
      <c r="G1756" t="s">
        <v>2</v>
      </c>
      <c r="H1756" t="s">
        <v>45</v>
      </c>
      <c r="I1756">
        <v>2016</v>
      </c>
      <c r="J1756">
        <v>9.6585906886600004E-3</v>
      </c>
      <c r="K1756">
        <v>1.21131103897E-2</v>
      </c>
      <c r="L1756">
        <v>6.7989060936799999E-3</v>
      </c>
    </row>
    <row r="1757" spans="3:12" hidden="1" x14ac:dyDescent="0.25">
      <c r="C1757" t="s">
        <v>53</v>
      </c>
      <c r="D1757" t="s">
        <v>42</v>
      </c>
      <c r="E1757" t="s">
        <v>23</v>
      </c>
      <c r="F1757" t="s">
        <v>17</v>
      </c>
      <c r="G1757" t="s">
        <v>2</v>
      </c>
      <c r="H1757" t="s">
        <v>45</v>
      </c>
      <c r="I1757">
        <v>2016</v>
      </c>
      <c r="J1757">
        <v>7.3241867152099996E-3</v>
      </c>
      <c r="K1757">
        <v>9.4876989567600004E-3</v>
      </c>
      <c r="L1757">
        <v>5.5291092329600002E-3</v>
      </c>
    </row>
    <row r="1758" spans="3:12" hidden="1" x14ac:dyDescent="0.25">
      <c r="C1758" t="s">
        <v>53</v>
      </c>
      <c r="D1758" t="s">
        <v>42</v>
      </c>
      <c r="E1758" t="s">
        <v>22</v>
      </c>
      <c r="F1758" t="s">
        <v>17</v>
      </c>
      <c r="G1758" t="s">
        <v>2</v>
      </c>
      <c r="H1758" t="s">
        <v>26</v>
      </c>
      <c r="I1758">
        <v>2016</v>
      </c>
      <c r="J1758">
        <v>386.26486335599998</v>
      </c>
      <c r="K1758">
        <v>500.04992585999997</v>
      </c>
      <c r="L1758">
        <v>264.28125821700002</v>
      </c>
    </row>
    <row r="1759" spans="3:12" hidden="1" x14ac:dyDescent="0.25">
      <c r="C1759" t="s">
        <v>53</v>
      </c>
      <c r="D1759" t="s">
        <v>42</v>
      </c>
      <c r="E1759" t="s">
        <v>23</v>
      </c>
      <c r="F1759" t="s">
        <v>17</v>
      </c>
      <c r="G1759" t="s">
        <v>2</v>
      </c>
      <c r="H1759" t="s">
        <v>26</v>
      </c>
      <c r="I1759">
        <v>2016</v>
      </c>
      <c r="J1759">
        <v>190.53899220599999</v>
      </c>
      <c r="K1759">
        <v>256.02217038100002</v>
      </c>
      <c r="L1759">
        <v>139.596327221</v>
      </c>
    </row>
    <row r="1760" spans="3:12" hidden="1" x14ac:dyDescent="0.25">
      <c r="C1760" t="s">
        <v>53</v>
      </c>
      <c r="D1760" t="s">
        <v>42</v>
      </c>
      <c r="E1760" t="s">
        <v>22</v>
      </c>
      <c r="F1760" t="s">
        <v>18</v>
      </c>
      <c r="G1760" t="s">
        <v>2</v>
      </c>
      <c r="H1760" t="s">
        <v>44</v>
      </c>
      <c r="I1760">
        <v>2016</v>
      </c>
      <c r="J1760">
        <v>527.421495929</v>
      </c>
      <c r="K1760">
        <v>670.41517735699995</v>
      </c>
      <c r="L1760">
        <v>379.10968259100002</v>
      </c>
    </row>
    <row r="1761" spans="3:12" hidden="1" x14ac:dyDescent="0.25">
      <c r="C1761" t="s">
        <v>53</v>
      </c>
      <c r="D1761" t="s">
        <v>42</v>
      </c>
      <c r="E1761" t="s">
        <v>23</v>
      </c>
      <c r="F1761" t="s">
        <v>18</v>
      </c>
      <c r="G1761" t="s">
        <v>2</v>
      </c>
      <c r="H1761" t="s">
        <v>44</v>
      </c>
      <c r="I1761">
        <v>2016</v>
      </c>
      <c r="J1761">
        <v>362.78350495199999</v>
      </c>
      <c r="K1761">
        <v>467.43646313599999</v>
      </c>
      <c r="L1761">
        <v>274.38655383100001</v>
      </c>
    </row>
    <row r="1762" spans="3:12" hidden="1" x14ac:dyDescent="0.25">
      <c r="C1762" t="s">
        <v>53</v>
      </c>
      <c r="D1762" t="s">
        <v>42</v>
      </c>
      <c r="E1762" t="s">
        <v>22</v>
      </c>
      <c r="F1762" t="s">
        <v>18</v>
      </c>
      <c r="G1762" t="s">
        <v>2</v>
      </c>
      <c r="H1762" t="s">
        <v>45</v>
      </c>
      <c r="I1762">
        <v>2016</v>
      </c>
      <c r="J1762">
        <v>8.1456000808400007E-3</v>
      </c>
      <c r="K1762">
        <v>9.8870826232300008E-3</v>
      </c>
      <c r="L1762">
        <v>6.03995703796E-3</v>
      </c>
    </row>
    <row r="1763" spans="3:12" hidden="1" x14ac:dyDescent="0.25">
      <c r="C1763" t="s">
        <v>53</v>
      </c>
      <c r="D1763" t="s">
        <v>42</v>
      </c>
      <c r="E1763" t="s">
        <v>23</v>
      </c>
      <c r="F1763" t="s">
        <v>18</v>
      </c>
      <c r="G1763" t="s">
        <v>2</v>
      </c>
      <c r="H1763" t="s">
        <v>45</v>
      </c>
      <c r="I1763">
        <v>2016</v>
      </c>
      <c r="J1763">
        <v>6.5858076142800001E-3</v>
      </c>
      <c r="K1763">
        <v>8.2470019138600002E-3</v>
      </c>
      <c r="L1763">
        <v>5.1032361545299996E-3</v>
      </c>
    </row>
    <row r="1764" spans="3:12" hidden="1" x14ac:dyDescent="0.25">
      <c r="C1764" t="s">
        <v>53</v>
      </c>
      <c r="D1764" t="s">
        <v>42</v>
      </c>
      <c r="E1764" t="s">
        <v>22</v>
      </c>
      <c r="F1764" t="s">
        <v>18</v>
      </c>
      <c r="G1764" t="s">
        <v>2</v>
      </c>
      <c r="H1764" t="s">
        <v>26</v>
      </c>
      <c r="I1764">
        <v>2016</v>
      </c>
      <c r="J1764">
        <v>395.435045115999</v>
      </c>
      <c r="K1764">
        <v>502.64476884300001</v>
      </c>
      <c r="L1764">
        <v>284.23804413800002</v>
      </c>
    </row>
    <row r="1765" spans="3:12" hidden="1" x14ac:dyDescent="0.25">
      <c r="C1765" t="s">
        <v>53</v>
      </c>
      <c r="D1765" t="s">
        <v>42</v>
      </c>
      <c r="E1765" t="s">
        <v>23</v>
      </c>
      <c r="F1765" t="s">
        <v>18</v>
      </c>
      <c r="G1765" t="s">
        <v>2</v>
      </c>
      <c r="H1765" t="s">
        <v>26</v>
      </c>
      <c r="I1765">
        <v>2016</v>
      </c>
      <c r="J1765">
        <v>237.91796896899999</v>
      </c>
      <c r="K1765">
        <v>306.55069046300002</v>
      </c>
      <c r="L1765">
        <v>179.94614062899899</v>
      </c>
    </row>
    <row r="1766" spans="3:12" hidden="1" x14ac:dyDescent="0.25">
      <c r="C1766" t="s">
        <v>53</v>
      </c>
      <c r="D1766" t="s">
        <v>42</v>
      </c>
      <c r="E1766" t="s">
        <v>22</v>
      </c>
      <c r="F1766" t="s">
        <v>19</v>
      </c>
      <c r="G1766" t="s">
        <v>2</v>
      </c>
      <c r="H1766" t="s">
        <v>44</v>
      </c>
      <c r="I1766">
        <v>2016</v>
      </c>
      <c r="J1766">
        <v>401.33876811200003</v>
      </c>
      <c r="K1766">
        <v>507.07776720800001</v>
      </c>
      <c r="L1766">
        <v>292.59767521399999</v>
      </c>
    </row>
    <row r="1767" spans="3:12" hidden="1" x14ac:dyDescent="0.25">
      <c r="C1767" t="s">
        <v>53</v>
      </c>
      <c r="D1767" t="s">
        <v>42</v>
      </c>
      <c r="E1767" t="s">
        <v>23</v>
      </c>
      <c r="F1767" t="s">
        <v>19</v>
      </c>
      <c r="G1767" t="s">
        <v>2</v>
      </c>
      <c r="H1767" t="s">
        <v>44</v>
      </c>
      <c r="I1767">
        <v>2016</v>
      </c>
      <c r="J1767">
        <v>280.80836531300002</v>
      </c>
      <c r="K1767">
        <v>363.79284578300002</v>
      </c>
      <c r="L1767">
        <v>201.204196201</v>
      </c>
    </row>
    <row r="1768" spans="3:12" hidden="1" x14ac:dyDescent="0.25">
      <c r="C1768" t="s">
        <v>53</v>
      </c>
      <c r="D1768" t="s">
        <v>42</v>
      </c>
      <c r="E1768" t="s">
        <v>22</v>
      </c>
      <c r="F1768" t="s">
        <v>19</v>
      </c>
      <c r="G1768" t="s">
        <v>2</v>
      </c>
      <c r="H1768" t="s">
        <v>45</v>
      </c>
      <c r="I1768">
        <v>2016</v>
      </c>
      <c r="J1768">
        <v>7.3287654903699999E-3</v>
      </c>
      <c r="K1768">
        <v>9.0261683341300008E-3</v>
      </c>
      <c r="L1768">
        <v>5.4791407616799999E-3</v>
      </c>
    </row>
    <row r="1769" spans="3:12" hidden="1" x14ac:dyDescent="0.25">
      <c r="C1769" t="s">
        <v>53</v>
      </c>
      <c r="D1769" t="s">
        <v>42</v>
      </c>
      <c r="E1769" t="s">
        <v>23</v>
      </c>
      <c r="F1769" t="s">
        <v>19</v>
      </c>
      <c r="G1769" t="s">
        <v>2</v>
      </c>
      <c r="H1769" t="s">
        <v>45</v>
      </c>
      <c r="I1769">
        <v>2016</v>
      </c>
      <c r="J1769">
        <v>5.76614684334E-3</v>
      </c>
      <c r="K1769">
        <v>7.4356639141699996E-3</v>
      </c>
      <c r="L1769">
        <v>4.2146401604699997E-3</v>
      </c>
    </row>
    <row r="1770" spans="3:12" hidden="1" x14ac:dyDescent="0.25">
      <c r="C1770" t="s">
        <v>53</v>
      </c>
      <c r="D1770" t="s">
        <v>42</v>
      </c>
      <c r="E1770" t="s">
        <v>22</v>
      </c>
      <c r="F1770" t="s">
        <v>19</v>
      </c>
      <c r="G1770" t="s">
        <v>2</v>
      </c>
      <c r="H1770" t="s">
        <v>26</v>
      </c>
      <c r="I1770">
        <v>2016</v>
      </c>
      <c r="J1770">
        <v>411.55192294199998</v>
      </c>
      <c r="K1770">
        <v>519.98173801500002</v>
      </c>
      <c r="L1770">
        <v>300.04361763899999</v>
      </c>
    </row>
    <row r="1771" spans="3:12" hidden="1" x14ac:dyDescent="0.25">
      <c r="C1771" t="s">
        <v>53</v>
      </c>
      <c r="D1771" t="s">
        <v>42</v>
      </c>
      <c r="E1771" t="s">
        <v>23</v>
      </c>
      <c r="F1771" t="s">
        <v>19</v>
      </c>
      <c r="G1771" t="s">
        <v>2</v>
      </c>
      <c r="H1771" t="s">
        <v>26</v>
      </c>
      <c r="I1771">
        <v>2016</v>
      </c>
      <c r="J1771">
        <v>244.15902183599999</v>
      </c>
      <c r="K1771">
        <v>316.31288931900002</v>
      </c>
      <c r="L1771">
        <v>174.94428871</v>
      </c>
    </row>
    <row r="1772" spans="3:12" hidden="1" x14ac:dyDescent="0.25">
      <c r="C1772" t="s">
        <v>53</v>
      </c>
      <c r="D1772" t="s">
        <v>42</v>
      </c>
      <c r="E1772" t="s">
        <v>22</v>
      </c>
      <c r="F1772" t="s">
        <v>20</v>
      </c>
      <c r="G1772" t="s">
        <v>2</v>
      </c>
      <c r="H1772" t="s">
        <v>44</v>
      </c>
      <c r="I1772">
        <v>2016</v>
      </c>
      <c r="J1772">
        <v>315.58236934500002</v>
      </c>
      <c r="K1772">
        <v>395.43823518099998</v>
      </c>
      <c r="L1772">
        <v>237.40585329999999</v>
      </c>
    </row>
    <row r="1773" spans="3:12" hidden="1" x14ac:dyDescent="0.25">
      <c r="C1773" t="s">
        <v>53</v>
      </c>
      <c r="D1773" t="s">
        <v>42</v>
      </c>
      <c r="E1773" t="s">
        <v>23</v>
      </c>
      <c r="F1773" t="s">
        <v>20</v>
      </c>
      <c r="G1773" t="s">
        <v>2</v>
      </c>
      <c r="H1773" t="s">
        <v>44</v>
      </c>
      <c r="I1773">
        <v>2016</v>
      </c>
      <c r="J1773">
        <v>224.338958058</v>
      </c>
      <c r="K1773">
        <v>300.16351914099999</v>
      </c>
      <c r="L1773">
        <v>163.453941808</v>
      </c>
    </row>
    <row r="1774" spans="3:12" hidden="1" x14ac:dyDescent="0.25">
      <c r="C1774" t="s">
        <v>53</v>
      </c>
      <c r="D1774" t="s">
        <v>42</v>
      </c>
      <c r="E1774" t="s">
        <v>22</v>
      </c>
      <c r="F1774" t="s">
        <v>20</v>
      </c>
      <c r="G1774" t="s">
        <v>2</v>
      </c>
      <c r="H1774" t="s">
        <v>45</v>
      </c>
      <c r="I1774">
        <v>2016</v>
      </c>
      <c r="J1774">
        <v>7.3320938351800003E-3</v>
      </c>
      <c r="K1774">
        <v>9.0249220141000001E-3</v>
      </c>
      <c r="L1774">
        <v>5.7306790258099998E-3</v>
      </c>
    </row>
    <row r="1775" spans="3:12" hidden="1" x14ac:dyDescent="0.25">
      <c r="C1775" t="s">
        <v>53</v>
      </c>
      <c r="D1775" t="s">
        <v>42</v>
      </c>
      <c r="E1775" t="s">
        <v>23</v>
      </c>
      <c r="F1775" t="s">
        <v>20</v>
      </c>
      <c r="G1775" t="s">
        <v>2</v>
      </c>
      <c r="H1775" t="s">
        <v>45</v>
      </c>
      <c r="I1775">
        <v>2016</v>
      </c>
      <c r="J1775">
        <v>5.2041222548300002E-3</v>
      </c>
      <c r="K1775">
        <v>6.5718508604300004E-3</v>
      </c>
      <c r="L1775">
        <v>3.89666447477E-3</v>
      </c>
    </row>
    <row r="1776" spans="3:12" hidden="1" x14ac:dyDescent="0.25">
      <c r="C1776" t="s">
        <v>53</v>
      </c>
      <c r="D1776" t="s">
        <v>42</v>
      </c>
      <c r="E1776" t="s">
        <v>22</v>
      </c>
      <c r="F1776" t="s">
        <v>20</v>
      </c>
      <c r="G1776" t="s">
        <v>2</v>
      </c>
      <c r="H1776" t="s">
        <v>26</v>
      </c>
      <c r="I1776">
        <v>2016</v>
      </c>
      <c r="J1776">
        <v>497.724579764</v>
      </c>
      <c r="K1776">
        <v>623.67023175999998</v>
      </c>
      <c r="L1776">
        <v>374.427534758999</v>
      </c>
    </row>
    <row r="1777" spans="3:12" hidden="1" x14ac:dyDescent="0.25">
      <c r="C1777" t="s">
        <v>53</v>
      </c>
      <c r="D1777" t="s">
        <v>42</v>
      </c>
      <c r="E1777" t="s">
        <v>23</v>
      </c>
      <c r="F1777" t="s">
        <v>20</v>
      </c>
      <c r="G1777" t="s">
        <v>2</v>
      </c>
      <c r="H1777" t="s">
        <v>26</v>
      </c>
      <c r="I1777">
        <v>2016</v>
      </c>
      <c r="J1777">
        <v>278.73976099100003</v>
      </c>
      <c r="K1777">
        <v>372.95130684399999</v>
      </c>
      <c r="L1777">
        <v>203.09050673599901</v>
      </c>
    </row>
    <row r="1778" spans="3:12" hidden="1" x14ac:dyDescent="0.25">
      <c r="C1778" t="s">
        <v>53</v>
      </c>
      <c r="D1778" t="s">
        <v>42</v>
      </c>
      <c r="E1778" t="s">
        <v>22</v>
      </c>
      <c r="F1778" t="s">
        <v>46</v>
      </c>
      <c r="G1778" t="s">
        <v>2</v>
      </c>
      <c r="H1778" t="s">
        <v>44</v>
      </c>
      <c r="I1778">
        <v>2016</v>
      </c>
      <c r="J1778">
        <v>191.94532789499999</v>
      </c>
      <c r="K1778">
        <v>254.071813212</v>
      </c>
      <c r="L1778">
        <v>141.75900030299999</v>
      </c>
    </row>
    <row r="1779" spans="3:12" hidden="1" x14ac:dyDescent="0.25">
      <c r="C1779" t="s">
        <v>53</v>
      </c>
      <c r="D1779" t="s">
        <v>42</v>
      </c>
      <c r="E1779" t="s">
        <v>23</v>
      </c>
      <c r="F1779" t="s">
        <v>46</v>
      </c>
      <c r="G1779" t="s">
        <v>2</v>
      </c>
      <c r="H1779" t="s">
        <v>44</v>
      </c>
      <c r="I1779">
        <v>2016</v>
      </c>
      <c r="J1779">
        <v>139.352630586</v>
      </c>
      <c r="K1779">
        <v>182.95993490199999</v>
      </c>
      <c r="L1779">
        <v>101.89161328900001</v>
      </c>
    </row>
    <row r="1780" spans="3:12" hidden="1" x14ac:dyDescent="0.25">
      <c r="C1780" t="s">
        <v>53</v>
      </c>
      <c r="D1780" t="s">
        <v>42</v>
      </c>
      <c r="E1780" t="s">
        <v>22</v>
      </c>
      <c r="F1780" t="s">
        <v>46</v>
      </c>
      <c r="G1780" t="s">
        <v>2</v>
      </c>
      <c r="H1780" t="s">
        <v>45</v>
      </c>
      <c r="I1780">
        <v>2016</v>
      </c>
      <c r="J1780">
        <v>6.2230790651000003E-3</v>
      </c>
      <c r="K1780">
        <v>7.9854035628900005E-3</v>
      </c>
      <c r="L1780">
        <v>4.6608530958100001E-3</v>
      </c>
    </row>
    <row r="1781" spans="3:12" hidden="1" x14ac:dyDescent="0.25">
      <c r="C1781" t="s">
        <v>53</v>
      </c>
      <c r="D1781" t="s">
        <v>42</v>
      </c>
      <c r="E1781" t="s">
        <v>23</v>
      </c>
      <c r="F1781" t="s">
        <v>46</v>
      </c>
      <c r="G1781" t="s">
        <v>2</v>
      </c>
      <c r="H1781" t="s">
        <v>45</v>
      </c>
      <c r="I1781">
        <v>2016</v>
      </c>
      <c r="J1781">
        <v>3.7796498983899999E-3</v>
      </c>
      <c r="K1781">
        <v>4.8895258500100004E-3</v>
      </c>
      <c r="L1781">
        <v>2.85689084063E-3</v>
      </c>
    </row>
    <row r="1782" spans="3:12" hidden="1" x14ac:dyDescent="0.25">
      <c r="C1782" t="s">
        <v>53</v>
      </c>
      <c r="D1782" t="s">
        <v>42</v>
      </c>
      <c r="E1782" t="s">
        <v>22</v>
      </c>
      <c r="F1782" t="s">
        <v>46</v>
      </c>
      <c r="G1782" t="s">
        <v>2</v>
      </c>
      <c r="H1782" t="s">
        <v>26</v>
      </c>
      <c r="I1782">
        <v>2016</v>
      </c>
      <c r="J1782">
        <v>460.13185877000001</v>
      </c>
      <c r="K1782">
        <v>609.06163727199998</v>
      </c>
      <c r="L1782">
        <v>339.825058635</v>
      </c>
    </row>
    <row r="1783" spans="3:12" hidden="1" x14ac:dyDescent="0.25">
      <c r="C1783" t="s">
        <v>53</v>
      </c>
      <c r="D1783" t="s">
        <v>42</v>
      </c>
      <c r="E1783" t="s">
        <v>23</v>
      </c>
      <c r="F1783" t="s">
        <v>46</v>
      </c>
      <c r="G1783" t="s">
        <v>2</v>
      </c>
      <c r="H1783" t="s">
        <v>26</v>
      </c>
      <c r="I1783">
        <v>2016</v>
      </c>
      <c r="J1783">
        <v>233.31923468700001</v>
      </c>
      <c r="K1783">
        <v>306.33129643900003</v>
      </c>
      <c r="L1783">
        <v>170.597950922</v>
      </c>
    </row>
    <row r="1784" spans="3:12" hidden="1" x14ac:dyDescent="0.25">
      <c r="C1784" t="s">
        <v>53</v>
      </c>
      <c r="D1784" t="s">
        <v>42</v>
      </c>
      <c r="E1784" t="s">
        <v>22</v>
      </c>
      <c r="F1784" t="s">
        <v>47</v>
      </c>
      <c r="G1784" t="s">
        <v>2</v>
      </c>
      <c r="H1784" t="s">
        <v>44</v>
      </c>
      <c r="I1784">
        <v>2016</v>
      </c>
      <c r="J1784">
        <v>82.280420501899997</v>
      </c>
      <c r="K1784">
        <v>108.385435398</v>
      </c>
      <c r="L1784">
        <v>62.685414199299998</v>
      </c>
    </row>
    <row r="1785" spans="3:12" hidden="1" x14ac:dyDescent="0.25">
      <c r="C1785" t="s">
        <v>53</v>
      </c>
      <c r="D1785" t="s">
        <v>42</v>
      </c>
      <c r="E1785" t="s">
        <v>23</v>
      </c>
      <c r="F1785" t="s">
        <v>47</v>
      </c>
      <c r="G1785" t="s">
        <v>2</v>
      </c>
      <c r="H1785" t="s">
        <v>44</v>
      </c>
      <c r="I1785">
        <v>2016</v>
      </c>
      <c r="J1785">
        <v>68.509445011599993</v>
      </c>
      <c r="K1785">
        <v>93.228671005199999</v>
      </c>
      <c r="L1785">
        <v>48.977159358999998</v>
      </c>
    </row>
    <row r="1786" spans="3:12" hidden="1" x14ac:dyDescent="0.25">
      <c r="C1786" t="s">
        <v>53</v>
      </c>
      <c r="D1786" t="s">
        <v>42</v>
      </c>
      <c r="E1786" t="s">
        <v>22</v>
      </c>
      <c r="F1786" t="s">
        <v>47</v>
      </c>
      <c r="G1786" t="s">
        <v>2</v>
      </c>
      <c r="H1786" t="s">
        <v>45</v>
      </c>
      <c r="I1786">
        <v>2016</v>
      </c>
      <c r="J1786">
        <v>4.7682467031299998E-3</v>
      </c>
      <c r="K1786">
        <v>6.1597087344999997E-3</v>
      </c>
      <c r="L1786">
        <v>3.71264996743E-3</v>
      </c>
    </row>
    <row r="1787" spans="3:12" hidden="1" x14ac:dyDescent="0.25">
      <c r="C1787" t="s">
        <v>53</v>
      </c>
      <c r="D1787" t="s">
        <v>42</v>
      </c>
      <c r="E1787" t="s">
        <v>23</v>
      </c>
      <c r="F1787" t="s">
        <v>47</v>
      </c>
      <c r="G1787" t="s">
        <v>2</v>
      </c>
      <c r="H1787" t="s">
        <v>45</v>
      </c>
      <c r="I1787">
        <v>2016</v>
      </c>
      <c r="J1787">
        <v>2.68910113089E-3</v>
      </c>
      <c r="K1787">
        <v>3.53194360729E-3</v>
      </c>
      <c r="L1787">
        <v>1.9654413771700002E-3</v>
      </c>
    </row>
    <row r="1788" spans="3:12" hidden="1" x14ac:dyDescent="0.25">
      <c r="C1788" t="s">
        <v>53</v>
      </c>
      <c r="D1788" t="s">
        <v>42</v>
      </c>
      <c r="E1788" t="s">
        <v>22</v>
      </c>
      <c r="F1788" t="s">
        <v>47</v>
      </c>
      <c r="G1788" t="s">
        <v>2</v>
      </c>
      <c r="H1788" t="s">
        <v>26</v>
      </c>
      <c r="I1788">
        <v>2016</v>
      </c>
      <c r="J1788">
        <v>348.182113759</v>
      </c>
      <c r="K1788">
        <v>458.64945472300002</v>
      </c>
      <c r="L1788">
        <v>265.26286429599998</v>
      </c>
    </row>
    <row r="1789" spans="3:12" hidden="1" x14ac:dyDescent="0.25">
      <c r="C1789" t="s">
        <v>53</v>
      </c>
      <c r="D1789" t="s">
        <v>42</v>
      </c>
      <c r="E1789" t="s">
        <v>23</v>
      </c>
      <c r="F1789" t="s">
        <v>47</v>
      </c>
      <c r="G1789" t="s">
        <v>2</v>
      </c>
      <c r="H1789" t="s">
        <v>26</v>
      </c>
      <c r="I1789">
        <v>2016</v>
      </c>
      <c r="J1789">
        <v>171.976809914</v>
      </c>
      <c r="K1789">
        <v>234.02859896599901</v>
      </c>
      <c r="L1789">
        <v>122.945611715</v>
      </c>
    </row>
    <row r="1790" spans="3:12" hidden="1" x14ac:dyDescent="0.25">
      <c r="C1790" t="s">
        <v>53</v>
      </c>
      <c r="D1790" t="s">
        <v>42</v>
      </c>
      <c r="E1790" t="s">
        <v>22</v>
      </c>
      <c r="F1790" t="s">
        <v>48</v>
      </c>
      <c r="G1790" t="s">
        <v>2</v>
      </c>
      <c r="H1790" t="s">
        <v>44</v>
      </c>
      <c r="I1790">
        <v>2016</v>
      </c>
      <c r="J1790">
        <v>23.353130775899999</v>
      </c>
      <c r="K1790">
        <v>30.0137168929</v>
      </c>
      <c r="L1790">
        <v>17.385799693100001</v>
      </c>
    </row>
    <row r="1791" spans="3:12" hidden="1" x14ac:dyDescent="0.25">
      <c r="C1791" t="s">
        <v>53</v>
      </c>
      <c r="D1791" t="s">
        <v>42</v>
      </c>
      <c r="E1791" t="s">
        <v>23</v>
      </c>
      <c r="F1791" t="s">
        <v>48</v>
      </c>
      <c r="G1791" t="s">
        <v>2</v>
      </c>
      <c r="H1791" t="s">
        <v>44</v>
      </c>
      <c r="I1791">
        <v>2016</v>
      </c>
      <c r="J1791">
        <v>21.1843515192</v>
      </c>
      <c r="K1791">
        <v>28.143486686500001</v>
      </c>
      <c r="L1791">
        <v>15.4671049553</v>
      </c>
    </row>
    <row r="1792" spans="3:12" hidden="1" x14ac:dyDescent="0.25">
      <c r="C1792" t="s">
        <v>53</v>
      </c>
      <c r="D1792" t="s">
        <v>42</v>
      </c>
      <c r="E1792" t="s">
        <v>22</v>
      </c>
      <c r="F1792" t="s">
        <v>48</v>
      </c>
      <c r="G1792" t="s">
        <v>2</v>
      </c>
      <c r="H1792" t="s">
        <v>45</v>
      </c>
      <c r="I1792">
        <v>2016</v>
      </c>
      <c r="J1792">
        <v>3.0590090139599999E-3</v>
      </c>
      <c r="K1792">
        <v>3.80026595841E-3</v>
      </c>
      <c r="L1792">
        <v>2.37965449125E-3</v>
      </c>
    </row>
    <row r="1793" spans="3:12" hidden="1" x14ac:dyDescent="0.25">
      <c r="C1793" t="s">
        <v>53</v>
      </c>
      <c r="D1793" t="s">
        <v>42</v>
      </c>
      <c r="E1793" t="s">
        <v>23</v>
      </c>
      <c r="F1793" t="s">
        <v>48</v>
      </c>
      <c r="G1793" t="s">
        <v>2</v>
      </c>
      <c r="H1793" t="s">
        <v>45</v>
      </c>
      <c r="I1793">
        <v>2016</v>
      </c>
      <c r="J1793">
        <v>1.65305218392E-3</v>
      </c>
      <c r="K1793">
        <v>2.1148905303900001E-3</v>
      </c>
      <c r="L1793">
        <v>1.23452220111E-3</v>
      </c>
    </row>
    <row r="1794" spans="3:12" hidden="1" x14ac:dyDescent="0.25">
      <c r="C1794" t="s">
        <v>53</v>
      </c>
      <c r="D1794" t="s">
        <v>42</v>
      </c>
      <c r="E1794" t="s">
        <v>22</v>
      </c>
      <c r="F1794" t="s">
        <v>48</v>
      </c>
      <c r="G1794" t="s">
        <v>2</v>
      </c>
      <c r="H1794" t="s">
        <v>26</v>
      </c>
      <c r="I1794">
        <v>2016</v>
      </c>
      <c r="J1794">
        <v>234.47646473200001</v>
      </c>
      <c r="K1794">
        <v>301.35189572899998</v>
      </c>
      <c r="L1794">
        <v>174.561641764</v>
      </c>
    </row>
    <row r="1795" spans="3:12" hidden="1" x14ac:dyDescent="0.25">
      <c r="C1795" t="s">
        <v>53</v>
      </c>
      <c r="D1795" t="s">
        <v>42</v>
      </c>
      <c r="E1795" t="s">
        <v>23</v>
      </c>
      <c r="F1795" t="s">
        <v>48</v>
      </c>
      <c r="G1795" t="s">
        <v>2</v>
      </c>
      <c r="H1795" t="s">
        <v>26</v>
      </c>
      <c r="I1795">
        <v>2016</v>
      </c>
      <c r="J1795">
        <v>110.20231639199901</v>
      </c>
      <c r="K1795">
        <v>146.40417108699901</v>
      </c>
      <c r="L1795">
        <v>80.460843580599999</v>
      </c>
    </row>
    <row r="1796" spans="3:12" hidden="1" x14ac:dyDescent="0.25">
      <c r="C1796" t="s">
        <v>53</v>
      </c>
      <c r="D1796" t="s">
        <v>42</v>
      </c>
      <c r="E1796" t="s">
        <v>22</v>
      </c>
      <c r="F1796" t="s">
        <v>49</v>
      </c>
      <c r="G1796" t="s">
        <v>2</v>
      </c>
      <c r="H1796" t="s">
        <v>44</v>
      </c>
      <c r="I1796">
        <v>2016</v>
      </c>
      <c r="J1796">
        <v>4.9363146573599996</v>
      </c>
      <c r="K1796">
        <v>6.3895550454599999</v>
      </c>
      <c r="L1796">
        <v>3.6552884522100002</v>
      </c>
    </row>
    <row r="1797" spans="3:12" hidden="1" x14ac:dyDescent="0.25">
      <c r="C1797" t="s">
        <v>53</v>
      </c>
      <c r="D1797" t="s">
        <v>42</v>
      </c>
      <c r="E1797" t="s">
        <v>23</v>
      </c>
      <c r="F1797" t="s">
        <v>49</v>
      </c>
      <c r="G1797" t="s">
        <v>2</v>
      </c>
      <c r="H1797" t="s">
        <v>44</v>
      </c>
      <c r="I1797">
        <v>2016</v>
      </c>
      <c r="J1797">
        <v>5.1382870923399997</v>
      </c>
      <c r="K1797">
        <v>6.9655807465299997</v>
      </c>
      <c r="L1797">
        <v>3.6619416785699999</v>
      </c>
    </row>
    <row r="1798" spans="3:12" hidden="1" x14ac:dyDescent="0.25">
      <c r="C1798" t="s">
        <v>53</v>
      </c>
      <c r="D1798" t="s">
        <v>42</v>
      </c>
      <c r="E1798" t="s">
        <v>22</v>
      </c>
      <c r="F1798" t="s">
        <v>49</v>
      </c>
      <c r="G1798" t="s">
        <v>2</v>
      </c>
      <c r="H1798" t="s">
        <v>45</v>
      </c>
      <c r="I1798">
        <v>2016</v>
      </c>
      <c r="J1798">
        <v>2.4159044429799999E-3</v>
      </c>
      <c r="K1798">
        <v>3.0198291223800001E-3</v>
      </c>
      <c r="L1798">
        <v>1.8332510547700001E-3</v>
      </c>
    </row>
    <row r="1799" spans="3:12" hidden="1" x14ac:dyDescent="0.25">
      <c r="C1799" t="s">
        <v>53</v>
      </c>
      <c r="D1799" t="s">
        <v>42</v>
      </c>
      <c r="E1799" t="s">
        <v>23</v>
      </c>
      <c r="F1799" t="s">
        <v>49</v>
      </c>
      <c r="G1799" t="s">
        <v>2</v>
      </c>
      <c r="H1799" t="s">
        <v>45</v>
      </c>
      <c r="I1799">
        <v>2016</v>
      </c>
      <c r="J1799">
        <v>1.2224152928700001E-3</v>
      </c>
      <c r="K1799">
        <v>1.5892979054600001E-3</v>
      </c>
      <c r="L1799">
        <v>9.0186687632399999E-4</v>
      </c>
    </row>
    <row r="1800" spans="3:12" hidden="1" x14ac:dyDescent="0.25">
      <c r="C1800" t="s">
        <v>53</v>
      </c>
      <c r="D1800" t="s">
        <v>42</v>
      </c>
      <c r="E1800" t="s">
        <v>22</v>
      </c>
      <c r="F1800" t="s">
        <v>49</v>
      </c>
      <c r="G1800" t="s">
        <v>2</v>
      </c>
      <c r="H1800" t="s">
        <v>26</v>
      </c>
      <c r="I1800">
        <v>2016</v>
      </c>
      <c r="J1800">
        <v>176.23798348700001</v>
      </c>
      <c r="K1800">
        <v>228.12206570199999</v>
      </c>
      <c r="L1800">
        <v>130.50235055799999</v>
      </c>
    </row>
    <row r="1801" spans="3:12" hidden="1" x14ac:dyDescent="0.25">
      <c r="C1801" t="s">
        <v>53</v>
      </c>
      <c r="D1801" t="s">
        <v>42</v>
      </c>
      <c r="E1801" t="s">
        <v>23</v>
      </c>
      <c r="F1801" t="s">
        <v>49</v>
      </c>
      <c r="G1801" t="s">
        <v>2</v>
      </c>
      <c r="H1801" t="s">
        <v>26</v>
      </c>
      <c r="I1801">
        <v>2016</v>
      </c>
      <c r="J1801">
        <v>80.168848654200005</v>
      </c>
      <c r="K1801">
        <v>108.678744223999</v>
      </c>
      <c r="L1801">
        <v>57.134535874400001</v>
      </c>
    </row>
    <row r="1802" spans="3:12" hidden="1" x14ac:dyDescent="0.25">
      <c r="C1802" t="s">
        <v>53</v>
      </c>
      <c r="D1802" t="s">
        <v>42</v>
      </c>
      <c r="E1802" t="s">
        <v>22</v>
      </c>
      <c r="F1802" t="s">
        <v>43</v>
      </c>
      <c r="G1802" t="s">
        <v>5</v>
      </c>
      <c r="H1802" t="s">
        <v>44</v>
      </c>
      <c r="I1802">
        <v>2016</v>
      </c>
      <c r="J1802">
        <v>14.764945963800001</v>
      </c>
      <c r="K1802">
        <v>28.955646462899999</v>
      </c>
      <c r="L1802">
        <v>5.06397701712</v>
      </c>
    </row>
    <row r="1803" spans="3:12" hidden="1" x14ac:dyDescent="0.25">
      <c r="C1803" t="s">
        <v>53</v>
      </c>
      <c r="D1803" t="s">
        <v>42</v>
      </c>
      <c r="E1803" t="s">
        <v>23</v>
      </c>
      <c r="F1803" t="s">
        <v>43</v>
      </c>
      <c r="G1803" t="s">
        <v>5</v>
      </c>
      <c r="H1803" t="s">
        <v>44</v>
      </c>
      <c r="I1803">
        <v>2016</v>
      </c>
      <c r="J1803">
        <v>12.7141343255</v>
      </c>
      <c r="K1803">
        <v>26.677754481600001</v>
      </c>
      <c r="L1803">
        <v>5.1868772300200003</v>
      </c>
    </row>
    <row r="1804" spans="3:12" hidden="1" x14ac:dyDescent="0.25">
      <c r="C1804" t="s">
        <v>53</v>
      </c>
      <c r="D1804" t="s">
        <v>42</v>
      </c>
      <c r="E1804" t="s">
        <v>22</v>
      </c>
      <c r="F1804" t="s">
        <v>43</v>
      </c>
      <c r="G1804" t="s">
        <v>5</v>
      </c>
      <c r="H1804" t="s">
        <v>45</v>
      </c>
      <c r="I1804">
        <v>2016</v>
      </c>
      <c r="J1804">
        <v>1.7297842541199999E-4</v>
      </c>
      <c r="K1804">
        <v>3.1862538602799999E-4</v>
      </c>
      <c r="L1804" s="1">
        <v>6.4265401263399998E-5</v>
      </c>
    </row>
    <row r="1805" spans="3:12" hidden="1" x14ac:dyDescent="0.25">
      <c r="C1805" t="s">
        <v>53</v>
      </c>
      <c r="D1805" t="s">
        <v>42</v>
      </c>
      <c r="E1805" t="s">
        <v>23</v>
      </c>
      <c r="F1805" t="s">
        <v>43</v>
      </c>
      <c r="G1805" t="s">
        <v>5</v>
      </c>
      <c r="H1805" t="s">
        <v>45</v>
      </c>
      <c r="I1805">
        <v>2016</v>
      </c>
      <c r="J1805">
        <v>1.9638796010800001E-4</v>
      </c>
      <c r="K1805">
        <v>4.1850375431499998E-4</v>
      </c>
      <c r="L1805" s="1">
        <v>8.4687219381499997E-5</v>
      </c>
    </row>
    <row r="1806" spans="3:12" hidden="1" x14ac:dyDescent="0.25">
      <c r="C1806" t="s">
        <v>53</v>
      </c>
      <c r="D1806" t="s">
        <v>42</v>
      </c>
      <c r="E1806" t="s">
        <v>22</v>
      </c>
      <c r="F1806" t="s">
        <v>43</v>
      </c>
      <c r="G1806" t="s">
        <v>5</v>
      </c>
      <c r="H1806" t="s">
        <v>26</v>
      </c>
      <c r="I1806">
        <v>2016</v>
      </c>
      <c r="J1806">
        <v>4.0063191711599897</v>
      </c>
      <c r="K1806">
        <v>7.8568226272099997</v>
      </c>
      <c r="L1806">
        <v>1.3740590894</v>
      </c>
    </row>
    <row r="1807" spans="3:12" hidden="1" x14ac:dyDescent="0.25">
      <c r="C1807" t="s">
        <v>53</v>
      </c>
      <c r="D1807" t="s">
        <v>42</v>
      </c>
      <c r="E1807" t="s">
        <v>23</v>
      </c>
      <c r="F1807" t="s">
        <v>43</v>
      </c>
      <c r="G1807" t="s">
        <v>5</v>
      </c>
      <c r="H1807" t="s">
        <v>26</v>
      </c>
      <c r="I1807">
        <v>2016</v>
      </c>
      <c r="J1807">
        <v>3.6064365576499999</v>
      </c>
      <c r="K1807">
        <v>7.5672968819999999</v>
      </c>
      <c r="L1807">
        <v>1.4712872448499901</v>
      </c>
    </row>
    <row r="1808" spans="3:12" hidden="1" x14ac:dyDescent="0.25">
      <c r="C1808" t="s">
        <v>53</v>
      </c>
      <c r="D1808" t="s">
        <v>42</v>
      </c>
      <c r="E1808" t="s">
        <v>22</v>
      </c>
      <c r="F1808" t="s">
        <v>6</v>
      </c>
      <c r="G1808" t="s">
        <v>5</v>
      </c>
      <c r="H1808" t="s">
        <v>44</v>
      </c>
      <c r="I1808">
        <v>2016</v>
      </c>
      <c r="J1808">
        <v>29.905331118599999</v>
      </c>
      <c r="K1808">
        <v>53.342348325400003</v>
      </c>
      <c r="L1808">
        <v>11.679326505300001</v>
      </c>
    </row>
    <row r="1809" spans="3:12" hidden="1" x14ac:dyDescent="0.25">
      <c r="C1809" t="s">
        <v>53</v>
      </c>
      <c r="D1809" t="s">
        <v>42</v>
      </c>
      <c r="E1809" t="s">
        <v>23</v>
      </c>
      <c r="F1809" t="s">
        <v>6</v>
      </c>
      <c r="G1809" t="s">
        <v>5</v>
      </c>
      <c r="H1809" t="s">
        <v>44</v>
      </c>
      <c r="I1809">
        <v>2016</v>
      </c>
      <c r="J1809">
        <v>18.803068295300001</v>
      </c>
      <c r="K1809">
        <v>36.632211312199999</v>
      </c>
      <c r="L1809">
        <v>8.6096608357199997</v>
      </c>
    </row>
    <row r="1810" spans="3:12" hidden="1" x14ac:dyDescent="0.25">
      <c r="C1810" t="s">
        <v>53</v>
      </c>
      <c r="D1810" t="s">
        <v>42</v>
      </c>
      <c r="E1810" t="s">
        <v>22</v>
      </c>
      <c r="F1810" t="s">
        <v>6</v>
      </c>
      <c r="G1810" t="s">
        <v>5</v>
      </c>
      <c r="H1810" t="s">
        <v>45</v>
      </c>
      <c r="I1810">
        <v>2016</v>
      </c>
      <c r="J1810">
        <v>4.7500819143199997E-3</v>
      </c>
      <c r="K1810">
        <v>8.0371083111999992E-3</v>
      </c>
      <c r="L1810">
        <v>2.0126196990200001E-3</v>
      </c>
    </row>
    <row r="1811" spans="3:12" hidden="1" x14ac:dyDescent="0.25">
      <c r="C1811" t="s">
        <v>53</v>
      </c>
      <c r="D1811" t="s">
        <v>42</v>
      </c>
      <c r="E1811" t="s">
        <v>23</v>
      </c>
      <c r="F1811" t="s">
        <v>6</v>
      </c>
      <c r="G1811" t="s">
        <v>5</v>
      </c>
      <c r="H1811" t="s">
        <v>45</v>
      </c>
      <c r="I1811">
        <v>2016</v>
      </c>
      <c r="J1811">
        <v>3.4750017942599999E-3</v>
      </c>
      <c r="K1811">
        <v>6.5090502552899998E-3</v>
      </c>
      <c r="L1811">
        <v>1.66330313829E-3</v>
      </c>
    </row>
    <row r="1812" spans="3:12" hidden="1" x14ac:dyDescent="0.25">
      <c r="C1812" t="s">
        <v>53</v>
      </c>
      <c r="D1812" t="s">
        <v>42</v>
      </c>
      <c r="E1812" t="s">
        <v>22</v>
      </c>
      <c r="F1812" t="s">
        <v>6</v>
      </c>
      <c r="G1812" t="s">
        <v>5</v>
      </c>
      <c r="H1812" t="s">
        <v>26</v>
      </c>
      <c r="I1812">
        <v>2016</v>
      </c>
      <c r="J1812">
        <v>7.7737924789099999</v>
      </c>
      <c r="K1812">
        <v>13.866168027900001</v>
      </c>
      <c r="L1812">
        <v>3.03600251693</v>
      </c>
    </row>
    <row r="1813" spans="3:12" hidden="1" x14ac:dyDescent="0.25">
      <c r="C1813" t="s">
        <v>53</v>
      </c>
      <c r="D1813" t="s">
        <v>42</v>
      </c>
      <c r="E1813" t="s">
        <v>23</v>
      </c>
      <c r="F1813" t="s">
        <v>6</v>
      </c>
      <c r="G1813" t="s">
        <v>5</v>
      </c>
      <c r="H1813" t="s">
        <v>26</v>
      </c>
      <c r="I1813">
        <v>2016</v>
      </c>
      <c r="J1813">
        <v>4.9940322541400004</v>
      </c>
      <c r="K1813">
        <v>9.7293932011699997</v>
      </c>
      <c r="L1813">
        <v>2.2866972153399998</v>
      </c>
    </row>
    <row r="1814" spans="3:12" hidden="1" x14ac:dyDescent="0.25">
      <c r="C1814" t="s">
        <v>53</v>
      </c>
      <c r="D1814" t="s">
        <v>42</v>
      </c>
      <c r="E1814" t="s">
        <v>22</v>
      </c>
      <c r="F1814" t="s">
        <v>7</v>
      </c>
      <c r="G1814" t="s">
        <v>5</v>
      </c>
      <c r="H1814" t="s">
        <v>44</v>
      </c>
      <c r="I1814">
        <v>2016</v>
      </c>
      <c r="J1814">
        <v>56.371387417400001</v>
      </c>
      <c r="K1814">
        <v>100.238798281</v>
      </c>
      <c r="L1814">
        <v>25.5991464391</v>
      </c>
    </row>
    <row r="1815" spans="3:12" hidden="1" x14ac:dyDescent="0.25">
      <c r="C1815" t="s">
        <v>53</v>
      </c>
      <c r="D1815" t="s">
        <v>42</v>
      </c>
      <c r="E1815" t="s">
        <v>23</v>
      </c>
      <c r="F1815" t="s">
        <v>7</v>
      </c>
      <c r="G1815" t="s">
        <v>5</v>
      </c>
      <c r="H1815" t="s">
        <v>44</v>
      </c>
      <c r="I1815">
        <v>2016</v>
      </c>
      <c r="J1815">
        <v>24.1961841016</v>
      </c>
      <c r="K1815">
        <v>45.90805048</v>
      </c>
      <c r="L1815">
        <v>11.1286276006</v>
      </c>
    </row>
    <row r="1816" spans="3:12" hidden="1" x14ac:dyDescent="0.25">
      <c r="C1816" t="s">
        <v>53</v>
      </c>
      <c r="D1816" t="s">
        <v>42</v>
      </c>
      <c r="E1816" t="s">
        <v>22</v>
      </c>
      <c r="F1816" t="s">
        <v>7</v>
      </c>
      <c r="G1816" t="s">
        <v>5</v>
      </c>
      <c r="H1816" t="s">
        <v>45</v>
      </c>
      <c r="I1816">
        <v>2016</v>
      </c>
      <c r="J1816">
        <v>7.5106083877099997E-3</v>
      </c>
      <c r="K1816">
        <v>1.27783037577E-2</v>
      </c>
      <c r="L1816">
        <v>3.6842809602599998E-3</v>
      </c>
    </row>
    <row r="1817" spans="3:12" hidden="1" x14ac:dyDescent="0.25">
      <c r="C1817" t="s">
        <v>53</v>
      </c>
      <c r="D1817" t="s">
        <v>42</v>
      </c>
      <c r="E1817" t="s">
        <v>23</v>
      </c>
      <c r="F1817" t="s">
        <v>7</v>
      </c>
      <c r="G1817" t="s">
        <v>5</v>
      </c>
      <c r="H1817" t="s">
        <v>45</v>
      </c>
      <c r="I1817">
        <v>2016</v>
      </c>
      <c r="J1817">
        <v>3.8357982360999999E-3</v>
      </c>
      <c r="K1817">
        <v>7.14723366308E-3</v>
      </c>
      <c r="L1817">
        <v>1.78903919496E-3</v>
      </c>
    </row>
    <row r="1818" spans="3:12" hidden="1" x14ac:dyDescent="0.25">
      <c r="C1818" t="s">
        <v>53</v>
      </c>
      <c r="D1818" t="s">
        <v>42</v>
      </c>
      <c r="E1818" t="s">
        <v>22</v>
      </c>
      <c r="F1818" t="s">
        <v>7</v>
      </c>
      <c r="G1818" t="s">
        <v>5</v>
      </c>
      <c r="H1818" t="s">
        <v>26</v>
      </c>
      <c r="I1818">
        <v>2016</v>
      </c>
      <c r="J1818">
        <v>15.1678190062</v>
      </c>
      <c r="K1818">
        <v>26.971199741300001</v>
      </c>
      <c r="L1818">
        <v>6.88794861525</v>
      </c>
    </row>
    <row r="1819" spans="3:12" hidden="1" x14ac:dyDescent="0.25">
      <c r="C1819" t="s">
        <v>53</v>
      </c>
      <c r="D1819" t="s">
        <v>42</v>
      </c>
      <c r="E1819" t="s">
        <v>23</v>
      </c>
      <c r="F1819" t="s">
        <v>7</v>
      </c>
      <c r="G1819" t="s">
        <v>5</v>
      </c>
      <c r="H1819" t="s">
        <v>26</v>
      </c>
      <c r="I1819">
        <v>2016</v>
      </c>
      <c r="J1819">
        <v>6.4552008048399996</v>
      </c>
      <c r="K1819">
        <v>12.247620664599999</v>
      </c>
      <c r="L1819">
        <v>2.96896095445</v>
      </c>
    </row>
    <row r="1820" spans="3:12" hidden="1" x14ac:dyDescent="0.25">
      <c r="C1820" t="s">
        <v>53</v>
      </c>
      <c r="D1820" t="s">
        <v>42</v>
      </c>
      <c r="E1820" t="s">
        <v>22</v>
      </c>
      <c r="F1820" t="s">
        <v>8</v>
      </c>
      <c r="G1820" t="s">
        <v>5</v>
      </c>
      <c r="H1820" t="s">
        <v>44</v>
      </c>
      <c r="I1820">
        <v>2016</v>
      </c>
      <c r="J1820">
        <v>87.484904107800006</v>
      </c>
      <c r="K1820">
        <v>148.47883436399999</v>
      </c>
      <c r="L1820">
        <v>43.413738628499999</v>
      </c>
    </row>
    <row r="1821" spans="3:12" hidden="1" x14ac:dyDescent="0.25">
      <c r="C1821" t="s">
        <v>53</v>
      </c>
      <c r="D1821" t="s">
        <v>42</v>
      </c>
      <c r="E1821" t="s">
        <v>23</v>
      </c>
      <c r="F1821" t="s">
        <v>8</v>
      </c>
      <c r="G1821" t="s">
        <v>5</v>
      </c>
      <c r="H1821" t="s">
        <v>44</v>
      </c>
      <c r="I1821">
        <v>2016</v>
      </c>
      <c r="J1821">
        <v>16.467961083799999</v>
      </c>
      <c r="K1821">
        <v>30.842023487900001</v>
      </c>
      <c r="L1821">
        <v>7.9670999474500004</v>
      </c>
    </row>
    <row r="1822" spans="3:12" hidden="1" x14ac:dyDescent="0.25">
      <c r="C1822" t="s">
        <v>53</v>
      </c>
      <c r="D1822" t="s">
        <v>42</v>
      </c>
      <c r="E1822" t="s">
        <v>22</v>
      </c>
      <c r="F1822" t="s">
        <v>8</v>
      </c>
      <c r="G1822" t="s">
        <v>5</v>
      </c>
      <c r="H1822" t="s">
        <v>45</v>
      </c>
      <c r="I1822">
        <v>2016</v>
      </c>
      <c r="J1822">
        <v>4.6607905907499999E-3</v>
      </c>
      <c r="K1822">
        <v>7.5822460795500002E-3</v>
      </c>
      <c r="L1822">
        <v>2.3778749556400002E-3</v>
      </c>
    </row>
    <row r="1823" spans="3:12" hidden="1" x14ac:dyDescent="0.25">
      <c r="C1823" t="s">
        <v>53</v>
      </c>
      <c r="D1823" t="s">
        <v>42</v>
      </c>
      <c r="E1823" t="s">
        <v>23</v>
      </c>
      <c r="F1823" t="s">
        <v>8</v>
      </c>
      <c r="G1823" t="s">
        <v>5</v>
      </c>
      <c r="H1823" t="s">
        <v>45</v>
      </c>
      <c r="I1823">
        <v>2016</v>
      </c>
      <c r="J1823">
        <v>1.76148101572E-3</v>
      </c>
      <c r="K1823">
        <v>3.3441063710599999E-3</v>
      </c>
      <c r="L1823">
        <v>8.83384714673E-4</v>
      </c>
    </row>
    <row r="1824" spans="3:12" hidden="1" x14ac:dyDescent="0.25">
      <c r="C1824" t="s">
        <v>53</v>
      </c>
      <c r="D1824" t="s">
        <v>42</v>
      </c>
      <c r="E1824" t="s">
        <v>22</v>
      </c>
      <c r="F1824" t="s">
        <v>8</v>
      </c>
      <c r="G1824" t="s">
        <v>5</v>
      </c>
      <c r="H1824" t="s">
        <v>26</v>
      </c>
      <c r="I1824">
        <v>2016</v>
      </c>
      <c r="J1824">
        <v>23.209126572300001</v>
      </c>
      <c r="K1824">
        <v>39.390385063799997</v>
      </c>
      <c r="L1824">
        <v>11.5173579383</v>
      </c>
    </row>
    <row r="1825" spans="3:12" hidden="1" x14ac:dyDescent="0.25">
      <c r="C1825" t="s">
        <v>53</v>
      </c>
      <c r="D1825" t="s">
        <v>42</v>
      </c>
      <c r="E1825" t="s">
        <v>23</v>
      </c>
      <c r="F1825" t="s">
        <v>8</v>
      </c>
      <c r="G1825" t="s">
        <v>5</v>
      </c>
      <c r="H1825" t="s">
        <v>26</v>
      </c>
      <c r="I1825">
        <v>2016</v>
      </c>
      <c r="J1825">
        <v>4.2586559516999998</v>
      </c>
      <c r="K1825">
        <v>7.9758244643299996</v>
      </c>
      <c r="L1825">
        <v>2.0603119861899999</v>
      </c>
    </row>
    <row r="1826" spans="3:12" hidden="1" x14ac:dyDescent="0.25">
      <c r="C1826" t="s">
        <v>53</v>
      </c>
      <c r="D1826" t="s">
        <v>42</v>
      </c>
      <c r="E1826" t="s">
        <v>22</v>
      </c>
      <c r="F1826" t="s">
        <v>9</v>
      </c>
      <c r="G1826" t="s">
        <v>5</v>
      </c>
      <c r="H1826" t="s">
        <v>44</v>
      </c>
      <c r="I1826">
        <v>2016</v>
      </c>
      <c r="J1826">
        <v>174.22374536199999</v>
      </c>
      <c r="K1826">
        <v>292.30765126</v>
      </c>
      <c r="L1826">
        <v>93.347274137100001</v>
      </c>
    </row>
    <row r="1827" spans="3:12" hidden="1" x14ac:dyDescent="0.25">
      <c r="C1827" t="s">
        <v>53</v>
      </c>
      <c r="D1827" t="s">
        <v>42</v>
      </c>
      <c r="E1827" t="s">
        <v>23</v>
      </c>
      <c r="F1827" t="s">
        <v>9</v>
      </c>
      <c r="G1827" t="s">
        <v>5</v>
      </c>
      <c r="H1827" t="s">
        <v>44</v>
      </c>
      <c r="I1827">
        <v>2016</v>
      </c>
      <c r="J1827">
        <v>15.681445866200001</v>
      </c>
      <c r="K1827">
        <v>33.118886579200002</v>
      </c>
      <c r="L1827">
        <v>7.7714123403600004</v>
      </c>
    </row>
    <row r="1828" spans="3:12" hidden="1" x14ac:dyDescent="0.25">
      <c r="C1828" t="s">
        <v>53</v>
      </c>
      <c r="D1828" t="s">
        <v>42</v>
      </c>
      <c r="E1828" t="s">
        <v>22</v>
      </c>
      <c r="F1828" t="s">
        <v>9</v>
      </c>
      <c r="G1828" t="s">
        <v>5</v>
      </c>
      <c r="H1828" t="s">
        <v>45</v>
      </c>
      <c r="I1828">
        <v>2016</v>
      </c>
      <c r="J1828">
        <v>5.0773891152100003E-3</v>
      </c>
      <c r="K1828">
        <v>8.6341769448799992E-3</v>
      </c>
      <c r="L1828">
        <v>2.8065589643600001E-3</v>
      </c>
    </row>
    <row r="1829" spans="3:12" hidden="1" x14ac:dyDescent="0.25">
      <c r="C1829" t="s">
        <v>53</v>
      </c>
      <c r="D1829" t="s">
        <v>42</v>
      </c>
      <c r="E1829" t="s">
        <v>23</v>
      </c>
      <c r="F1829" t="s">
        <v>9</v>
      </c>
      <c r="G1829" t="s">
        <v>5</v>
      </c>
      <c r="H1829" t="s">
        <v>45</v>
      </c>
      <c r="I1829">
        <v>2016</v>
      </c>
      <c r="J1829">
        <v>1.37278094079E-3</v>
      </c>
      <c r="K1829">
        <v>2.7745933703400001E-3</v>
      </c>
      <c r="L1829">
        <v>7.0596695612000005E-4</v>
      </c>
    </row>
    <row r="1830" spans="3:12" hidden="1" x14ac:dyDescent="0.25">
      <c r="C1830" t="s">
        <v>53</v>
      </c>
      <c r="D1830" t="s">
        <v>42</v>
      </c>
      <c r="E1830" t="s">
        <v>22</v>
      </c>
      <c r="F1830" t="s">
        <v>9</v>
      </c>
      <c r="G1830" t="s">
        <v>5</v>
      </c>
      <c r="H1830" t="s">
        <v>26</v>
      </c>
      <c r="I1830">
        <v>2016</v>
      </c>
      <c r="J1830">
        <v>44.846928040400002</v>
      </c>
      <c r="K1830">
        <v>75.242902019200002</v>
      </c>
      <c r="L1830">
        <v>24.028518485199999</v>
      </c>
    </row>
    <row r="1831" spans="3:12" hidden="1" x14ac:dyDescent="0.25">
      <c r="C1831" t="s">
        <v>53</v>
      </c>
      <c r="D1831" t="s">
        <v>42</v>
      </c>
      <c r="E1831" t="s">
        <v>23</v>
      </c>
      <c r="F1831" t="s">
        <v>9</v>
      </c>
      <c r="G1831" t="s">
        <v>5</v>
      </c>
      <c r="H1831" t="s">
        <v>26</v>
      </c>
      <c r="I1831">
        <v>2016</v>
      </c>
      <c r="J1831">
        <v>4.0222299711499998</v>
      </c>
      <c r="K1831">
        <v>8.4948658016699898</v>
      </c>
      <c r="L1831">
        <v>1.9933370876700001</v>
      </c>
    </row>
    <row r="1832" spans="3:12" hidden="1" x14ac:dyDescent="0.25">
      <c r="C1832" t="s">
        <v>53</v>
      </c>
      <c r="D1832" t="s">
        <v>42</v>
      </c>
      <c r="E1832" t="s">
        <v>22</v>
      </c>
      <c r="F1832" t="s">
        <v>10</v>
      </c>
      <c r="G1832" t="s">
        <v>5</v>
      </c>
      <c r="H1832" t="s">
        <v>44</v>
      </c>
      <c r="I1832">
        <v>2016</v>
      </c>
      <c r="J1832">
        <v>135.581728656</v>
      </c>
      <c r="K1832">
        <v>221.687275357</v>
      </c>
      <c r="L1832">
        <v>72.479439895799999</v>
      </c>
    </row>
    <row r="1833" spans="3:12" hidden="1" x14ac:dyDescent="0.25">
      <c r="C1833" t="s">
        <v>53</v>
      </c>
      <c r="D1833" t="s">
        <v>42</v>
      </c>
      <c r="E1833" t="s">
        <v>23</v>
      </c>
      <c r="F1833" t="s">
        <v>10</v>
      </c>
      <c r="G1833" t="s">
        <v>5</v>
      </c>
      <c r="H1833" t="s">
        <v>44</v>
      </c>
      <c r="I1833">
        <v>2016</v>
      </c>
      <c r="J1833">
        <v>12.8905027168</v>
      </c>
      <c r="K1833">
        <v>24.332047992700002</v>
      </c>
      <c r="L1833">
        <v>6.8575011857500003</v>
      </c>
    </row>
    <row r="1834" spans="3:12" hidden="1" x14ac:dyDescent="0.25">
      <c r="C1834" t="s">
        <v>53</v>
      </c>
      <c r="D1834" t="s">
        <v>42</v>
      </c>
      <c r="E1834" t="s">
        <v>22</v>
      </c>
      <c r="F1834" t="s">
        <v>10</v>
      </c>
      <c r="G1834" t="s">
        <v>5</v>
      </c>
      <c r="H1834" t="s">
        <v>45</v>
      </c>
      <c r="I1834">
        <v>2016</v>
      </c>
      <c r="J1834">
        <v>3.7902487381999998E-3</v>
      </c>
      <c r="K1834">
        <v>6.1891007419900002E-3</v>
      </c>
      <c r="L1834">
        <v>2.0349411492399999E-3</v>
      </c>
    </row>
    <row r="1835" spans="3:12" hidden="1" x14ac:dyDescent="0.25">
      <c r="C1835" t="s">
        <v>53</v>
      </c>
      <c r="D1835" t="s">
        <v>42</v>
      </c>
      <c r="E1835" t="s">
        <v>23</v>
      </c>
      <c r="F1835" t="s">
        <v>10</v>
      </c>
      <c r="G1835" t="s">
        <v>5</v>
      </c>
      <c r="H1835" t="s">
        <v>45</v>
      </c>
      <c r="I1835">
        <v>2016</v>
      </c>
      <c r="J1835">
        <v>1.1004106115499999E-3</v>
      </c>
      <c r="K1835">
        <v>2.0138922291600002E-3</v>
      </c>
      <c r="L1835">
        <v>5.8616860683900003E-4</v>
      </c>
    </row>
    <row r="1836" spans="3:12" hidden="1" x14ac:dyDescent="0.25">
      <c r="C1836" t="s">
        <v>53</v>
      </c>
      <c r="D1836" t="s">
        <v>42</v>
      </c>
      <c r="E1836" t="s">
        <v>22</v>
      </c>
      <c r="F1836" t="s">
        <v>10</v>
      </c>
      <c r="G1836" t="s">
        <v>5</v>
      </c>
      <c r="H1836" t="s">
        <v>26</v>
      </c>
      <c r="I1836">
        <v>2016</v>
      </c>
      <c r="J1836">
        <v>35.525776666100001</v>
      </c>
      <c r="K1836">
        <v>58.0875661647</v>
      </c>
      <c r="L1836">
        <v>18.9914114545</v>
      </c>
    </row>
    <row r="1837" spans="3:12" hidden="1" x14ac:dyDescent="0.25">
      <c r="C1837" t="s">
        <v>53</v>
      </c>
      <c r="D1837" t="s">
        <v>42</v>
      </c>
      <c r="E1837" t="s">
        <v>23</v>
      </c>
      <c r="F1837" t="s">
        <v>10</v>
      </c>
      <c r="G1837" t="s">
        <v>5</v>
      </c>
      <c r="H1837" t="s">
        <v>26</v>
      </c>
      <c r="I1837">
        <v>2016</v>
      </c>
      <c r="J1837">
        <v>3.4576209879699999</v>
      </c>
      <c r="K1837">
        <v>6.5265879591999996</v>
      </c>
      <c r="L1837">
        <v>1.83938831136</v>
      </c>
    </row>
    <row r="1838" spans="3:12" hidden="1" x14ac:dyDescent="0.25">
      <c r="C1838" t="s">
        <v>53</v>
      </c>
      <c r="D1838" t="s">
        <v>42</v>
      </c>
      <c r="E1838" t="s">
        <v>22</v>
      </c>
      <c r="F1838" t="s">
        <v>11</v>
      </c>
      <c r="G1838" t="s">
        <v>5</v>
      </c>
      <c r="H1838" t="s">
        <v>44</v>
      </c>
      <c r="I1838">
        <v>2016</v>
      </c>
      <c r="J1838">
        <v>139.594770885</v>
      </c>
      <c r="K1838">
        <v>233.74089721499999</v>
      </c>
      <c r="L1838">
        <v>72.160058489400001</v>
      </c>
    </row>
    <row r="1839" spans="3:12" hidden="1" x14ac:dyDescent="0.25">
      <c r="C1839" t="s">
        <v>53</v>
      </c>
      <c r="D1839" t="s">
        <v>42</v>
      </c>
      <c r="E1839" t="s">
        <v>23</v>
      </c>
      <c r="F1839" t="s">
        <v>11</v>
      </c>
      <c r="G1839" t="s">
        <v>5</v>
      </c>
      <c r="H1839" t="s">
        <v>44</v>
      </c>
      <c r="I1839">
        <v>2016</v>
      </c>
      <c r="J1839">
        <v>12.9846750049</v>
      </c>
      <c r="K1839">
        <v>23.7436262855</v>
      </c>
      <c r="L1839">
        <v>7.1848896515699998</v>
      </c>
    </row>
    <row r="1840" spans="3:12" hidden="1" x14ac:dyDescent="0.25">
      <c r="C1840" t="s">
        <v>53</v>
      </c>
      <c r="D1840" t="s">
        <v>42</v>
      </c>
      <c r="E1840" t="s">
        <v>22</v>
      </c>
      <c r="F1840" t="s">
        <v>11</v>
      </c>
      <c r="G1840" t="s">
        <v>5</v>
      </c>
      <c r="H1840" t="s">
        <v>45</v>
      </c>
      <c r="I1840">
        <v>2016</v>
      </c>
      <c r="J1840">
        <v>3.6603489686900001E-3</v>
      </c>
      <c r="K1840">
        <v>6.0477647062599999E-3</v>
      </c>
      <c r="L1840">
        <v>1.8848485685999999E-3</v>
      </c>
    </row>
    <row r="1841" spans="3:12" hidden="1" x14ac:dyDescent="0.25">
      <c r="C1841" t="s">
        <v>53</v>
      </c>
      <c r="D1841" t="s">
        <v>42</v>
      </c>
      <c r="E1841" t="s">
        <v>23</v>
      </c>
      <c r="F1841" t="s">
        <v>11</v>
      </c>
      <c r="G1841" t="s">
        <v>5</v>
      </c>
      <c r="H1841" t="s">
        <v>45</v>
      </c>
      <c r="I1841">
        <v>2016</v>
      </c>
      <c r="J1841">
        <v>9.9222140625100002E-4</v>
      </c>
      <c r="K1841">
        <v>1.7417276408700001E-3</v>
      </c>
      <c r="L1841">
        <v>5.6800381163799995E-4</v>
      </c>
    </row>
    <row r="1842" spans="3:12" hidden="1" x14ac:dyDescent="0.25">
      <c r="C1842" t="s">
        <v>53</v>
      </c>
      <c r="D1842" t="s">
        <v>42</v>
      </c>
      <c r="E1842" t="s">
        <v>22</v>
      </c>
      <c r="F1842" t="s">
        <v>11</v>
      </c>
      <c r="G1842" t="s">
        <v>5</v>
      </c>
      <c r="H1842" t="s">
        <v>26</v>
      </c>
      <c r="I1842">
        <v>2016</v>
      </c>
      <c r="J1842">
        <v>39.388759179700003</v>
      </c>
      <c r="K1842">
        <v>65.953501355900002</v>
      </c>
      <c r="L1842">
        <v>20.361043241199901</v>
      </c>
    </row>
    <row r="1843" spans="3:12" hidden="1" x14ac:dyDescent="0.25">
      <c r="C1843" t="s">
        <v>53</v>
      </c>
      <c r="D1843" t="s">
        <v>42</v>
      </c>
      <c r="E1843" t="s">
        <v>23</v>
      </c>
      <c r="F1843" t="s">
        <v>11</v>
      </c>
      <c r="G1843" t="s">
        <v>5</v>
      </c>
      <c r="H1843" t="s">
        <v>26</v>
      </c>
      <c r="I1843">
        <v>2016</v>
      </c>
      <c r="J1843">
        <v>3.62622556572</v>
      </c>
      <c r="K1843">
        <v>6.6308740593799902</v>
      </c>
      <c r="L1843">
        <v>2.0065215749799998</v>
      </c>
    </row>
    <row r="1844" spans="3:12" hidden="1" x14ac:dyDescent="0.25">
      <c r="C1844" t="s">
        <v>53</v>
      </c>
      <c r="D1844" t="s">
        <v>42</v>
      </c>
      <c r="E1844" t="s">
        <v>22</v>
      </c>
      <c r="F1844" t="s">
        <v>12</v>
      </c>
      <c r="G1844" t="s">
        <v>5</v>
      </c>
      <c r="H1844" t="s">
        <v>44</v>
      </c>
      <c r="I1844">
        <v>2016</v>
      </c>
      <c r="J1844">
        <v>129.765906046</v>
      </c>
      <c r="K1844">
        <v>207.68468738300001</v>
      </c>
      <c r="L1844">
        <v>63.882587942400001</v>
      </c>
    </row>
    <row r="1845" spans="3:12" hidden="1" x14ac:dyDescent="0.25">
      <c r="C1845" t="s">
        <v>53</v>
      </c>
      <c r="D1845" t="s">
        <v>42</v>
      </c>
      <c r="E1845" t="s">
        <v>23</v>
      </c>
      <c r="F1845" t="s">
        <v>12</v>
      </c>
      <c r="G1845" t="s">
        <v>5</v>
      </c>
      <c r="H1845" t="s">
        <v>44</v>
      </c>
      <c r="I1845">
        <v>2016</v>
      </c>
      <c r="J1845">
        <v>12.734383165100001</v>
      </c>
      <c r="K1845">
        <v>22.530050694300002</v>
      </c>
      <c r="L1845">
        <v>7.11516503004</v>
      </c>
    </row>
    <row r="1846" spans="3:12" hidden="1" x14ac:dyDescent="0.25">
      <c r="C1846" t="s">
        <v>53</v>
      </c>
      <c r="D1846" t="s">
        <v>42</v>
      </c>
      <c r="E1846" t="s">
        <v>22</v>
      </c>
      <c r="F1846" t="s">
        <v>12</v>
      </c>
      <c r="G1846" t="s">
        <v>5</v>
      </c>
      <c r="H1846" t="s">
        <v>45</v>
      </c>
      <c r="I1846">
        <v>2016</v>
      </c>
      <c r="J1846">
        <v>2.9232636593700002E-3</v>
      </c>
      <c r="K1846">
        <v>4.6212143302000004E-3</v>
      </c>
      <c r="L1846">
        <v>1.5047427525799999E-3</v>
      </c>
    </row>
    <row r="1847" spans="3:12" hidden="1" x14ac:dyDescent="0.25">
      <c r="C1847" t="s">
        <v>53</v>
      </c>
      <c r="D1847" t="s">
        <v>42</v>
      </c>
      <c r="E1847" t="s">
        <v>23</v>
      </c>
      <c r="F1847" t="s">
        <v>12</v>
      </c>
      <c r="G1847" t="s">
        <v>5</v>
      </c>
      <c r="H1847" t="s">
        <v>45</v>
      </c>
      <c r="I1847">
        <v>2016</v>
      </c>
      <c r="J1847">
        <v>7.1318068728799995E-4</v>
      </c>
      <c r="K1847">
        <v>1.2351192586500001E-3</v>
      </c>
      <c r="L1847">
        <v>3.9939397104799999E-4</v>
      </c>
    </row>
    <row r="1848" spans="3:12" hidden="1" x14ac:dyDescent="0.25">
      <c r="C1848" t="s">
        <v>53</v>
      </c>
      <c r="D1848" t="s">
        <v>42</v>
      </c>
      <c r="E1848" t="s">
        <v>22</v>
      </c>
      <c r="F1848" t="s">
        <v>12</v>
      </c>
      <c r="G1848" t="s">
        <v>5</v>
      </c>
      <c r="H1848" t="s">
        <v>26</v>
      </c>
      <c r="I1848">
        <v>2016</v>
      </c>
      <c r="J1848">
        <v>38.371917803099997</v>
      </c>
      <c r="K1848">
        <v>61.412585139199997</v>
      </c>
      <c r="L1848">
        <v>18.8901498727</v>
      </c>
    </row>
    <row r="1849" spans="3:12" hidden="1" x14ac:dyDescent="0.25">
      <c r="C1849" t="s">
        <v>53</v>
      </c>
      <c r="D1849" t="s">
        <v>42</v>
      </c>
      <c r="E1849" t="s">
        <v>23</v>
      </c>
      <c r="F1849" t="s">
        <v>12</v>
      </c>
      <c r="G1849" t="s">
        <v>5</v>
      </c>
      <c r="H1849" t="s">
        <v>26</v>
      </c>
      <c r="I1849">
        <v>2016</v>
      </c>
      <c r="J1849">
        <v>3.5179297175799999</v>
      </c>
      <c r="K1849">
        <v>6.22402623266</v>
      </c>
      <c r="L1849">
        <v>1.96559583454</v>
      </c>
    </row>
    <row r="1850" spans="3:12" hidden="1" x14ac:dyDescent="0.25">
      <c r="C1850" t="s">
        <v>53</v>
      </c>
      <c r="D1850" t="s">
        <v>42</v>
      </c>
      <c r="E1850" t="s">
        <v>22</v>
      </c>
      <c r="F1850" t="s">
        <v>13</v>
      </c>
      <c r="G1850" t="s">
        <v>5</v>
      </c>
      <c r="H1850" t="s">
        <v>44</v>
      </c>
      <c r="I1850">
        <v>2016</v>
      </c>
      <c r="J1850">
        <v>120.400899549</v>
      </c>
      <c r="K1850">
        <v>197.869625528</v>
      </c>
      <c r="L1850">
        <v>58.154516235400003</v>
      </c>
    </row>
    <row r="1851" spans="3:12" hidden="1" x14ac:dyDescent="0.25">
      <c r="C1851" t="s">
        <v>53</v>
      </c>
      <c r="D1851" t="s">
        <v>42</v>
      </c>
      <c r="E1851" t="s">
        <v>23</v>
      </c>
      <c r="F1851" t="s">
        <v>13</v>
      </c>
      <c r="G1851" t="s">
        <v>5</v>
      </c>
      <c r="H1851" t="s">
        <v>44</v>
      </c>
      <c r="I1851">
        <v>2016</v>
      </c>
      <c r="J1851">
        <v>12.3042639406</v>
      </c>
      <c r="K1851">
        <v>22.5692328887</v>
      </c>
      <c r="L1851">
        <v>6.37238298726</v>
      </c>
    </row>
    <row r="1852" spans="3:12" hidden="1" x14ac:dyDescent="0.25">
      <c r="C1852" t="s">
        <v>53</v>
      </c>
      <c r="D1852" t="s">
        <v>42</v>
      </c>
      <c r="E1852" t="s">
        <v>22</v>
      </c>
      <c r="F1852" t="s">
        <v>13</v>
      </c>
      <c r="G1852" t="s">
        <v>5</v>
      </c>
      <c r="H1852" t="s">
        <v>45</v>
      </c>
      <c r="I1852">
        <v>2016</v>
      </c>
      <c r="J1852">
        <v>2.2292156004199998E-3</v>
      </c>
      <c r="K1852">
        <v>3.4675218453E-3</v>
      </c>
      <c r="L1852">
        <v>1.1371267093800001E-3</v>
      </c>
    </row>
    <row r="1853" spans="3:12" hidden="1" x14ac:dyDescent="0.25">
      <c r="C1853" t="s">
        <v>53</v>
      </c>
      <c r="D1853" t="s">
        <v>42</v>
      </c>
      <c r="E1853" t="s">
        <v>23</v>
      </c>
      <c r="F1853" t="s">
        <v>13</v>
      </c>
      <c r="G1853" t="s">
        <v>5</v>
      </c>
      <c r="H1853" t="s">
        <v>45</v>
      </c>
      <c r="I1853">
        <v>2016</v>
      </c>
      <c r="J1853">
        <v>5.0192481184399996E-4</v>
      </c>
      <c r="K1853">
        <v>8.8701780619599997E-4</v>
      </c>
      <c r="L1853">
        <v>2.7550516386199998E-4</v>
      </c>
    </row>
    <row r="1854" spans="3:12" hidden="1" x14ac:dyDescent="0.25">
      <c r="C1854" t="s">
        <v>53</v>
      </c>
      <c r="D1854" t="s">
        <v>42</v>
      </c>
      <c r="E1854" t="s">
        <v>22</v>
      </c>
      <c r="F1854" t="s">
        <v>13</v>
      </c>
      <c r="G1854" t="s">
        <v>5</v>
      </c>
      <c r="H1854" t="s">
        <v>26</v>
      </c>
      <c r="I1854">
        <v>2016</v>
      </c>
      <c r="J1854">
        <v>37.0949131112</v>
      </c>
      <c r="K1854">
        <v>60.962638932300003</v>
      </c>
      <c r="L1854">
        <v>17.917114696500001</v>
      </c>
    </row>
    <row r="1855" spans="3:12" hidden="1" x14ac:dyDescent="0.25">
      <c r="C1855" t="s">
        <v>53</v>
      </c>
      <c r="D1855" t="s">
        <v>42</v>
      </c>
      <c r="E1855" t="s">
        <v>23</v>
      </c>
      <c r="F1855" t="s">
        <v>13</v>
      </c>
      <c r="G1855" t="s">
        <v>5</v>
      </c>
      <c r="H1855" t="s">
        <v>26</v>
      </c>
      <c r="I1855">
        <v>2016</v>
      </c>
      <c r="J1855">
        <v>3.37026224279</v>
      </c>
      <c r="K1855">
        <v>6.1819409776100001</v>
      </c>
      <c r="L1855">
        <v>1.7454601008499999</v>
      </c>
    </row>
    <row r="1856" spans="3:12" hidden="1" x14ac:dyDescent="0.25">
      <c r="C1856" t="s">
        <v>53</v>
      </c>
      <c r="D1856" t="s">
        <v>42</v>
      </c>
      <c r="E1856" t="s">
        <v>22</v>
      </c>
      <c r="F1856" t="s">
        <v>14</v>
      </c>
      <c r="G1856" t="s">
        <v>5</v>
      </c>
      <c r="H1856" t="s">
        <v>44</v>
      </c>
      <c r="I1856">
        <v>2016</v>
      </c>
      <c r="J1856">
        <v>114.390912297</v>
      </c>
      <c r="K1856">
        <v>177.76779785299999</v>
      </c>
      <c r="L1856">
        <v>56.894671893999998</v>
      </c>
    </row>
    <row r="1857" spans="3:12" hidden="1" x14ac:dyDescent="0.25">
      <c r="C1857" t="s">
        <v>53</v>
      </c>
      <c r="D1857" t="s">
        <v>42</v>
      </c>
      <c r="E1857" t="s">
        <v>23</v>
      </c>
      <c r="F1857" t="s">
        <v>14</v>
      </c>
      <c r="G1857" t="s">
        <v>5</v>
      </c>
      <c r="H1857" t="s">
        <v>44</v>
      </c>
      <c r="I1857">
        <v>2016</v>
      </c>
      <c r="J1857">
        <v>23.5733316966</v>
      </c>
      <c r="K1857">
        <v>39.618294222000003</v>
      </c>
      <c r="L1857">
        <v>13.2138235189</v>
      </c>
    </row>
    <row r="1858" spans="3:12" hidden="1" x14ac:dyDescent="0.25">
      <c r="C1858" t="s">
        <v>53</v>
      </c>
      <c r="D1858" t="s">
        <v>42</v>
      </c>
      <c r="E1858" t="s">
        <v>22</v>
      </c>
      <c r="F1858" t="s">
        <v>14</v>
      </c>
      <c r="G1858" t="s">
        <v>5</v>
      </c>
      <c r="H1858" t="s">
        <v>45</v>
      </c>
      <c r="I1858">
        <v>2016</v>
      </c>
      <c r="J1858">
        <v>1.8919324082199999E-3</v>
      </c>
      <c r="K1858">
        <v>2.88709703536E-3</v>
      </c>
      <c r="L1858">
        <v>9.4569288113600003E-4</v>
      </c>
    </row>
    <row r="1859" spans="3:12" hidden="1" x14ac:dyDescent="0.25">
      <c r="C1859" t="s">
        <v>53</v>
      </c>
      <c r="D1859" t="s">
        <v>42</v>
      </c>
      <c r="E1859" t="s">
        <v>23</v>
      </c>
      <c r="F1859" t="s">
        <v>14</v>
      </c>
      <c r="G1859" t="s">
        <v>5</v>
      </c>
      <c r="H1859" t="s">
        <v>45</v>
      </c>
      <c r="I1859">
        <v>2016</v>
      </c>
      <c r="J1859">
        <v>7.0091039906700005E-4</v>
      </c>
      <c r="K1859">
        <v>1.1453093876499999E-3</v>
      </c>
      <c r="L1859">
        <v>3.8905602560300001E-4</v>
      </c>
    </row>
    <row r="1860" spans="3:12" hidden="1" x14ac:dyDescent="0.25">
      <c r="C1860" t="s">
        <v>53</v>
      </c>
      <c r="D1860" t="s">
        <v>42</v>
      </c>
      <c r="E1860" t="s">
        <v>22</v>
      </c>
      <c r="F1860" t="s">
        <v>14</v>
      </c>
      <c r="G1860" t="s">
        <v>5</v>
      </c>
      <c r="H1860" t="s">
        <v>26</v>
      </c>
      <c r="I1860">
        <v>2016</v>
      </c>
      <c r="J1860">
        <v>38.819617578200003</v>
      </c>
      <c r="K1860">
        <v>60.327151797600003</v>
      </c>
      <c r="L1860">
        <v>19.307734861299998</v>
      </c>
    </row>
    <row r="1861" spans="3:12" hidden="1" x14ac:dyDescent="0.25">
      <c r="C1861" t="s">
        <v>53</v>
      </c>
      <c r="D1861" t="s">
        <v>42</v>
      </c>
      <c r="E1861" t="s">
        <v>23</v>
      </c>
      <c r="F1861" t="s">
        <v>14</v>
      </c>
      <c r="G1861" t="s">
        <v>5</v>
      </c>
      <c r="H1861" t="s">
        <v>26</v>
      </c>
      <c r="I1861">
        <v>2016</v>
      </c>
      <c r="J1861">
        <v>7.0416382182999904</v>
      </c>
      <c r="K1861">
        <v>11.834461854100001</v>
      </c>
      <c r="L1861">
        <v>3.9471283015299998</v>
      </c>
    </row>
    <row r="1862" spans="3:12" hidden="1" x14ac:dyDescent="0.25">
      <c r="C1862" t="s">
        <v>53</v>
      </c>
      <c r="D1862" t="s">
        <v>42</v>
      </c>
      <c r="E1862" t="s">
        <v>22</v>
      </c>
      <c r="F1862" t="s">
        <v>15</v>
      </c>
      <c r="G1862" t="s">
        <v>5</v>
      </c>
      <c r="H1862" t="s">
        <v>44</v>
      </c>
      <c r="I1862">
        <v>2016</v>
      </c>
      <c r="J1862">
        <v>96.947410764099999</v>
      </c>
      <c r="K1862">
        <v>157.24297154300001</v>
      </c>
      <c r="L1862">
        <v>46.416302341399998</v>
      </c>
    </row>
    <row r="1863" spans="3:12" hidden="1" x14ac:dyDescent="0.25">
      <c r="C1863" t="s">
        <v>53</v>
      </c>
      <c r="D1863" t="s">
        <v>42</v>
      </c>
      <c r="E1863" t="s">
        <v>23</v>
      </c>
      <c r="F1863" t="s">
        <v>15</v>
      </c>
      <c r="G1863" t="s">
        <v>5</v>
      </c>
      <c r="H1863" t="s">
        <v>44</v>
      </c>
      <c r="I1863">
        <v>2016</v>
      </c>
      <c r="J1863">
        <v>21.7770153011</v>
      </c>
      <c r="K1863">
        <v>36.826795611400001</v>
      </c>
      <c r="L1863">
        <v>12.2441538053</v>
      </c>
    </row>
    <row r="1864" spans="3:12" hidden="1" x14ac:dyDescent="0.25">
      <c r="C1864" t="s">
        <v>53</v>
      </c>
      <c r="D1864" t="s">
        <v>42</v>
      </c>
      <c r="E1864" t="s">
        <v>22</v>
      </c>
      <c r="F1864" t="s">
        <v>15</v>
      </c>
      <c r="G1864" t="s">
        <v>5</v>
      </c>
      <c r="H1864" t="s">
        <v>45</v>
      </c>
      <c r="I1864">
        <v>2016</v>
      </c>
      <c r="J1864">
        <v>1.45491786157E-3</v>
      </c>
      <c r="K1864">
        <v>2.3069493457100001E-3</v>
      </c>
      <c r="L1864">
        <v>7.2245539981299998E-4</v>
      </c>
    </row>
    <row r="1865" spans="3:12" hidden="1" x14ac:dyDescent="0.25">
      <c r="C1865" t="s">
        <v>53</v>
      </c>
      <c r="D1865" t="s">
        <v>42</v>
      </c>
      <c r="E1865" t="s">
        <v>23</v>
      </c>
      <c r="F1865" t="s">
        <v>15</v>
      </c>
      <c r="G1865" t="s">
        <v>5</v>
      </c>
      <c r="H1865" t="s">
        <v>45</v>
      </c>
      <c r="I1865">
        <v>2016</v>
      </c>
      <c r="J1865">
        <v>4.9927886826300004E-4</v>
      </c>
      <c r="K1865">
        <v>8.3185786616699997E-4</v>
      </c>
      <c r="L1865">
        <v>2.8313574305000001E-4</v>
      </c>
    </row>
    <row r="1866" spans="3:12" hidden="1" x14ac:dyDescent="0.25">
      <c r="C1866" t="s">
        <v>53</v>
      </c>
      <c r="D1866" t="s">
        <v>42</v>
      </c>
      <c r="E1866" t="s">
        <v>22</v>
      </c>
      <c r="F1866" t="s">
        <v>15</v>
      </c>
      <c r="G1866" t="s">
        <v>5</v>
      </c>
      <c r="H1866" t="s">
        <v>26</v>
      </c>
      <c r="I1866">
        <v>2016</v>
      </c>
      <c r="J1866">
        <v>39.834922779199999</v>
      </c>
      <c r="K1866">
        <v>64.609890863800004</v>
      </c>
      <c r="L1866">
        <v>19.072090785099999</v>
      </c>
    </row>
    <row r="1867" spans="3:12" hidden="1" x14ac:dyDescent="0.25">
      <c r="C1867" t="s">
        <v>53</v>
      </c>
      <c r="D1867" t="s">
        <v>42</v>
      </c>
      <c r="E1867" t="s">
        <v>23</v>
      </c>
      <c r="F1867" t="s">
        <v>15</v>
      </c>
      <c r="G1867" t="s">
        <v>5</v>
      </c>
      <c r="H1867" t="s">
        <v>26</v>
      </c>
      <c r="I1867">
        <v>2016</v>
      </c>
      <c r="J1867">
        <v>7.5321119474799998</v>
      </c>
      <c r="K1867">
        <v>12.737445576299899</v>
      </c>
      <c r="L1867">
        <v>4.2349392645500004</v>
      </c>
    </row>
    <row r="1868" spans="3:12" hidden="1" x14ac:dyDescent="0.25">
      <c r="C1868" t="s">
        <v>53</v>
      </c>
      <c r="D1868" t="s">
        <v>42</v>
      </c>
      <c r="E1868" t="s">
        <v>22</v>
      </c>
      <c r="F1868" t="s">
        <v>16</v>
      </c>
      <c r="G1868" t="s">
        <v>5</v>
      </c>
      <c r="H1868" t="s">
        <v>44</v>
      </c>
      <c r="I1868">
        <v>2016</v>
      </c>
      <c r="J1868">
        <v>85.802752097400003</v>
      </c>
      <c r="K1868">
        <v>136.00494406999999</v>
      </c>
      <c r="L1868">
        <v>42.065630489999997</v>
      </c>
    </row>
    <row r="1869" spans="3:12" hidden="1" x14ac:dyDescent="0.25">
      <c r="C1869" t="s">
        <v>53</v>
      </c>
      <c r="D1869" t="s">
        <v>42</v>
      </c>
      <c r="E1869" t="s">
        <v>23</v>
      </c>
      <c r="F1869" t="s">
        <v>16</v>
      </c>
      <c r="G1869" t="s">
        <v>5</v>
      </c>
      <c r="H1869" t="s">
        <v>44</v>
      </c>
      <c r="I1869">
        <v>2016</v>
      </c>
      <c r="J1869">
        <v>18.827529866500001</v>
      </c>
      <c r="K1869">
        <v>31.9388847775</v>
      </c>
      <c r="L1869">
        <v>10.191102533800001</v>
      </c>
    </row>
    <row r="1870" spans="3:12" hidden="1" x14ac:dyDescent="0.25">
      <c r="C1870" t="s">
        <v>53</v>
      </c>
      <c r="D1870" t="s">
        <v>42</v>
      </c>
      <c r="E1870" t="s">
        <v>22</v>
      </c>
      <c r="F1870" t="s">
        <v>16</v>
      </c>
      <c r="G1870" t="s">
        <v>5</v>
      </c>
      <c r="H1870" t="s">
        <v>45</v>
      </c>
      <c r="I1870">
        <v>2016</v>
      </c>
      <c r="J1870">
        <v>1.2372417987800001E-3</v>
      </c>
      <c r="K1870">
        <v>1.95937226348E-3</v>
      </c>
      <c r="L1870">
        <v>6.3485445861800004E-4</v>
      </c>
    </row>
    <row r="1871" spans="3:12" hidden="1" x14ac:dyDescent="0.25">
      <c r="C1871" t="s">
        <v>53</v>
      </c>
      <c r="D1871" t="s">
        <v>42</v>
      </c>
      <c r="E1871" t="s">
        <v>23</v>
      </c>
      <c r="F1871" t="s">
        <v>16</v>
      </c>
      <c r="G1871" t="s">
        <v>5</v>
      </c>
      <c r="H1871" t="s">
        <v>45</v>
      </c>
      <c r="I1871">
        <v>2016</v>
      </c>
      <c r="J1871">
        <v>3.7697260866100001E-4</v>
      </c>
      <c r="K1871">
        <v>6.0755262482200005E-4</v>
      </c>
      <c r="L1871">
        <v>2.1196792139900001E-4</v>
      </c>
    </row>
    <row r="1872" spans="3:12" hidden="1" x14ac:dyDescent="0.25">
      <c r="C1872" t="s">
        <v>53</v>
      </c>
      <c r="D1872" t="s">
        <v>42</v>
      </c>
      <c r="E1872" t="s">
        <v>22</v>
      </c>
      <c r="F1872" t="s">
        <v>16</v>
      </c>
      <c r="G1872" t="s">
        <v>5</v>
      </c>
      <c r="H1872" t="s">
        <v>26</v>
      </c>
      <c r="I1872">
        <v>2016</v>
      </c>
      <c r="J1872">
        <v>41.151287904</v>
      </c>
      <c r="K1872">
        <v>65.228427678499997</v>
      </c>
      <c r="L1872">
        <v>20.174817576899901</v>
      </c>
    </row>
    <row r="1873" spans="3:12" hidden="1" x14ac:dyDescent="0.25">
      <c r="C1873" t="s">
        <v>53</v>
      </c>
      <c r="D1873" t="s">
        <v>42</v>
      </c>
      <c r="E1873" t="s">
        <v>23</v>
      </c>
      <c r="F1873" t="s">
        <v>16</v>
      </c>
      <c r="G1873" t="s">
        <v>5</v>
      </c>
      <c r="H1873" t="s">
        <v>26</v>
      </c>
      <c r="I1873">
        <v>2016</v>
      </c>
      <c r="J1873">
        <v>7.5077298756299999</v>
      </c>
      <c r="K1873">
        <v>12.736058375100001</v>
      </c>
      <c r="L1873">
        <v>4.0638387245400001</v>
      </c>
    </row>
    <row r="1874" spans="3:12" hidden="1" x14ac:dyDescent="0.25">
      <c r="C1874" t="s">
        <v>53</v>
      </c>
      <c r="D1874" t="s">
        <v>42</v>
      </c>
      <c r="E1874" t="s">
        <v>22</v>
      </c>
      <c r="F1874" t="s">
        <v>17</v>
      </c>
      <c r="G1874" t="s">
        <v>5</v>
      </c>
      <c r="H1874" t="s">
        <v>44</v>
      </c>
      <c r="I1874">
        <v>2016</v>
      </c>
      <c r="J1874">
        <v>67.269999559799999</v>
      </c>
      <c r="K1874">
        <v>106.114972775</v>
      </c>
      <c r="L1874">
        <v>32.818599375600002</v>
      </c>
    </row>
    <row r="1875" spans="3:12" hidden="1" x14ac:dyDescent="0.25">
      <c r="C1875" t="s">
        <v>53</v>
      </c>
      <c r="D1875" t="s">
        <v>42</v>
      </c>
      <c r="E1875" t="s">
        <v>23</v>
      </c>
      <c r="F1875" t="s">
        <v>17</v>
      </c>
      <c r="G1875" t="s">
        <v>5</v>
      </c>
      <c r="H1875" t="s">
        <v>44</v>
      </c>
      <c r="I1875">
        <v>2016</v>
      </c>
      <c r="J1875">
        <v>13.001717701800001</v>
      </c>
      <c r="K1875">
        <v>21.791096882000002</v>
      </c>
      <c r="L1875">
        <v>6.6573597372800002</v>
      </c>
    </row>
    <row r="1876" spans="3:12" hidden="1" x14ac:dyDescent="0.25">
      <c r="C1876" t="s">
        <v>53</v>
      </c>
      <c r="D1876" t="s">
        <v>42</v>
      </c>
      <c r="E1876" t="s">
        <v>22</v>
      </c>
      <c r="F1876" t="s">
        <v>17</v>
      </c>
      <c r="G1876" t="s">
        <v>5</v>
      </c>
      <c r="H1876" t="s">
        <v>45</v>
      </c>
      <c r="I1876">
        <v>2016</v>
      </c>
      <c r="J1876">
        <v>9.2904371468800003E-4</v>
      </c>
      <c r="K1876">
        <v>1.42074182776E-3</v>
      </c>
      <c r="L1876">
        <v>4.5851024343799998E-4</v>
      </c>
    </row>
    <row r="1877" spans="3:12" hidden="1" x14ac:dyDescent="0.25">
      <c r="C1877" t="s">
        <v>53</v>
      </c>
      <c r="D1877" t="s">
        <v>42</v>
      </c>
      <c r="E1877" t="s">
        <v>23</v>
      </c>
      <c r="F1877" t="s">
        <v>17</v>
      </c>
      <c r="G1877" t="s">
        <v>5</v>
      </c>
      <c r="H1877" t="s">
        <v>45</v>
      </c>
      <c r="I1877">
        <v>2016</v>
      </c>
      <c r="J1877">
        <v>2.3218697369300001E-4</v>
      </c>
      <c r="K1877">
        <v>3.8383497972500002E-4</v>
      </c>
      <c r="L1877">
        <v>1.21345540099E-4</v>
      </c>
    </row>
    <row r="1878" spans="3:12" hidden="1" x14ac:dyDescent="0.25">
      <c r="C1878" t="s">
        <v>53</v>
      </c>
      <c r="D1878" t="s">
        <v>42</v>
      </c>
      <c r="E1878" t="s">
        <v>22</v>
      </c>
      <c r="F1878" t="s">
        <v>17</v>
      </c>
      <c r="G1878" t="s">
        <v>5</v>
      </c>
      <c r="H1878" t="s">
        <v>26</v>
      </c>
      <c r="I1878">
        <v>2016</v>
      </c>
      <c r="J1878">
        <v>37.167020791100001</v>
      </c>
      <c r="K1878">
        <v>58.629068309299903</v>
      </c>
      <c r="L1878">
        <v>18.132444972599998</v>
      </c>
    </row>
    <row r="1879" spans="3:12" hidden="1" x14ac:dyDescent="0.25">
      <c r="C1879" t="s">
        <v>53</v>
      </c>
      <c r="D1879" t="s">
        <v>42</v>
      </c>
      <c r="E1879" t="s">
        <v>23</v>
      </c>
      <c r="F1879" t="s">
        <v>17</v>
      </c>
      <c r="G1879" t="s">
        <v>5</v>
      </c>
      <c r="H1879" t="s">
        <v>26</v>
      </c>
      <c r="I1879">
        <v>2016</v>
      </c>
      <c r="J1879">
        <v>6.0382949633399896</v>
      </c>
      <c r="K1879">
        <v>10.120283609099999</v>
      </c>
      <c r="L1879">
        <v>3.09183007143</v>
      </c>
    </row>
    <row r="1880" spans="3:12" hidden="1" x14ac:dyDescent="0.25">
      <c r="C1880" t="s">
        <v>53</v>
      </c>
      <c r="D1880" t="s">
        <v>42</v>
      </c>
      <c r="E1880" t="s">
        <v>22</v>
      </c>
      <c r="F1880" t="s">
        <v>18</v>
      </c>
      <c r="G1880" t="s">
        <v>5</v>
      </c>
      <c r="H1880" t="s">
        <v>44</v>
      </c>
      <c r="I1880">
        <v>2016</v>
      </c>
      <c r="J1880">
        <v>46.017405056199998</v>
      </c>
      <c r="K1880">
        <v>71.727359819900002</v>
      </c>
      <c r="L1880">
        <v>23.873765429599999</v>
      </c>
    </row>
    <row r="1881" spans="3:12" hidden="1" x14ac:dyDescent="0.25">
      <c r="C1881" t="s">
        <v>53</v>
      </c>
      <c r="D1881" t="s">
        <v>42</v>
      </c>
      <c r="E1881" t="s">
        <v>23</v>
      </c>
      <c r="F1881" t="s">
        <v>18</v>
      </c>
      <c r="G1881" t="s">
        <v>5</v>
      </c>
      <c r="H1881" t="s">
        <v>44</v>
      </c>
      <c r="I1881">
        <v>2016</v>
      </c>
      <c r="J1881">
        <v>8.7372165177099994</v>
      </c>
      <c r="K1881">
        <v>14.8637346737</v>
      </c>
      <c r="L1881">
        <v>4.3893177589499999</v>
      </c>
    </row>
    <row r="1882" spans="3:12" hidden="1" x14ac:dyDescent="0.25">
      <c r="C1882" t="s">
        <v>53</v>
      </c>
      <c r="D1882" t="s">
        <v>42</v>
      </c>
      <c r="E1882" t="s">
        <v>22</v>
      </c>
      <c r="F1882" t="s">
        <v>18</v>
      </c>
      <c r="G1882" t="s">
        <v>5</v>
      </c>
      <c r="H1882" t="s">
        <v>45</v>
      </c>
      <c r="I1882">
        <v>2016</v>
      </c>
      <c r="J1882">
        <v>7.1051821214799995E-4</v>
      </c>
      <c r="K1882">
        <v>1.1000724645300001E-3</v>
      </c>
      <c r="L1882">
        <v>3.7662982354799999E-4</v>
      </c>
    </row>
    <row r="1883" spans="3:12" hidden="1" x14ac:dyDescent="0.25">
      <c r="C1883" t="s">
        <v>53</v>
      </c>
      <c r="D1883" t="s">
        <v>42</v>
      </c>
      <c r="E1883" t="s">
        <v>23</v>
      </c>
      <c r="F1883" t="s">
        <v>18</v>
      </c>
      <c r="G1883" t="s">
        <v>5</v>
      </c>
      <c r="H1883" t="s">
        <v>45</v>
      </c>
      <c r="I1883">
        <v>2016</v>
      </c>
      <c r="J1883">
        <v>1.5872903328399999E-4</v>
      </c>
      <c r="K1883">
        <v>2.6552737951300001E-4</v>
      </c>
      <c r="L1883" s="1">
        <v>8.0539527113499993E-5</v>
      </c>
    </row>
    <row r="1884" spans="3:12" hidden="1" x14ac:dyDescent="0.25">
      <c r="C1884" t="s">
        <v>53</v>
      </c>
      <c r="D1884" t="s">
        <v>42</v>
      </c>
      <c r="E1884" t="s">
        <v>22</v>
      </c>
      <c r="F1884" t="s">
        <v>18</v>
      </c>
      <c r="G1884" t="s">
        <v>5</v>
      </c>
      <c r="H1884" t="s">
        <v>26</v>
      </c>
      <c r="I1884">
        <v>2016</v>
      </c>
      <c r="J1884">
        <v>34.501617368600002</v>
      </c>
      <c r="K1884">
        <v>53.777693903799999</v>
      </c>
      <c r="L1884">
        <v>17.899390871600001</v>
      </c>
    </row>
    <row r="1885" spans="3:12" hidden="1" x14ac:dyDescent="0.25">
      <c r="C1885" t="s">
        <v>53</v>
      </c>
      <c r="D1885" t="s">
        <v>42</v>
      </c>
      <c r="E1885" t="s">
        <v>23</v>
      </c>
      <c r="F1885" t="s">
        <v>18</v>
      </c>
      <c r="G1885" t="s">
        <v>5</v>
      </c>
      <c r="H1885" t="s">
        <v>26</v>
      </c>
      <c r="I1885">
        <v>2016</v>
      </c>
      <c r="J1885">
        <v>5.7299760875699999</v>
      </c>
      <c r="K1885">
        <v>9.7478234721499994</v>
      </c>
      <c r="L1885">
        <v>2.87856959348</v>
      </c>
    </row>
    <row r="1886" spans="3:12" hidden="1" x14ac:dyDescent="0.25">
      <c r="C1886" t="s">
        <v>53</v>
      </c>
      <c r="D1886" t="s">
        <v>42</v>
      </c>
      <c r="E1886" t="s">
        <v>22</v>
      </c>
      <c r="F1886" t="s">
        <v>19</v>
      </c>
      <c r="G1886" t="s">
        <v>5</v>
      </c>
      <c r="H1886" t="s">
        <v>44</v>
      </c>
      <c r="I1886">
        <v>2016</v>
      </c>
      <c r="J1886">
        <v>28.025869765100001</v>
      </c>
      <c r="K1886">
        <v>45.102308763700002</v>
      </c>
      <c r="L1886">
        <v>15.078091944900001</v>
      </c>
    </row>
    <row r="1887" spans="3:12" hidden="1" x14ac:dyDescent="0.25">
      <c r="C1887" t="s">
        <v>53</v>
      </c>
      <c r="D1887" t="s">
        <v>42</v>
      </c>
      <c r="E1887" t="s">
        <v>23</v>
      </c>
      <c r="F1887" t="s">
        <v>19</v>
      </c>
      <c r="G1887" t="s">
        <v>5</v>
      </c>
      <c r="H1887" t="s">
        <v>44</v>
      </c>
      <c r="I1887">
        <v>2016</v>
      </c>
      <c r="J1887">
        <v>5.4924165019400002</v>
      </c>
      <c r="K1887">
        <v>9.9888129020599994</v>
      </c>
      <c r="L1887">
        <v>2.7777949574499998</v>
      </c>
    </row>
    <row r="1888" spans="3:12" hidden="1" x14ac:dyDescent="0.25">
      <c r="C1888" t="s">
        <v>53</v>
      </c>
      <c r="D1888" t="s">
        <v>42</v>
      </c>
      <c r="E1888" t="s">
        <v>22</v>
      </c>
      <c r="F1888" t="s">
        <v>19</v>
      </c>
      <c r="G1888" t="s">
        <v>5</v>
      </c>
      <c r="H1888" t="s">
        <v>45</v>
      </c>
      <c r="I1888">
        <v>2016</v>
      </c>
      <c r="J1888">
        <v>5.1124945729E-4</v>
      </c>
      <c r="K1888">
        <v>8.0609371630800002E-4</v>
      </c>
      <c r="L1888">
        <v>2.79251828289E-4</v>
      </c>
    </row>
    <row r="1889" spans="3:12" hidden="1" x14ac:dyDescent="0.25">
      <c r="C1889" t="s">
        <v>53</v>
      </c>
      <c r="D1889" t="s">
        <v>42</v>
      </c>
      <c r="E1889" t="s">
        <v>23</v>
      </c>
      <c r="F1889" t="s">
        <v>19</v>
      </c>
      <c r="G1889" t="s">
        <v>5</v>
      </c>
      <c r="H1889" t="s">
        <v>45</v>
      </c>
      <c r="I1889">
        <v>2016</v>
      </c>
      <c r="J1889">
        <v>1.12834259201E-4</v>
      </c>
      <c r="K1889">
        <v>2.0917075053899999E-4</v>
      </c>
      <c r="L1889" s="1">
        <v>5.8332745918799997E-5</v>
      </c>
    </row>
    <row r="1890" spans="3:12" hidden="1" x14ac:dyDescent="0.25">
      <c r="C1890" t="s">
        <v>53</v>
      </c>
      <c r="D1890" t="s">
        <v>42</v>
      </c>
      <c r="E1890" t="s">
        <v>22</v>
      </c>
      <c r="F1890" t="s">
        <v>19</v>
      </c>
      <c r="G1890" t="s">
        <v>5</v>
      </c>
      <c r="H1890" t="s">
        <v>26</v>
      </c>
      <c r="I1890">
        <v>2016</v>
      </c>
      <c r="J1890">
        <v>28.739064128300001</v>
      </c>
      <c r="K1890">
        <v>46.250059489999998</v>
      </c>
      <c r="L1890">
        <v>15.4617949404999</v>
      </c>
    </row>
    <row r="1891" spans="3:12" hidden="1" x14ac:dyDescent="0.25">
      <c r="C1891" t="s">
        <v>53</v>
      </c>
      <c r="D1891" t="s">
        <v>42</v>
      </c>
      <c r="E1891" t="s">
        <v>23</v>
      </c>
      <c r="F1891" t="s">
        <v>19</v>
      </c>
      <c r="G1891" t="s">
        <v>5</v>
      </c>
      <c r="H1891" t="s">
        <v>26</v>
      </c>
      <c r="I1891">
        <v>2016</v>
      </c>
      <c r="J1891">
        <v>4.7755808098300001</v>
      </c>
      <c r="K1891">
        <v>8.6851358033799997</v>
      </c>
      <c r="L1891">
        <v>2.4152546129300001</v>
      </c>
    </row>
    <row r="1892" spans="3:12" hidden="1" x14ac:dyDescent="0.25">
      <c r="C1892" t="s">
        <v>53</v>
      </c>
      <c r="D1892" t="s">
        <v>42</v>
      </c>
      <c r="E1892" t="s">
        <v>22</v>
      </c>
      <c r="F1892" t="s">
        <v>20</v>
      </c>
      <c r="G1892" t="s">
        <v>5</v>
      </c>
      <c r="H1892" t="s">
        <v>44</v>
      </c>
      <c r="I1892">
        <v>2016</v>
      </c>
      <c r="J1892">
        <v>11.143351796499999</v>
      </c>
      <c r="K1892">
        <v>18.309664161600001</v>
      </c>
      <c r="L1892">
        <v>6.1748789565499997</v>
      </c>
    </row>
    <row r="1893" spans="3:12" hidden="1" x14ac:dyDescent="0.25">
      <c r="C1893" t="s">
        <v>53</v>
      </c>
      <c r="D1893" t="s">
        <v>42</v>
      </c>
      <c r="E1893" t="s">
        <v>23</v>
      </c>
      <c r="F1893" t="s">
        <v>20</v>
      </c>
      <c r="G1893" t="s">
        <v>5</v>
      </c>
      <c r="H1893" t="s">
        <v>44</v>
      </c>
      <c r="I1893">
        <v>2016</v>
      </c>
      <c r="J1893">
        <v>2.74499824923</v>
      </c>
      <c r="K1893">
        <v>4.7948938249999999</v>
      </c>
      <c r="L1893">
        <v>1.4350658518099999</v>
      </c>
    </row>
    <row r="1894" spans="3:12" hidden="1" x14ac:dyDescent="0.25">
      <c r="C1894" t="s">
        <v>53</v>
      </c>
      <c r="D1894" t="s">
        <v>42</v>
      </c>
      <c r="E1894" t="s">
        <v>22</v>
      </c>
      <c r="F1894" t="s">
        <v>20</v>
      </c>
      <c r="G1894" t="s">
        <v>5</v>
      </c>
      <c r="H1894" t="s">
        <v>45</v>
      </c>
      <c r="I1894">
        <v>2016</v>
      </c>
      <c r="J1894">
        <v>2.5884008044800002E-4</v>
      </c>
      <c r="K1894">
        <v>4.1592255494300002E-4</v>
      </c>
      <c r="L1894">
        <v>1.5066429537E-4</v>
      </c>
    </row>
    <row r="1895" spans="3:12" hidden="1" x14ac:dyDescent="0.25">
      <c r="C1895" t="s">
        <v>53</v>
      </c>
      <c r="D1895" t="s">
        <v>42</v>
      </c>
      <c r="E1895" t="s">
        <v>23</v>
      </c>
      <c r="F1895" t="s">
        <v>20</v>
      </c>
      <c r="G1895" t="s">
        <v>5</v>
      </c>
      <c r="H1895" t="s">
        <v>45</v>
      </c>
      <c r="I1895">
        <v>2016</v>
      </c>
      <c r="J1895" s="1">
        <v>6.3679043637499997E-5</v>
      </c>
      <c r="K1895">
        <v>1.09851299111E-4</v>
      </c>
      <c r="L1895" s="1">
        <v>3.4939417179500003E-5</v>
      </c>
    </row>
    <row r="1896" spans="3:12" hidden="1" x14ac:dyDescent="0.25">
      <c r="C1896" t="s">
        <v>53</v>
      </c>
      <c r="D1896" t="s">
        <v>42</v>
      </c>
      <c r="E1896" t="s">
        <v>22</v>
      </c>
      <c r="F1896" t="s">
        <v>20</v>
      </c>
      <c r="G1896" t="s">
        <v>5</v>
      </c>
      <c r="H1896" t="s">
        <v>26</v>
      </c>
      <c r="I1896">
        <v>2016</v>
      </c>
      <c r="J1896">
        <v>17.574873088099999</v>
      </c>
      <c r="K1896">
        <v>28.877309969500001</v>
      </c>
      <c r="L1896">
        <v>9.7387855985999998</v>
      </c>
    </row>
    <row r="1897" spans="3:12" hidden="1" x14ac:dyDescent="0.25">
      <c r="C1897" t="s">
        <v>53</v>
      </c>
      <c r="D1897" t="s">
        <v>42</v>
      </c>
      <c r="E1897" t="s">
        <v>23</v>
      </c>
      <c r="F1897" t="s">
        <v>20</v>
      </c>
      <c r="G1897" t="s">
        <v>5</v>
      </c>
      <c r="H1897" t="s">
        <v>26</v>
      </c>
      <c r="I1897">
        <v>2016</v>
      </c>
      <c r="J1897">
        <v>3.4106432629299999</v>
      </c>
      <c r="K1897">
        <v>5.9576257745400003</v>
      </c>
      <c r="L1897">
        <v>1.78306040112</v>
      </c>
    </row>
    <row r="1898" spans="3:12" hidden="1" x14ac:dyDescent="0.25">
      <c r="C1898" t="s">
        <v>53</v>
      </c>
      <c r="D1898" t="s">
        <v>42</v>
      </c>
      <c r="E1898" t="s">
        <v>22</v>
      </c>
      <c r="F1898" t="s">
        <v>46</v>
      </c>
      <c r="G1898" t="s">
        <v>5</v>
      </c>
      <c r="H1898" t="s">
        <v>44</v>
      </c>
      <c r="I1898">
        <v>2016</v>
      </c>
      <c r="J1898">
        <v>4.6096347408599998</v>
      </c>
      <c r="K1898">
        <v>8.3310968280799997</v>
      </c>
      <c r="L1898">
        <v>2.3249714967399999</v>
      </c>
    </row>
    <row r="1899" spans="3:12" hidden="1" x14ac:dyDescent="0.25">
      <c r="C1899" t="s">
        <v>53</v>
      </c>
      <c r="D1899" t="s">
        <v>42</v>
      </c>
      <c r="E1899" t="s">
        <v>23</v>
      </c>
      <c r="F1899" t="s">
        <v>46</v>
      </c>
      <c r="G1899" t="s">
        <v>5</v>
      </c>
      <c r="H1899" t="s">
        <v>44</v>
      </c>
      <c r="I1899">
        <v>2016</v>
      </c>
      <c r="J1899">
        <v>1.88666248987</v>
      </c>
      <c r="K1899">
        <v>3.32614347156</v>
      </c>
      <c r="L1899">
        <v>1.07198409023</v>
      </c>
    </row>
    <row r="1900" spans="3:12" hidden="1" x14ac:dyDescent="0.25">
      <c r="C1900" t="s">
        <v>53</v>
      </c>
      <c r="D1900" t="s">
        <v>42</v>
      </c>
      <c r="E1900" t="s">
        <v>22</v>
      </c>
      <c r="F1900" t="s">
        <v>46</v>
      </c>
      <c r="G1900" t="s">
        <v>5</v>
      </c>
      <c r="H1900" t="s">
        <v>45</v>
      </c>
      <c r="I1900">
        <v>2016</v>
      </c>
      <c r="J1900">
        <v>1.4940615095399999E-4</v>
      </c>
      <c r="K1900">
        <v>2.6593774888E-4</v>
      </c>
      <c r="L1900" s="1">
        <v>7.5731854830699997E-5</v>
      </c>
    </row>
    <row r="1901" spans="3:12" hidden="1" x14ac:dyDescent="0.25">
      <c r="C1901" t="s">
        <v>53</v>
      </c>
      <c r="D1901" t="s">
        <v>42</v>
      </c>
      <c r="E1901" t="s">
        <v>23</v>
      </c>
      <c r="F1901" t="s">
        <v>46</v>
      </c>
      <c r="G1901" t="s">
        <v>5</v>
      </c>
      <c r="H1901" t="s">
        <v>45</v>
      </c>
      <c r="I1901">
        <v>2016</v>
      </c>
      <c r="J1901" s="1">
        <v>5.1188983076999998E-5</v>
      </c>
      <c r="K1901" s="1">
        <v>8.9960221147300002E-5</v>
      </c>
      <c r="L1901" s="1">
        <v>2.97017656528E-5</v>
      </c>
    </row>
    <row r="1902" spans="3:12" hidden="1" x14ac:dyDescent="0.25">
      <c r="C1902" t="s">
        <v>53</v>
      </c>
      <c r="D1902" t="s">
        <v>42</v>
      </c>
      <c r="E1902" t="s">
        <v>22</v>
      </c>
      <c r="F1902" t="s">
        <v>46</v>
      </c>
      <c r="G1902" t="s">
        <v>5</v>
      </c>
      <c r="H1902" t="s">
        <v>26</v>
      </c>
      <c r="I1902">
        <v>2016</v>
      </c>
      <c r="J1902">
        <v>11.050228858500001</v>
      </c>
      <c r="K1902">
        <v>19.9713278314</v>
      </c>
      <c r="L1902">
        <v>5.5734279553199997</v>
      </c>
    </row>
    <row r="1903" spans="3:12" hidden="1" x14ac:dyDescent="0.25">
      <c r="C1903" t="s">
        <v>53</v>
      </c>
      <c r="D1903" t="s">
        <v>42</v>
      </c>
      <c r="E1903" t="s">
        <v>23</v>
      </c>
      <c r="F1903" t="s">
        <v>46</v>
      </c>
      <c r="G1903" t="s">
        <v>5</v>
      </c>
      <c r="H1903" t="s">
        <v>26</v>
      </c>
      <c r="I1903">
        <v>2016</v>
      </c>
      <c r="J1903">
        <v>3.1588542419099999</v>
      </c>
      <c r="K1903">
        <v>5.5689888736199897</v>
      </c>
      <c r="L1903">
        <v>1.79483161873</v>
      </c>
    </row>
    <row r="1904" spans="3:12" hidden="1" x14ac:dyDescent="0.25">
      <c r="C1904" t="s">
        <v>53</v>
      </c>
      <c r="D1904" t="s">
        <v>42</v>
      </c>
      <c r="E1904" t="s">
        <v>22</v>
      </c>
      <c r="F1904" t="s">
        <v>47</v>
      </c>
      <c r="G1904" t="s">
        <v>5</v>
      </c>
      <c r="H1904" t="s">
        <v>44</v>
      </c>
      <c r="I1904">
        <v>2016</v>
      </c>
      <c r="J1904">
        <v>1.5293897380100001</v>
      </c>
      <c r="K1904">
        <v>2.5986716650699999</v>
      </c>
      <c r="L1904">
        <v>0.81697904018</v>
      </c>
    </row>
    <row r="1905" spans="3:12" hidden="1" x14ac:dyDescent="0.25">
      <c r="C1905" t="s">
        <v>53</v>
      </c>
      <c r="D1905" t="s">
        <v>42</v>
      </c>
      <c r="E1905" t="s">
        <v>23</v>
      </c>
      <c r="F1905" t="s">
        <v>47</v>
      </c>
      <c r="G1905" t="s">
        <v>5</v>
      </c>
      <c r="H1905" t="s">
        <v>44</v>
      </c>
      <c r="I1905">
        <v>2016</v>
      </c>
      <c r="J1905">
        <v>1.20390257347</v>
      </c>
      <c r="K1905">
        <v>2.1414379339699998</v>
      </c>
      <c r="L1905">
        <v>0.63720722560999998</v>
      </c>
    </row>
    <row r="1906" spans="3:12" hidden="1" x14ac:dyDescent="0.25">
      <c r="C1906" t="s">
        <v>53</v>
      </c>
      <c r="D1906" t="s">
        <v>42</v>
      </c>
      <c r="E1906" t="s">
        <v>22</v>
      </c>
      <c r="F1906" t="s">
        <v>47</v>
      </c>
      <c r="G1906" t="s">
        <v>5</v>
      </c>
      <c r="H1906" t="s">
        <v>45</v>
      </c>
      <c r="I1906">
        <v>2016</v>
      </c>
      <c r="J1906" s="1">
        <v>8.8619215412199999E-5</v>
      </c>
      <c r="K1906">
        <v>1.47397173127E-4</v>
      </c>
      <c r="L1906" s="1">
        <v>4.8423720467699999E-5</v>
      </c>
    </row>
    <row r="1907" spans="3:12" hidden="1" x14ac:dyDescent="0.25">
      <c r="C1907" t="s">
        <v>53</v>
      </c>
      <c r="D1907" t="s">
        <v>42</v>
      </c>
      <c r="E1907" t="s">
        <v>23</v>
      </c>
      <c r="F1907" t="s">
        <v>47</v>
      </c>
      <c r="G1907" t="s">
        <v>5</v>
      </c>
      <c r="H1907" t="s">
        <v>45</v>
      </c>
      <c r="I1907">
        <v>2016</v>
      </c>
      <c r="J1907" s="1">
        <v>4.7281220694299997E-5</v>
      </c>
      <c r="K1907" s="1">
        <v>8.4273579885199996E-5</v>
      </c>
      <c r="L1907" s="1">
        <v>2.6085084893100001E-5</v>
      </c>
    </row>
    <row r="1908" spans="3:12" hidden="1" x14ac:dyDescent="0.25">
      <c r="C1908" t="s">
        <v>53</v>
      </c>
      <c r="D1908" t="s">
        <v>42</v>
      </c>
      <c r="E1908" t="s">
        <v>22</v>
      </c>
      <c r="F1908" t="s">
        <v>47</v>
      </c>
      <c r="G1908" t="s">
        <v>5</v>
      </c>
      <c r="H1908" t="s">
        <v>26</v>
      </c>
      <c r="I1908">
        <v>2016</v>
      </c>
      <c r="J1908">
        <v>6.4718452882699999</v>
      </c>
      <c r="K1908">
        <v>10.996674394599999</v>
      </c>
      <c r="L1908">
        <v>3.4571710666</v>
      </c>
    </row>
    <row r="1909" spans="3:12" hidden="1" x14ac:dyDescent="0.25">
      <c r="C1909" t="s">
        <v>53</v>
      </c>
      <c r="D1909" t="s">
        <v>42</v>
      </c>
      <c r="E1909" t="s">
        <v>23</v>
      </c>
      <c r="F1909" t="s">
        <v>47</v>
      </c>
      <c r="G1909" t="s">
        <v>5</v>
      </c>
      <c r="H1909" t="s">
        <v>26</v>
      </c>
      <c r="I1909">
        <v>2016</v>
      </c>
      <c r="J1909">
        <v>3.02211357861</v>
      </c>
      <c r="K1909">
        <v>5.3755750678099998</v>
      </c>
      <c r="L1909">
        <v>1.59955851191</v>
      </c>
    </row>
    <row r="1910" spans="3:12" hidden="1" x14ac:dyDescent="0.25">
      <c r="C1910" t="s">
        <v>53</v>
      </c>
      <c r="D1910" t="s">
        <v>42</v>
      </c>
      <c r="E1910" t="s">
        <v>22</v>
      </c>
      <c r="F1910" t="s">
        <v>48</v>
      </c>
      <c r="G1910" t="s">
        <v>5</v>
      </c>
      <c r="H1910" t="s">
        <v>44</v>
      </c>
      <c r="I1910">
        <v>2016</v>
      </c>
      <c r="J1910">
        <v>0.42775722368899999</v>
      </c>
      <c r="K1910">
        <v>0.69597668991200001</v>
      </c>
      <c r="L1910">
        <v>0.223297568542</v>
      </c>
    </row>
    <row r="1911" spans="3:12" hidden="1" x14ac:dyDescent="0.25">
      <c r="C1911" t="s">
        <v>53</v>
      </c>
      <c r="D1911" t="s">
        <v>42</v>
      </c>
      <c r="E1911" t="s">
        <v>23</v>
      </c>
      <c r="F1911" t="s">
        <v>48</v>
      </c>
      <c r="G1911" t="s">
        <v>5</v>
      </c>
      <c r="H1911" t="s">
        <v>44</v>
      </c>
      <c r="I1911">
        <v>2016</v>
      </c>
      <c r="J1911">
        <v>0.67991534441500001</v>
      </c>
      <c r="K1911">
        <v>1.15261819721</v>
      </c>
      <c r="L1911">
        <v>0.39492460573499999</v>
      </c>
    </row>
    <row r="1912" spans="3:12" hidden="1" x14ac:dyDescent="0.25">
      <c r="C1912" t="s">
        <v>53</v>
      </c>
      <c r="D1912" t="s">
        <v>42</v>
      </c>
      <c r="E1912" t="s">
        <v>22</v>
      </c>
      <c r="F1912" t="s">
        <v>48</v>
      </c>
      <c r="G1912" t="s">
        <v>5</v>
      </c>
      <c r="H1912" t="s">
        <v>45</v>
      </c>
      <c r="I1912">
        <v>2016</v>
      </c>
      <c r="J1912" s="1">
        <v>5.6011989552699998E-5</v>
      </c>
      <c r="K1912" s="1">
        <v>8.9253957700499993E-5</v>
      </c>
      <c r="L1912" s="1">
        <v>3.04766240924E-5</v>
      </c>
    </row>
    <row r="1913" spans="3:12" hidden="1" x14ac:dyDescent="0.25">
      <c r="C1913" t="s">
        <v>53</v>
      </c>
      <c r="D1913" t="s">
        <v>42</v>
      </c>
      <c r="E1913" t="s">
        <v>23</v>
      </c>
      <c r="F1913" t="s">
        <v>48</v>
      </c>
      <c r="G1913" t="s">
        <v>5</v>
      </c>
      <c r="H1913" t="s">
        <v>45</v>
      </c>
      <c r="I1913">
        <v>2016</v>
      </c>
      <c r="J1913" s="1">
        <v>5.3113734762599997E-5</v>
      </c>
      <c r="K1913" s="1">
        <v>8.9035374948099997E-5</v>
      </c>
      <c r="L1913" s="1">
        <v>3.1364295937600001E-5</v>
      </c>
    </row>
    <row r="1914" spans="3:12" hidden="1" x14ac:dyDescent="0.25">
      <c r="C1914" t="s">
        <v>53</v>
      </c>
      <c r="D1914" t="s">
        <v>42</v>
      </c>
      <c r="E1914" t="s">
        <v>22</v>
      </c>
      <c r="F1914" t="s">
        <v>48</v>
      </c>
      <c r="G1914" t="s">
        <v>5</v>
      </c>
      <c r="H1914" t="s">
        <v>26</v>
      </c>
      <c r="I1914">
        <v>2016</v>
      </c>
      <c r="J1914">
        <v>4.2948845932699999</v>
      </c>
      <c r="K1914">
        <v>6.9879347378499999</v>
      </c>
      <c r="L1914">
        <v>2.2420130712899899</v>
      </c>
    </row>
    <row r="1915" spans="3:12" hidden="1" x14ac:dyDescent="0.25">
      <c r="C1915" t="s">
        <v>53</v>
      </c>
      <c r="D1915" t="s">
        <v>42</v>
      </c>
      <c r="E1915" t="s">
        <v>23</v>
      </c>
      <c r="F1915" t="s">
        <v>48</v>
      </c>
      <c r="G1915" t="s">
        <v>5</v>
      </c>
      <c r="H1915" t="s">
        <v>26</v>
      </c>
      <c r="I1915">
        <v>2016</v>
      </c>
      <c r="J1915">
        <v>3.5369619804800001</v>
      </c>
      <c r="K1915">
        <v>5.9959916702099996</v>
      </c>
      <c r="L1915">
        <v>2.0544224029000002</v>
      </c>
    </row>
    <row r="1916" spans="3:12" hidden="1" x14ac:dyDescent="0.25">
      <c r="C1916" t="s">
        <v>53</v>
      </c>
      <c r="D1916" t="s">
        <v>42</v>
      </c>
      <c r="E1916" t="s">
        <v>22</v>
      </c>
      <c r="F1916" t="s">
        <v>49</v>
      </c>
      <c r="G1916" t="s">
        <v>5</v>
      </c>
      <c r="H1916" t="s">
        <v>44</v>
      </c>
      <c r="I1916">
        <v>2016</v>
      </c>
      <c r="J1916">
        <v>1.66790883257E-2</v>
      </c>
      <c r="K1916">
        <v>2.53982586514E-2</v>
      </c>
      <c r="L1916">
        <v>9.7434131722500001E-3</v>
      </c>
    </row>
    <row r="1917" spans="3:12" hidden="1" x14ac:dyDescent="0.25">
      <c r="C1917" t="s">
        <v>53</v>
      </c>
      <c r="D1917" t="s">
        <v>42</v>
      </c>
      <c r="E1917" t="s">
        <v>23</v>
      </c>
      <c r="F1917" t="s">
        <v>49</v>
      </c>
      <c r="G1917" t="s">
        <v>5</v>
      </c>
      <c r="H1917" t="s">
        <v>44</v>
      </c>
      <c r="I1917">
        <v>2016</v>
      </c>
      <c r="J1917">
        <v>5.3335345177300004E-3</v>
      </c>
      <c r="K1917">
        <v>8.2111295015099995E-3</v>
      </c>
      <c r="L1917">
        <v>3.3493664899399999E-3</v>
      </c>
    </row>
    <row r="1918" spans="3:12" hidden="1" x14ac:dyDescent="0.25">
      <c r="C1918" t="s">
        <v>53</v>
      </c>
      <c r="D1918" t="s">
        <v>42</v>
      </c>
      <c r="E1918" t="s">
        <v>22</v>
      </c>
      <c r="F1918" t="s">
        <v>49</v>
      </c>
      <c r="G1918" t="s">
        <v>5</v>
      </c>
      <c r="H1918" t="s">
        <v>45</v>
      </c>
      <c r="I1918">
        <v>2016</v>
      </c>
      <c r="J1918" s="1">
        <v>8.1607472530300001E-6</v>
      </c>
      <c r="K1918" s="1">
        <v>1.22736141914E-5</v>
      </c>
      <c r="L1918" s="1">
        <v>4.7940830752600002E-6</v>
      </c>
    </row>
    <row r="1919" spans="3:12" hidden="1" x14ac:dyDescent="0.25">
      <c r="C1919" t="s">
        <v>53</v>
      </c>
      <c r="D1919" t="s">
        <v>42</v>
      </c>
      <c r="E1919" t="s">
        <v>23</v>
      </c>
      <c r="F1919" t="s">
        <v>49</v>
      </c>
      <c r="G1919" t="s">
        <v>5</v>
      </c>
      <c r="H1919" t="s">
        <v>45</v>
      </c>
      <c r="I1919">
        <v>2016</v>
      </c>
      <c r="J1919" s="1">
        <v>1.2698607310699999E-6</v>
      </c>
      <c r="K1919" s="1">
        <v>1.9589503252399999E-6</v>
      </c>
      <c r="L1919" s="1">
        <v>7.9102328748999999E-7</v>
      </c>
    </row>
    <row r="1920" spans="3:12" hidden="1" x14ac:dyDescent="0.25">
      <c r="C1920" t="s">
        <v>53</v>
      </c>
      <c r="D1920" t="s">
        <v>42</v>
      </c>
      <c r="E1920" t="s">
        <v>22</v>
      </c>
      <c r="F1920" t="s">
        <v>49</v>
      </c>
      <c r="G1920" t="s">
        <v>5</v>
      </c>
      <c r="H1920" t="s">
        <v>26</v>
      </c>
      <c r="I1920">
        <v>2016</v>
      </c>
      <c r="J1920">
        <v>0.59548247973699997</v>
      </c>
      <c r="K1920">
        <v>0.90677726188599905</v>
      </c>
      <c r="L1920">
        <v>0.34786264834199998</v>
      </c>
    </row>
    <row r="1921" spans="3:12" hidden="1" x14ac:dyDescent="0.25">
      <c r="C1921" t="s">
        <v>53</v>
      </c>
      <c r="D1921" t="s">
        <v>42</v>
      </c>
      <c r="E1921" t="s">
        <v>23</v>
      </c>
      <c r="F1921" t="s">
        <v>49</v>
      </c>
      <c r="G1921" t="s">
        <v>5</v>
      </c>
      <c r="H1921" t="s">
        <v>26</v>
      </c>
      <c r="I1921">
        <v>2016</v>
      </c>
      <c r="J1921">
        <v>8.3215148133999994E-2</v>
      </c>
      <c r="K1921">
        <v>0.12811210943599999</v>
      </c>
      <c r="L1921">
        <v>5.2257659098099998E-2</v>
      </c>
    </row>
    <row r="1922" spans="3:12" hidden="1" x14ac:dyDescent="0.25">
      <c r="C1922" t="s">
        <v>53</v>
      </c>
      <c r="D1922" t="s">
        <v>42</v>
      </c>
      <c r="E1922" t="s">
        <v>22</v>
      </c>
      <c r="F1922" t="s">
        <v>43</v>
      </c>
      <c r="G1922" t="s">
        <v>3</v>
      </c>
      <c r="H1922" t="s">
        <v>44</v>
      </c>
      <c r="I1922">
        <v>2016</v>
      </c>
      <c r="J1922">
        <v>32.438142300000003</v>
      </c>
      <c r="K1922">
        <v>54.053725178999997</v>
      </c>
      <c r="L1922">
        <v>14.2485856426</v>
      </c>
    </row>
    <row r="1923" spans="3:12" hidden="1" x14ac:dyDescent="0.25">
      <c r="C1923" t="s">
        <v>53</v>
      </c>
      <c r="D1923" t="s">
        <v>42</v>
      </c>
      <c r="E1923" t="s">
        <v>23</v>
      </c>
      <c r="F1923" t="s">
        <v>43</v>
      </c>
      <c r="G1923" t="s">
        <v>3</v>
      </c>
      <c r="H1923" t="s">
        <v>44</v>
      </c>
      <c r="I1923">
        <v>2016</v>
      </c>
      <c r="J1923">
        <v>58.434688187600003</v>
      </c>
      <c r="K1923">
        <v>98.188209953500007</v>
      </c>
      <c r="L1923">
        <v>27.326115370099998</v>
      </c>
    </row>
    <row r="1924" spans="3:12" hidden="1" x14ac:dyDescent="0.25">
      <c r="C1924" t="s">
        <v>53</v>
      </c>
      <c r="D1924" t="s">
        <v>42</v>
      </c>
      <c r="E1924" t="s">
        <v>22</v>
      </c>
      <c r="F1924" t="s">
        <v>43</v>
      </c>
      <c r="G1924" t="s">
        <v>3</v>
      </c>
      <c r="H1924" t="s">
        <v>45</v>
      </c>
      <c r="I1924">
        <v>2016</v>
      </c>
      <c r="J1924">
        <v>3.7980308624099997E-4</v>
      </c>
      <c r="K1924">
        <v>5.7260331741799996E-4</v>
      </c>
      <c r="L1924">
        <v>1.8065812274799999E-4</v>
      </c>
    </row>
    <row r="1925" spans="3:12" hidden="1" x14ac:dyDescent="0.25">
      <c r="C1925" t="s">
        <v>53</v>
      </c>
      <c r="D1925" t="s">
        <v>42</v>
      </c>
      <c r="E1925" t="s">
        <v>23</v>
      </c>
      <c r="F1925" t="s">
        <v>43</v>
      </c>
      <c r="G1925" t="s">
        <v>3</v>
      </c>
      <c r="H1925" t="s">
        <v>45</v>
      </c>
      <c r="I1925">
        <v>2016</v>
      </c>
      <c r="J1925">
        <v>9.0070676234799997E-4</v>
      </c>
      <c r="K1925">
        <v>1.4125002532699999E-3</v>
      </c>
      <c r="L1925">
        <v>4.6305963155500001E-4</v>
      </c>
    </row>
    <row r="1926" spans="3:12" hidden="1" x14ac:dyDescent="0.25">
      <c r="C1926" t="s">
        <v>53</v>
      </c>
      <c r="D1926" t="s">
        <v>42</v>
      </c>
      <c r="E1926" t="s">
        <v>22</v>
      </c>
      <c r="F1926" t="s">
        <v>43</v>
      </c>
      <c r="G1926" t="s">
        <v>3</v>
      </c>
      <c r="H1926" t="s">
        <v>26</v>
      </c>
      <c r="I1926">
        <v>2016</v>
      </c>
      <c r="J1926">
        <v>8.8017627488999999</v>
      </c>
      <c r="K1926">
        <v>14.666933152899899</v>
      </c>
      <c r="L1926">
        <v>3.86621000591999</v>
      </c>
    </row>
    <row r="1927" spans="3:12" hidden="1" x14ac:dyDescent="0.25">
      <c r="C1927" t="s">
        <v>53</v>
      </c>
      <c r="D1927" t="s">
        <v>42</v>
      </c>
      <c r="E1927" t="s">
        <v>23</v>
      </c>
      <c r="F1927" t="s">
        <v>43</v>
      </c>
      <c r="G1927" t="s">
        <v>3</v>
      </c>
      <c r="H1927" t="s">
        <v>26</v>
      </c>
      <c r="I1927">
        <v>2016</v>
      </c>
      <c r="J1927">
        <v>16.575331856599998</v>
      </c>
      <c r="K1927">
        <v>27.851644543100001</v>
      </c>
      <c r="L1927">
        <v>7.75120813784</v>
      </c>
    </row>
    <row r="1928" spans="3:12" hidden="1" x14ac:dyDescent="0.25">
      <c r="C1928" t="s">
        <v>53</v>
      </c>
      <c r="D1928" t="s">
        <v>42</v>
      </c>
      <c r="E1928" t="s">
        <v>22</v>
      </c>
      <c r="F1928" t="s">
        <v>6</v>
      </c>
      <c r="G1928" t="s">
        <v>3</v>
      </c>
      <c r="H1928" t="s">
        <v>44</v>
      </c>
      <c r="I1928">
        <v>2016</v>
      </c>
      <c r="J1928">
        <v>29.346701337799999</v>
      </c>
      <c r="K1928">
        <v>57.275291230199997</v>
      </c>
      <c r="L1928">
        <v>10.8480399027</v>
      </c>
    </row>
    <row r="1929" spans="3:12" hidden="1" x14ac:dyDescent="0.25">
      <c r="C1929" t="s">
        <v>53</v>
      </c>
      <c r="D1929" t="s">
        <v>42</v>
      </c>
      <c r="E1929" t="s">
        <v>23</v>
      </c>
      <c r="F1929" t="s">
        <v>6</v>
      </c>
      <c r="G1929" t="s">
        <v>3</v>
      </c>
      <c r="H1929" t="s">
        <v>44</v>
      </c>
      <c r="I1929">
        <v>2016</v>
      </c>
      <c r="J1929">
        <v>41.458789623900003</v>
      </c>
      <c r="K1929">
        <v>76.301001398099999</v>
      </c>
      <c r="L1929">
        <v>19.457022623699999</v>
      </c>
    </row>
    <row r="1930" spans="3:12" hidden="1" x14ac:dyDescent="0.25">
      <c r="C1930" t="s">
        <v>53</v>
      </c>
      <c r="D1930" t="s">
        <v>42</v>
      </c>
      <c r="E1930" t="s">
        <v>22</v>
      </c>
      <c r="F1930" t="s">
        <v>6</v>
      </c>
      <c r="G1930" t="s">
        <v>3</v>
      </c>
      <c r="H1930" t="s">
        <v>45</v>
      </c>
      <c r="I1930">
        <v>2016</v>
      </c>
      <c r="J1930">
        <v>4.65821055669E-3</v>
      </c>
      <c r="K1930">
        <v>8.6553269038699993E-3</v>
      </c>
      <c r="L1930">
        <v>1.8001473346100001E-3</v>
      </c>
    </row>
    <row r="1931" spans="3:12" hidden="1" x14ac:dyDescent="0.25">
      <c r="C1931" t="s">
        <v>53</v>
      </c>
      <c r="D1931" t="s">
        <v>42</v>
      </c>
      <c r="E1931" t="s">
        <v>23</v>
      </c>
      <c r="F1931" t="s">
        <v>6</v>
      </c>
      <c r="G1931" t="s">
        <v>3</v>
      </c>
      <c r="H1931" t="s">
        <v>45</v>
      </c>
      <c r="I1931">
        <v>2016</v>
      </c>
      <c r="J1931">
        <v>7.6598513701399999E-3</v>
      </c>
      <c r="K1931">
        <v>1.3317819665400001E-2</v>
      </c>
      <c r="L1931">
        <v>3.8630933173399999E-3</v>
      </c>
    </row>
    <row r="1932" spans="3:12" hidden="1" x14ac:dyDescent="0.25">
      <c r="C1932" t="s">
        <v>53</v>
      </c>
      <c r="D1932" t="s">
        <v>42</v>
      </c>
      <c r="E1932" t="s">
        <v>22</v>
      </c>
      <c r="F1932" t="s">
        <v>6</v>
      </c>
      <c r="G1932" t="s">
        <v>3</v>
      </c>
      <c r="H1932" t="s">
        <v>26</v>
      </c>
      <c r="I1932">
        <v>2016</v>
      </c>
      <c r="J1932">
        <v>7.6285785044900001</v>
      </c>
      <c r="K1932">
        <v>14.888523602299999</v>
      </c>
      <c r="L1932">
        <v>2.8199122983199998</v>
      </c>
    </row>
    <row r="1933" spans="3:12" hidden="1" x14ac:dyDescent="0.25">
      <c r="C1933" t="s">
        <v>53</v>
      </c>
      <c r="D1933" t="s">
        <v>42</v>
      </c>
      <c r="E1933" t="s">
        <v>23</v>
      </c>
      <c r="F1933" t="s">
        <v>6</v>
      </c>
      <c r="G1933" t="s">
        <v>3</v>
      </c>
      <c r="H1933" t="s">
        <v>26</v>
      </c>
      <c r="I1933">
        <v>2016</v>
      </c>
      <c r="J1933">
        <v>11.0113163101</v>
      </c>
      <c r="K1933">
        <v>20.265291601400001</v>
      </c>
      <c r="L1933">
        <v>5.1677203436400001</v>
      </c>
    </row>
    <row r="1934" spans="3:12" hidden="1" x14ac:dyDescent="0.25">
      <c r="C1934" t="s">
        <v>53</v>
      </c>
      <c r="D1934" t="s">
        <v>42</v>
      </c>
      <c r="E1934" t="s">
        <v>22</v>
      </c>
      <c r="F1934" t="s">
        <v>7</v>
      </c>
      <c r="G1934" t="s">
        <v>3</v>
      </c>
      <c r="H1934" t="s">
        <v>44</v>
      </c>
      <c r="I1934">
        <v>2016</v>
      </c>
      <c r="J1934">
        <v>66.743694898599998</v>
      </c>
      <c r="K1934">
        <v>118.363924826</v>
      </c>
      <c r="L1934">
        <v>30.068861229300001</v>
      </c>
    </row>
    <row r="1935" spans="3:12" hidden="1" x14ac:dyDescent="0.25">
      <c r="C1935" t="s">
        <v>53</v>
      </c>
      <c r="D1935" t="s">
        <v>42</v>
      </c>
      <c r="E1935" t="s">
        <v>23</v>
      </c>
      <c r="F1935" t="s">
        <v>7</v>
      </c>
      <c r="G1935" t="s">
        <v>3</v>
      </c>
      <c r="H1935" t="s">
        <v>44</v>
      </c>
      <c r="I1935">
        <v>2016</v>
      </c>
      <c r="J1935">
        <v>53.087243808399997</v>
      </c>
      <c r="K1935">
        <v>95.250408036899998</v>
      </c>
      <c r="L1935">
        <v>23.988956504299999</v>
      </c>
    </row>
    <row r="1936" spans="3:12" hidden="1" x14ac:dyDescent="0.25">
      <c r="C1936" t="s">
        <v>53</v>
      </c>
      <c r="D1936" t="s">
        <v>42</v>
      </c>
      <c r="E1936" t="s">
        <v>22</v>
      </c>
      <c r="F1936" t="s">
        <v>7</v>
      </c>
      <c r="G1936" t="s">
        <v>3</v>
      </c>
      <c r="H1936" t="s">
        <v>45</v>
      </c>
      <c r="I1936">
        <v>2016</v>
      </c>
      <c r="J1936">
        <v>8.8940795839300008E-3</v>
      </c>
      <c r="K1936">
        <v>1.5307270150499999E-2</v>
      </c>
      <c r="L1936">
        <v>4.0257084189999999E-3</v>
      </c>
    </row>
    <row r="1937" spans="3:12" hidden="1" x14ac:dyDescent="0.25">
      <c r="C1937" t="s">
        <v>53</v>
      </c>
      <c r="D1937" t="s">
        <v>42</v>
      </c>
      <c r="E1937" t="s">
        <v>23</v>
      </c>
      <c r="F1937" t="s">
        <v>7</v>
      </c>
      <c r="G1937" t="s">
        <v>3</v>
      </c>
      <c r="H1937" t="s">
        <v>45</v>
      </c>
      <c r="I1937">
        <v>2016</v>
      </c>
      <c r="J1937">
        <v>8.4078259553199992E-3</v>
      </c>
      <c r="K1937">
        <v>1.49675166199E-2</v>
      </c>
      <c r="L1937">
        <v>3.7945254220400002E-3</v>
      </c>
    </row>
    <row r="1938" spans="3:12" hidden="1" x14ac:dyDescent="0.25">
      <c r="C1938" t="s">
        <v>53</v>
      </c>
      <c r="D1938" t="s">
        <v>42</v>
      </c>
      <c r="E1938" t="s">
        <v>22</v>
      </c>
      <c r="F1938" t="s">
        <v>7</v>
      </c>
      <c r="G1938" t="s">
        <v>3</v>
      </c>
      <c r="H1938" t="s">
        <v>26</v>
      </c>
      <c r="I1938">
        <v>2016</v>
      </c>
      <c r="J1938">
        <v>17.958690222199898</v>
      </c>
      <c r="K1938">
        <v>31.848117828299898</v>
      </c>
      <c r="L1938">
        <v>8.0906123787799995</v>
      </c>
    </row>
    <row r="1939" spans="3:12" hidden="1" x14ac:dyDescent="0.25">
      <c r="C1939" t="s">
        <v>53</v>
      </c>
      <c r="D1939" t="s">
        <v>42</v>
      </c>
      <c r="E1939" t="s">
        <v>23</v>
      </c>
      <c r="F1939" t="s">
        <v>7</v>
      </c>
      <c r="G1939" t="s">
        <v>3</v>
      </c>
      <c r="H1939" t="s">
        <v>26</v>
      </c>
      <c r="I1939">
        <v>2016</v>
      </c>
      <c r="J1939">
        <v>14.162928233600001</v>
      </c>
      <c r="K1939">
        <v>25.411466041099999</v>
      </c>
      <c r="L1939">
        <v>6.3999154033299996</v>
      </c>
    </row>
    <row r="1940" spans="3:12" hidden="1" x14ac:dyDescent="0.25">
      <c r="C1940" t="s">
        <v>53</v>
      </c>
      <c r="D1940" t="s">
        <v>42</v>
      </c>
      <c r="E1940" t="s">
        <v>22</v>
      </c>
      <c r="F1940" t="s">
        <v>8</v>
      </c>
      <c r="G1940" t="s">
        <v>3</v>
      </c>
      <c r="H1940" t="s">
        <v>44</v>
      </c>
      <c r="I1940">
        <v>2016</v>
      </c>
      <c r="J1940">
        <v>543.34022950500002</v>
      </c>
      <c r="K1940">
        <v>849.71646768999994</v>
      </c>
      <c r="L1940">
        <v>283.03054940599998</v>
      </c>
    </row>
    <row r="1941" spans="3:12" hidden="1" x14ac:dyDescent="0.25">
      <c r="C1941" t="s">
        <v>53</v>
      </c>
      <c r="D1941" t="s">
        <v>42</v>
      </c>
      <c r="E1941" t="s">
        <v>23</v>
      </c>
      <c r="F1941" t="s">
        <v>8</v>
      </c>
      <c r="G1941" t="s">
        <v>3</v>
      </c>
      <c r="H1941" t="s">
        <v>44</v>
      </c>
      <c r="I1941">
        <v>2016</v>
      </c>
      <c r="J1941">
        <v>161.430375054</v>
      </c>
      <c r="K1941">
        <v>279.15027352200002</v>
      </c>
      <c r="L1941">
        <v>70.661027879200006</v>
      </c>
    </row>
    <row r="1942" spans="3:12" hidden="1" x14ac:dyDescent="0.25">
      <c r="C1942" t="s">
        <v>53</v>
      </c>
      <c r="D1942" t="s">
        <v>42</v>
      </c>
      <c r="E1942" t="s">
        <v>22</v>
      </c>
      <c r="F1942" t="s">
        <v>8</v>
      </c>
      <c r="G1942" t="s">
        <v>3</v>
      </c>
      <c r="H1942" t="s">
        <v>45</v>
      </c>
      <c r="I1942">
        <v>2016</v>
      </c>
      <c r="J1942">
        <v>2.8932341348000001E-2</v>
      </c>
      <c r="K1942">
        <v>4.3735555319099999E-2</v>
      </c>
      <c r="L1942">
        <v>1.52821757329E-2</v>
      </c>
    </row>
    <row r="1943" spans="3:12" hidden="1" x14ac:dyDescent="0.25">
      <c r="C1943" t="s">
        <v>53</v>
      </c>
      <c r="D1943" t="s">
        <v>42</v>
      </c>
      <c r="E1943" t="s">
        <v>23</v>
      </c>
      <c r="F1943" t="s">
        <v>8</v>
      </c>
      <c r="G1943" t="s">
        <v>3</v>
      </c>
      <c r="H1943" t="s">
        <v>45</v>
      </c>
      <c r="I1943">
        <v>2016</v>
      </c>
      <c r="J1943">
        <v>1.7268995941399998E-2</v>
      </c>
      <c r="K1943">
        <v>2.9559127384599999E-2</v>
      </c>
      <c r="L1943">
        <v>7.8413781683099992E-3</v>
      </c>
    </row>
    <row r="1944" spans="3:12" hidden="1" x14ac:dyDescent="0.25">
      <c r="C1944" t="s">
        <v>53</v>
      </c>
      <c r="D1944" t="s">
        <v>42</v>
      </c>
      <c r="E1944" t="s">
        <v>22</v>
      </c>
      <c r="F1944" t="s">
        <v>8</v>
      </c>
      <c r="G1944" t="s">
        <v>3</v>
      </c>
      <c r="H1944" t="s">
        <v>26</v>
      </c>
      <c r="I1944">
        <v>2016</v>
      </c>
      <c r="J1944">
        <v>144.14432166399999</v>
      </c>
      <c r="K1944">
        <v>225.42377168199999</v>
      </c>
      <c r="L1944">
        <v>75.086003831199903</v>
      </c>
    </row>
    <row r="1945" spans="3:12" hidden="1" x14ac:dyDescent="0.25">
      <c r="C1945" t="s">
        <v>53</v>
      </c>
      <c r="D1945" t="s">
        <v>42</v>
      </c>
      <c r="E1945" t="s">
        <v>23</v>
      </c>
      <c r="F1945" t="s">
        <v>8</v>
      </c>
      <c r="G1945" t="s">
        <v>3</v>
      </c>
      <c r="H1945" t="s">
        <v>26</v>
      </c>
      <c r="I1945">
        <v>2016</v>
      </c>
      <c r="J1945">
        <v>41.746299011399998</v>
      </c>
      <c r="K1945">
        <v>72.188959380499995</v>
      </c>
      <c r="L1945">
        <v>18.2731186575</v>
      </c>
    </row>
    <row r="1946" spans="3:12" hidden="1" x14ac:dyDescent="0.25">
      <c r="C1946" t="s">
        <v>53</v>
      </c>
      <c r="D1946" t="s">
        <v>42</v>
      </c>
      <c r="E1946" t="s">
        <v>22</v>
      </c>
      <c r="F1946" t="s">
        <v>9</v>
      </c>
      <c r="G1946" t="s">
        <v>3</v>
      </c>
      <c r="H1946" t="s">
        <v>44</v>
      </c>
      <c r="I1946">
        <v>2016</v>
      </c>
      <c r="J1946">
        <v>1216.81437858</v>
      </c>
      <c r="K1946">
        <v>1827.8826373899999</v>
      </c>
      <c r="L1946">
        <v>704.67861293800001</v>
      </c>
    </row>
    <row r="1947" spans="3:12" hidden="1" x14ac:dyDescent="0.25">
      <c r="C1947" t="s">
        <v>53</v>
      </c>
      <c r="D1947" t="s">
        <v>42</v>
      </c>
      <c r="E1947" t="s">
        <v>23</v>
      </c>
      <c r="F1947" t="s">
        <v>9</v>
      </c>
      <c r="G1947" t="s">
        <v>3</v>
      </c>
      <c r="H1947" t="s">
        <v>44</v>
      </c>
      <c r="I1947">
        <v>2016</v>
      </c>
      <c r="J1947">
        <v>187.55140038600001</v>
      </c>
      <c r="K1947">
        <v>317.23802405700002</v>
      </c>
      <c r="L1947">
        <v>83.023470259899995</v>
      </c>
    </row>
    <row r="1948" spans="3:12" hidden="1" x14ac:dyDescent="0.25">
      <c r="C1948" t="s">
        <v>53</v>
      </c>
      <c r="D1948" t="s">
        <v>42</v>
      </c>
      <c r="E1948" t="s">
        <v>22</v>
      </c>
      <c r="F1948" t="s">
        <v>9</v>
      </c>
      <c r="G1948" t="s">
        <v>3</v>
      </c>
      <c r="H1948" t="s">
        <v>45</v>
      </c>
      <c r="I1948">
        <v>2016</v>
      </c>
      <c r="J1948">
        <v>3.54929157074E-2</v>
      </c>
      <c r="K1948">
        <v>5.2681432079299997E-2</v>
      </c>
      <c r="L1948">
        <v>2.1045740327E-2</v>
      </c>
    </row>
    <row r="1949" spans="3:12" hidden="1" x14ac:dyDescent="0.25">
      <c r="C1949" t="s">
        <v>53</v>
      </c>
      <c r="D1949" t="s">
        <v>42</v>
      </c>
      <c r="E1949" t="s">
        <v>23</v>
      </c>
      <c r="F1949" t="s">
        <v>9</v>
      </c>
      <c r="G1949" t="s">
        <v>3</v>
      </c>
      <c r="H1949" t="s">
        <v>45</v>
      </c>
      <c r="I1949">
        <v>2016</v>
      </c>
      <c r="J1949">
        <v>1.6416233908799999E-2</v>
      </c>
      <c r="K1949">
        <v>2.6871167719399999E-2</v>
      </c>
      <c r="L1949">
        <v>7.3263021137899998E-3</v>
      </c>
    </row>
    <row r="1950" spans="3:12" hidden="1" x14ac:dyDescent="0.25">
      <c r="C1950" t="s">
        <v>53</v>
      </c>
      <c r="D1950" t="s">
        <v>42</v>
      </c>
      <c r="E1950" t="s">
        <v>22</v>
      </c>
      <c r="F1950" t="s">
        <v>9</v>
      </c>
      <c r="G1950" t="s">
        <v>3</v>
      </c>
      <c r="H1950" t="s">
        <v>26</v>
      </c>
      <c r="I1950">
        <v>2016</v>
      </c>
      <c r="J1950">
        <v>313.22014551799998</v>
      </c>
      <c r="K1950">
        <v>470.51520408499999</v>
      </c>
      <c r="L1950">
        <v>181.39129646399999</v>
      </c>
    </row>
    <row r="1951" spans="3:12" hidden="1" x14ac:dyDescent="0.25">
      <c r="C1951" t="s">
        <v>53</v>
      </c>
      <c r="D1951" t="s">
        <v>42</v>
      </c>
      <c r="E1951" t="s">
        <v>23</v>
      </c>
      <c r="F1951" t="s">
        <v>9</v>
      </c>
      <c r="G1951" t="s">
        <v>3</v>
      </c>
      <c r="H1951" t="s">
        <v>26</v>
      </c>
      <c r="I1951">
        <v>2016</v>
      </c>
      <c r="J1951">
        <v>48.1062059072</v>
      </c>
      <c r="K1951">
        <v>81.370321285100005</v>
      </c>
      <c r="L1951">
        <v>21.2951977283</v>
      </c>
    </row>
    <row r="1952" spans="3:12" hidden="1" x14ac:dyDescent="0.25">
      <c r="C1952" t="s">
        <v>53</v>
      </c>
      <c r="D1952" t="s">
        <v>42</v>
      </c>
      <c r="E1952" t="s">
        <v>22</v>
      </c>
      <c r="F1952" t="s">
        <v>10</v>
      </c>
      <c r="G1952" t="s">
        <v>3</v>
      </c>
      <c r="H1952" t="s">
        <v>44</v>
      </c>
      <c r="I1952">
        <v>2016</v>
      </c>
      <c r="J1952">
        <v>1000.97554088</v>
      </c>
      <c r="K1952">
        <v>1493.6480029500001</v>
      </c>
      <c r="L1952">
        <v>552.09892140299996</v>
      </c>
    </row>
    <row r="1953" spans="3:12" hidden="1" x14ac:dyDescent="0.25">
      <c r="C1953" t="s">
        <v>53</v>
      </c>
      <c r="D1953" t="s">
        <v>42</v>
      </c>
      <c r="E1953" t="s">
        <v>23</v>
      </c>
      <c r="F1953" t="s">
        <v>10</v>
      </c>
      <c r="G1953" t="s">
        <v>3</v>
      </c>
      <c r="H1953" t="s">
        <v>44</v>
      </c>
      <c r="I1953">
        <v>2016</v>
      </c>
      <c r="J1953">
        <v>142.137493772</v>
      </c>
      <c r="K1953">
        <v>237.649040442</v>
      </c>
      <c r="L1953">
        <v>60.881162381199999</v>
      </c>
    </row>
    <row r="1954" spans="3:12" hidden="1" x14ac:dyDescent="0.25">
      <c r="C1954" t="s">
        <v>53</v>
      </c>
      <c r="D1954" t="s">
        <v>42</v>
      </c>
      <c r="E1954" t="s">
        <v>22</v>
      </c>
      <c r="F1954" t="s">
        <v>10</v>
      </c>
      <c r="G1954" t="s">
        <v>3</v>
      </c>
      <c r="H1954" t="s">
        <v>45</v>
      </c>
      <c r="I1954">
        <v>2016</v>
      </c>
      <c r="J1954">
        <v>2.79763623754E-2</v>
      </c>
      <c r="K1954">
        <v>4.0354531639599997E-2</v>
      </c>
      <c r="L1954">
        <v>1.5942561002100002E-2</v>
      </c>
    </row>
    <row r="1955" spans="3:12" hidden="1" x14ac:dyDescent="0.25">
      <c r="C1955" t="s">
        <v>53</v>
      </c>
      <c r="D1955" t="s">
        <v>42</v>
      </c>
      <c r="E1955" t="s">
        <v>23</v>
      </c>
      <c r="F1955" t="s">
        <v>10</v>
      </c>
      <c r="G1955" t="s">
        <v>3</v>
      </c>
      <c r="H1955" t="s">
        <v>45</v>
      </c>
      <c r="I1955">
        <v>2016</v>
      </c>
      <c r="J1955">
        <v>1.2125993545700001E-2</v>
      </c>
      <c r="K1955">
        <v>1.98041764146E-2</v>
      </c>
      <c r="L1955">
        <v>5.2893347372399997E-3</v>
      </c>
    </row>
    <row r="1956" spans="3:12" hidden="1" x14ac:dyDescent="0.25">
      <c r="C1956" t="s">
        <v>53</v>
      </c>
      <c r="D1956" t="s">
        <v>42</v>
      </c>
      <c r="E1956" t="s">
        <v>22</v>
      </c>
      <c r="F1956" t="s">
        <v>10</v>
      </c>
      <c r="G1956" t="s">
        <v>3</v>
      </c>
      <c r="H1956" t="s">
        <v>26</v>
      </c>
      <c r="I1956">
        <v>2016</v>
      </c>
      <c r="J1956">
        <v>262.280425734</v>
      </c>
      <c r="K1956">
        <v>391.37283391</v>
      </c>
      <c r="L1956">
        <v>144.66361488199999</v>
      </c>
    </row>
    <row r="1957" spans="3:12" hidden="1" x14ac:dyDescent="0.25">
      <c r="C1957" t="s">
        <v>53</v>
      </c>
      <c r="D1957" t="s">
        <v>42</v>
      </c>
      <c r="E1957" t="s">
        <v>23</v>
      </c>
      <c r="F1957" t="s">
        <v>10</v>
      </c>
      <c r="G1957" t="s">
        <v>3</v>
      </c>
      <c r="H1957" t="s">
        <v>26</v>
      </c>
      <c r="I1957">
        <v>2016</v>
      </c>
      <c r="J1957">
        <v>38.125555879399997</v>
      </c>
      <c r="K1957">
        <v>63.744628743599897</v>
      </c>
      <c r="L1957">
        <v>16.330161006499999</v>
      </c>
    </row>
    <row r="1958" spans="3:12" hidden="1" x14ac:dyDescent="0.25">
      <c r="C1958" t="s">
        <v>53</v>
      </c>
      <c r="D1958" t="s">
        <v>42</v>
      </c>
      <c r="E1958" t="s">
        <v>22</v>
      </c>
      <c r="F1958" t="s">
        <v>11</v>
      </c>
      <c r="G1958" t="s">
        <v>3</v>
      </c>
      <c r="H1958" t="s">
        <v>44</v>
      </c>
      <c r="I1958">
        <v>2016</v>
      </c>
      <c r="J1958">
        <v>579.68382536199999</v>
      </c>
      <c r="K1958">
        <v>884.05082489400002</v>
      </c>
      <c r="L1958">
        <v>301.00495189700001</v>
      </c>
    </row>
    <row r="1959" spans="3:12" hidden="1" x14ac:dyDescent="0.25">
      <c r="C1959" t="s">
        <v>53</v>
      </c>
      <c r="D1959" t="s">
        <v>42</v>
      </c>
      <c r="E1959" t="s">
        <v>23</v>
      </c>
      <c r="F1959" t="s">
        <v>11</v>
      </c>
      <c r="G1959" t="s">
        <v>3</v>
      </c>
      <c r="H1959" t="s">
        <v>44</v>
      </c>
      <c r="I1959">
        <v>2016</v>
      </c>
      <c r="J1959">
        <v>81.113151105900002</v>
      </c>
      <c r="K1959">
        <v>140.45625665700001</v>
      </c>
      <c r="L1959">
        <v>35.201585726099999</v>
      </c>
    </row>
    <row r="1960" spans="3:12" hidden="1" x14ac:dyDescent="0.25">
      <c r="C1960" t="s">
        <v>53</v>
      </c>
      <c r="D1960" t="s">
        <v>42</v>
      </c>
      <c r="E1960" t="s">
        <v>22</v>
      </c>
      <c r="F1960" t="s">
        <v>11</v>
      </c>
      <c r="G1960" t="s">
        <v>3</v>
      </c>
      <c r="H1960" t="s">
        <v>45</v>
      </c>
      <c r="I1960">
        <v>2016</v>
      </c>
      <c r="J1960">
        <v>1.52183630483E-2</v>
      </c>
      <c r="K1960">
        <v>2.3550398100000002E-2</v>
      </c>
      <c r="L1960">
        <v>8.0074496130799998E-3</v>
      </c>
    </row>
    <row r="1961" spans="3:12" hidden="1" x14ac:dyDescent="0.25">
      <c r="C1961" t="s">
        <v>53</v>
      </c>
      <c r="D1961" t="s">
        <v>42</v>
      </c>
      <c r="E1961" t="s">
        <v>23</v>
      </c>
      <c r="F1961" t="s">
        <v>11</v>
      </c>
      <c r="G1961" t="s">
        <v>3</v>
      </c>
      <c r="H1961" t="s">
        <v>45</v>
      </c>
      <c r="I1961">
        <v>2016</v>
      </c>
      <c r="J1961">
        <v>6.19578330704E-3</v>
      </c>
      <c r="K1961">
        <v>1.02171827549E-2</v>
      </c>
      <c r="L1961">
        <v>2.7681949190799999E-3</v>
      </c>
    </row>
    <row r="1962" spans="3:12" hidden="1" x14ac:dyDescent="0.25">
      <c r="C1962" t="s">
        <v>53</v>
      </c>
      <c r="D1962" t="s">
        <v>42</v>
      </c>
      <c r="E1962" t="s">
        <v>22</v>
      </c>
      <c r="F1962" t="s">
        <v>11</v>
      </c>
      <c r="G1962" t="s">
        <v>3</v>
      </c>
      <c r="H1962" t="s">
        <v>26</v>
      </c>
      <c r="I1962">
        <v>2016</v>
      </c>
      <c r="J1962">
        <v>163.566489295</v>
      </c>
      <c r="K1962">
        <v>249.44820514099999</v>
      </c>
      <c r="L1962">
        <v>84.9330636599</v>
      </c>
    </row>
    <row r="1963" spans="3:12" hidden="1" x14ac:dyDescent="0.25">
      <c r="C1963" t="s">
        <v>53</v>
      </c>
      <c r="D1963" t="s">
        <v>42</v>
      </c>
      <c r="E1963" t="s">
        <v>23</v>
      </c>
      <c r="F1963" t="s">
        <v>11</v>
      </c>
      <c r="G1963" t="s">
        <v>3</v>
      </c>
      <c r="H1963" t="s">
        <v>26</v>
      </c>
      <c r="I1963">
        <v>2016</v>
      </c>
      <c r="J1963">
        <v>22.652440830900002</v>
      </c>
      <c r="K1963">
        <v>39.2251687905</v>
      </c>
      <c r="L1963">
        <v>9.83073431303999</v>
      </c>
    </row>
    <row r="1964" spans="3:12" hidden="1" x14ac:dyDescent="0.25">
      <c r="C1964" t="s">
        <v>53</v>
      </c>
      <c r="D1964" t="s">
        <v>42</v>
      </c>
      <c r="E1964" t="s">
        <v>22</v>
      </c>
      <c r="F1964" t="s">
        <v>12</v>
      </c>
      <c r="G1964" t="s">
        <v>3</v>
      </c>
      <c r="H1964" t="s">
        <v>44</v>
      </c>
      <c r="I1964">
        <v>2016</v>
      </c>
      <c r="J1964">
        <v>463.34023130999998</v>
      </c>
      <c r="K1964">
        <v>720.81966251599999</v>
      </c>
      <c r="L1964">
        <v>223.454925944</v>
      </c>
    </row>
    <row r="1965" spans="3:12" hidden="1" x14ac:dyDescent="0.25">
      <c r="C1965" t="s">
        <v>53</v>
      </c>
      <c r="D1965" t="s">
        <v>42</v>
      </c>
      <c r="E1965" t="s">
        <v>23</v>
      </c>
      <c r="F1965" t="s">
        <v>12</v>
      </c>
      <c r="G1965" t="s">
        <v>3</v>
      </c>
      <c r="H1965" t="s">
        <v>44</v>
      </c>
      <c r="I1965">
        <v>2016</v>
      </c>
      <c r="J1965">
        <v>79.845074467399996</v>
      </c>
      <c r="K1965">
        <v>134.049106943</v>
      </c>
      <c r="L1965">
        <v>36.3938208816</v>
      </c>
    </row>
    <row r="1966" spans="3:12" hidden="1" x14ac:dyDescent="0.25">
      <c r="C1966" t="s">
        <v>53</v>
      </c>
      <c r="D1966" t="s">
        <v>42</v>
      </c>
      <c r="E1966" t="s">
        <v>22</v>
      </c>
      <c r="F1966" t="s">
        <v>12</v>
      </c>
      <c r="G1966" t="s">
        <v>3</v>
      </c>
      <c r="H1966" t="s">
        <v>45</v>
      </c>
      <c r="I1966">
        <v>2016</v>
      </c>
      <c r="J1966">
        <v>1.0435550517699999E-2</v>
      </c>
      <c r="K1966">
        <v>1.5888194757299998E-2</v>
      </c>
      <c r="L1966">
        <v>5.3793699846999997E-3</v>
      </c>
    </row>
    <row r="1967" spans="3:12" hidden="1" x14ac:dyDescent="0.25">
      <c r="C1967" t="s">
        <v>53</v>
      </c>
      <c r="D1967" t="s">
        <v>42</v>
      </c>
      <c r="E1967" t="s">
        <v>23</v>
      </c>
      <c r="F1967" t="s">
        <v>12</v>
      </c>
      <c r="G1967" t="s">
        <v>3</v>
      </c>
      <c r="H1967" t="s">
        <v>45</v>
      </c>
      <c r="I1967">
        <v>2016</v>
      </c>
      <c r="J1967">
        <v>4.4760145838099999E-3</v>
      </c>
      <c r="K1967">
        <v>7.3102854297699997E-3</v>
      </c>
      <c r="L1967">
        <v>1.96374179026E-3</v>
      </c>
    </row>
    <row r="1968" spans="3:12" hidden="1" x14ac:dyDescent="0.25">
      <c r="C1968" t="s">
        <v>53</v>
      </c>
      <c r="D1968" t="s">
        <v>42</v>
      </c>
      <c r="E1968" t="s">
        <v>22</v>
      </c>
      <c r="F1968" t="s">
        <v>12</v>
      </c>
      <c r="G1968" t="s">
        <v>3</v>
      </c>
      <c r="H1968" t="s">
        <v>26</v>
      </c>
      <c r="I1968">
        <v>2016</v>
      </c>
      <c r="J1968">
        <v>137.010204085</v>
      </c>
      <c r="K1968">
        <v>213.14714845899999</v>
      </c>
      <c r="L1968">
        <v>66.075861620799998</v>
      </c>
    </row>
    <row r="1969" spans="3:12" hidden="1" x14ac:dyDescent="0.25">
      <c r="C1969" t="s">
        <v>53</v>
      </c>
      <c r="D1969" t="s">
        <v>42</v>
      </c>
      <c r="E1969" t="s">
        <v>23</v>
      </c>
      <c r="F1969" t="s">
        <v>12</v>
      </c>
      <c r="G1969" t="s">
        <v>3</v>
      </c>
      <c r="H1969" t="s">
        <v>26</v>
      </c>
      <c r="I1969">
        <v>2016</v>
      </c>
      <c r="J1969">
        <v>22.0575552526</v>
      </c>
      <c r="K1969">
        <v>37.031659155900002</v>
      </c>
      <c r="L1969">
        <v>10.0539541143</v>
      </c>
    </row>
    <row r="1970" spans="3:12" hidden="1" x14ac:dyDescent="0.25">
      <c r="C1970" t="s">
        <v>53</v>
      </c>
      <c r="D1970" t="s">
        <v>42</v>
      </c>
      <c r="E1970" t="s">
        <v>22</v>
      </c>
      <c r="F1970" t="s">
        <v>13</v>
      </c>
      <c r="G1970" t="s">
        <v>3</v>
      </c>
      <c r="H1970" t="s">
        <v>44</v>
      </c>
      <c r="I1970">
        <v>2016</v>
      </c>
      <c r="J1970">
        <v>336.37411797700003</v>
      </c>
      <c r="K1970">
        <v>504.56932938599999</v>
      </c>
      <c r="L1970">
        <v>161.177428392</v>
      </c>
    </row>
    <row r="1971" spans="3:12" hidden="1" x14ac:dyDescent="0.25">
      <c r="C1971" t="s">
        <v>53</v>
      </c>
      <c r="D1971" t="s">
        <v>42</v>
      </c>
      <c r="E1971" t="s">
        <v>23</v>
      </c>
      <c r="F1971" t="s">
        <v>13</v>
      </c>
      <c r="G1971" t="s">
        <v>3</v>
      </c>
      <c r="H1971" t="s">
        <v>44</v>
      </c>
      <c r="I1971">
        <v>2016</v>
      </c>
      <c r="J1971">
        <v>62.599249890099998</v>
      </c>
      <c r="K1971">
        <v>111.180668926</v>
      </c>
      <c r="L1971">
        <v>27.7945728565</v>
      </c>
    </row>
    <row r="1972" spans="3:12" hidden="1" x14ac:dyDescent="0.25">
      <c r="C1972" t="s">
        <v>53</v>
      </c>
      <c r="D1972" t="s">
        <v>42</v>
      </c>
      <c r="E1972" t="s">
        <v>22</v>
      </c>
      <c r="F1972" t="s">
        <v>13</v>
      </c>
      <c r="G1972" t="s">
        <v>3</v>
      </c>
      <c r="H1972" t="s">
        <v>45</v>
      </c>
      <c r="I1972">
        <v>2016</v>
      </c>
      <c r="J1972">
        <v>6.2334862338400002E-3</v>
      </c>
      <c r="K1972">
        <v>9.3119428260799997E-3</v>
      </c>
      <c r="L1972">
        <v>2.8777979295400002E-3</v>
      </c>
    </row>
    <row r="1973" spans="3:12" hidden="1" x14ac:dyDescent="0.25">
      <c r="C1973" t="s">
        <v>53</v>
      </c>
      <c r="D1973" t="s">
        <v>42</v>
      </c>
      <c r="E1973" t="s">
        <v>23</v>
      </c>
      <c r="F1973" t="s">
        <v>13</v>
      </c>
      <c r="G1973" t="s">
        <v>3</v>
      </c>
      <c r="H1973" t="s">
        <v>45</v>
      </c>
      <c r="I1973">
        <v>2016</v>
      </c>
      <c r="J1973">
        <v>2.5580282690899998E-3</v>
      </c>
      <c r="K1973">
        <v>4.5387200389400001E-3</v>
      </c>
      <c r="L1973">
        <v>1.14840992493E-3</v>
      </c>
    </row>
    <row r="1974" spans="3:12" hidden="1" x14ac:dyDescent="0.25">
      <c r="C1974" t="s">
        <v>53</v>
      </c>
      <c r="D1974" t="s">
        <v>42</v>
      </c>
      <c r="E1974" t="s">
        <v>22</v>
      </c>
      <c r="F1974" t="s">
        <v>13</v>
      </c>
      <c r="G1974" t="s">
        <v>3</v>
      </c>
      <c r="H1974" t="s">
        <v>26</v>
      </c>
      <c r="I1974">
        <v>2016</v>
      </c>
      <c r="J1974">
        <v>103.635178192</v>
      </c>
      <c r="K1974">
        <v>155.45527900799999</v>
      </c>
      <c r="L1974">
        <v>49.657957075900001</v>
      </c>
    </row>
    <row r="1975" spans="3:12" hidden="1" x14ac:dyDescent="0.25">
      <c r="C1975" t="s">
        <v>53</v>
      </c>
      <c r="D1975" t="s">
        <v>42</v>
      </c>
      <c r="E1975" t="s">
        <v>23</v>
      </c>
      <c r="F1975" t="s">
        <v>13</v>
      </c>
      <c r="G1975" t="s">
        <v>3</v>
      </c>
      <c r="H1975" t="s">
        <v>26</v>
      </c>
      <c r="I1975">
        <v>2016</v>
      </c>
      <c r="J1975">
        <v>17.146567185999999</v>
      </c>
      <c r="K1975">
        <v>30.453508833799901</v>
      </c>
      <c r="L1975">
        <v>7.6132144031699998</v>
      </c>
    </row>
    <row r="1976" spans="3:12" hidden="1" x14ac:dyDescent="0.25">
      <c r="C1976" t="s">
        <v>53</v>
      </c>
      <c r="D1976" t="s">
        <v>42</v>
      </c>
      <c r="E1976" t="s">
        <v>22</v>
      </c>
      <c r="F1976" t="s">
        <v>14</v>
      </c>
      <c r="G1976" t="s">
        <v>3</v>
      </c>
      <c r="H1976" t="s">
        <v>44</v>
      </c>
      <c r="I1976">
        <v>2016</v>
      </c>
      <c r="J1976">
        <v>171.58464776100001</v>
      </c>
      <c r="K1976">
        <v>264.48413070599997</v>
      </c>
      <c r="L1976">
        <v>76.937996709199993</v>
      </c>
    </row>
    <row r="1977" spans="3:12" hidden="1" x14ac:dyDescent="0.25">
      <c r="C1977" t="s">
        <v>53</v>
      </c>
      <c r="D1977" t="s">
        <v>42</v>
      </c>
      <c r="E1977" t="s">
        <v>23</v>
      </c>
      <c r="F1977" t="s">
        <v>14</v>
      </c>
      <c r="G1977" t="s">
        <v>3</v>
      </c>
      <c r="H1977" t="s">
        <v>44</v>
      </c>
      <c r="I1977">
        <v>2016</v>
      </c>
      <c r="J1977">
        <v>55.1447266168</v>
      </c>
      <c r="K1977">
        <v>95.995086912800005</v>
      </c>
      <c r="L1977">
        <v>26.416038810300002</v>
      </c>
    </row>
    <row r="1978" spans="3:12" hidden="1" x14ac:dyDescent="0.25">
      <c r="C1978" t="s">
        <v>53</v>
      </c>
      <c r="D1978" t="s">
        <v>42</v>
      </c>
      <c r="E1978" t="s">
        <v>22</v>
      </c>
      <c r="F1978" t="s">
        <v>14</v>
      </c>
      <c r="G1978" t="s">
        <v>3</v>
      </c>
      <c r="H1978" t="s">
        <v>45</v>
      </c>
      <c r="I1978">
        <v>2016</v>
      </c>
      <c r="J1978">
        <v>2.83797897803E-3</v>
      </c>
      <c r="K1978">
        <v>4.3084796770200004E-3</v>
      </c>
      <c r="L1978">
        <v>1.36428256745E-3</v>
      </c>
    </row>
    <row r="1979" spans="3:12" hidden="1" x14ac:dyDescent="0.25">
      <c r="C1979" t="s">
        <v>53</v>
      </c>
      <c r="D1979" t="s">
        <v>42</v>
      </c>
      <c r="E1979" t="s">
        <v>23</v>
      </c>
      <c r="F1979" t="s">
        <v>14</v>
      </c>
      <c r="G1979" t="s">
        <v>3</v>
      </c>
      <c r="H1979" t="s">
        <v>45</v>
      </c>
      <c r="I1979">
        <v>2016</v>
      </c>
      <c r="J1979">
        <v>1.64044188737E-3</v>
      </c>
      <c r="K1979">
        <v>2.68147683256E-3</v>
      </c>
      <c r="L1979">
        <v>7.8984553621700001E-4</v>
      </c>
    </row>
    <row r="1980" spans="3:12" hidden="1" x14ac:dyDescent="0.25">
      <c r="C1980" t="s">
        <v>53</v>
      </c>
      <c r="D1980" t="s">
        <v>42</v>
      </c>
      <c r="E1980" t="s">
        <v>22</v>
      </c>
      <c r="F1980" t="s">
        <v>14</v>
      </c>
      <c r="G1980" t="s">
        <v>3</v>
      </c>
      <c r="H1980" t="s">
        <v>26</v>
      </c>
      <c r="I1980">
        <v>2016</v>
      </c>
      <c r="J1980">
        <v>58.228842437399997</v>
      </c>
      <c r="K1980">
        <v>89.755144035499995</v>
      </c>
      <c r="L1980">
        <v>26.109623129399999</v>
      </c>
    </row>
    <row r="1981" spans="3:12" hidden="1" x14ac:dyDescent="0.25">
      <c r="C1981" t="s">
        <v>53</v>
      </c>
      <c r="D1981" t="s">
        <v>42</v>
      </c>
      <c r="E1981" t="s">
        <v>23</v>
      </c>
      <c r="F1981" t="s">
        <v>14</v>
      </c>
      <c r="G1981" t="s">
        <v>3</v>
      </c>
      <c r="H1981" t="s">
        <v>26</v>
      </c>
      <c r="I1981">
        <v>2016</v>
      </c>
      <c r="J1981">
        <v>16.472394292000001</v>
      </c>
      <c r="K1981">
        <v>28.674889127899998</v>
      </c>
      <c r="L1981">
        <v>7.8907890855899998</v>
      </c>
    </row>
    <row r="1982" spans="3:12" hidden="1" x14ac:dyDescent="0.25">
      <c r="C1982" t="s">
        <v>53</v>
      </c>
      <c r="D1982" t="s">
        <v>42</v>
      </c>
      <c r="E1982" t="s">
        <v>22</v>
      </c>
      <c r="F1982" t="s">
        <v>15</v>
      </c>
      <c r="G1982" t="s">
        <v>3</v>
      </c>
      <c r="H1982" t="s">
        <v>44</v>
      </c>
      <c r="I1982">
        <v>2016</v>
      </c>
      <c r="J1982">
        <v>119.503303268</v>
      </c>
      <c r="K1982">
        <v>185.02645246599999</v>
      </c>
      <c r="L1982">
        <v>51.823224026299997</v>
      </c>
    </row>
    <row r="1983" spans="3:12" hidden="1" x14ac:dyDescent="0.25">
      <c r="C1983" t="s">
        <v>53</v>
      </c>
      <c r="D1983" t="s">
        <v>42</v>
      </c>
      <c r="E1983" t="s">
        <v>23</v>
      </c>
      <c r="F1983" t="s">
        <v>15</v>
      </c>
      <c r="G1983" t="s">
        <v>3</v>
      </c>
      <c r="H1983" t="s">
        <v>44</v>
      </c>
      <c r="I1983">
        <v>2016</v>
      </c>
      <c r="J1983">
        <v>55.5793907746</v>
      </c>
      <c r="K1983">
        <v>91.881007607699999</v>
      </c>
      <c r="L1983">
        <v>25.293844401699999</v>
      </c>
    </row>
    <row r="1984" spans="3:12" hidden="1" x14ac:dyDescent="0.25">
      <c r="C1984" t="s">
        <v>53</v>
      </c>
      <c r="D1984" t="s">
        <v>42</v>
      </c>
      <c r="E1984" t="s">
        <v>22</v>
      </c>
      <c r="F1984" t="s">
        <v>15</v>
      </c>
      <c r="G1984" t="s">
        <v>3</v>
      </c>
      <c r="H1984" t="s">
        <v>45</v>
      </c>
      <c r="I1984">
        <v>2016</v>
      </c>
      <c r="J1984">
        <v>1.79409321782E-3</v>
      </c>
      <c r="K1984">
        <v>2.8106159218800001E-3</v>
      </c>
      <c r="L1984">
        <v>8.0828947828000004E-4</v>
      </c>
    </row>
    <row r="1985" spans="3:12" hidden="1" x14ac:dyDescent="0.25">
      <c r="C1985" t="s">
        <v>53</v>
      </c>
      <c r="D1985" t="s">
        <v>42</v>
      </c>
      <c r="E1985" t="s">
        <v>23</v>
      </c>
      <c r="F1985" t="s">
        <v>15</v>
      </c>
      <c r="G1985" t="s">
        <v>3</v>
      </c>
      <c r="H1985" t="s">
        <v>45</v>
      </c>
      <c r="I1985">
        <v>2016</v>
      </c>
      <c r="J1985">
        <v>1.2752679232399999E-3</v>
      </c>
      <c r="K1985">
        <v>2.0961437869600002E-3</v>
      </c>
      <c r="L1985">
        <v>5.8748619786400005E-4</v>
      </c>
    </row>
    <row r="1986" spans="3:12" hidden="1" x14ac:dyDescent="0.25">
      <c r="C1986" t="s">
        <v>53</v>
      </c>
      <c r="D1986" t="s">
        <v>42</v>
      </c>
      <c r="E1986" t="s">
        <v>22</v>
      </c>
      <c r="F1986" t="s">
        <v>15</v>
      </c>
      <c r="G1986" t="s">
        <v>3</v>
      </c>
      <c r="H1986" t="s">
        <v>26</v>
      </c>
      <c r="I1986">
        <v>2016</v>
      </c>
      <c r="J1986">
        <v>49.102960254800003</v>
      </c>
      <c r="K1986">
        <v>76.025902992200002</v>
      </c>
      <c r="L1986">
        <v>21.293752055799999</v>
      </c>
    </row>
    <row r="1987" spans="3:12" hidden="1" x14ac:dyDescent="0.25">
      <c r="C1987" t="s">
        <v>53</v>
      </c>
      <c r="D1987" t="s">
        <v>42</v>
      </c>
      <c r="E1987" t="s">
        <v>23</v>
      </c>
      <c r="F1987" t="s">
        <v>15</v>
      </c>
      <c r="G1987" t="s">
        <v>3</v>
      </c>
      <c r="H1987" t="s">
        <v>26</v>
      </c>
      <c r="I1987">
        <v>2016</v>
      </c>
      <c r="J1987">
        <v>19.223488044500002</v>
      </c>
      <c r="K1987">
        <v>31.779287729699998</v>
      </c>
      <c r="L1987">
        <v>8.7484930777500001</v>
      </c>
    </row>
    <row r="1988" spans="3:12" hidden="1" x14ac:dyDescent="0.25">
      <c r="C1988" t="s">
        <v>53</v>
      </c>
      <c r="D1988" t="s">
        <v>42</v>
      </c>
      <c r="E1988" t="s">
        <v>22</v>
      </c>
      <c r="F1988" t="s">
        <v>16</v>
      </c>
      <c r="G1988" t="s">
        <v>3</v>
      </c>
      <c r="H1988" t="s">
        <v>44</v>
      </c>
      <c r="I1988">
        <v>2016</v>
      </c>
      <c r="J1988">
        <v>110.72852003</v>
      </c>
      <c r="K1988">
        <v>175.17513694499999</v>
      </c>
      <c r="L1988">
        <v>50.024509330699999</v>
      </c>
    </row>
    <row r="1989" spans="3:12" hidden="1" x14ac:dyDescent="0.25">
      <c r="C1989" t="s">
        <v>53</v>
      </c>
      <c r="D1989" t="s">
        <v>42</v>
      </c>
      <c r="E1989" t="s">
        <v>23</v>
      </c>
      <c r="F1989" t="s">
        <v>16</v>
      </c>
      <c r="G1989" t="s">
        <v>3</v>
      </c>
      <c r="H1989" t="s">
        <v>44</v>
      </c>
      <c r="I1989">
        <v>2016</v>
      </c>
      <c r="J1989">
        <v>48.740250635800002</v>
      </c>
      <c r="K1989">
        <v>83.763187161100007</v>
      </c>
      <c r="L1989">
        <v>21.848300207000001</v>
      </c>
    </row>
    <row r="1990" spans="3:12" hidden="1" x14ac:dyDescent="0.25">
      <c r="C1990" t="s">
        <v>53</v>
      </c>
      <c r="D1990" t="s">
        <v>42</v>
      </c>
      <c r="E1990" t="s">
        <v>22</v>
      </c>
      <c r="F1990" t="s">
        <v>16</v>
      </c>
      <c r="G1990" t="s">
        <v>3</v>
      </c>
      <c r="H1990" t="s">
        <v>45</v>
      </c>
      <c r="I1990">
        <v>2016</v>
      </c>
      <c r="J1990">
        <v>1.59709506437E-3</v>
      </c>
      <c r="K1990">
        <v>2.4630595995299999E-3</v>
      </c>
      <c r="L1990">
        <v>7.3210945085099997E-4</v>
      </c>
    </row>
    <row r="1991" spans="3:12" hidden="1" x14ac:dyDescent="0.25">
      <c r="C1991" t="s">
        <v>53</v>
      </c>
      <c r="D1991" t="s">
        <v>42</v>
      </c>
      <c r="E1991" t="s">
        <v>23</v>
      </c>
      <c r="F1991" t="s">
        <v>16</v>
      </c>
      <c r="G1991" t="s">
        <v>3</v>
      </c>
      <c r="H1991" t="s">
        <v>45</v>
      </c>
      <c r="I1991">
        <v>2016</v>
      </c>
      <c r="J1991">
        <v>9.7608144765699996E-4</v>
      </c>
      <c r="K1991">
        <v>1.65694230333E-3</v>
      </c>
      <c r="L1991">
        <v>4.3778411355500002E-4</v>
      </c>
    </row>
    <row r="1992" spans="3:12" hidden="1" x14ac:dyDescent="0.25">
      <c r="C1992" t="s">
        <v>53</v>
      </c>
      <c r="D1992" t="s">
        <v>42</v>
      </c>
      <c r="E1992" t="s">
        <v>22</v>
      </c>
      <c r="F1992" t="s">
        <v>16</v>
      </c>
      <c r="G1992" t="s">
        <v>3</v>
      </c>
      <c r="H1992" t="s">
        <v>26</v>
      </c>
      <c r="I1992">
        <v>2016</v>
      </c>
      <c r="J1992">
        <v>53.105769868300001</v>
      </c>
      <c r="K1992">
        <v>84.014583656699998</v>
      </c>
      <c r="L1992">
        <v>23.991922583000001</v>
      </c>
    </row>
    <row r="1993" spans="3:12" hidden="1" x14ac:dyDescent="0.25">
      <c r="C1993" t="s">
        <v>53</v>
      </c>
      <c r="D1993" t="s">
        <v>42</v>
      </c>
      <c r="E1993" t="s">
        <v>23</v>
      </c>
      <c r="F1993" t="s">
        <v>16</v>
      </c>
      <c r="G1993" t="s">
        <v>3</v>
      </c>
      <c r="H1993" t="s">
        <v>26</v>
      </c>
      <c r="I1993">
        <v>2016</v>
      </c>
      <c r="J1993">
        <v>19.435828196199999</v>
      </c>
      <c r="K1993">
        <v>33.4016935406</v>
      </c>
      <c r="L1993">
        <v>8.7123025356399992</v>
      </c>
    </row>
    <row r="1994" spans="3:12" hidden="1" x14ac:dyDescent="0.25">
      <c r="C1994" t="s">
        <v>53</v>
      </c>
      <c r="D1994" t="s">
        <v>42</v>
      </c>
      <c r="E1994" t="s">
        <v>22</v>
      </c>
      <c r="F1994" t="s">
        <v>17</v>
      </c>
      <c r="G1994" t="s">
        <v>3</v>
      </c>
      <c r="H1994" t="s">
        <v>44</v>
      </c>
      <c r="I1994">
        <v>2016</v>
      </c>
      <c r="J1994">
        <v>16.614181444300002</v>
      </c>
      <c r="K1994">
        <v>28.4683263678</v>
      </c>
      <c r="L1994">
        <v>7.0076191408400001</v>
      </c>
    </row>
    <row r="1995" spans="3:12" hidden="1" x14ac:dyDescent="0.25">
      <c r="C1995" t="s">
        <v>53</v>
      </c>
      <c r="D1995" t="s">
        <v>42</v>
      </c>
      <c r="E1995" t="s">
        <v>23</v>
      </c>
      <c r="F1995" t="s">
        <v>17</v>
      </c>
      <c r="G1995" t="s">
        <v>3</v>
      </c>
      <c r="H1995" t="s">
        <v>44</v>
      </c>
      <c r="I1995">
        <v>2016</v>
      </c>
      <c r="J1995">
        <v>8.8212797910899994</v>
      </c>
      <c r="K1995">
        <v>15.785915387799999</v>
      </c>
      <c r="L1995">
        <v>3.1600053638199999</v>
      </c>
    </row>
    <row r="1996" spans="3:12" hidden="1" x14ac:dyDescent="0.25">
      <c r="C1996" t="s">
        <v>53</v>
      </c>
      <c r="D1996" t="s">
        <v>42</v>
      </c>
      <c r="E1996" t="s">
        <v>22</v>
      </c>
      <c r="F1996" t="s">
        <v>17</v>
      </c>
      <c r="G1996" t="s">
        <v>3</v>
      </c>
      <c r="H1996" t="s">
        <v>45</v>
      </c>
      <c r="I1996">
        <v>2016</v>
      </c>
      <c r="J1996">
        <v>2.2958981653599999E-4</v>
      </c>
      <c r="K1996">
        <v>3.9161066146099999E-4</v>
      </c>
      <c r="L1996" s="1">
        <v>9.9889899140699997E-5</v>
      </c>
    </row>
    <row r="1997" spans="3:12" hidden="1" x14ac:dyDescent="0.25">
      <c r="C1997" t="s">
        <v>53</v>
      </c>
      <c r="D1997" t="s">
        <v>42</v>
      </c>
      <c r="E1997" t="s">
        <v>23</v>
      </c>
      <c r="F1997" t="s">
        <v>17</v>
      </c>
      <c r="G1997" t="s">
        <v>3</v>
      </c>
      <c r="H1997" t="s">
        <v>45</v>
      </c>
      <c r="I1997">
        <v>2016</v>
      </c>
      <c r="J1997">
        <v>1.57507372396E-4</v>
      </c>
      <c r="K1997">
        <v>2.7307263059699998E-4</v>
      </c>
      <c r="L1997" s="1">
        <v>5.7267121375899998E-5</v>
      </c>
    </row>
    <row r="1998" spans="3:12" hidden="1" x14ac:dyDescent="0.25">
      <c r="C1998" t="s">
        <v>53</v>
      </c>
      <c r="D1998" t="s">
        <v>42</v>
      </c>
      <c r="E1998" t="s">
        <v>22</v>
      </c>
      <c r="F1998" t="s">
        <v>17</v>
      </c>
      <c r="G1998" t="s">
        <v>3</v>
      </c>
      <c r="H1998" t="s">
        <v>26</v>
      </c>
      <c r="I1998">
        <v>2016</v>
      </c>
      <c r="J1998">
        <v>9.1794207107000005</v>
      </c>
      <c r="K1998">
        <v>15.728896758199999</v>
      </c>
      <c r="L1998">
        <v>3.87174562222999</v>
      </c>
    </row>
    <row r="1999" spans="3:12" hidden="1" x14ac:dyDescent="0.25">
      <c r="C1999" t="s">
        <v>53</v>
      </c>
      <c r="D1999" t="s">
        <v>42</v>
      </c>
      <c r="E1999" t="s">
        <v>23</v>
      </c>
      <c r="F1999" t="s">
        <v>17</v>
      </c>
      <c r="G1999" t="s">
        <v>3</v>
      </c>
      <c r="H1999" t="s">
        <v>26</v>
      </c>
      <c r="I1999">
        <v>2016</v>
      </c>
      <c r="J1999">
        <v>4.0968040188400003</v>
      </c>
      <c r="K1999">
        <v>7.3313400247600002</v>
      </c>
      <c r="L1999">
        <v>1.4675787392199999</v>
      </c>
    </row>
    <row r="2000" spans="3:12" hidden="1" x14ac:dyDescent="0.25">
      <c r="C2000" t="s">
        <v>53</v>
      </c>
      <c r="D2000" t="s">
        <v>42</v>
      </c>
      <c r="E2000" t="s">
        <v>22</v>
      </c>
      <c r="F2000" t="s">
        <v>18</v>
      </c>
      <c r="G2000" t="s">
        <v>3</v>
      </c>
      <c r="H2000" t="s">
        <v>44</v>
      </c>
      <c r="I2000">
        <v>2016</v>
      </c>
      <c r="J2000">
        <v>9.9461980837699997</v>
      </c>
      <c r="K2000">
        <v>17.2179405766</v>
      </c>
      <c r="L2000">
        <v>4.8426681241800003</v>
      </c>
    </row>
    <row r="2001" spans="3:12" hidden="1" x14ac:dyDescent="0.25">
      <c r="C2001" t="s">
        <v>53</v>
      </c>
      <c r="D2001" t="s">
        <v>42</v>
      </c>
      <c r="E2001" t="s">
        <v>23</v>
      </c>
      <c r="F2001" t="s">
        <v>18</v>
      </c>
      <c r="G2001" t="s">
        <v>3</v>
      </c>
      <c r="H2001" t="s">
        <v>44</v>
      </c>
      <c r="I2001">
        <v>2016</v>
      </c>
      <c r="J2001">
        <v>5.4017085558</v>
      </c>
      <c r="K2001">
        <v>9.01568075554</v>
      </c>
      <c r="L2001">
        <v>2.0269704367500001</v>
      </c>
    </row>
    <row r="2002" spans="3:12" hidden="1" x14ac:dyDescent="0.25">
      <c r="C2002" t="s">
        <v>53</v>
      </c>
      <c r="D2002" t="s">
        <v>42</v>
      </c>
      <c r="E2002" t="s">
        <v>22</v>
      </c>
      <c r="F2002" t="s">
        <v>18</v>
      </c>
      <c r="G2002" t="s">
        <v>3</v>
      </c>
      <c r="H2002" t="s">
        <v>45</v>
      </c>
      <c r="I2002">
        <v>2016</v>
      </c>
      <c r="J2002">
        <v>1.5358333662500001E-4</v>
      </c>
      <c r="K2002">
        <v>2.6768736755699999E-4</v>
      </c>
      <c r="L2002" s="1">
        <v>7.6457841551399994E-5</v>
      </c>
    </row>
    <row r="2003" spans="3:12" hidden="1" x14ac:dyDescent="0.25">
      <c r="C2003" t="s">
        <v>53</v>
      </c>
      <c r="D2003" t="s">
        <v>42</v>
      </c>
      <c r="E2003" t="s">
        <v>23</v>
      </c>
      <c r="F2003" t="s">
        <v>18</v>
      </c>
      <c r="G2003" t="s">
        <v>3</v>
      </c>
      <c r="H2003" t="s">
        <v>45</v>
      </c>
      <c r="I2003">
        <v>2016</v>
      </c>
      <c r="J2003" s="1">
        <v>9.8184077007400003E-5</v>
      </c>
      <c r="K2003">
        <v>1.6443702312899999E-4</v>
      </c>
      <c r="L2003" s="1">
        <v>3.6540250557499999E-5</v>
      </c>
    </row>
    <row r="2004" spans="3:12" hidden="1" x14ac:dyDescent="0.25">
      <c r="C2004" t="s">
        <v>53</v>
      </c>
      <c r="D2004" t="s">
        <v>42</v>
      </c>
      <c r="E2004" t="s">
        <v>22</v>
      </c>
      <c r="F2004" t="s">
        <v>18</v>
      </c>
      <c r="G2004" t="s">
        <v>3</v>
      </c>
      <c r="H2004" t="s">
        <v>26</v>
      </c>
      <c r="I2004">
        <v>2016</v>
      </c>
      <c r="J2004">
        <v>7.4571766951800003</v>
      </c>
      <c r="K2004">
        <v>12.909176363199901</v>
      </c>
      <c r="L2004">
        <v>3.6307975745099998</v>
      </c>
    </row>
    <row r="2005" spans="3:12" hidden="1" x14ac:dyDescent="0.25">
      <c r="C2005" t="s">
        <v>53</v>
      </c>
      <c r="D2005" t="s">
        <v>42</v>
      </c>
      <c r="E2005" t="s">
        <v>23</v>
      </c>
      <c r="F2005" t="s">
        <v>18</v>
      </c>
      <c r="G2005" t="s">
        <v>3</v>
      </c>
      <c r="H2005" t="s">
        <v>26</v>
      </c>
      <c r="I2005">
        <v>2016</v>
      </c>
      <c r="J2005">
        <v>3.5425081653899899</v>
      </c>
      <c r="K2005">
        <v>5.9125964244700002</v>
      </c>
      <c r="L2005">
        <v>1.32931261452</v>
      </c>
    </row>
    <row r="2006" spans="3:12" hidden="1" x14ac:dyDescent="0.25">
      <c r="C2006" t="s">
        <v>53</v>
      </c>
      <c r="D2006" t="s">
        <v>42</v>
      </c>
      <c r="E2006" t="s">
        <v>22</v>
      </c>
      <c r="F2006" t="s">
        <v>19</v>
      </c>
      <c r="G2006" t="s">
        <v>3</v>
      </c>
      <c r="H2006" t="s">
        <v>44</v>
      </c>
      <c r="I2006">
        <v>2016</v>
      </c>
      <c r="J2006">
        <v>4.6494377881900002</v>
      </c>
      <c r="K2006">
        <v>8.3500006306099994</v>
      </c>
      <c r="L2006">
        <v>2.1468840397300002</v>
      </c>
    </row>
    <row r="2007" spans="3:12" hidden="1" x14ac:dyDescent="0.25">
      <c r="C2007" t="s">
        <v>53</v>
      </c>
      <c r="D2007" t="s">
        <v>42</v>
      </c>
      <c r="E2007" t="s">
        <v>23</v>
      </c>
      <c r="F2007" t="s">
        <v>19</v>
      </c>
      <c r="G2007" t="s">
        <v>3</v>
      </c>
      <c r="H2007" t="s">
        <v>44</v>
      </c>
      <c r="I2007">
        <v>2016</v>
      </c>
      <c r="J2007">
        <v>4.3468286245899996</v>
      </c>
      <c r="K2007">
        <v>7.5160465756699999</v>
      </c>
      <c r="L2007">
        <v>1.80008437577</v>
      </c>
    </row>
    <row r="2008" spans="3:12" hidden="1" x14ac:dyDescent="0.25">
      <c r="C2008" t="s">
        <v>53</v>
      </c>
      <c r="D2008" t="s">
        <v>42</v>
      </c>
      <c r="E2008" t="s">
        <v>22</v>
      </c>
      <c r="F2008" t="s">
        <v>19</v>
      </c>
      <c r="G2008" t="s">
        <v>3</v>
      </c>
      <c r="H2008" t="s">
        <v>45</v>
      </c>
      <c r="I2008">
        <v>2016</v>
      </c>
      <c r="J2008" s="1">
        <v>8.4780779779299994E-5</v>
      </c>
      <c r="K2008">
        <v>1.4993069675E-4</v>
      </c>
      <c r="L2008" s="1">
        <v>3.95191387619E-5</v>
      </c>
    </row>
    <row r="2009" spans="3:12" hidden="1" x14ac:dyDescent="0.25">
      <c r="C2009" t="s">
        <v>53</v>
      </c>
      <c r="D2009" t="s">
        <v>42</v>
      </c>
      <c r="E2009" t="s">
        <v>23</v>
      </c>
      <c r="F2009" t="s">
        <v>19</v>
      </c>
      <c r="G2009" t="s">
        <v>3</v>
      </c>
      <c r="H2009" t="s">
        <v>45</v>
      </c>
      <c r="I2009">
        <v>2016</v>
      </c>
      <c r="J2009" s="1">
        <v>8.9344050198799995E-5</v>
      </c>
      <c r="K2009">
        <v>1.53802453021E-4</v>
      </c>
      <c r="L2009" s="1">
        <v>3.6187977911900001E-5</v>
      </c>
    </row>
    <row r="2010" spans="3:12" hidden="1" x14ac:dyDescent="0.25">
      <c r="C2010" t="s">
        <v>53</v>
      </c>
      <c r="D2010" t="s">
        <v>42</v>
      </c>
      <c r="E2010" t="s">
        <v>22</v>
      </c>
      <c r="F2010" t="s">
        <v>19</v>
      </c>
      <c r="G2010" t="s">
        <v>3</v>
      </c>
      <c r="H2010" t="s">
        <v>26</v>
      </c>
      <c r="I2010">
        <v>2016</v>
      </c>
      <c r="J2010">
        <v>4.7677553587199997</v>
      </c>
      <c r="K2010">
        <v>8.56248907192</v>
      </c>
      <c r="L2010">
        <v>2.2015173341900001</v>
      </c>
    </row>
    <row r="2011" spans="3:12" hidden="1" x14ac:dyDescent="0.25">
      <c r="C2011" t="s">
        <v>53</v>
      </c>
      <c r="D2011" t="s">
        <v>42</v>
      </c>
      <c r="E2011" t="s">
        <v>23</v>
      </c>
      <c r="F2011" t="s">
        <v>19</v>
      </c>
      <c r="G2011" t="s">
        <v>3</v>
      </c>
      <c r="H2011" t="s">
        <v>26</v>
      </c>
      <c r="I2011">
        <v>2016</v>
      </c>
      <c r="J2011">
        <v>3.77950786431999</v>
      </c>
      <c r="K2011">
        <v>6.5350994011300001</v>
      </c>
      <c r="L2011">
        <v>1.56514867326</v>
      </c>
    </row>
    <row r="2012" spans="3:12" hidden="1" x14ac:dyDescent="0.25">
      <c r="C2012" t="s">
        <v>53</v>
      </c>
      <c r="D2012" t="s">
        <v>42</v>
      </c>
      <c r="E2012" t="s">
        <v>22</v>
      </c>
      <c r="F2012" t="s">
        <v>20</v>
      </c>
      <c r="G2012" t="s">
        <v>3</v>
      </c>
      <c r="H2012" t="s">
        <v>44</v>
      </c>
      <c r="I2012">
        <v>2016</v>
      </c>
      <c r="J2012">
        <v>4.56725862526</v>
      </c>
      <c r="K2012">
        <v>8.37001312746</v>
      </c>
      <c r="L2012">
        <v>2.1262758258400001</v>
      </c>
    </row>
    <row r="2013" spans="3:12" hidden="1" x14ac:dyDescent="0.25">
      <c r="C2013" t="s">
        <v>53</v>
      </c>
      <c r="D2013" t="s">
        <v>42</v>
      </c>
      <c r="E2013" t="s">
        <v>23</v>
      </c>
      <c r="F2013" t="s">
        <v>20</v>
      </c>
      <c r="G2013" t="s">
        <v>3</v>
      </c>
      <c r="H2013" t="s">
        <v>44</v>
      </c>
      <c r="I2013">
        <v>2016</v>
      </c>
      <c r="J2013">
        <v>3.00236623724</v>
      </c>
      <c r="K2013">
        <v>5.24668129361</v>
      </c>
      <c r="L2013">
        <v>1.32229293596</v>
      </c>
    </row>
    <row r="2014" spans="3:12" hidden="1" x14ac:dyDescent="0.25">
      <c r="C2014" t="s">
        <v>53</v>
      </c>
      <c r="D2014" t="s">
        <v>42</v>
      </c>
      <c r="E2014" t="s">
        <v>22</v>
      </c>
      <c r="F2014" t="s">
        <v>20</v>
      </c>
      <c r="G2014" t="s">
        <v>3</v>
      </c>
      <c r="H2014" t="s">
        <v>45</v>
      </c>
      <c r="I2014">
        <v>2016</v>
      </c>
      <c r="J2014">
        <v>1.06080605309E-4</v>
      </c>
      <c r="K2014">
        <v>1.91791489065E-4</v>
      </c>
      <c r="L2014" s="1">
        <v>5.1033851141600001E-5</v>
      </c>
    </row>
    <row r="2015" spans="3:12" hidden="1" x14ac:dyDescent="0.25">
      <c r="C2015" t="s">
        <v>53</v>
      </c>
      <c r="D2015" t="s">
        <v>42</v>
      </c>
      <c r="E2015" t="s">
        <v>23</v>
      </c>
      <c r="F2015" t="s">
        <v>20</v>
      </c>
      <c r="G2015" t="s">
        <v>3</v>
      </c>
      <c r="H2015" t="s">
        <v>45</v>
      </c>
      <c r="I2015">
        <v>2016</v>
      </c>
      <c r="J2015" s="1">
        <v>6.97192596516E-5</v>
      </c>
      <c r="K2015">
        <v>1.20034125478E-4</v>
      </c>
      <c r="L2015" s="1">
        <v>2.98609415992E-5</v>
      </c>
    </row>
    <row r="2016" spans="3:12" hidden="1" x14ac:dyDescent="0.25">
      <c r="C2016" t="s">
        <v>53</v>
      </c>
      <c r="D2016" t="s">
        <v>42</v>
      </c>
      <c r="E2016" t="s">
        <v>22</v>
      </c>
      <c r="F2016" t="s">
        <v>20</v>
      </c>
      <c r="G2016" t="s">
        <v>3</v>
      </c>
      <c r="H2016" t="s">
        <v>26</v>
      </c>
      <c r="I2016">
        <v>2016</v>
      </c>
      <c r="J2016">
        <v>7.2033076012899997</v>
      </c>
      <c r="K2016">
        <v>13.200868207999999</v>
      </c>
      <c r="L2016">
        <v>3.3534818313099999</v>
      </c>
    </row>
    <row r="2017" spans="3:12" hidden="1" x14ac:dyDescent="0.25">
      <c r="C2017" t="s">
        <v>53</v>
      </c>
      <c r="D2017" t="s">
        <v>42</v>
      </c>
      <c r="E2017" t="s">
        <v>23</v>
      </c>
      <c r="F2017" t="s">
        <v>20</v>
      </c>
      <c r="G2017" t="s">
        <v>3</v>
      </c>
      <c r="H2017" t="s">
        <v>26</v>
      </c>
      <c r="I2017">
        <v>2016</v>
      </c>
      <c r="J2017">
        <v>3.7304213883299999</v>
      </c>
      <c r="K2017">
        <v>6.5189688961699996</v>
      </c>
      <c r="L2017">
        <v>1.6429407541100001</v>
      </c>
    </row>
    <row r="2018" spans="3:12" hidden="1" x14ac:dyDescent="0.25">
      <c r="C2018" t="s">
        <v>53</v>
      </c>
      <c r="D2018" t="s">
        <v>42</v>
      </c>
      <c r="E2018" t="s">
        <v>22</v>
      </c>
      <c r="F2018" t="s">
        <v>46</v>
      </c>
      <c r="G2018" t="s">
        <v>3</v>
      </c>
      <c r="H2018" t="s">
        <v>44</v>
      </c>
      <c r="I2018">
        <v>2016</v>
      </c>
      <c r="J2018">
        <v>2.15635502597</v>
      </c>
      <c r="K2018">
        <v>3.6479502292100001</v>
      </c>
      <c r="L2018">
        <v>1.12981176666</v>
      </c>
    </row>
    <row r="2019" spans="3:12" hidden="1" x14ac:dyDescent="0.25">
      <c r="C2019" t="s">
        <v>53</v>
      </c>
      <c r="D2019" t="s">
        <v>42</v>
      </c>
      <c r="E2019" t="s">
        <v>23</v>
      </c>
      <c r="F2019" t="s">
        <v>46</v>
      </c>
      <c r="G2019" t="s">
        <v>3</v>
      </c>
      <c r="H2019" t="s">
        <v>44</v>
      </c>
      <c r="I2019">
        <v>2016</v>
      </c>
      <c r="J2019">
        <v>1.98853559666</v>
      </c>
      <c r="K2019">
        <v>3.2412819715199999</v>
      </c>
      <c r="L2019">
        <v>0.96116614406400003</v>
      </c>
    </row>
    <row r="2020" spans="3:12" hidden="1" x14ac:dyDescent="0.25">
      <c r="C2020" t="s">
        <v>53</v>
      </c>
      <c r="D2020" t="s">
        <v>42</v>
      </c>
      <c r="E2020" t="s">
        <v>22</v>
      </c>
      <c r="F2020" t="s">
        <v>46</v>
      </c>
      <c r="G2020" t="s">
        <v>3</v>
      </c>
      <c r="H2020" t="s">
        <v>45</v>
      </c>
      <c r="I2020">
        <v>2016</v>
      </c>
      <c r="J2020" s="1">
        <v>6.9947697433500003E-5</v>
      </c>
      <c r="K2020">
        <v>1.18256921837E-4</v>
      </c>
      <c r="L2020" s="1">
        <v>3.7293946091E-5</v>
      </c>
    </row>
    <row r="2021" spans="3:12" hidden="1" x14ac:dyDescent="0.25">
      <c r="C2021" t="s">
        <v>53</v>
      </c>
      <c r="D2021" t="s">
        <v>42</v>
      </c>
      <c r="E2021" t="s">
        <v>23</v>
      </c>
      <c r="F2021" t="s">
        <v>46</v>
      </c>
      <c r="G2021" t="s">
        <v>3</v>
      </c>
      <c r="H2021" t="s">
        <v>45</v>
      </c>
      <c r="I2021">
        <v>2016</v>
      </c>
      <c r="J2021" s="1">
        <v>5.39880722875E-5</v>
      </c>
      <c r="K2021" s="1">
        <v>8.5819780065500001E-5</v>
      </c>
      <c r="L2021" s="1">
        <v>2.5938558139599999E-5</v>
      </c>
    </row>
    <row r="2022" spans="3:12" hidden="1" x14ac:dyDescent="0.25">
      <c r="C2022" t="s">
        <v>53</v>
      </c>
      <c r="D2022" t="s">
        <v>42</v>
      </c>
      <c r="E2022" t="s">
        <v>22</v>
      </c>
      <c r="F2022" t="s">
        <v>46</v>
      </c>
      <c r="G2022" t="s">
        <v>3</v>
      </c>
      <c r="H2022" t="s">
        <v>26</v>
      </c>
      <c r="I2022">
        <v>2016</v>
      </c>
      <c r="J2022">
        <v>5.1692200959000001</v>
      </c>
      <c r="K2022">
        <v>8.7448761482100004</v>
      </c>
      <c r="L2022">
        <v>2.70838782039</v>
      </c>
    </row>
    <row r="2023" spans="3:12" hidden="1" x14ac:dyDescent="0.25">
      <c r="C2023" t="s">
        <v>53</v>
      </c>
      <c r="D2023" t="s">
        <v>42</v>
      </c>
      <c r="E2023" t="s">
        <v>23</v>
      </c>
      <c r="F2023" t="s">
        <v>46</v>
      </c>
      <c r="G2023" t="s">
        <v>3</v>
      </c>
      <c r="H2023" t="s">
        <v>26</v>
      </c>
      <c r="I2023">
        <v>2016</v>
      </c>
      <c r="J2023">
        <v>3.3294212072599998</v>
      </c>
      <c r="K2023">
        <v>5.4269045788199897</v>
      </c>
      <c r="L2023">
        <v>1.6092882365899901</v>
      </c>
    </row>
    <row r="2024" spans="3:12" hidden="1" x14ac:dyDescent="0.25">
      <c r="C2024" t="s">
        <v>53</v>
      </c>
      <c r="D2024" t="s">
        <v>42</v>
      </c>
      <c r="E2024" t="s">
        <v>22</v>
      </c>
      <c r="F2024" t="s">
        <v>47</v>
      </c>
      <c r="G2024" t="s">
        <v>3</v>
      </c>
      <c r="H2024" t="s">
        <v>44</v>
      </c>
      <c r="I2024">
        <v>2016</v>
      </c>
      <c r="J2024">
        <v>0.82526062386800003</v>
      </c>
      <c r="K2024">
        <v>1.34848755886</v>
      </c>
      <c r="L2024">
        <v>0.47887218381199997</v>
      </c>
    </row>
    <row r="2025" spans="3:12" hidden="1" x14ac:dyDescent="0.25">
      <c r="C2025" t="s">
        <v>53</v>
      </c>
      <c r="D2025" t="s">
        <v>42</v>
      </c>
      <c r="E2025" t="s">
        <v>23</v>
      </c>
      <c r="F2025" t="s">
        <v>47</v>
      </c>
      <c r="G2025" t="s">
        <v>3</v>
      </c>
      <c r="H2025" t="s">
        <v>44</v>
      </c>
      <c r="I2025">
        <v>2016</v>
      </c>
      <c r="J2025">
        <v>1.188604878</v>
      </c>
      <c r="K2025">
        <v>1.97290741607</v>
      </c>
      <c r="L2025">
        <v>0.57851990717000001</v>
      </c>
    </row>
    <row r="2026" spans="3:12" hidden="1" x14ac:dyDescent="0.25">
      <c r="C2026" t="s">
        <v>53</v>
      </c>
      <c r="D2026" t="s">
        <v>42</v>
      </c>
      <c r="E2026" t="s">
        <v>22</v>
      </c>
      <c r="F2026" t="s">
        <v>47</v>
      </c>
      <c r="G2026" t="s">
        <v>3</v>
      </c>
      <c r="H2026" t="s">
        <v>45</v>
      </c>
      <c r="I2026">
        <v>2016</v>
      </c>
      <c r="J2026" s="1">
        <v>4.7832307480199998E-5</v>
      </c>
      <c r="K2026" s="1">
        <v>7.6547289936999997E-5</v>
      </c>
      <c r="L2026" s="1">
        <v>2.8041813335099999E-5</v>
      </c>
    </row>
    <row r="2027" spans="3:12" hidden="1" x14ac:dyDescent="0.25">
      <c r="C2027" t="s">
        <v>53</v>
      </c>
      <c r="D2027" t="s">
        <v>42</v>
      </c>
      <c r="E2027" t="s">
        <v>23</v>
      </c>
      <c r="F2027" t="s">
        <v>47</v>
      </c>
      <c r="G2027" t="s">
        <v>3</v>
      </c>
      <c r="H2027" t="s">
        <v>45</v>
      </c>
      <c r="I2027">
        <v>2016</v>
      </c>
      <c r="J2027" s="1">
        <v>4.6662459055500001E-5</v>
      </c>
      <c r="K2027" s="1">
        <v>7.8052568812199996E-5</v>
      </c>
      <c r="L2027" s="1">
        <v>2.27603459057E-5</v>
      </c>
    </row>
    <row r="2028" spans="3:12" hidden="1" x14ac:dyDescent="0.25">
      <c r="C2028" t="s">
        <v>53</v>
      </c>
      <c r="D2028" t="s">
        <v>42</v>
      </c>
      <c r="E2028" t="s">
        <v>22</v>
      </c>
      <c r="F2028" t="s">
        <v>47</v>
      </c>
      <c r="G2028" t="s">
        <v>3</v>
      </c>
      <c r="H2028" t="s">
        <v>26</v>
      </c>
      <c r="I2028">
        <v>2016</v>
      </c>
      <c r="J2028">
        <v>3.4922158475599998</v>
      </c>
      <c r="K2028">
        <v>5.7063302029500003</v>
      </c>
      <c r="L2028">
        <v>2.0264204796600001</v>
      </c>
    </row>
    <row r="2029" spans="3:12" hidden="1" x14ac:dyDescent="0.25">
      <c r="C2029" t="s">
        <v>53</v>
      </c>
      <c r="D2029" t="s">
        <v>42</v>
      </c>
      <c r="E2029" t="s">
        <v>23</v>
      </c>
      <c r="F2029" t="s">
        <v>47</v>
      </c>
      <c r="G2029" t="s">
        <v>3</v>
      </c>
      <c r="H2029" t="s">
        <v>26</v>
      </c>
      <c r="I2029">
        <v>2016</v>
      </c>
      <c r="J2029">
        <v>2.98371232071</v>
      </c>
      <c r="K2029">
        <v>4.9525189353699997</v>
      </c>
      <c r="L2029">
        <v>1.45223783509</v>
      </c>
    </row>
    <row r="2030" spans="3:12" hidden="1" x14ac:dyDescent="0.25">
      <c r="C2030" t="s">
        <v>53</v>
      </c>
      <c r="D2030" t="s">
        <v>42</v>
      </c>
      <c r="E2030" t="s">
        <v>22</v>
      </c>
      <c r="F2030" t="s">
        <v>48</v>
      </c>
      <c r="G2030" t="s">
        <v>3</v>
      </c>
      <c r="H2030" t="s">
        <v>44</v>
      </c>
      <c r="I2030">
        <v>2016</v>
      </c>
      <c r="J2030">
        <v>0.36639287624799999</v>
      </c>
      <c r="K2030">
        <v>0.55099179145099997</v>
      </c>
      <c r="L2030">
        <v>0.198644582269</v>
      </c>
    </row>
    <row r="2031" spans="3:12" hidden="1" x14ac:dyDescent="0.25">
      <c r="C2031" t="s">
        <v>53</v>
      </c>
      <c r="D2031" t="s">
        <v>42</v>
      </c>
      <c r="E2031" t="s">
        <v>23</v>
      </c>
      <c r="F2031" t="s">
        <v>48</v>
      </c>
      <c r="G2031" t="s">
        <v>3</v>
      </c>
      <c r="H2031" t="s">
        <v>44</v>
      </c>
      <c r="I2031">
        <v>2016</v>
      </c>
      <c r="J2031">
        <v>0.62600007729499996</v>
      </c>
      <c r="K2031">
        <v>0.985060089661</v>
      </c>
      <c r="L2031">
        <v>0.33908876624700002</v>
      </c>
    </row>
    <row r="2032" spans="3:12" hidden="1" x14ac:dyDescent="0.25">
      <c r="C2032" t="s">
        <v>53</v>
      </c>
      <c r="D2032" t="s">
        <v>42</v>
      </c>
      <c r="E2032" t="s">
        <v>22</v>
      </c>
      <c r="F2032" t="s">
        <v>48</v>
      </c>
      <c r="G2032" t="s">
        <v>3</v>
      </c>
      <c r="H2032" t="s">
        <v>45</v>
      </c>
      <c r="I2032">
        <v>2016</v>
      </c>
      <c r="J2032" s="1">
        <v>4.79910862291E-5</v>
      </c>
      <c r="K2032" s="1">
        <v>7.1335673012399995E-5</v>
      </c>
      <c r="L2032" s="1">
        <v>2.66938689049E-5</v>
      </c>
    </row>
    <row r="2033" spans="3:12" hidden="1" x14ac:dyDescent="0.25">
      <c r="C2033" t="s">
        <v>53</v>
      </c>
      <c r="D2033" t="s">
        <v>42</v>
      </c>
      <c r="E2033" t="s">
        <v>23</v>
      </c>
      <c r="F2033" t="s">
        <v>48</v>
      </c>
      <c r="G2033" t="s">
        <v>3</v>
      </c>
      <c r="H2033" t="s">
        <v>45</v>
      </c>
      <c r="I2033">
        <v>2016</v>
      </c>
      <c r="J2033" s="1">
        <v>4.88635356097E-5</v>
      </c>
      <c r="K2033" s="1">
        <v>7.6679083953099994E-5</v>
      </c>
      <c r="L2033" s="1">
        <v>2.7111148881099999E-5</v>
      </c>
    </row>
    <row r="2034" spans="3:12" hidden="1" x14ac:dyDescent="0.25">
      <c r="C2034" t="s">
        <v>53</v>
      </c>
      <c r="D2034" t="s">
        <v>42</v>
      </c>
      <c r="E2034" t="s">
        <v>22</v>
      </c>
      <c r="F2034" t="s">
        <v>48</v>
      </c>
      <c r="G2034" t="s">
        <v>3</v>
      </c>
      <c r="H2034" t="s">
        <v>26</v>
      </c>
      <c r="I2034">
        <v>2016</v>
      </c>
      <c r="J2034">
        <v>3.67875755718</v>
      </c>
      <c r="K2034">
        <v>5.5322178681500001</v>
      </c>
      <c r="L2034">
        <v>1.9944854433299899</v>
      </c>
    </row>
    <row r="2035" spans="3:12" hidden="1" x14ac:dyDescent="0.25">
      <c r="C2035" t="s">
        <v>53</v>
      </c>
      <c r="D2035" t="s">
        <v>42</v>
      </c>
      <c r="E2035" t="s">
        <v>23</v>
      </c>
      <c r="F2035" t="s">
        <v>48</v>
      </c>
      <c r="G2035" t="s">
        <v>3</v>
      </c>
      <c r="H2035" t="s">
        <v>26</v>
      </c>
      <c r="I2035">
        <v>2016</v>
      </c>
      <c r="J2035">
        <v>3.25649140199</v>
      </c>
      <c r="K2035">
        <v>5.1243439558199997</v>
      </c>
      <c r="L2035">
        <v>1.7639608872999999</v>
      </c>
    </row>
    <row r="2036" spans="3:12" hidden="1" x14ac:dyDescent="0.25">
      <c r="C2036" t="s">
        <v>53</v>
      </c>
      <c r="D2036" t="s">
        <v>42</v>
      </c>
      <c r="E2036" t="s">
        <v>22</v>
      </c>
      <c r="F2036" t="s">
        <v>49</v>
      </c>
      <c r="G2036" t="s">
        <v>3</v>
      </c>
      <c r="H2036" t="s">
        <v>44</v>
      </c>
      <c r="I2036">
        <v>2016</v>
      </c>
      <c r="J2036">
        <v>0.13284564952</v>
      </c>
      <c r="K2036">
        <v>0.21059037598800001</v>
      </c>
      <c r="L2036">
        <v>7.1972403912499996E-2</v>
      </c>
    </row>
    <row r="2037" spans="3:12" hidden="1" x14ac:dyDescent="0.25">
      <c r="C2037" t="s">
        <v>53</v>
      </c>
      <c r="D2037" t="s">
        <v>42</v>
      </c>
      <c r="E2037" t="s">
        <v>23</v>
      </c>
      <c r="F2037" t="s">
        <v>49</v>
      </c>
      <c r="G2037" t="s">
        <v>3</v>
      </c>
      <c r="H2037" t="s">
        <v>44</v>
      </c>
      <c r="I2037">
        <v>2016</v>
      </c>
      <c r="J2037">
        <v>0.24704187551699999</v>
      </c>
      <c r="K2037">
        <v>0.39092848117700002</v>
      </c>
      <c r="L2037">
        <v>0.13191868118700001</v>
      </c>
    </row>
    <row r="2038" spans="3:12" hidden="1" x14ac:dyDescent="0.25">
      <c r="C2038" t="s">
        <v>53</v>
      </c>
      <c r="D2038" t="s">
        <v>42</v>
      </c>
      <c r="E2038" t="s">
        <v>22</v>
      </c>
      <c r="F2038" t="s">
        <v>49</v>
      </c>
      <c r="G2038" t="s">
        <v>3</v>
      </c>
      <c r="H2038" t="s">
        <v>45</v>
      </c>
      <c r="I2038">
        <v>2016</v>
      </c>
      <c r="J2038" s="1">
        <v>6.4995400739900001E-5</v>
      </c>
      <c r="K2038" s="1">
        <v>9.8793789185299996E-5</v>
      </c>
      <c r="L2038" s="1">
        <v>3.5100548813899998E-5</v>
      </c>
    </row>
    <row r="2039" spans="3:12" hidden="1" x14ac:dyDescent="0.25">
      <c r="C2039" t="s">
        <v>53</v>
      </c>
      <c r="D2039" t="s">
        <v>42</v>
      </c>
      <c r="E2039" t="s">
        <v>23</v>
      </c>
      <c r="F2039" t="s">
        <v>49</v>
      </c>
      <c r="G2039" t="s">
        <v>3</v>
      </c>
      <c r="H2039" t="s">
        <v>45</v>
      </c>
      <c r="I2039">
        <v>2016</v>
      </c>
      <c r="J2039" s="1">
        <v>5.87850831311E-5</v>
      </c>
      <c r="K2039" s="1">
        <v>8.9646359084300003E-5</v>
      </c>
      <c r="L2039" s="1">
        <v>3.2698996641100002E-5</v>
      </c>
    </row>
    <row r="2040" spans="3:12" hidden="1" x14ac:dyDescent="0.25">
      <c r="C2040" t="s">
        <v>53</v>
      </c>
      <c r="D2040" t="s">
        <v>42</v>
      </c>
      <c r="E2040" t="s">
        <v>22</v>
      </c>
      <c r="F2040" t="s">
        <v>49</v>
      </c>
      <c r="G2040" t="s">
        <v>3</v>
      </c>
      <c r="H2040" t="s">
        <v>26</v>
      </c>
      <c r="I2040">
        <v>2016</v>
      </c>
      <c r="J2040">
        <v>4.7429005263099997</v>
      </c>
      <c r="K2040">
        <v>7.5185691719500003</v>
      </c>
      <c r="L2040">
        <v>2.5695832240700001</v>
      </c>
    </row>
    <row r="2041" spans="3:12" hidden="1" x14ac:dyDescent="0.25">
      <c r="C2041" t="s">
        <v>53</v>
      </c>
      <c r="D2041" t="s">
        <v>42</v>
      </c>
      <c r="E2041" t="s">
        <v>23</v>
      </c>
      <c r="F2041" t="s">
        <v>49</v>
      </c>
      <c r="G2041" t="s">
        <v>3</v>
      </c>
      <c r="H2041" t="s">
        <v>26</v>
      </c>
      <c r="I2041">
        <v>2016</v>
      </c>
      <c r="J2041">
        <v>3.8544095286400002</v>
      </c>
      <c r="K2041">
        <v>6.0993645701199997</v>
      </c>
      <c r="L2041">
        <v>2.0582284712100001</v>
      </c>
    </row>
    <row r="2042" spans="3:12" hidden="1" x14ac:dyDescent="0.25">
      <c r="C2042" t="s">
        <v>53</v>
      </c>
      <c r="D2042" t="s">
        <v>42</v>
      </c>
      <c r="E2042" t="s">
        <v>22</v>
      </c>
      <c r="F2042" t="s">
        <v>43</v>
      </c>
      <c r="G2042" t="s">
        <v>4</v>
      </c>
      <c r="H2042" t="s">
        <v>44</v>
      </c>
      <c r="I2042">
        <v>2016</v>
      </c>
      <c r="J2042">
        <v>202.14533127600001</v>
      </c>
      <c r="K2042">
        <v>363.15106519199998</v>
      </c>
      <c r="L2042">
        <v>97.842336484699999</v>
      </c>
    </row>
    <row r="2043" spans="3:12" hidden="1" x14ac:dyDescent="0.25">
      <c r="C2043" t="s">
        <v>53</v>
      </c>
      <c r="D2043" t="s">
        <v>42</v>
      </c>
      <c r="E2043" t="s">
        <v>23</v>
      </c>
      <c r="F2043" t="s">
        <v>43</v>
      </c>
      <c r="G2043" t="s">
        <v>4</v>
      </c>
      <c r="H2043" t="s">
        <v>44</v>
      </c>
      <c r="I2043">
        <v>2016</v>
      </c>
      <c r="J2043">
        <v>293.06017252300001</v>
      </c>
      <c r="K2043">
        <v>447.83644131599999</v>
      </c>
      <c r="L2043">
        <v>168.689486878</v>
      </c>
    </row>
    <row r="2044" spans="3:12" hidden="1" x14ac:dyDescent="0.25">
      <c r="C2044" t="s">
        <v>53</v>
      </c>
      <c r="D2044" t="s">
        <v>42</v>
      </c>
      <c r="E2044" t="s">
        <v>22</v>
      </c>
      <c r="F2044" t="s">
        <v>43</v>
      </c>
      <c r="G2044" t="s">
        <v>4</v>
      </c>
      <c r="H2044" t="s">
        <v>45</v>
      </c>
      <c r="I2044">
        <v>2016</v>
      </c>
      <c r="J2044">
        <v>2.3642721818599999E-3</v>
      </c>
      <c r="K2044">
        <v>4.1517684735200002E-3</v>
      </c>
      <c r="L2044">
        <v>1.1721473629199999E-3</v>
      </c>
    </row>
    <row r="2045" spans="3:12" hidden="1" x14ac:dyDescent="0.25">
      <c r="C2045" t="s">
        <v>53</v>
      </c>
      <c r="D2045" t="s">
        <v>42</v>
      </c>
      <c r="E2045" t="s">
        <v>23</v>
      </c>
      <c r="F2045" t="s">
        <v>43</v>
      </c>
      <c r="G2045" t="s">
        <v>4</v>
      </c>
      <c r="H2045" t="s">
        <v>45</v>
      </c>
      <c r="I2045">
        <v>2016</v>
      </c>
      <c r="J2045">
        <v>4.5131886596400002E-3</v>
      </c>
      <c r="K2045">
        <v>6.3906561573800003E-3</v>
      </c>
      <c r="L2045">
        <v>2.8529826466799999E-3</v>
      </c>
    </row>
    <row r="2046" spans="3:12" hidden="1" x14ac:dyDescent="0.25">
      <c r="C2046" t="s">
        <v>53</v>
      </c>
      <c r="D2046" t="s">
        <v>42</v>
      </c>
      <c r="E2046" t="s">
        <v>22</v>
      </c>
      <c r="F2046" t="s">
        <v>43</v>
      </c>
      <c r="G2046" t="s">
        <v>4</v>
      </c>
      <c r="H2046" t="s">
        <v>26</v>
      </c>
      <c r="I2046">
        <v>2016</v>
      </c>
      <c r="J2046">
        <v>54.850096846999897</v>
      </c>
      <c r="K2046">
        <v>98.537378875300007</v>
      </c>
      <c r="L2046">
        <v>26.5485311881</v>
      </c>
    </row>
    <row r="2047" spans="3:12" hidden="1" x14ac:dyDescent="0.25">
      <c r="C2047" t="s">
        <v>53</v>
      </c>
      <c r="D2047" t="s">
        <v>42</v>
      </c>
      <c r="E2047" t="s">
        <v>23</v>
      </c>
      <c r="F2047" t="s">
        <v>43</v>
      </c>
      <c r="G2047" t="s">
        <v>4</v>
      </c>
      <c r="H2047" t="s">
        <v>26</v>
      </c>
      <c r="I2047">
        <v>2016</v>
      </c>
      <c r="J2047">
        <v>83.128185743700001</v>
      </c>
      <c r="K2047">
        <v>127.03135521900001</v>
      </c>
      <c r="L2047">
        <v>47.849732965999998</v>
      </c>
    </row>
    <row r="2048" spans="3:12" hidden="1" x14ac:dyDescent="0.25">
      <c r="C2048" t="s">
        <v>53</v>
      </c>
      <c r="D2048" t="s">
        <v>42</v>
      </c>
      <c r="E2048" t="s">
        <v>22</v>
      </c>
      <c r="F2048" t="s">
        <v>6</v>
      </c>
      <c r="G2048" t="s">
        <v>4</v>
      </c>
      <c r="H2048" t="s">
        <v>44</v>
      </c>
      <c r="I2048">
        <v>2016</v>
      </c>
      <c r="J2048">
        <v>171.2097168</v>
      </c>
      <c r="K2048">
        <v>329.84497097299999</v>
      </c>
      <c r="L2048">
        <v>69.241379189900002</v>
      </c>
    </row>
    <row r="2049" spans="3:12" hidden="1" x14ac:dyDescent="0.25">
      <c r="C2049" t="s">
        <v>53</v>
      </c>
      <c r="D2049" t="s">
        <v>42</v>
      </c>
      <c r="E2049" t="s">
        <v>23</v>
      </c>
      <c r="F2049" t="s">
        <v>6</v>
      </c>
      <c r="G2049" t="s">
        <v>4</v>
      </c>
      <c r="H2049" t="s">
        <v>44</v>
      </c>
      <c r="I2049">
        <v>2016</v>
      </c>
      <c r="J2049">
        <v>223.954176596</v>
      </c>
      <c r="K2049">
        <v>367.49948483899999</v>
      </c>
      <c r="L2049">
        <v>125.054584029</v>
      </c>
    </row>
    <row r="2050" spans="3:12" hidden="1" x14ac:dyDescent="0.25">
      <c r="C2050" t="s">
        <v>53</v>
      </c>
      <c r="D2050" t="s">
        <v>42</v>
      </c>
      <c r="E2050" t="s">
        <v>22</v>
      </c>
      <c r="F2050" t="s">
        <v>6</v>
      </c>
      <c r="G2050" t="s">
        <v>4</v>
      </c>
      <c r="H2050" t="s">
        <v>45</v>
      </c>
      <c r="I2050">
        <v>2016</v>
      </c>
      <c r="J2050">
        <v>2.7215744968299999E-2</v>
      </c>
      <c r="K2050">
        <v>4.9038451697699999E-2</v>
      </c>
      <c r="L2050">
        <v>1.2265986568100001E-2</v>
      </c>
    </row>
    <row r="2051" spans="3:12" hidden="1" x14ac:dyDescent="0.25">
      <c r="C2051" t="s">
        <v>53</v>
      </c>
      <c r="D2051" t="s">
        <v>42</v>
      </c>
      <c r="E2051" t="s">
        <v>23</v>
      </c>
      <c r="F2051" t="s">
        <v>6</v>
      </c>
      <c r="G2051" t="s">
        <v>4</v>
      </c>
      <c r="H2051" t="s">
        <v>45</v>
      </c>
      <c r="I2051">
        <v>2016</v>
      </c>
      <c r="J2051">
        <v>4.1340575733300002E-2</v>
      </c>
      <c r="K2051">
        <v>6.4173902162800001E-2</v>
      </c>
      <c r="L2051">
        <v>2.4878538694900001E-2</v>
      </c>
    </row>
    <row r="2052" spans="3:12" hidden="1" x14ac:dyDescent="0.25">
      <c r="C2052" t="s">
        <v>53</v>
      </c>
      <c r="D2052" t="s">
        <v>42</v>
      </c>
      <c r="E2052" t="s">
        <v>22</v>
      </c>
      <c r="F2052" t="s">
        <v>6</v>
      </c>
      <c r="G2052" t="s">
        <v>4</v>
      </c>
      <c r="H2052" t="s">
        <v>26</v>
      </c>
      <c r="I2052">
        <v>2016</v>
      </c>
      <c r="J2052">
        <v>44.505402849500001</v>
      </c>
      <c r="K2052">
        <v>85.742115490800003</v>
      </c>
      <c r="L2052">
        <v>17.999068816299999</v>
      </c>
    </row>
    <row r="2053" spans="3:12" hidden="1" x14ac:dyDescent="0.25">
      <c r="C2053" t="s">
        <v>53</v>
      </c>
      <c r="D2053" t="s">
        <v>42</v>
      </c>
      <c r="E2053" t="s">
        <v>23</v>
      </c>
      <c r="F2053" t="s">
        <v>6</v>
      </c>
      <c r="G2053" t="s">
        <v>4</v>
      </c>
      <c r="H2053" t="s">
        <v>26</v>
      </c>
      <c r="I2053">
        <v>2016</v>
      </c>
      <c r="J2053">
        <v>59.481482692299998</v>
      </c>
      <c r="K2053">
        <v>97.606638014599994</v>
      </c>
      <c r="L2053">
        <v>33.214080615100002</v>
      </c>
    </row>
    <row r="2054" spans="3:12" hidden="1" x14ac:dyDescent="0.25">
      <c r="C2054" t="s">
        <v>53</v>
      </c>
      <c r="D2054" t="s">
        <v>42</v>
      </c>
      <c r="E2054" t="s">
        <v>22</v>
      </c>
      <c r="F2054" t="s">
        <v>7</v>
      </c>
      <c r="G2054" t="s">
        <v>4</v>
      </c>
      <c r="H2054" t="s">
        <v>44</v>
      </c>
      <c r="I2054">
        <v>2016</v>
      </c>
      <c r="J2054">
        <v>242.49800608300001</v>
      </c>
      <c r="K2054">
        <v>425.960396592</v>
      </c>
      <c r="L2054">
        <v>127.621701019</v>
      </c>
    </row>
    <row r="2055" spans="3:12" hidden="1" x14ac:dyDescent="0.25">
      <c r="C2055" t="s">
        <v>53</v>
      </c>
      <c r="D2055" t="s">
        <v>42</v>
      </c>
      <c r="E2055" t="s">
        <v>23</v>
      </c>
      <c r="F2055" t="s">
        <v>7</v>
      </c>
      <c r="G2055" t="s">
        <v>4</v>
      </c>
      <c r="H2055" t="s">
        <v>44</v>
      </c>
      <c r="I2055">
        <v>2016</v>
      </c>
      <c r="J2055">
        <v>234.36369517899999</v>
      </c>
      <c r="K2055">
        <v>356.68707053899999</v>
      </c>
      <c r="L2055">
        <v>144.48803471700001</v>
      </c>
    </row>
    <row r="2056" spans="3:12" hidden="1" x14ac:dyDescent="0.25">
      <c r="C2056" t="s">
        <v>53</v>
      </c>
      <c r="D2056" t="s">
        <v>42</v>
      </c>
      <c r="E2056" t="s">
        <v>22</v>
      </c>
      <c r="F2056" t="s">
        <v>7</v>
      </c>
      <c r="G2056" t="s">
        <v>4</v>
      </c>
      <c r="H2056" t="s">
        <v>45</v>
      </c>
      <c r="I2056">
        <v>2016</v>
      </c>
      <c r="J2056">
        <v>3.2364608917399999E-2</v>
      </c>
      <c r="K2056">
        <v>5.7409179931400003E-2</v>
      </c>
      <c r="L2056">
        <v>1.7264451599199999E-2</v>
      </c>
    </row>
    <row r="2057" spans="3:12" hidden="1" x14ac:dyDescent="0.25">
      <c r="C2057" t="s">
        <v>53</v>
      </c>
      <c r="D2057" t="s">
        <v>42</v>
      </c>
      <c r="E2057" t="s">
        <v>23</v>
      </c>
      <c r="F2057" t="s">
        <v>7</v>
      </c>
      <c r="G2057" t="s">
        <v>4</v>
      </c>
      <c r="H2057" t="s">
        <v>45</v>
      </c>
      <c r="I2057">
        <v>2016</v>
      </c>
      <c r="J2057">
        <v>3.7124092119800001E-2</v>
      </c>
      <c r="K2057">
        <v>5.5720936164E-2</v>
      </c>
      <c r="L2057">
        <v>2.3116729780300001E-2</v>
      </c>
    </row>
    <row r="2058" spans="3:12" hidden="1" x14ac:dyDescent="0.25">
      <c r="C2058" t="s">
        <v>53</v>
      </c>
      <c r="D2058" t="s">
        <v>42</v>
      </c>
      <c r="E2058" t="s">
        <v>22</v>
      </c>
      <c r="F2058" t="s">
        <v>7</v>
      </c>
      <c r="G2058" t="s">
        <v>4</v>
      </c>
      <c r="H2058" t="s">
        <v>26</v>
      </c>
      <c r="I2058">
        <v>2016</v>
      </c>
      <c r="J2058">
        <v>65.248808555899998</v>
      </c>
      <c r="K2058">
        <v>114.61293566299901</v>
      </c>
      <c r="L2058">
        <v>34.339102707999999</v>
      </c>
    </row>
    <row r="2059" spans="3:12" hidden="1" x14ac:dyDescent="0.25">
      <c r="C2059" t="s">
        <v>53</v>
      </c>
      <c r="D2059" t="s">
        <v>42</v>
      </c>
      <c r="E2059" t="s">
        <v>23</v>
      </c>
      <c r="F2059" t="s">
        <v>7</v>
      </c>
      <c r="G2059" t="s">
        <v>4</v>
      </c>
      <c r="H2059" t="s">
        <v>26</v>
      </c>
      <c r="I2059">
        <v>2016</v>
      </c>
      <c r="J2059">
        <v>62.5249298564</v>
      </c>
      <c r="K2059">
        <v>95.159081909299999</v>
      </c>
      <c r="L2059">
        <v>38.547370696199998</v>
      </c>
    </row>
    <row r="2060" spans="3:12" hidden="1" x14ac:dyDescent="0.25">
      <c r="C2060" t="s">
        <v>53</v>
      </c>
      <c r="D2060" t="s">
        <v>42</v>
      </c>
      <c r="E2060" t="s">
        <v>22</v>
      </c>
      <c r="F2060" t="s">
        <v>8</v>
      </c>
      <c r="G2060" t="s">
        <v>4</v>
      </c>
      <c r="H2060" t="s">
        <v>44</v>
      </c>
      <c r="I2060">
        <v>2016</v>
      </c>
      <c r="J2060">
        <v>1323.4969687600001</v>
      </c>
      <c r="K2060">
        <v>2176.6340062099998</v>
      </c>
      <c r="L2060">
        <v>766.88016857900004</v>
      </c>
    </row>
    <row r="2061" spans="3:12" hidden="1" x14ac:dyDescent="0.25">
      <c r="C2061" t="s">
        <v>53</v>
      </c>
      <c r="D2061" t="s">
        <v>42</v>
      </c>
      <c r="E2061" t="s">
        <v>23</v>
      </c>
      <c r="F2061" t="s">
        <v>8</v>
      </c>
      <c r="G2061" t="s">
        <v>4</v>
      </c>
      <c r="H2061" t="s">
        <v>44</v>
      </c>
      <c r="I2061">
        <v>2016</v>
      </c>
      <c r="J2061">
        <v>576.47046790700006</v>
      </c>
      <c r="K2061">
        <v>798.942807905</v>
      </c>
      <c r="L2061">
        <v>379.06639580900003</v>
      </c>
    </row>
    <row r="2062" spans="3:12" hidden="1" x14ac:dyDescent="0.25">
      <c r="C2062" t="s">
        <v>53</v>
      </c>
      <c r="D2062" t="s">
        <v>42</v>
      </c>
      <c r="E2062" t="s">
        <v>22</v>
      </c>
      <c r="F2062" t="s">
        <v>8</v>
      </c>
      <c r="G2062" t="s">
        <v>4</v>
      </c>
      <c r="H2062" t="s">
        <v>45</v>
      </c>
      <c r="I2062">
        <v>2016</v>
      </c>
      <c r="J2062">
        <v>7.0607339797299995E-2</v>
      </c>
      <c r="K2062">
        <v>0.111529732666</v>
      </c>
      <c r="L2062">
        <v>4.2322147371300002E-2</v>
      </c>
    </row>
    <row r="2063" spans="3:12" hidden="1" x14ac:dyDescent="0.25">
      <c r="C2063" t="s">
        <v>53</v>
      </c>
      <c r="D2063" t="s">
        <v>42</v>
      </c>
      <c r="E2063" t="s">
        <v>23</v>
      </c>
      <c r="F2063" t="s">
        <v>8</v>
      </c>
      <c r="G2063" t="s">
        <v>4</v>
      </c>
      <c r="H2063" t="s">
        <v>45</v>
      </c>
      <c r="I2063">
        <v>2016</v>
      </c>
      <c r="J2063">
        <v>6.1709353549300003E-2</v>
      </c>
      <c r="K2063">
        <v>8.5302184595300007E-2</v>
      </c>
      <c r="L2063">
        <v>4.1636297365500001E-2</v>
      </c>
    </row>
    <row r="2064" spans="3:12" hidden="1" x14ac:dyDescent="0.25">
      <c r="C2064" t="s">
        <v>53</v>
      </c>
      <c r="D2064" t="s">
        <v>42</v>
      </c>
      <c r="E2064" t="s">
        <v>22</v>
      </c>
      <c r="F2064" t="s">
        <v>8</v>
      </c>
      <c r="G2064" t="s">
        <v>4</v>
      </c>
      <c r="H2064" t="s">
        <v>26</v>
      </c>
      <c r="I2064">
        <v>2016</v>
      </c>
      <c r="J2064">
        <v>351.11438915500003</v>
      </c>
      <c r="K2064">
        <v>577.44561381000005</v>
      </c>
      <c r="L2064">
        <v>203.447887151</v>
      </c>
    </row>
    <row r="2065" spans="3:12" hidden="1" x14ac:dyDescent="0.25">
      <c r="C2065" t="s">
        <v>53</v>
      </c>
      <c r="D2065" t="s">
        <v>42</v>
      </c>
      <c r="E2065" t="s">
        <v>23</v>
      </c>
      <c r="F2065" t="s">
        <v>8</v>
      </c>
      <c r="G2065" t="s">
        <v>4</v>
      </c>
      <c r="H2065" t="s">
        <v>26</v>
      </c>
      <c r="I2065">
        <v>2016</v>
      </c>
      <c r="J2065">
        <v>149.07670577100001</v>
      </c>
      <c r="K2065">
        <v>206.608609691</v>
      </c>
      <c r="L2065">
        <v>98.027518670399999</v>
      </c>
    </row>
    <row r="2066" spans="3:12" hidden="1" x14ac:dyDescent="0.25">
      <c r="C2066" t="s">
        <v>53</v>
      </c>
      <c r="D2066" t="s">
        <v>42</v>
      </c>
      <c r="E2066" t="s">
        <v>22</v>
      </c>
      <c r="F2066" t="s">
        <v>9</v>
      </c>
      <c r="G2066" t="s">
        <v>4</v>
      </c>
      <c r="H2066" t="s">
        <v>44</v>
      </c>
      <c r="I2066">
        <v>2016</v>
      </c>
      <c r="J2066">
        <v>2803.5976532700001</v>
      </c>
      <c r="K2066">
        <v>4026.0417773600002</v>
      </c>
      <c r="L2066">
        <v>1794.87601857</v>
      </c>
    </row>
    <row r="2067" spans="3:12" hidden="1" x14ac:dyDescent="0.25">
      <c r="C2067" t="s">
        <v>53</v>
      </c>
      <c r="D2067" t="s">
        <v>42</v>
      </c>
      <c r="E2067" t="s">
        <v>23</v>
      </c>
      <c r="F2067" t="s">
        <v>9</v>
      </c>
      <c r="G2067" t="s">
        <v>4</v>
      </c>
      <c r="H2067" t="s">
        <v>44</v>
      </c>
      <c r="I2067">
        <v>2016</v>
      </c>
      <c r="J2067">
        <v>804.88132964099998</v>
      </c>
      <c r="K2067">
        <v>1132.6285104200001</v>
      </c>
      <c r="L2067">
        <v>576.84156809700005</v>
      </c>
    </row>
    <row r="2068" spans="3:12" hidden="1" x14ac:dyDescent="0.25">
      <c r="C2068" t="s">
        <v>53</v>
      </c>
      <c r="D2068" t="s">
        <v>42</v>
      </c>
      <c r="E2068" t="s">
        <v>22</v>
      </c>
      <c r="F2068" t="s">
        <v>9</v>
      </c>
      <c r="G2068" t="s">
        <v>4</v>
      </c>
      <c r="H2068" t="s">
        <v>45</v>
      </c>
      <c r="I2068">
        <v>2016</v>
      </c>
      <c r="J2068">
        <v>8.1780867764799994E-2</v>
      </c>
      <c r="K2068">
        <v>0.117214883072</v>
      </c>
      <c r="L2068">
        <v>5.4545239572900001E-2</v>
      </c>
    </row>
    <row r="2069" spans="3:12" hidden="1" x14ac:dyDescent="0.25">
      <c r="C2069" t="s">
        <v>53</v>
      </c>
      <c r="D2069" t="s">
        <v>42</v>
      </c>
      <c r="E2069" t="s">
        <v>23</v>
      </c>
      <c r="F2069" t="s">
        <v>9</v>
      </c>
      <c r="G2069" t="s">
        <v>4</v>
      </c>
      <c r="H2069" t="s">
        <v>45</v>
      </c>
      <c r="I2069">
        <v>2016</v>
      </c>
      <c r="J2069">
        <v>7.0397744585000005E-2</v>
      </c>
      <c r="K2069">
        <v>9.4763191601700006E-2</v>
      </c>
      <c r="L2069">
        <v>5.1026665308300002E-2</v>
      </c>
    </row>
    <row r="2070" spans="3:12" hidden="1" x14ac:dyDescent="0.25">
      <c r="C2070" t="s">
        <v>53</v>
      </c>
      <c r="D2070" t="s">
        <v>42</v>
      </c>
      <c r="E2070" t="s">
        <v>22</v>
      </c>
      <c r="F2070" t="s">
        <v>9</v>
      </c>
      <c r="G2070" t="s">
        <v>4</v>
      </c>
      <c r="H2070" t="s">
        <v>26</v>
      </c>
      <c r="I2070">
        <v>2016</v>
      </c>
      <c r="J2070">
        <v>721.67397130199902</v>
      </c>
      <c r="K2070">
        <v>1036.3432694099999</v>
      </c>
      <c r="L2070">
        <v>462.01897151799898</v>
      </c>
    </row>
    <row r="2071" spans="3:12" hidden="1" x14ac:dyDescent="0.25">
      <c r="C2071" t="s">
        <v>53</v>
      </c>
      <c r="D2071" t="s">
        <v>42</v>
      </c>
      <c r="E2071" t="s">
        <v>23</v>
      </c>
      <c r="F2071" t="s">
        <v>9</v>
      </c>
      <c r="G2071" t="s">
        <v>4</v>
      </c>
      <c r="H2071" t="s">
        <v>26</v>
      </c>
      <c r="I2071">
        <v>2016</v>
      </c>
      <c r="J2071">
        <v>206.44893557099999</v>
      </c>
      <c r="K2071">
        <v>290.51481474600001</v>
      </c>
      <c r="L2071">
        <v>147.957622249</v>
      </c>
    </row>
    <row r="2072" spans="3:12" hidden="1" x14ac:dyDescent="0.25">
      <c r="C2072" t="s">
        <v>53</v>
      </c>
      <c r="D2072" t="s">
        <v>42</v>
      </c>
      <c r="E2072" t="s">
        <v>22</v>
      </c>
      <c r="F2072" t="s">
        <v>10</v>
      </c>
      <c r="G2072" t="s">
        <v>4</v>
      </c>
      <c r="H2072" t="s">
        <v>44</v>
      </c>
      <c r="I2072">
        <v>2016</v>
      </c>
      <c r="J2072">
        <v>2349.32024834</v>
      </c>
      <c r="K2072">
        <v>3488.2493141199998</v>
      </c>
      <c r="L2072">
        <v>1554.9852641099999</v>
      </c>
    </row>
    <row r="2073" spans="3:12" hidden="1" x14ac:dyDescent="0.25">
      <c r="C2073" t="s">
        <v>53</v>
      </c>
      <c r="D2073" t="s">
        <v>42</v>
      </c>
      <c r="E2073" t="s">
        <v>23</v>
      </c>
      <c r="F2073" t="s">
        <v>10</v>
      </c>
      <c r="G2073" t="s">
        <v>4</v>
      </c>
      <c r="H2073" t="s">
        <v>44</v>
      </c>
      <c r="I2073">
        <v>2016</v>
      </c>
      <c r="J2073">
        <v>616.11143262099995</v>
      </c>
      <c r="K2073">
        <v>856.08104526700004</v>
      </c>
      <c r="L2073">
        <v>413.33341883399999</v>
      </c>
    </row>
    <row r="2074" spans="3:12" hidden="1" x14ac:dyDescent="0.25">
      <c r="C2074" t="s">
        <v>53</v>
      </c>
      <c r="D2074" t="s">
        <v>42</v>
      </c>
      <c r="E2074" t="s">
        <v>22</v>
      </c>
      <c r="F2074" t="s">
        <v>10</v>
      </c>
      <c r="G2074" t="s">
        <v>4</v>
      </c>
      <c r="H2074" t="s">
        <v>45</v>
      </c>
      <c r="I2074">
        <v>2016</v>
      </c>
      <c r="J2074">
        <v>6.5691023781400001E-2</v>
      </c>
      <c r="K2074">
        <v>9.9040696205100004E-2</v>
      </c>
      <c r="L2074">
        <v>4.4773247252300002E-2</v>
      </c>
    </row>
    <row r="2075" spans="3:12" hidden="1" x14ac:dyDescent="0.25">
      <c r="C2075" t="s">
        <v>53</v>
      </c>
      <c r="D2075" t="s">
        <v>42</v>
      </c>
      <c r="E2075" t="s">
        <v>23</v>
      </c>
      <c r="F2075" t="s">
        <v>10</v>
      </c>
      <c r="G2075" t="s">
        <v>4</v>
      </c>
      <c r="H2075" t="s">
        <v>45</v>
      </c>
      <c r="I2075">
        <v>2016</v>
      </c>
      <c r="J2075">
        <v>5.2552284603000002E-2</v>
      </c>
      <c r="K2075">
        <v>7.13046130423E-2</v>
      </c>
      <c r="L2075">
        <v>3.7178132969000001E-2</v>
      </c>
    </row>
    <row r="2076" spans="3:12" hidden="1" x14ac:dyDescent="0.25">
      <c r="C2076" t="s">
        <v>53</v>
      </c>
      <c r="D2076" t="s">
        <v>42</v>
      </c>
      <c r="E2076" t="s">
        <v>22</v>
      </c>
      <c r="F2076" t="s">
        <v>10</v>
      </c>
      <c r="G2076" t="s">
        <v>4</v>
      </c>
      <c r="H2076" t="s">
        <v>26</v>
      </c>
      <c r="I2076">
        <v>2016</v>
      </c>
      <c r="J2076">
        <v>615.58019127600005</v>
      </c>
      <c r="K2076">
        <v>914.00786313399999</v>
      </c>
      <c r="L2076">
        <v>407.44471809999999</v>
      </c>
    </row>
    <row r="2077" spans="3:12" hidden="1" x14ac:dyDescent="0.25">
      <c r="C2077" t="s">
        <v>53</v>
      </c>
      <c r="D2077" t="s">
        <v>42</v>
      </c>
      <c r="E2077" t="s">
        <v>23</v>
      </c>
      <c r="F2077" t="s">
        <v>10</v>
      </c>
      <c r="G2077" t="s">
        <v>4</v>
      </c>
      <c r="H2077" t="s">
        <v>26</v>
      </c>
      <c r="I2077">
        <v>2016</v>
      </c>
      <c r="J2077">
        <v>165.25963859999999</v>
      </c>
      <c r="K2077">
        <v>229.62671468600001</v>
      </c>
      <c r="L2077">
        <v>110.86846924300001</v>
      </c>
    </row>
    <row r="2078" spans="3:12" hidden="1" x14ac:dyDescent="0.25">
      <c r="C2078" t="s">
        <v>53</v>
      </c>
      <c r="D2078" t="s">
        <v>42</v>
      </c>
      <c r="E2078" t="s">
        <v>22</v>
      </c>
      <c r="F2078" t="s">
        <v>11</v>
      </c>
      <c r="G2078" t="s">
        <v>4</v>
      </c>
      <c r="H2078" t="s">
        <v>44</v>
      </c>
      <c r="I2078">
        <v>2016</v>
      </c>
      <c r="J2078">
        <v>1616.4312002500001</v>
      </c>
      <c r="K2078">
        <v>2482.7596326799999</v>
      </c>
      <c r="L2078">
        <v>1021.8710548400001</v>
      </c>
    </row>
    <row r="2079" spans="3:12" hidden="1" x14ac:dyDescent="0.25">
      <c r="C2079" t="s">
        <v>53</v>
      </c>
      <c r="D2079" t="s">
        <v>42</v>
      </c>
      <c r="E2079" t="s">
        <v>23</v>
      </c>
      <c r="F2079" t="s">
        <v>11</v>
      </c>
      <c r="G2079" t="s">
        <v>4</v>
      </c>
      <c r="H2079" t="s">
        <v>44</v>
      </c>
      <c r="I2079">
        <v>2016</v>
      </c>
      <c r="J2079">
        <v>391.82141156099999</v>
      </c>
      <c r="K2079">
        <v>566.25561101200003</v>
      </c>
      <c r="L2079">
        <v>271.57728194499998</v>
      </c>
    </row>
    <row r="2080" spans="3:12" hidden="1" x14ac:dyDescent="0.25">
      <c r="C2080" t="s">
        <v>53</v>
      </c>
      <c r="D2080" t="s">
        <v>42</v>
      </c>
      <c r="E2080" t="s">
        <v>22</v>
      </c>
      <c r="F2080" t="s">
        <v>11</v>
      </c>
      <c r="G2080" t="s">
        <v>4</v>
      </c>
      <c r="H2080" t="s">
        <v>45</v>
      </c>
      <c r="I2080">
        <v>2016</v>
      </c>
      <c r="J2080">
        <v>4.2443669570800001E-2</v>
      </c>
      <c r="K2080">
        <v>6.3587434979199997E-2</v>
      </c>
      <c r="L2080">
        <v>2.7880217553800001E-2</v>
      </c>
    </row>
    <row r="2081" spans="3:12" hidden="1" x14ac:dyDescent="0.25">
      <c r="C2081" t="s">
        <v>53</v>
      </c>
      <c r="D2081" t="s">
        <v>42</v>
      </c>
      <c r="E2081" t="s">
        <v>23</v>
      </c>
      <c r="F2081" t="s">
        <v>11</v>
      </c>
      <c r="G2081" t="s">
        <v>4</v>
      </c>
      <c r="H2081" t="s">
        <v>45</v>
      </c>
      <c r="I2081">
        <v>2016</v>
      </c>
      <c r="J2081">
        <v>2.98902991984E-2</v>
      </c>
      <c r="K2081">
        <v>4.1078842310800001E-2</v>
      </c>
      <c r="L2081">
        <v>2.1281597882899999E-2</v>
      </c>
    </row>
    <row r="2082" spans="3:12" hidden="1" x14ac:dyDescent="0.25">
      <c r="C2082" t="s">
        <v>53</v>
      </c>
      <c r="D2082" t="s">
        <v>42</v>
      </c>
      <c r="E2082" t="s">
        <v>22</v>
      </c>
      <c r="F2082" t="s">
        <v>11</v>
      </c>
      <c r="G2082" t="s">
        <v>4</v>
      </c>
      <c r="H2082" t="s">
        <v>26</v>
      </c>
      <c r="I2082">
        <v>2016</v>
      </c>
      <c r="J2082">
        <v>456.10031717800001</v>
      </c>
      <c r="K2082">
        <v>700.54788336599995</v>
      </c>
      <c r="L2082">
        <v>288.336250968</v>
      </c>
    </row>
    <row r="2083" spans="3:12" hidden="1" x14ac:dyDescent="0.25">
      <c r="C2083" t="s">
        <v>53</v>
      </c>
      <c r="D2083" t="s">
        <v>42</v>
      </c>
      <c r="E2083" t="s">
        <v>23</v>
      </c>
      <c r="F2083" t="s">
        <v>11</v>
      </c>
      <c r="G2083" t="s">
        <v>4</v>
      </c>
      <c r="H2083" t="s">
        <v>26</v>
      </c>
      <c r="I2083">
        <v>2016</v>
      </c>
      <c r="J2083">
        <v>109.423826108</v>
      </c>
      <c r="K2083">
        <v>158.13800288499999</v>
      </c>
      <c r="L2083">
        <v>75.843290839999995</v>
      </c>
    </row>
    <row r="2084" spans="3:12" hidden="1" x14ac:dyDescent="0.25">
      <c r="C2084" t="s">
        <v>53</v>
      </c>
      <c r="D2084" t="s">
        <v>42</v>
      </c>
      <c r="E2084" t="s">
        <v>22</v>
      </c>
      <c r="F2084" t="s">
        <v>12</v>
      </c>
      <c r="G2084" t="s">
        <v>4</v>
      </c>
      <c r="H2084" t="s">
        <v>44</v>
      </c>
      <c r="I2084">
        <v>2016</v>
      </c>
      <c r="J2084">
        <v>1379.66625694</v>
      </c>
      <c r="K2084">
        <v>2068.4152629300002</v>
      </c>
      <c r="L2084">
        <v>865.86179027799994</v>
      </c>
    </row>
    <row r="2085" spans="3:12" hidden="1" x14ac:dyDescent="0.25">
      <c r="C2085" t="s">
        <v>53</v>
      </c>
      <c r="D2085" t="s">
        <v>42</v>
      </c>
      <c r="E2085" t="s">
        <v>23</v>
      </c>
      <c r="F2085" t="s">
        <v>12</v>
      </c>
      <c r="G2085" t="s">
        <v>4</v>
      </c>
      <c r="H2085" t="s">
        <v>44</v>
      </c>
      <c r="I2085">
        <v>2016</v>
      </c>
      <c r="J2085">
        <v>370.216339909</v>
      </c>
      <c r="K2085">
        <v>535.83034454100004</v>
      </c>
      <c r="L2085">
        <v>248.00222216099999</v>
      </c>
    </row>
    <row r="2086" spans="3:12" hidden="1" x14ac:dyDescent="0.25">
      <c r="C2086" t="s">
        <v>53</v>
      </c>
      <c r="D2086" t="s">
        <v>42</v>
      </c>
      <c r="E2086" t="s">
        <v>22</v>
      </c>
      <c r="F2086" t="s">
        <v>12</v>
      </c>
      <c r="G2086" t="s">
        <v>4</v>
      </c>
      <c r="H2086" t="s">
        <v>45</v>
      </c>
      <c r="I2086">
        <v>2016</v>
      </c>
      <c r="J2086">
        <v>3.1106614971899999E-2</v>
      </c>
      <c r="K2086">
        <v>4.61191806932E-2</v>
      </c>
      <c r="L2086">
        <v>2.02022590158E-2</v>
      </c>
    </row>
    <row r="2087" spans="3:12" hidden="1" x14ac:dyDescent="0.25">
      <c r="C2087" t="s">
        <v>53</v>
      </c>
      <c r="D2087" t="s">
        <v>42</v>
      </c>
      <c r="E2087" t="s">
        <v>23</v>
      </c>
      <c r="F2087" t="s">
        <v>12</v>
      </c>
      <c r="G2087" t="s">
        <v>4</v>
      </c>
      <c r="H2087" t="s">
        <v>45</v>
      </c>
      <c r="I2087">
        <v>2016</v>
      </c>
      <c r="J2087">
        <v>2.0723412459300001E-2</v>
      </c>
      <c r="K2087">
        <v>2.8672000807100001E-2</v>
      </c>
      <c r="L2087">
        <v>1.4439259734200001E-2</v>
      </c>
    </row>
    <row r="2088" spans="3:12" hidden="1" x14ac:dyDescent="0.25">
      <c r="C2088" t="s">
        <v>53</v>
      </c>
      <c r="D2088" t="s">
        <v>42</v>
      </c>
      <c r="E2088" t="s">
        <v>22</v>
      </c>
      <c r="F2088" t="s">
        <v>12</v>
      </c>
      <c r="G2088" t="s">
        <v>4</v>
      </c>
      <c r="H2088" t="s">
        <v>26</v>
      </c>
      <c r="I2088">
        <v>2016</v>
      </c>
      <c r="J2088">
        <v>407.96879411499998</v>
      </c>
      <c r="K2088">
        <v>611.63261499199996</v>
      </c>
      <c r="L2088">
        <v>256.036261432</v>
      </c>
    </row>
    <row r="2089" spans="3:12" hidden="1" x14ac:dyDescent="0.25">
      <c r="C2089" t="s">
        <v>53</v>
      </c>
      <c r="D2089" t="s">
        <v>42</v>
      </c>
      <c r="E2089" t="s">
        <v>23</v>
      </c>
      <c r="F2089" t="s">
        <v>12</v>
      </c>
      <c r="G2089" t="s">
        <v>4</v>
      </c>
      <c r="H2089" t="s">
        <v>26</v>
      </c>
      <c r="I2089">
        <v>2016</v>
      </c>
      <c r="J2089">
        <v>102.273902647</v>
      </c>
      <c r="K2089">
        <v>148.02550451099901</v>
      </c>
      <c r="L2089">
        <v>68.511711643599995</v>
      </c>
    </row>
    <row r="2090" spans="3:12" hidden="1" x14ac:dyDescent="0.25">
      <c r="C2090" t="s">
        <v>53</v>
      </c>
      <c r="D2090" t="s">
        <v>42</v>
      </c>
      <c r="E2090" t="s">
        <v>22</v>
      </c>
      <c r="F2090" t="s">
        <v>13</v>
      </c>
      <c r="G2090" t="s">
        <v>4</v>
      </c>
      <c r="H2090" t="s">
        <v>44</v>
      </c>
      <c r="I2090">
        <v>2016</v>
      </c>
      <c r="J2090">
        <v>1133.0945233899999</v>
      </c>
      <c r="K2090">
        <v>1644.98982133</v>
      </c>
      <c r="L2090">
        <v>754.43413315299995</v>
      </c>
    </row>
    <row r="2091" spans="3:12" hidden="1" x14ac:dyDescent="0.25">
      <c r="C2091" t="s">
        <v>53</v>
      </c>
      <c r="D2091" t="s">
        <v>42</v>
      </c>
      <c r="E2091" t="s">
        <v>23</v>
      </c>
      <c r="F2091" t="s">
        <v>13</v>
      </c>
      <c r="G2091" t="s">
        <v>4</v>
      </c>
      <c r="H2091" t="s">
        <v>44</v>
      </c>
      <c r="I2091">
        <v>2016</v>
      </c>
      <c r="J2091">
        <v>327.486540284</v>
      </c>
      <c r="K2091">
        <v>479.73795841999998</v>
      </c>
      <c r="L2091">
        <v>211.61549058899999</v>
      </c>
    </row>
    <row r="2092" spans="3:12" hidden="1" x14ac:dyDescent="0.25">
      <c r="C2092" t="s">
        <v>53</v>
      </c>
      <c r="D2092" t="s">
        <v>42</v>
      </c>
      <c r="E2092" t="s">
        <v>22</v>
      </c>
      <c r="F2092" t="s">
        <v>13</v>
      </c>
      <c r="G2092" t="s">
        <v>4</v>
      </c>
      <c r="H2092" t="s">
        <v>45</v>
      </c>
      <c r="I2092">
        <v>2016</v>
      </c>
      <c r="J2092">
        <v>2.1008641280999999E-2</v>
      </c>
      <c r="K2092">
        <v>3.0518374216E-2</v>
      </c>
      <c r="L2092">
        <v>1.5010970872900001E-2</v>
      </c>
    </row>
    <row r="2093" spans="3:12" hidden="1" x14ac:dyDescent="0.25">
      <c r="C2093" t="s">
        <v>53</v>
      </c>
      <c r="D2093" t="s">
        <v>42</v>
      </c>
      <c r="E2093" t="s">
        <v>23</v>
      </c>
      <c r="F2093" t="s">
        <v>13</v>
      </c>
      <c r="G2093" t="s">
        <v>4</v>
      </c>
      <c r="H2093" t="s">
        <v>45</v>
      </c>
      <c r="I2093">
        <v>2016</v>
      </c>
      <c r="J2093">
        <v>1.3347667898299999E-2</v>
      </c>
      <c r="K2093">
        <v>1.92377784339E-2</v>
      </c>
      <c r="L2093">
        <v>9.2897339897300008E-3</v>
      </c>
    </row>
    <row r="2094" spans="3:12" hidden="1" x14ac:dyDescent="0.25">
      <c r="C2094" t="s">
        <v>53</v>
      </c>
      <c r="D2094" t="s">
        <v>42</v>
      </c>
      <c r="E2094" t="s">
        <v>22</v>
      </c>
      <c r="F2094" t="s">
        <v>13</v>
      </c>
      <c r="G2094" t="s">
        <v>4</v>
      </c>
      <c r="H2094" t="s">
        <v>26</v>
      </c>
      <c r="I2094">
        <v>2016</v>
      </c>
      <c r="J2094">
        <v>349.10073802900001</v>
      </c>
      <c r="K2094">
        <v>506.81311119399999</v>
      </c>
      <c r="L2094">
        <v>232.43737150000001</v>
      </c>
    </row>
    <row r="2095" spans="3:12" hidden="1" x14ac:dyDescent="0.25">
      <c r="C2095" t="s">
        <v>53</v>
      </c>
      <c r="D2095" t="s">
        <v>42</v>
      </c>
      <c r="E2095" t="s">
        <v>23</v>
      </c>
      <c r="F2095" t="s">
        <v>13</v>
      </c>
      <c r="G2095" t="s">
        <v>4</v>
      </c>
      <c r="H2095" t="s">
        <v>26</v>
      </c>
      <c r="I2095">
        <v>2016</v>
      </c>
      <c r="J2095">
        <v>89.701873031299996</v>
      </c>
      <c r="K2095">
        <v>131.405075143</v>
      </c>
      <c r="L2095">
        <v>57.963621502599999</v>
      </c>
    </row>
    <row r="2096" spans="3:12" hidden="1" x14ac:dyDescent="0.25">
      <c r="C2096" t="s">
        <v>53</v>
      </c>
      <c r="D2096" t="s">
        <v>42</v>
      </c>
      <c r="E2096" t="s">
        <v>22</v>
      </c>
      <c r="F2096" t="s">
        <v>14</v>
      </c>
      <c r="G2096" t="s">
        <v>4</v>
      </c>
      <c r="H2096" t="s">
        <v>44</v>
      </c>
      <c r="I2096">
        <v>2016</v>
      </c>
      <c r="J2096">
        <v>714.756772974</v>
      </c>
      <c r="K2096">
        <v>1081.32668188</v>
      </c>
      <c r="L2096">
        <v>444.81372113399999</v>
      </c>
    </row>
    <row r="2097" spans="3:12" hidden="1" x14ac:dyDescent="0.25">
      <c r="C2097" t="s">
        <v>53</v>
      </c>
      <c r="D2097" t="s">
        <v>42</v>
      </c>
      <c r="E2097" t="s">
        <v>23</v>
      </c>
      <c r="F2097" t="s">
        <v>14</v>
      </c>
      <c r="G2097" t="s">
        <v>4</v>
      </c>
      <c r="H2097" t="s">
        <v>44</v>
      </c>
      <c r="I2097">
        <v>2016</v>
      </c>
      <c r="J2097">
        <v>260.944165806</v>
      </c>
      <c r="K2097">
        <v>390.85488524499999</v>
      </c>
      <c r="L2097">
        <v>175.074840233</v>
      </c>
    </row>
    <row r="2098" spans="3:12" hidden="1" x14ac:dyDescent="0.25">
      <c r="C2098" t="s">
        <v>53</v>
      </c>
      <c r="D2098" t="s">
        <v>42</v>
      </c>
      <c r="E2098" t="s">
        <v>22</v>
      </c>
      <c r="F2098" t="s">
        <v>14</v>
      </c>
      <c r="G2098" t="s">
        <v>4</v>
      </c>
      <c r="H2098" t="s">
        <v>45</v>
      </c>
      <c r="I2098">
        <v>2016</v>
      </c>
      <c r="J2098">
        <v>1.18282701346E-2</v>
      </c>
      <c r="K2098">
        <v>1.78569147293E-2</v>
      </c>
      <c r="L2098">
        <v>7.8716597375900008E-3</v>
      </c>
    </row>
    <row r="2099" spans="3:12" hidden="1" x14ac:dyDescent="0.25">
      <c r="C2099" t="s">
        <v>53</v>
      </c>
      <c r="D2099" t="s">
        <v>42</v>
      </c>
      <c r="E2099" t="s">
        <v>23</v>
      </c>
      <c r="F2099" t="s">
        <v>14</v>
      </c>
      <c r="G2099" t="s">
        <v>4</v>
      </c>
      <c r="H2099" t="s">
        <v>45</v>
      </c>
      <c r="I2099">
        <v>2016</v>
      </c>
      <c r="J2099">
        <v>7.7555082842599996E-3</v>
      </c>
      <c r="K2099">
        <v>1.1365817891700001E-2</v>
      </c>
      <c r="L2099">
        <v>5.2652071457499998E-3</v>
      </c>
    </row>
    <row r="2100" spans="3:12" hidden="1" x14ac:dyDescent="0.25">
      <c r="C2100" t="s">
        <v>53</v>
      </c>
      <c r="D2100" t="s">
        <v>42</v>
      </c>
      <c r="E2100" t="s">
        <v>22</v>
      </c>
      <c r="F2100" t="s">
        <v>14</v>
      </c>
      <c r="G2100" t="s">
        <v>4</v>
      </c>
      <c r="H2100" t="s">
        <v>26</v>
      </c>
      <c r="I2100">
        <v>2016</v>
      </c>
      <c r="J2100">
        <v>242.55934349399999</v>
      </c>
      <c r="K2100">
        <v>366.95824366699998</v>
      </c>
      <c r="L2100">
        <v>150.951663916</v>
      </c>
    </row>
    <row r="2101" spans="3:12" hidden="1" x14ac:dyDescent="0.25">
      <c r="C2101" t="s">
        <v>53</v>
      </c>
      <c r="D2101" t="s">
        <v>42</v>
      </c>
      <c r="E2101" t="s">
        <v>23</v>
      </c>
      <c r="F2101" t="s">
        <v>14</v>
      </c>
      <c r="G2101" t="s">
        <v>4</v>
      </c>
      <c r="H2101" t="s">
        <v>26</v>
      </c>
      <c r="I2101">
        <v>2016</v>
      </c>
      <c r="J2101">
        <v>77.947166503000005</v>
      </c>
      <c r="K2101">
        <v>116.753063724</v>
      </c>
      <c r="L2101">
        <v>52.296964294799999</v>
      </c>
    </row>
    <row r="2102" spans="3:12" hidden="1" x14ac:dyDescent="0.25">
      <c r="C2102" t="s">
        <v>53</v>
      </c>
      <c r="D2102" t="s">
        <v>42</v>
      </c>
      <c r="E2102" t="s">
        <v>22</v>
      </c>
      <c r="F2102" t="s">
        <v>15</v>
      </c>
      <c r="G2102" t="s">
        <v>4</v>
      </c>
      <c r="H2102" t="s">
        <v>44</v>
      </c>
      <c r="I2102">
        <v>2016</v>
      </c>
      <c r="J2102">
        <v>505.67172336099998</v>
      </c>
      <c r="K2102">
        <v>854.91955402999997</v>
      </c>
      <c r="L2102">
        <v>320.65543975499997</v>
      </c>
    </row>
    <row r="2103" spans="3:12" hidden="1" x14ac:dyDescent="0.25">
      <c r="C2103" t="s">
        <v>53</v>
      </c>
      <c r="D2103" t="s">
        <v>42</v>
      </c>
      <c r="E2103" t="s">
        <v>23</v>
      </c>
      <c r="F2103" t="s">
        <v>15</v>
      </c>
      <c r="G2103" t="s">
        <v>4</v>
      </c>
      <c r="H2103" t="s">
        <v>44</v>
      </c>
      <c r="I2103">
        <v>2016</v>
      </c>
      <c r="J2103">
        <v>236.24970632099999</v>
      </c>
      <c r="K2103">
        <v>362.28244006199998</v>
      </c>
      <c r="L2103">
        <v>154.33975224599999</v>
      </c>
    </row>
    <row r="2104" spans="3:12" hidden="1" x14ac:dyDescent="0.25">
      <c r="C2104" t="s">
        <v>53</v>
      </c>
      <c r="D2104" t="s">
        <v>42</v>
      </c>
      <c r="E2104" t="s">
        <v>22</v>
      </c>
      <c r="F2104" t="s">
        <v>15</v>
      </c>
      <c r="G2104" t="s">
        <v>4</v>
      </c>
      <c r="H2104" t="s">
        <v>45</v>
      </c>
      <c r="I2104">
        <v>2016</v>
      </c>
      <c r="J2104">
        <v>7.5948907693799998E-3</v>
      </c>
      <c r="K2104">
        <v>1.2835608503300001E-2</v>
      </c>
      <c r="L2104">
        <v>4.9150262137200003E-3</v>
      </c>
    </row>
    <row r="2105" spans="3:12" hidden="1" x14ac:dyDescent="0.25">
      <c r="C2105" t="s">
        <v>53</v>
      </c>
      <c r="D2105" t="s">
        <v>42</v>
      </c>
      <c r="E2105" t="s">
        <v>23</v>
      </c>
      <c r="F2105" t="s">
        <v>15</v>
      </c>
      <c r="G2105" t="s">
        <v>4</v>
      </c>
      <c r="H2105" t="s">
        <v>45</v>
      </c>
      <c r="I2105">
        <v>2016</v>
      </c>
      <c r="J2105">
        <v>5.4087092823100003E-3</v>
      </c>
      <c r="K2105">
        <v>8.0220258435400003E-3</v>
      </c>
      <c r="L2105">
        <v>3.66298271724E-3</v>
      </c>
    </row>
    <row r="2106" spans="3:12" hidden="1" x14ac:dyDescent="0.25">
      <c r="C2106" t="s">
        <v>53</v>
      </c>
      <c r="D2106" t="s">
        <v>42</v>
      </c>
      <c r="E2106" t="s">
        <v>22</v>
      </c>
      <c r="F2106" t="s">
        <v>15</v>
      </c>
      <c r="G2106" t="s">
        <v>4</v>
      </c>
      <c r="H2106" t="s">
        <v>26</v>
      </c>
      <c r="I2106">
        <v>2016</v>
      </c>
      <c r="J2106">
        <v>207.77650370399999</v>
      </c>
      <c r="K2106">
        <v>351.279669552999</v>
      </c>
      <c r="L2106">
        <v>131.75477901599999</v>
      </c>
    </row>
    <row r="2107" spans="3:12" hidden="1" x14ac:dyDescent="0.25">
      <c r="C2107" t="s">
        <v>53</v>
      </c>
      <c r="D2107" t="s">
        <v>42</v>
      </c>
      <c r="E2107" t="s">
        <v>23</v>
      </c>
      <c r="F2107" t="s">
        <v>15</v>
      </c>
      <c r="G2107" t="s">
        <v>4</v>
      </c>
      <c r="H2107" t="s">
        <v>26</v>
      </c>
      <c r="I2107">
        <v>2016</v>
      </c>
      <c r="J2107">
        <v>81.712723757799907</v>
      </c>
      <c r="K2107">
        <v>125.30421903200001</v>
      </c>
      <c r="L2107">
        <v>53.382168115599903</v>
      </c>
    </row>
    <row r="2108" spans="3:12" hidden="1" x14ac:dyDescent="0.25">
      <c r="C2108" t="s">
        <v>53</v>
      </c>
      <c r="D2108" t="s">
        <v>42</v>
      </c>
      <c r="E2108" t="s">
        <v>22</v>
      </c>
      <c r="F2108" t="s">
        <v>16</v>
      </c>
      <c r="G2108" t="s">
        <v>4</v>
      </c>
      <c r="H2108" t="s">
        <v>44</v>
      </c>
      <c r="I2108">
        <v>2016</v>
      </c>
      <c r="J2108">
        <v>397.74898473600001</v>
      </c>
      <c r="K2108">
        <v>649.81017125000005</v>
      </c>
      <c r="L2108">
        <v>249.82257515200001</v>
      </c>
    </row>
    <row r="2109" spans="3:12" hidden="1" x14ac:dyDescent="0.25">
      <c r="C2109" t="s">
        <v>53</v>
      </c>
      <c r="D2109" t="s">
        <v>42</v>
      </c>
      <c r="E2109" t="s">
        <v>23</v>
      </c>
      <c r="F2109" t="s">
        <v>16</v>
      </c>
      <c r="G2109" t="s">
        <v>4</v>
      </c>
      <c r="H2109" t="s">
        <v>44</v>
      </c>
      <c r="I2109">
        <v>2016</v>
      </c>
      <c r="J2109">
        <v>205.28363849300001</v>
      </c>
      <c r="K2109">
        <v>311.82535480600001</v>
      </c>
      <c r="L2109">
        <v>137.275641853</v>
      </c>
    </row>
    <row r="2110" spans="3:12" hidden="1" x14ac:dyDescent="0.25">
      <c r="C2110" t="s">
        <v>53</v>
      </c>
      <c r="D2110" t="s">
        <v>42</v>
      </c>
      <c r="E2110" t="s">
        <v>22</v>
      </c>
      <c r="F2110" t="s">
        <v>16</v>
      </c>
      <c r="G2110" t="s">
        <v>4</v>
      </c>
      <c r="H2110" t="s">
        <v>45</v>
      </c>
      <c r="I2110">
        <v>2016</v>
      </c>
      <c r="J2110">
        <v>5.7395886332799999E-3</v>
      </c>
      <c r="K2110">
        <v>9.39696278244E-3</v>
      </c>
      <c r="L2110">
        <v>3.6472972826099999E-3</v>
      </c>
    </row>
    <row r="2111" spans="3:12" hidden="1" x14ac:dyDescent="0.25">
      <c r="C2111" t="s">
        <v>53</v>
      </c>
      <c r="D2111" t="s">
        <v>42</v>
      </c>
      <c r="E2111" t="s">
        <v>23</v>
      </c>
      <c r="F2111" t="s">
        <v>16</v>
      </c>
      <c r="G2111" t="s">
        <v>4</v>
      </c>
      <c r="H2111" t="s">
        <v>45</v>
      </c>
      <c r="I2111">
        <v>2016</v>
      </c>
      <c r="J2111">
        <v>4.1061862998799997E-3</v>
      </c>
      <c r="K2111">
        <v>6.0804648722000004E-3</v>
      </c>
      <c r="L2111">
        <v>2.82191584177E-3</v>
      </c>
    </row>
    <row r="2112" spans="3:12" hidden="1" x14ac:dyDescent="0.25">
      <c r="C2112" t="s">
        <v>53</v>
      </c>
      <c r="D2112" t="s">
        <v>42</v>
      </c>
      <c r="E2112" t="s">
        <v>22</v>
      </c>
      <c r="F2112" t="s">
        <v>16</v>
      </c>
      <c r="G2112" t="s">
        <v>4</v>
      </c>
      <c r="H2112" t="s">
        <v>26</v>
      </c>
      <c r="I2112">
        <v>2016</v>
      </c>
      <c r="J2112">
        <v>190.76174812899899</v>
      </c>
      <c r="K2112">
        <v>311.65113922799998</v>
      </c>
      <c r="L2112">
        <v>119.815745576</v>
      </c>
    </row>
    <row r="2113" spans="3:12" hidden="1" x14ac:dyDescent="0.25">
      <c r="C2113" t="s">
        <v>53</v>
      </c>
      <c r="D2113" t="s">
        <v>42</v>
      </c>
      <c r="E2113" t="s">
        <v>23</v>
      </c>
      <c r="F2113" t="s">
        <v>16</v>
      </c>
      <c r="G2113" t="s">
        <v>4</v>
      </c>
      <c r="H2113" t="s">
        <v>26</v>
      </c>
      <c r="I2113">
        <v>2016</v>
      </c>
      <c r="J2113">
        <v>81.859602222099994</v>
      </c>
      <c r="K2113">
        <v>124.34453955799999</v>
      </c>
      <c r="L2113">
        <v>54.740502065099903</v>
      </c>
    </row>
    <row r="2114" spans="3:12" hidden="1" x14ac:dyDescent="0.25">
      <c r="C2114" t="s">
        <v>53</v>
      </c>
      <c r="D2114" t="s">
        <v>42</v>
      </c>
      <c r="E2114" t="s">
        <v>22</v>
      </c>
      <c r="F2114" t="s">
        <v>17</v>
      </c>
      <c r="G2114" t="s">
        <v>4</v>
      </c>
      <c r="H2114" t="s">
        <v>44</v>
      </c>
      <c r="I2114">
        <v>2016</v>
      </c>
      <c r="J2114">
        <v>244.40194741400001</v>
      </c>
      <c r="K2114">
        <v>413.362066529</v>
      </c>
      <c r="L2114">
        <v>148.833597277</v>
      </c>
    </row>
    <row r="2115" spans="3:12" hidden="1" x14ac:dyDescent="0.25">
      <c r="C2115" t="s">
        <v>53</v>
      </c>
      <c r="D2115" t="s">
        <v>42</v>
      </c>
      <c r="E2115" t="s">
        <v>23</v>
      </c>
      <c r="F2115" t="s">
        <v>17</v>
      </c>
      <c r="G2115" t="s">
        <v>4</v>
      </c>
      <c r="H2115" t="s">
        <v>44</v>
      </c>
      <c r="I2115">
        <v>2016</v>
      </c>
      <c r="J2115">
        <v>159.15469642400001</v>
      </c>
      <c r="K2115">
        <v>228.55898355900001</v>
      </c>
      <c r="L2115">
        <v>104.83788069000001</v>
      </c>
    </row>
    <row r="2116" spans="3:12" hidden="1" x14ac:dyDescent="0.25">
      <c r="C2116" t="s">
        <v>53</v>
      </c>
      <c r="D2116" t="s">
        <v>42</v>
      </c>
      <c r="E2116" t="s">
        <v>22</v>
      </c>
      <c r="F2116" t="s">
        <v>17</v>
      </c>
      <c r="G2116" t="s">
        <v>4</v>
      </c>
      <c r="H2116" t="s">
        <v>45</v>
      </c>
      <c r="I2116">
        <v>2016</v>
      </c>
      <c r="J2116">
        <v>3.3786319505100001E-3</v>
      </c>
      <c r="K2116">
        <v>5.7561134425500003E-3</v>
      </c>
      <c r="L2116">
        <v>2.0695517889399999E-3</v>
      </c>
    </row>
    <row r="2117" spans="3:12" hidden="1" x14ac:dyDescent="0.25">
      <c r="C2117" t="s">
        <v>53</v>
      </c>
      <c r="D2117" t="s">
        <v>42</v>
      </c>
      <c r="E2117" t="s">
        <v>23</v>
      </c>
      <c r="F2117" t="s">
        <v>17</v>
      </c>
      <c r="G2117" t="s">
        <v>4</v>
      </c>
      <c r="H2117" t="s">
        <v>45</v>
      </c>
      <c r="I2117">
        <v>2016</v>
      </c>
      <c r="J2117">
        <v>2.8412872077900001E-3</v>
      </c>
      <c r="K2117">
        <v>4.0054794104200002E-3</v>
      </c>
      <c r="L2117">
        <v>1.92544791725E-3</v>
      </c>
    </row>
    <row r="2118" spans="3:12" hidden="1" x14ac:dyDescent="0.25">
      <c r="C2118" t="s">
        <v>53</v>
      </c>
      <c r="D2118" t="s">
        <v>42</v>
      </c>
      <c r="E2118" t="s">
        <v>22</v>
      </c>
      <c r="F2118" t="s">
        <v>17</v>
      </c>
      <c r="G2118" t="s">
        <v>4</v>
      </c>
      <c r="H2118" t="s">
        <v>26</v>
      </c>
      <c r="I2118">
        <v>2016</v>
      </c>
      <c r="J2118">
        <v>135.03333314</v>
      </c>
      <c r="K2118">
        <v>228.384668076</v>
      </c>
      <c r="L2118">
        <v>82.231328089800002</v>
      </c>
    </row>
    <row r="2119" spans="3:12" hidden="1" x14ac:dyDescent="0.25">
      <c r="C2119" t="s">
        <v>53</v>
      </c>
      <c r="D2119" t="s">
        <v>42</v>
      </c>
      <c r="E2119" t="s">
        <v>23</v>
      </c>
      <c r="F2119" t="s">
        <v>17</v>
      </c>
      <c r="G2119" t="s">
        <v>4</v>
      </c>
      <c r="H2119" t="s">
        <v>26</v>
      </c>
      <c r="I2119">
        <v>2016</v>
      </c>
      <c r="J2119">
        <v>73.9150798262</v>
      </c>
      <c r="K2119">
        <v>106.14801758500001</v>
      </c>
      <c r="L2119">
        <v>48.689108735799998</v>
      </c>
    </row>
    <row r="2120" spans="3:12" hidden="1" x14ac:dyDescent="0.25">
      <c r="C2120" t="s">
        <v>53</v>
      </c>
      <c r="D2120" t="s">
        <v>42</v>
      </c>
      <c r="E2120" t="s">
        <v>22</v>
      </c>
      <c r="F2120" t="s">
        <v>18</v>
      </c>
      <c r="G2120" t="s">
        <v>4</v>
      </c>
      <c r="H2120" t="s">
        <v>44</v>
      </c>
      <c r="I2120">
        <v>2016</v>
      </c>
      <c r="J2120">
        <v>156.64268354199999</v>
      </c>
      <c r="K2120">
        <v>266.51022515</v>
      </c>
      <c r="L2120">
        <v>93.072892421600002</v>
      </c>
    </row>
    <row r="2121" spans="3:12" hidden="1" x14ac:dyDescent="0.25">
      <c r="C2121" t="s">
        <v>53</v>
      </c>
      <c r="D2121" t="s">
        <v>42</v>
      </c>
      <c r="E2121" t="s">
        <v>23</v>
      </c>
      <c r="F2121" t="s">
        <v>18</v>
      </c>
      <c r="G2121" t="s">
        <v>4</v>
      </c>
      <c r="H2121" t="s">
        <v>44</v>
      </c>
      <c r="I2121">
        <v>2016</v>
      </c>
      <c r="J2121">
        <v>124.718688075</v>
      </c>
      <c r="K2121">
        <v>182.59876538899999</v>
      </c>
      <c r="L2121">
        <v>79.252580904599995</v>
      </c>
    </row>
    <row r="2122" spans="3:12" hidden="1" x14ac:dyDescent="0.25">
      <c r="C2122" t="s">
        <v>53</v>
      </c>
      <c r="D2122" t="s">
        <v>42</v>
      </c>
      <c r="E2122" t="s">
        <v>22</v>
      </c>
      <c r="F2122" t="s">
        <v>18</v>
      </c>
      <c r="G2122" t="s">
        <v>4</v>
      </c>
      <c r="H2122" t="s">
        <v>45</v>
      </c>
      <c r="I2122">
        <v>2016</v>
      </c>
      <c r="J2122">
        <v>2.41997446895E-3</v>
      </c>
      <c r="K2122">
        <v>4.0954187871600004E-3</v>
      </c>
      <c r="L2122">
        <v>1.4681619053199999E-3</v>
      </c>
    </row>
    <row r="2123" spans="3:12" hidden="1" x14ac:dyDescent="0.25">
      <c r="C2123" t="s">
        <v>53</v>
      </c>
      <c r="D2123" t="s">
        <v>42</v>
      </c>
      <c r="E2123" t="s">
        <v>23</v>
      </c>
      <c r="F2123" t="s">
        <v>18</v>
      </c>
      <c r="G2123" t="s">
        <v>4</v>
      </c>
      <c r="H2123" t="s">
        <v>45</v>
      </c>
      <c r="I2123">
        <v>2016</v>
      </c>
      <c r="J2123">
        <v>2.2641219853400001E-3</v>
      </c>
      <c r="K2123">
        <v>3.2938829233499999E-3</v>
      </c>
      <c r="L2123">
        <v>1.4623141352200001E-3</v>
      </c>
    </row>
    <row r="2124" spans="3:12" hidden="1" x14ac:dyDescent="0.25">
      <c r="C2124" t="s">
        <v>53</v>
      </c>
      <c r="D2124" t="s">
        <v>42</v>
      </c>
      <c r="E2124" t="s">
        <v>22</v>
      </c>
      <c r="F2124" t="s">
        <v>18</v>
      </c>
      <c r="G2124" t="s">
        <v>4</v>
      </c>
      <c r="H2124" t="s">
        <v>26</v>
      </c>
      <c r="I2124">
        <v>2016</v>
      </c>
      <c r="J2124">
        <v>117.44308321</v>
      </c>
      <c r="K2124">
        <v>199.81643471000001</v>
      </c>
      <c r="L2124">
        <v>69.781538480699993</v>
      </c>
    </row>
    <row r="2125" spans="3:12" hidden="1" x14ac:dyDescent="0.25">
      <c r="C2125" t="s">
        <v>53</v>
      </c>
      <c r="D2125" t="s">
        <v>42</v>
      </c>
      <c r="E2125" t="s">
        <v>23</v>
      </c>
      <c r="F2125" t="s">
        <v>18</v>
      </c>
      <c r="G2125" t="s">
        <v>4</v>
      </c>
      <c r="H2125" t="s">
        <v>26</v>
      </c>
      <c r="I2125">
        <v>2016</v>
      </c>
      <c r="J2125">
        <v>81.7920786209</v>
      </c>
      <c r="K2125">
        <v>119.75055867899999</v>
      </c>
      <c r="L2125">
        <v>51.974835754799997</v>
      </c>
    </row>
    <row r="2126" spans="3:12" hidden="1" x14ac:dyDescent="0.25">
      <c r="C2126" t="s">
        <v>53</v>
      </c>
      <c r="D2126" t="s">
        <v>42</v>
      </c>
      <c r="E2126" t="s">
        <v>22</v>
      </c>
      <c r="F2126" t="s">
        <v>19</v>
      </c>
      <c r="G2126" t="s">
        <v>4</v>
      </c>
      <c r="H2126" t="s">
        <v>44</v>
      </c>
      <c r="I2126">
        <v>2016</v>
      </c>
      <c r="J2126">
        <v>94.409868643400003</v>
      </c>
      <c r="K2126">
        <v>158.875897974</v>
      </c>
      <c r="L2126">
        <v>54.191877071</v>
      </c>
    </row>
    <row r="2127" spans="3:12" hidden="1" x14ac:dyDescent="0.25">
      <c r="C2127" t="s">
        <v>53</v>
      </c>
      <c r="D2127" t="s">
        <v>42</v>
      </c>
      <c r="E2127" t="s">
        <v>23</v>
      </c>
      <c r="F2127" t="s">
        <v>19</v>
      </c>
      <c r="G2127" t="s">
        <v>4</v>
      </c>
      <c r="H2127" t="s">
        <v>44</v>
      </c>
      <c r="I2127">
        <v>2016</v>
      </c>
      <c r="J2127">
        <v>87.272890329500001</v>
      </c>
      <c r="K2127">
        <v>127.13192155500001</v>
      </c>
      <c r="L2127">
        <v>55.551368413500001</v>
      </c>
    </row>
    <row r="2128" spans="3:12" hidden="1" x14ac:dyDescent="0.25">
      <c r="C2128" t="s">
        <v>53</v>
      </c>
      <c r="D2128" t="s">
        <v>42</v>
      </c>
      <c r="E2128" t="s">
        <v>22</v>
      </c>
      <c r="F2128" t="s">
        <v>19</v>
      </c>
      <c r="G2128" t="s">
        <v>4</v>
      </c>
      <c r="H2128" t="s">
        <v>45</v>
      </c>
      <c r="I2128">
        <v>2016</v>
      </c>
      <c r="J2128">
        <v>1.7236810223099999E-3</v>
      </c>
      <c r="K2128">
        <v>2.8363491464999998E-3</v>
      </c>
      <c r="L2128">
        <v>1.02793548214E-3</v>
      </c>
    </row>
    <row r="2129" spans="3:12" hidden="1" x14ac:dyDescent="0.25">
      <c r="C2129" t="s">
        <v>53</v>
      </c>
      <c r="D2129" t="s">
        <v>42</v>
      </c>
      <c r="E2129" t="s">
        <v>23</v>
      </c>
      <c r="F2129" t="s">
        <v>19</v>
      </c>
      <c r="G2129" t="s">
        <v>4</v>
      </c>
      <c r="H2129" t="s">
        <v>45</v>
      </c>
      <c r="I2129">
        <v>2016</v>
      </c>
      <c r="J2129">
        <v>1.79137325462E-3</v>
      </c>
      <c r="K2129">
        <v>2.54268884089E-3</v>
      </c>
      <c r="L2129">
        <v>1.1665526652100001E-3</v>
      </c>
    </row>
    <row r="2130" spans="3:12" hidden="1" x14ac:dyDescent="0.25">
      <c r="C2130" t="s">
        <v>53</v>
      </c>
      <c r="D2130" t="s">
        <v>42</v>
      </c>
      <c r="E2130" t="s">
        <v>22</v>
      </c>
      <c r="F2130" t="s">
        <v>19</v>
      </c>
      <c r="G2130" t="s">
        <v>4</v>
      </c>
      <c r="H2130" t="s">
        <v>26</v>
      </c>
      <c r="I2130">
        <v>2016</v>
      </c>
      <c r="J2130">
        <v>96.812384130500007</v>
      </c>
      <c r="K2130">
        <v>162.918926642</v>
      </c>
      <c r="L2130">
        <v>55.570936546599903</v>
      </c>
    </row>
    <row r="2131" spans="3:12" hidden="1" x14ac:dyDescent="0.25">
      <c r="C2131" t="s">
        <v>53</v>
      </c>
      <c r="D2131" t="s">
        <v>42</v>
      </c>
      <c r="E2131" t="s">
        <v>23</v>
      </c>
      <c r="F2131" t="s">
        <v>19</v>
      </c>
      <c r="G2131" t="s">
        <v>4</v>
      </c>
      <c r="H2131" t="s">
        <v>26</v>
      </c>
      <c r="I2131">
        <v>2016</v>
      </c>
      <c r="J2131">
        <v>75.882581033099996</v>
      </c>
      <c r="K2131">
        <v>110.539461944</v>
      </c>
      <c r="L2131">
        <v>48.301152846199997</v>
      </c>
    </row>
    <row r="2132" spans="3:12" hidden="1" x14ac:dyDescent="0.25">
      <c r="C2132" t="s">
        <v>53</v>
      </c>
      <c r="D2132" t="s">
        <v>42</v>
      </c>
      <c r="E2132" t="s">
        <v>22</v>
      </c>
      <c r="F2132" t="s">
        <v>20</v>
      </c>
      <c r="G2132" t="s">
        <v>4</v>
      </c>
      <c r="H2132" t="s">
        <v>44</v>
      </c>
      <c r="I2132">
        <v>2016</v>
      </c>
      <c r="J2132">
        <v>39.1239029085</v>
      </c>
      <c r="K2132">
        <v>61.030913211600001</v>
      </c>
      <c r="L2132">
        <v>18.173193161299999</v>
      </c>
    </row>
    <row r="2133" spans="3:12" hidden="1" x14ac:dyDescent="0.25">
      <c r="C2133" t="s">
        <v>53</v>
      </c>
      <c r="D2133" t="s">
        <v>42</v>
      </c>
      <c r="E2133" t="s">
        <v>23</v>
      </c>
      <c r="F2133" t="s">
        <v>20</v>
      </c>
      <c r="G2133" t="s">
        <v>4</v>
      </c>
      <c r="H2133" t="s">
        <v>44</v>
      </c>
      <c r="I2133">
        <v>2016</v>
      </c>
      <c r="J2133">
        <v>35.617797468900001</v>
      </c>
      <c r="K2133">
        <v>54.367431489499999</v>
      </c>
      <c r="L2133">
        <v>19.278821716700001</v>
      </c>
    </row>
    <row r="2134" spans="3:12" hidden="1" x14ac:dyDescent="0.25">
      <c r="C2134" t="s">
        <v>53</v>
      </c>
      <c r="D2134" t="s">
        <v>42</v>
      </c>
      <c r="E2134" t="s">
        <v>22</v>
      </c>
      <c r="F2134" t="s">
        <v>20</v>
      </c>
      <c r="G2134" t="s">
        <v>4</v>
      </c>
      <c r="H2134" t="s">
        <v>45</v>
      </c>
      <c r="I2134">
        <v>2016</v>
      </c>
      <c r="J2134">
        <v>9.0853415274200005E-4</v>
      </c>
      <c r="K2134">
        <v>1.38831860731E-3</v>
      </c>
      <c r="L2134">
        <v>4.3081437996299999E-4</v>
      </c>
    </row>
    <row r="2135" spans="3:12" hidden="1" x14ac:dyDescent="0.25">
      <c r="C2135" t="s">
        <v>53</v>
      </c>
      <c r="D2135" t="s">
        <v>42</v>
      </c>
      <c r="E2135" t="s">
        <v>23</v>
      </c>
      <c r="F2135" t="s">
        <v>20</v>
      </c>
      <c r="G2135" t="s">
        <v>4</v>
      </c>
      <c r="H2135" t="s">
        <v>45</v>
      </c>
      <c r="I2135">
        <v>2016</v>
      </c>
      <c r="J2135">
        <v>8.26522680473E-4</v>
      </c>
      <c r="K2135">
        <v>1.2329448346500001E-3</v>
      </c>
      <c r="L2135">
        <v>4.5379372787399997E-4</v>
      </c>
    </row>
    <row r="2136" spans="3:12" hidden="1" x14ac:dyDescent="0.25">
      <c r="C2136" t="s">
        <v>53</v>
      </c>
      <c r="D2136" t="s">
        <v>42</v>
      </c>
      <c r="E2136" t="s">
        <v>22</v>
      </c>
      <c r="F2136" t="s">
        <v>20</v>
      </c>
      <c r="G2136" t="s">
        <v>4</v>
      </c>
      <c r="H2136" t="s">
        <v>26</v>
      </c>
      <c r="I2136">
        <v>2016</v>
      </c>
      <c r="J2136">
        <v>61.704740268999998</v>
      </c>
      <c r="K2136">
        <v>96.255648545699998</v>
      </c>
      <c r="L2136">
        <v>28.6620730681</v>
      </c>
    </row>
    <row r="2137" spans="3:12" hidden="1" x14ac:dyDescent="0.25">
      <c r="C2137" t="s">
        <v>53</v>
      </c>
      <c r="D2137" t="s">
        <v>42</v>
      </c>
      <c r="E2137" t="s">
        <v>23</v>
      </c>
      <c r="F2137" t="s">
        <v>20</v>
      </c>
      <c r="G2137" t="s">
        <v>4</v>
      </c>
      <c r="H2137" t="s">
        <v>26</v>
      </c>
      <c r="I2137">
        <v>2016</v>
      </c>
      <c r="J2137">
        <v>44.254891970099997</v>
      </c>
      <c r="K2137">
        <v>67.551195700899996</v>
      </c>
      <c r="L2137">
        <v>23.9538161541</v>
      </c>
    </row>
    <row r="2138" spans="3:12" hidden="1" x14ac:dyDescent="0.25">
      <c r="C2138" t="s">
        <v>53</v>
      </c>
      <c r="D2138" t="s">
        <v>42</v>
      </c>
      <c r="E2138" t="s">
        <v>22</v>
      </c>
      <c r="F2138" t="s">
        <v>46</v>
      </c>
      <c r="G2138" t="s">
        <v>4</v>
      </c>
      <c r="H2138" t="s">
        <v>44</v>
      </c>
      <c r="I2138">
        <v>2016</v>
      </c>
      <c r="J2138">
        <v>19.662841505999999</v>
      </c>
      <c r="K2138">
        <v>31.700508320800001</v>
      </c>
      <c r="L2138">
        <v>9.3721531467800006</v>
      </c>
    </row>
    <row r="2139" spans="3:12" hidden="1" x14ac:dyDescent="0.25">
      <c r="C2139" t="s">
        <v>53</v>
      </c>
      <c r="D2139" t="s">
        <v>42</v>
      </c>
      <c r="E2139" t="s">
        <v>23</v>
      </c>
      <c r="F2139" t="s">
        <v>46</v>
      </c>
      <c r="G2139" t="s">
        <v>4</v>
      </c>
      <c r="H2139" t="s">
        <v>44</v>
      </c>
      <c r="I2139">
        <v>2016</v>
      </c>
      <c r="J2139">
        <v>21.072202592499998</v>
      </c>
      <c r="K2139">
        <v>32.952077007600003</v>
      </c>
      <c r="L2139">
        <v>10.617031409200001</v>
      </c>
    </row>
    <row r="2140" spans="3:12" hidden="1" x14ac:dyDescent="0.25">
      <c r="C2140" t="s">
        <v>53</v>
      </c>
      <c r="D2140" t="s">
        <v>42</v>
      </c>
      <c r="E2140" t="s">
        <v>22</v>
      </c>
      <c r="F2140" t="s">
        <v>46</v>
      </c>
      <c r="G2140" t="s">
        <v>4</v>
      </c>
      <c r="H2140" t="s">
        <v>45</v>
      </c>
      <c r="I2140">
        <v>2016</v>
      </c>
      <c r="J2140">
        <v>6.3752432420499997E-4</v>
      </c>
      <c r="K2140">
        <v>1.0334351964999999E-3</v>
      </c>
      <c r="L2140">
        <v>3.0497762221200003E-4</v>
      </c>
    </row>
    <row r="2141" spans="3:12" hidden="1" x14ac:dyDescent="0.25">
      <c r="C2141" t="s">
        <v>53</v>
      </c>
      <c r="D2141" t="s">
        <v>42</v>
      </c>
      <c r="E2141" t="s">
        <v>23</v>
      </c>
      <c r="F2141" t="s">
        <v>46</v>
      </c>
      <c r="G2141" t="s">
        <v>4</v>
      </c>
      <c r="H2141" t="s">
        <v>45</v>
      </c>
      <c r="I2141">
        <v>2016</v>
      </c>
      <c r="J2141">
        <v>5.7173465872000005E-4</v>
      </c>
      <c r="K2141">
        <v>8.8477856693099999E-4</v>
      </c>
      <c r="L2141">
        <v>2.8899531817100002E-4</v>
      </c>
    </row>
    <row r="2142" spans="3:12" hidden="1" x14ac:dyDescent="0.25">
      <c r="C2142" t="s">
        <v>53</v>
      </c>
      <c r="D2142" t="s">
        <v>42</v>
      </c>
      <c r="E2142" t="s">
        <v>22</v>
      </c>
      <c r="F2142" t="s">
        <v>46</v>
      </c>
      <c r="G2142" t="s">
        <v>4</v>
      </c>
      <c r="H2142" t="s">
        <v>26</v>
      </c>
      <c r="I2142">
        <v>2016</v>
      </c>
      <c r="J2142">
        <v>47.135816797799997</v>
      </c>
      <c r="K2142">
        <v>75.992544218500001</v>
      </c>
      <c r="L2142">
        <v>22.466950852099998</v>
      </c>
    </row>
    <row r="2143" spans="3:12" hidden="1" x14ac:dyDescent="0.25">
      <c r="C2143" t="s">
        <v>53</v>
      </c>
      <c r="D2143" t="s">
        <v>42</v>
      </c>
      <c r="E2143" t="s">
        <v>23</v>
      </c>
      <c r="F2143" t="s">
        <v>46</v>
      </c>
      <c r="G2143" t="s">
        <v>4</v>
      </c>
      <c r="H2143" t="s">
        <v>26</v>
      </c>
      <c r="I2143">
        <v>2016</v>
      </c>
      <c r="J2143">
        <v>35.281358962399999</v>
      </c>
      <c r="K2143">
        <v>55.171928627500002</v>
      </c>
      <c r="L2143">
        <v>17.776181422800001</v>
      </c>
    </row>
    <row r="2144" spans="3:12" hidden="1" x14ac:dyDescent="0.25">
      <c r="C2144" t="s">
        <v>53</v>
      </c>
      <c r="D2144" t="s">
        <v>42</v>
      </c>
      <c r="E2144" t="s">
        <v>22</v>
      </c>
      <c r="F2144" t="s">
        <v>47</v>
      </c>
      <c r="G2144" t="s">
        <v>4</v>
      </c>
      <c r="H2144" t="s">
        <v>44</v>
      </c>
      <c r="I2144">
        <v>2016</v>
      </c>
      <c r="J2144">
        <v>7.2818360050499997</v>
      </c>
      <c r="K2144">
        <v>12.1332212086</v>
      </c>
      <c r="L2144">
        <v>3.9310475556100002</v>
      </c>
    </row>
    <row r="2145" spans="3:12" hidden="1" x14ac:dyDescent="0.25">
      <c r="C2145" t="s">
        <v>53</v>
      </c>
      <c r="D2145" t="s">
        <v>42</v>
      </c>
      <c r="E2145" t="s">
        <v>23</v>
      </c>
      <c r="F2145" t="s">
        <v>47</v>
      </c>
      <c r="G2145" t="s">
        <v>4</v>
      </c>
      <c r="H2145" t="s">
        <v>44</v>
      </c>
      <c r="I2145">
        <v>2016</v>
      </c>
      <c r="J2145">
        <v>11.8266144592</v>
      </c>
      <c r="K2145">
        <v>18.669745218799999</v>
      </c>
      <c r="L2145">
        <v>6.2753665311300004</v>
      </c>
    </row>
    <row r="2146" spans="3:12" hidden="1" x14ac:dyDescent="0.25">
      <c r="C2146" t="s">
        <v>53</v>
      </c>
      <c r="D2146" t="s">
        <v>42</v>
      </c>
      <c r="E2146" t="s">
        <v>22</v>
      </c>
      <c r="F2146" t="s">
        <v>47</v>
      </c>
      <c r="G2146" t="s">
        <v>4</v>
      </c>
      <c r="H2146" t="s">
        <v>45</v>
      </c>
      <c r="I2146">
        <v>2016</v>
      </c>
      <c r="J2146">
        <v>4.2214068602099998E-4</v>
      </c>
      <c r="K2146">
        <v>6.7335540164799995E-4</v>
      </c>
      <c r="L2146">
        <v>2.3365352841000001E-4</v>
      </c>
    </row>
    <row r="2147" spans="3:12" hidden="1" x14ac:dyDescent="0.25">
      <c r="C2147" t="s">
        <v>53</v>
      </c>
      <c r="D2147" t="s">
        <v>42</v>
      </c>
      <c r="E2147" t="s">
        <v>23</v>
      </c>
      <c r="F2147" t="s">
        <v>47</v>
      </c>
      <c r="G2147" t="s">
        <v>4</v>
      </c>
      <c r="H2147" t="s">
        <v>45</v>
      </c>
      <c r="I2147">
        <v>2016</v>
      </c>
      <c r="J2147">
        <v>4.6405647850800001E-4</v>
      </c>
      <c r="K2147">
        <v>7.2109474488600003E-4</v>
      </c>
      <c r="L2147">
        <v>2.4983656374599999E-4</v>
      </c>
    </row>
    <row r="2148" spans="3:12" hidden="1" x14ac:dyDescent="0.25">
      <c r="C2148" t="s">
        <v>53</v>
      </c>
      <c r="D2148" t="s">
        <v>42</v>
      </c>
      <c r="E2148" t="s">
        <v>22</v>
      </c>
      <c r="F2148" t="s">
        <v>47</v>
      </c>
      <c r="G2148" t="s">
        <v>4</v>
      </c>
      <c r="H2148" t="s">
        <v>26</v>
      </c>
      <c r="I2148">
        <v>2016</v>
      </c>
      <c r="J2148">
        <v>30.814196583099999</v>
      </c>
      <c r="K2148">
        <v>51.343570941400003</v>
      </c>
      <c r="L2148">
        <v>16.634825622600001</v>
      </c>
    </row>
    <row r="2149" spans="3:12" hidden="1" x14ac:dyDescent="0.25">
      <c r="C2149" t="s">
        <v>53</v>
      </c>
      <c r="D2149" t="s">
        <v>42</v>
      </c>
      <c r="E2149" t="s">
        <v>23</v>
      </c>
      <c r="F2149" t="s">
        <v>47</v>
      </c>
      <c r="G2149" t="s">
        <v>4</v>
      </c>
      <c r="H2149" t="s">
        <v>26</v>
      </c>
      <c r="I2149">
        <v>2016</v>
      </c>
      <c r="J2149">
        <v>29.6879273572</v>
      </c>
      <c r="K2149">
        <v>46.865993792600001</v>
      </c>
      <c r="L2149">
        <v>15.752828195899999</v>
      </c>
    </row>
    <row r="2150" spans="3:12" hidden="1" x14ac:dyDescent="0.25">
      <c r="C2150" t="s">
        <v>53</v>
      </c>
      <c r="D2150" t="s">
        <v>42</v>
      </c>
      <c r="E2150" t="s">
        <v>22</v>
      </c>
      <c r="F2150" t="s">
        <v>48</v>
      </c>
      <c r="G2150" t="s">
        <v>4</v>
      </c>
      <c r="H2150" t="s">
        <v>44</v>
      </c>
      <c r="I2150">
        <v>2016</v>
      </c>
      <c r="J2150">
        <v>2.8915327894399998</v>
      </c>
      <c r="K2150">
        <v>4.6706980333299999</v>
      </c>
      <c r="L2150">
        <v>1.5393020130399999</v>
      </c>
    </row>
    <row r="2151" spans="3:12" hidden="1" x14ac:dyDescent="0.25">
      <c r="C2151" t="s">
        <v>53</v>
      </c>
      <c r="D2151" t="s">
        <v>42</v>
      </c>
      <c r="E2151" t="s">
        <v>23</v>
      </c>
      <c r="F2151" t="s">
        <v>48</v>
      </c>
      <c r="G2151" t="s">
        <v>4</v>
      </c>
      <c r="H2151" t="s">
        <v>44</v>
      </c>
      <c r="I2151">
        <v>2016</v>
      </c>
      <c r="J2151">
        <v>5.4713476013299998</v>
      </c>
      <c r="K2151">
        <v>8.0255772634699998</v>
      </c>
      <c r="L2151">
        <v>3.40640104</v>
      </c>
    </row>
    <row r="2152" spans="3:12" hidden="1" x14ac:dyDescent="0.25">
      <c r="C2152" t="s">
        <v>53</v>
      </c>
      <c r="D2152" t="s">
        <v>42</v>
      </c>
      <c r="E2152" t="s">
        <v>22</v>
      </c>
      <c r="F2152" t="s">
        <v>48</v>
      </c>
      <c r="G2152" t="s">
        <v>4</v>
      </c>
      <c r="H2152" t="s">
        <v>45</v>
      </c>
      <c r="I2152">
        <v>2016</v>
      </c>
      <c r="J2152">
        <v>3.7885958641699997E-4</v>
      </c>
      <c r="K2152">
        <v>6.2361727794999996E-4</v>
      </c>
      <c r="L2152">
        <v>2.0594716087500001E-4</v>
      </c>
    </row>
    <row r="2153" spans="3:12" hidden="1" x14ac:dyDescent="0.25">
      <c r="C2153" t="s">
        <v>53</v>
      </c>
      <c r="D2153" t="s">
        <v>42</v>
      </c>
      <c r="E2153" t="s">
        <v>23</v>
      </c>
      <c r="F2153" t="s">
        <v>48</v>
      </c>
      <c r="G2153" t="s">
        <v>4</v>
      </c>
      <c r="H2153" t="s">
        <v>45</v>
      </c>
      <c r="I2153">
        <v>2016</v>
      </c>
      <c r="J2153">
        <v>4.2722532401399997E-4</v>
      </c>
      <c r="K2153">
        <v>6.0868211659600004E-4</v>
      </c>
      <c r="L2153">
        <v>2.6995802010999998E-4</v>
      </c>
    </row>
    <row r="2154" spans="3:12" hidden="1" x14ac:dyDescent="0.25">
      <c r="C2154" t="s">
        <v>53</v>
      </c>
      <c r="D2154" t="s">
        <v>42</v>
      </c>
      <c r="E2154" t="s">
        <v>22</v>
      </c>
      <c r="F2154" t="s">
        <v>48</v>
      </c>
      <c r="G2154" t="s">
        <v>4</v>
      </c>
      <c r="H2154" t="s">
        <v>26</v>
      </c>
      <c r="I2154">
        <v>2016</v>
      </c>
      <c r="J2154">
        <v>29.032355131700001</v>
      </c>
      <c r="K2154">
        <v>46.896014637</v>
      </c>
      <c r="L2154">
        <v>15.455319358900001</v>
      </c>
    </row>
    <row r="2155" spans="3:12" hidden="1" x14ac:dyDescent="0.25">
      <c r="C2155" t="s">
        <v>53</v>
      </c>
      <c r="D2155" t="s">
        <v>42</v>
      </c>
      <c r="E2155" t="s">
        <v>23</v>
      </c>
      <c r="F2155" t="s">
        <v>48</v>
      </c>
      <c r="G2155" t="s">
        <v>4</v>
      </c>
      <c r="H2155" t="s">
        <v>26</v>
      </c>
      <c r="I2155">
        <v>2016</v>
      </c>
      <c r="J2155">
        <v>28.462291088000001</v>
      </c>
      <c r="K2155">
        <v>41.749552919300001</v>
      </c>
      <c r="L2155">
        <v>17.720310429399898</v>
      </c>
    </row>
    <row r="2156" spans="3:12" hidden="1" x14ac:dyDescent="0.25">
      <c r="C2156" t="s">
        <v>53</v>
      </c>
      <c r="D2156" t="s">
        <v>42</v>
      </c>
      <c r="E2156" t="s">
        <v>22</v>
      </c>
      <c r="F2156" t="s">
        <v>49</v>
      </c>
      <c r="G2156" t="s">
        <v>4</v>
      </c>
      <c r="H2156" t="s">
        <v>44</v>
      </c>
      <c r="I2156">
        <v>2016</v>
      </c>
      <c r="J2156">
        <v>0.79881828323199999</v>
      </c>
      <c r="K2156">
        <v>1.3521344280100001</v>
      </c>
      <c r="L2156">
        <v>0.45508327960599998</v>
      </c>
    </row>
    <row r="2157" spans="3:12" hidden="1" x14ac:dyDescent="0.25">
      <c r="C2157" t="s">
        <v>53</v>
      </c>
      <c r="D2157" t="s">
        <v>42</v>
      </c>
      <c r="E2157" t="s">
        <v>23</v>
      </c>
      <c r="F2157" t="s">
        <v>49</v>
      </c>
      <c r="G2157" t="s">
        <v>4</v>
      </c>
      <c r="H2157" t="s">
        <v>44</v>
      </c>
      <c r="I2157">
        <v>2016</v>
      </c>
      <c r="J2157">
        <v>1.58996965303</v>
      </c>
      <c r="K2157">
        <v>2.3537454518600001</v>
      </c>
      <c r="L2157">
        <v>0.97222157157</v>
      </c>
    </row>
    <row r="2158" spans="3:12" hidden="1" x14ac:dyDescent="0.25">
      <c r="C2158" t="s">
        <v>53</v>
      </c>
      <c r="D2158" t="s">
        <v>42</v>
      </c>
      <c r="E2158" t="s">
        <v>22</v>
      </c>
      <c r="F2158" t="s">
        <v>49</v>
      </c>
      <c r="G2158" t="s">
        <v>4</v>
      </c>
      <c r="H2158" t="s">
        <v>45</v>
      </c>
      <c r="I2158">
        <v>2016</v>
      </c>
      <c r="J2158">
        <v>3.9091189246400003E-4</v>
      </c>
      <c r="K2158">
        <v>6.5141332433500004E-4</v>
      </c>
      <c r="L2158">
        <v>2.31146879587E-4</v>
      </c>
    </row>
    <row r="2159" spans="3:12" hidden="1" x14ac:dyDescent="0.25">
      <c r="C2159" t="s">
        <v>53</v>
      </c>
      <c r="D2159" t="s">
        <v>42</v>
      </c>
      <c r="E2159" t="s">
        <v>23</v>
      </c>
      <c r="F2159" t="s">
        <v>49</v>
      </c>
      <c r="G2159" t="s">
        <v>4</v>
      </c>
      <c r="H2159" t="s">
        <v>45</v>
      </c>
      <c r="I2159">
        <v>2016</v>
      </c>
      <c r="J2159">
        <v>3.7831810410799999E-4</v>
      </c>
      <c r="K2159">
        <v>5.5500449194099998E-4</v>
      </c>
      <c r="L2159">
        <v>2.4479046239399998E-4</v>
      </c>
    </row>
    <row r="2160" spans="3:12" hidden="1" x14ac:dyDescent="0.25">
      <c r="C2160" t="s">
        <v>53</v>
      </c>
      <c r="D2160" t="s">
        <v>42</v>
      </c>
      <c r="E2160" t="s">
        <v>22</v>
      </c>
      <c r="F2160" t="s">
        <v>49</v>
      </c>
      <c r="G2160" t="s">
        <v>4</v>
      </c>
      <c r="H2160" t="s">
        <v>26</v>
      </c>
      <c r="I2160">
        <v>2016</v>
      </c>
      <c r="J2160">
        <v>28.519681823700001</v>
      </c>
      <c r="K2160">
        <v>48.274362867299999</v>
      </c>
      <c r="L2160">
        <v>16.247537907000002</v>
      </c>
    </row>
    <row r="2161" spans="3:12" hidden="1" x14ac:dyDescent="0.25">
      <c r="C2161" t="s">
        <v>53</v>
      </c>
      <c r="D2161" t="s">
        <v>42</v>
      </c>
      <c r="E2161" t="s">
        <v>23</v>
      </c>
      <c r="F2161" t="s">
        <v>49</v>
      </c>
      <c r="G2161" t="s">
        <v>4</v>
      </c>
      <c r="H2161" t="s">
        <v>26</v>
      </c>
      <c r="I2161">
        <v>2016</v>
      </c>
      <c r="J2161">
        <v>24.807106763</v>
      </c>
      <c r="K2161">
        <v>36.723729038400002</v>
      </c>
      <c r="L2161">
        <v>15.1688456929</v>
      </c>
    </row>
    <row r="2162" spans="3:12" hidden="1" x14ac:dyDescent="0.25">
      <c r="C2162" t="s">
        <v>53</v>
      </c>
      <c r="D2162" t="s">
        <v>42</v>
      </c>
      <c r="E2162" t="s">
        <v>22</v>
      </c>
      <c r="F2162" t="s">
        <v>43</v>
      </c>
      <c r="G2162" t="s">
        <v>50</v>
      </c>
      <c r="H2162" t="s">
        <v>44</v>
      </c>
      <c r="I2162">
        <v>2016</v>
      </c>
      <c r="J2162">
        <v>12.0817068525</v>
      </c>
      <c r="K2162">
        <v>27.360014417399999</v>
      </c>
      <c r="L2162">
        <v>5.8685908291700004</v>
      </c>
    </row>
    <row r="2163" spans="3:12" hidden="1" x14ac:dyDescent="0.25">
      <c r="C2163" t="s">
        <v>53</v>
      </c>
      <c r="D2163" t="s">
        <v>42</v>
      </c>
      <c r="E2163" t="s">
        <v>23</v>
      </c>
      <c r="F2163" t="s">
        <v>43</v>
      </c>
      <c r="G2163" t="s">
        <v>50</v>
      </c>
      <c r="H2163" t="s">
        <v>44</v>
      </c>
      <c r="I2163">
        <v>2016</v>
      </c>
      <c r="J2163">
        <v>14.1084497896</v>
      </c>
      <c r="K2163">
        <v>41.367858290999997</v>
      </c>
      <c r="L2163">
        <v>5.8923591793099996</v>
      </c>
    </row>
    <row r="2164" spans="3:12" hidden="1" x14ac:dyDescent="0.25">
      <c r="C2164" t="s">
        <v>53</v>
      </c>
      <c r="D2164" t="s">
        <v>42</v>
      </c>
      <c r="E2164" t="s">
        <v>22</v>
      </c>
      <c r="F2164" t="s">
        <v>43</v>
      </c>
      <c r="G2164" t="s">
        <v>50</v>
      </c>
      <c r="H2164" t="s">
        <v>45</v>
      </c>
      <c r="I2164">
        <v>2016</v>
      </c>
      <c r="J2164">
        <v>1.4174692259E-4</v>
      </c>
      <c r="K2164">
        <v>3.1805216227399999E-4</v>
      </c>
      <c r="L2164" s="1">
        <v>7.8298168839600004E-5</v>
      </c>
    </row>
    <row r="2165" spans="3:12" hidden="1" x14ac:dyDescent="0.25">
      <c r="C2165" t="s">
        <v>53</v>
      </c>
      <c r="D2165" t="s">
        <v>42</v>
      </c>
      <c r="E2165" t="s">
        <v>23</v>
      </c>
      <c r="F2165" t="s">
        <v>43</v>
      </c>
      <c r="G2165" t="s">
        <v>50</v>
      </c>
      <c r="H2165" t="s">
        <v>45</v>
      </c>
      <c r="I2165">
        <v>2016</v>
      </c>
      <c r="J2165">
        <v>2.1724783892000001E-4</v>
      </c>
      <c r="K2165">
        <v>6.2990986775200003E-4</v>
      </c>
      <c r="L2165" s="1">
        <v>9.8830270685200004E-5</v>
      </c>
    </row>
    <row r="2166" spans="3:12" hidden="1" x14ac:dyDescent="0.25">
      <c r="C2166" t="s">
        <v>53</v>
      </c>
      <c r="D2166" t="s">
        <v>42</v>
      </c>
      <c r="E2166" t="s">
        <v>22</v>
      </c>
      <c r="F2166" t="s">
        <v>43</v>
      </c>
      <c r="G2166" t="s">
        <v>50</v>
      </c>
      <c r="H2166" t="s">
        <v>26</v>
      </c>
      <c r="I2166">
        <v>2016</v>
      </c>
      <c r="J2166">
        <v>3.2782493009100002</v>
      </c>
      <c r="K2166">
        <v>7.4238639648799998</v>
      </c>
      <c r="L2166">
        <v>1.59238293213999</v>
      </c>
    </row>
    <row r="2167" spans="3:12" hidden="1" x14ac:dyDescent="0.25">
      <c r="C2167" t="s">
        <v>53</v>
      </c>
      <c r="D2167" t="s">
        <v>42</v>
      </c>
      <c r="E2167" t="s">
        <v>23</v>
      </c>
      <c r="F2167" t="s">
        <v>43</v>
      </c>
      <c r="G2167" t="s">
        <v>50</v>
      </c>
      <c r="H2167" t="s">
        <v>26</v>
      </c>
      <c r="I2167">
        <v>2016</v>
      </c>
      <c r="J2167">
        <v>4.0019420741199996</v>
      </c>
      <c r="K2167">
        <v>11.734228429</v>
      </c>
      <c r="L2167">
        <v>1.6714012146699999</v>
      </c>
    </row>
    <row r="2168" spans="3:12" hidden="1" x14ac:dyDescent="0.25">
      <c r="C2168" t="s">
        <v>53</v>
      </c>
      <c r="D2168" t="s">
        <v>42</v>
      </c>
      <c r="E2168" t="s">
        <v>22</v>
      </c>
      <c r="F2168" t="s">
        <v>6</v>
      </c>
      <c r="G2168" t="s">
        <v>50</v>
      </c>
      <c r="H2168" t="s">
        <v>44</v>
      </c>
      <c r="I2168">
        <v>2016</v>
      </c>
      <c r="J2168">
        <v>13.892079149000001</v>
      </c>
      <c r="K2168">
        <v>34.728593822599997</v>
      </c>
      <c r="L2168">
        <v>5.02697687633</v>
      </c>
    </row>
    <row r="2169" spans="3:12" hidden="1" x14ac:dyDescent="0.25">
      <c r="C2169" t="s">
        <v>53</v>
      </c>
      <c r="D2169" t="s">
        <v>42</v>
      </c>
      <c r="E2169" t="s">
        <v>23</v>
      </c>
      <c r="F2169" t="s">
        <v>6</v>
      </c>
      <c r="G2169" t="s">
        <v>50</v>
      </c>
      <c r="H2169" t="s">
        <v>44</v>
      </c>
      <c r="I2169">
        <v>2016</v>
      </c>
      <c r="J2169">
        <v>8.8214502896700004</v>
      </c>
      <c r="K2169">
        <v>25.494123501200001</v>
      </c>
      <c r="L2169">
        <v>2.90084087336</v>
      </c>
    </row>
    <row r="2170" spans="3:12" hidden="1" x14ac:dyDescent="0.25">
      <c r="C2170" t="s">
        <v>53</v>
      </c>
      <c r="D2170" t="s">
        <v>42</v>
      </c>
      <c r="E2170" t="s">
        <v>22</v>
      </c>
      <c r="F2170" t="s">
        <v>6</v>
      </c>
      <c r="G2170" t="s">
        <v>50</v>
      </c>
      <c r="H2170" t="s">
        <v>45</v>
      </c>
      <c r="I2170">
        <v>2016</v>
      </c>
      <c r="J2170">
        <v>2.2098651186799999E-3</v>
      </c>
      <c r="K2170">
        <v>5.3547617369300001E-3</v>
      </c>
      <c r="L2170">
        <v>8.2103162903000002E-4</v>
      </c>
    </row>
    <row r="2171" spans="3:12" hidden="1" x14ac:dyDescent="0.25">
      <c r="C2171" t="s">
        <v>53</v>
      </c>
      <c r="D2171" t="s">
        <v>42</v>
      </c>
      <c r="E2171" t="s">
        <v>23</v>
      </c>
      <c r="F2171" t="s">
        <v>6</v>
      </c>
      <c r="G2171" t="s">
        <v>50</v>
      </c>
      <c r="H2171" t="s">
        <v>45</v>
      </c>
      <c r="I2171">
        <v>2016</v>
      </c>
      <c r="J2171">
        <v>1.6319776471000001E-3</v>
      </c>
      <c r="K2171">
        <v>4.9233925726700004E-3</v>
      </c>
      <c r="L2171">
        <v>5.6996537326200005E-4</v>
      </c>
    </row>
    <row r="2172" spans="3:12" hidden="1" x14ac:dyDescent="0.25">
      <c r="C2172" t="s">
        <v>53</v>
      </c>
      <c r="D2172" t="s">
        <v>42</v>
      </c>
      <c r="E2172" t="s">
        <v>22</v>
      </c>
      <c r="F2172" t="s">
        <v>6</v>
      </c>
      <c r="G2172" t="s">
        <v>50</v>
      </c>
      <c r="H2172" t="s">
        <v>26</v>
      </c>
      <c r="I2172">
        <v>2016</v>
      </c>
      <c r="J2172">
        <v>3.6112002898900002</v>
      </c>
      <c r="K2172">
        <v>9.0275837572599897</v>
      </c>
      <c r="L2172">
        <v>1.30674610751</v>
      </c>
    </row>
    <row r="2173" spans="3:12" hidden="1" x14ac:dyDescent="0.25">
      <c r="C2173" t="s">
        <v>53</v>
      </c>
      <c r="D2173" t="s">
        <v>42</v>
      </c>
      <c r="E2173" t="s">
        <v>23</v>
      </c>
      <c r="F2173" t="s">
        <v>6</v>
      </c>
      <c r="G2173" t="s">
        <v>50</v>
      </c>
      <c r="H2173" t="s">
        <v>26</v>
      </c>
      <c r="I2173">
        <v>2016</v>
      </c>
      <c r="J2173">
        <v>2.3429477882600001</v>
      </c>
      <c r="K2173">
        <v>6.7711542103999998</v>
      </c>
      <c r="L2173">
        <v>0.77045366523100001</v>
      </c>
    </row>
    <row r="2174" spans="3:12" hidden="1" x14ac:dyDescent="0.25">
      <c r="C2174" t="s">
        <v>53</v>
      </c>
      <c r="D2174" t="s">
        <v>42</v>
      </c>
      <c r="E2174" t="s">
        <v>22</v>
      </c>
      <c r="F2174" t="s">
        <v>7</v>
      </c>
      <c r="G2174" t="s">
        <v>50</v>
      </c>
      <c r="H2174" t="s">
        <v>44</v>
      </c>
      <c r="I2174">
        <v>2016</v>
      </c>
      <c r="J2174">
        <v>20.2652201165</v>
      </c>
      <c r="K2174">
        <v>47.579120319600001</v>
      </c>
      <c r="L2174">
        <v>8.28557653847</v>
      </c>
    </row>
    <row r="2175" spans="3:12" hidden="1" x14ac:dyDescent="0.25">
      <c r="C2175" t="s">
        <v>53</v>
      </c>
      <c r="D2175" t="s">
        <v>42</v>
      </c>
      <c r="E2175" t="s">
        <v>23</v>
      </c>
      <c r="F2175" t="s">
        <v>7</v>
      </c>
      <c r="G2175" t="s">
        <v>50</v>
      </c>
      <c r="H2175" t="s">
        <v>44</v>
      </c>
      <c r="I2175">
        <v>2016</v>
      </c>
      <c r="J2175">
        <v>11.3160476786</v>
      </c>
      <c r="K2175">
        <v>30.240832831700001</v>
      </c>
      <c r="L2175">
        <v>4.0210594121999996</v>
      </c>
    </row>
    <row r="2176" spans="3:12" hidden="1" x14ac:dyDescent="0.25">
      <c r="C2176" t="s">
        <v>53</v>
      </c>
      <c r="D2176" t="s">
        <v>42</v>
      </c>
      <c r="E2176" t="s">
        <v>22</v>
      </c>
      <c r="F2176" t="s">
        <v>7</v>
      </c>
      <c r="G2176" t="s">
        <v>50</v>
      </c>
      <c r="H2176" t="s">
        <v>45</v>
      </c>
      <c r="I2176">
        <v>2016</v>
      </c>
      <c r="J2176">
        <v>2.7119799565999999E-3</v>
      </c>
      <c r="K2176">
        <v>6.3338090062200003E-3</v>
      </c>
      <c r="L2176">
        <v>1.15195189453E-3</v>
      </c>
    </row>
    <row r="2177" spans="3:12" hidden="1" x14ac:dyDescent="0.25">
      <c r="C2177" t="s">
        <v>53</v>
      </c>
      <c r="D2177" t="s">
        <v>42</v>
      </c>
      <c r="E2177" t="s">
        <v>23</v>
      </c>
      <c r="F2177" t="s">
        <v>7</v>
      </c>
      <c r="G2177" t="s">
        <v>50</v>
      </c>
      <c r="H2177" t="s">
        <v>45</v>
      </c>
      <c r="I2177">
        <v>2016</v>
      </c>
      <c r="J2177">
        <v>1.7915070579100001E-3</v>
      </c>
      <c r="K2177">
        <v>4.8451407325299997E-3</v>
      </c>
      <c r="L2177">
        <v>6.5099820400599999E-4</v>
      </c>
    </row>
    <row r="2178" spans="3:12" hidden="1" x14ac:dyDescent="0.25">
      <c r="C2178" t="s">
        <v>53</v>
      </c>
      <c r="D2178" t="s">
        <v>42</v>
      </c>
      <c r="E2178" t="s">
        <v>22</v>
      </c>
      <c r="F2178" t="s">
        <v>7</v>
      </c>
      <c r="G2178" t="s">
        <v>50</v>
      </c>
      <c r="H2178" t="s">
        <v>26</v>
      </c>
      <c r="I2178">
        <v>2016</v>
      </c>
      <c r="J2178">
        <v>5.4527519177699997</v>
      </c>
      <c r="K2178">
        <v>12.8020884094</v>
      </c>
      <c r="L2178">
        <v>2.2293956394399999</v>
      </c>
    </row>
    <row r="2179" spans="3:12" hidden="1" x14ac:dyDescent="0.25">
      <c r="C2179" t="s">
        <v>53</v>
      </c>
      <c r="D2179" t="s">
        <v>42</v>
      </c>
      <c r="E2179" t="s">
        <v>23</v>
      </c>
      <c r="F2179" t="s">
        <v>7</v>
      </c>
      <c r="G2179" t="s">
        <v>50</v>
      </c>
      <c r="H2179" t="s">
        <v>26</v>
      </c>
      <c r="I2179">
        <v>2016</v>
      </c>
      <c r="J2179">
        <v>3.0189619890299899</v>
      </c>
      <c r="K2179">
        <v>8.0678278696599897</v>
      </c>
      <c r="L2179">
        <v>1.072761963</v>
      </c>
    </row>
    <row r="2180" spans="3:12" hidden="1" x14ac:dyDescent="0.25">
      <c r="C2180" t="s">
        <v>53</v>
      </c>
      <c r="D2180" t="s">
        <v>42</v>
      </c>
      <c r="E2180" t="s">
        <v>22</v>
      </c>
      <c r="F2180" t="s">
        <v>8</v>
      </c>
      <c r="G2180" t="s">
        <v>50</v>
      </c>
      <c r="H2180" t="s">
        <v>44</v>
      </c>
      <c r="I2180">
        <v>2016</v>
      </c>
      <c r="J2180">
        <v>45.893619388499999</v>
      </c>
      <c r="K2180">
        <v>99.255943944999999</v>
      </c>
      <c r="L2180">
        <v>19.4556506815</v>
      </c>
    </row>
    <row r="2181" spans="3:12" hidden="1" x14ac:dyDescent="0.25">
      <c r="C2181" t="s">
        <v>53</v>
      </c>
      <c r="D2181" t="s">
        <v>42</v>
      </c>
      <c r="E2181" t="s">
        <v>23</v>
      </c>
      <c r="F2181" t="s">
        <v>8</v>
      </c>
      <c r="G2181" t="s">
        <v>50</v>
      </c>
      <c r="H2181" t="s">
        <v>44</v>
      </c>
      <c r="I2181">
        <v>2016</v>
      </c>
      <c r="J2181">
        <v>16.332081069800001</v>
      </c>
      <c r="K2181">
        <v>44.260073687899997</v>
      </c>
      <c r="L2181">
        <v>6.2170518585199996</v>
      </c>
    </row>
    <row r="2182" spans="3:12" hidden="1" x14ac:dyDescent="0.25">
      <c r="C2182" t="s">
        <v>53</v>
      </c>
      <c r="D2182" t="s">
        <v>42</v>
      </c>
      <c r="E2182" t="s">
        <v>22</v>
      </c>
      <c r="F2182" t="s">
        <v>8</v>
      </c>
      <c r="G2182" t="s">
        <v>50</v>
      </c>
      <c r="H2182" t="s">
        <v>45</v>
      </c>
      <c r="I2182">
        <v>2016</v>
      </c>
      <c r="J2182">
        <v>2.45108988379E-3</v>
      </c>
      <c r="K2182">
        <v>5.3766608457399999E-3</v>
      </c>
      <c r="L2182">
        <v>1.0565385784899999E-3</v>
      </c>
    </row>
    <row r="2183" spans="3:12" hidden="1" x14ac:dyDescent="0.25">
      <c r="C2183" t="s">
        <v>53</v>
      </c>
      <c r="D2183" t="s">
        <v>42</v>
      </c>
      <c r="E2183" t="s">
        <v>23</v>
      </c>
      <c r="F2183" t="s">
        <v>8</v>
      </c>
      <c r="G2183" t="s">
        <v>50</v>
      </c>
      <c r="H2183" t="s">
        <v>45</v>
      </c>
      <c r="I2183">
        <v>2016</v>
      </c>
      <c r="J2183">
        <v>1.7465073608699999E-3</v>
      </c>
      <c r="K2183">
        <v>4.5173844280900002E-3</v>
      </c>
      <c r="L2183">
        <v>7.0261413313000003E-4</v>
      </c>
    </row>
    <row r="2184" spans="3:12" hidden="1" x14ac:dyDescent="0.25">
      <c r="C2184" t="s">
        <v>53</v>
      </c>
      <c r="D2184" t="s">
        <v>42</v>
      </c>
      <c r="E2184" t="s">
        <v>22</v>
      </c>
      <c r="F2184" t="s">
        <v>8</v>
      </c>
      <c r="G2184" t="s">
        <v>50</v>
      </c>
      <c r="H2184" t="s">
        <v>26</v>
      </c>
      <c r="I2184">
        <v>2016</v>
      </c>
      <c r="J2184">
        <v>12.175252772</v>
      </c>
      <c r="K2184">
        <v>26.331900223999899</v>
      </c>
      <c r="L2184">
        <v>5.1614465812099999</v>
      </c>
    </row>
    <row r="2185" spans="3:12" hidden="1" x14ac:dyDescent="0.25">
      <c r="C2185" t="s">
        <v>53</v>
      </c>
      <c r="D2185" t="s">
        <v>42</v>
      </c>
      <c r="E2185" t="s">
        <v>23</v>
      </c>
      <c r="F2185" t="s">
        <v>8</v>
      </c>
      <c r="G2185" t="s">
        <v>50</v>
      </c>
      <c r="H2185" t="s">
        <v>26</v>
      </c>
      <c r="I2185">
        <v>2016</v>
      </c>
      <c r="J2185">
        <v>4.2235170400199999</v>
      </c>
      <c r="K2185">
        <v>11.445765828300001</v>
      </c>
      <c r="L2185">
        <v>1.6077451704400001</v>
      </c>
    </row>
    <row r="2186" spans="3:12" hidden="1" x14ac:dyDescent="0.25">
      <c r="C2186" t="s">
        <v>53</v>
      </c>
      <c r="D2186" t="s">
        <v>42</v>
      </c>
      <c r="E2186" t="s">
        <v>22</v>
      </c>
      <c r="F2186" t="s">
        <v>9</v>
      </c>
      <c r="G2186" t="s">
        <v>50</v>
      </c>
      <c r="H2186" t="s">
        <v>44</v>
      </c>
      <c r="I2186">
        <v>2016</v>
      </c>
      <c r="J2186">
        <v>96.405776742</v>
      </c>
      <c r="K2186">
        <v>216.428112145</v>
      </c>
      <c r="L2186">
        <v>46.834130853200001</v>
      </c>
    </row>
    <row r="2187" spans="3:12" hidden="1" x14ac:dyDescent="0.25">
      <c r="C2187" t="s">
        <v>53</v>
      </c>
      <c r="D2187" t="s">
        <v>42</v>
      </c>
      <c r="E2187" t="s">
        <v>23</v>
      </c>
      <c r="F2187" t="s">
        <v>9</v>
      </c>
      <c r="G2187" t="s">
        <v>50</v>
      </c>
      <c r="H2187" t="s">
        <v>44</v>
      </c>
      <c r="I2187">
        <v>2016</v>
      </c>
      <c r="J2187">
        <v>14.836997676699999</v>
      </c>
      <c r="K2187">
        <v>40.305954276199998</v>
      </c>
      <c r="L2187">
        <v>6.2820387956500001</v>
      </c>
    </row>
    <row r="2188" spans="3:12" hidden="1" x14ac:dyDescent="0.25">
      <c r="C2188" t="s">
        <v>53</v>
      </c>
      <c r="D2188" t="s">
        <v>42</v>
      </c>
      <c r="E2188" t="s">
        <v>22</v>
      </c>
      <c r="F2188" t="s">
        <v>9</v>
      </c>
      <c r="G2188" t="s">
        <v>50</v>
      </c>
      <c r="H2188" t="s">
        <v>45</v>
      </c>
      <c r="I2188">
        <v>2016</v>
      </c>
      <c r="J2188">
        <v>2.8147993825000002E-3</v>
      </c>
      <c r="K2188">
        <v>6.5655286307500001E-3</v>
      </c>
      <c r="L2188">
        <v>1.3839321743800001E-3</v>
      </c>
    </row>
    <row r="2189" spans="3:12" hidden="1" x14ac:dyDescent="0.25">
      <c r="C2189" t="s">
        <v>53</v>
      </c>
      <c r="D2189" t="s">
        <v>42</v>
      </c>
      <c r="E2189" t="s">
        <v>23</v>
      </c>
      <c r="F2189" t="s">
        <v>9</v>
      </c>
      <c r="G2189" t="s">
        <v>50</v>
      </c>
      <c r="H2189" t="s">
        <v>45</v>
      </c>
      <c r="I2189">
        <v>2016</v>
      </c>
      <c r="J2189">
        <v>1.2987837890899999E-3</v>
      </c>
      <c r="K2189">
        <v>3.5050371887600002E-3</v>
      </c>
      <c r="L2189">
        <v>5.7624580848699997E-4</v>
      </c>
    </row>
    <row r="2190" spans="3:12" hidden="1" x14ac:dyDescent="0.25">
      <c r="C2190" t="s">
        <v>53</v>
      </c>
      <c r="D2190" t="s">
        <v>42</v>
      </c>
      <c r="E2190" t="s">
        <v>22</v>
      </c>
      <c r="F2190" t="s">
        <v>9</v>
      </c>
      <c r="G2190" t="s">
        <v>50</v>
      </c>
      <c r="H2190" t="s">
        <v>26</v>
      </c>
      <c r="I2190">
        <v>2016</v>
      </c>
      <c r="J2190">
        <v>24.815807531000001</v>
      </c>
      <c r="K2190">
        <v>55.710752579299999</v>
      </c>
      <c r="L2190">
        <v>12.055571942</v>
      </c>
    </row>
    <row r="2191" spans="3:12" hidden="1" x14ac:dyDescent="0.25">
      <c r="C2191" t="s">
        <v>53</v>
      </c>
      <c r="D2191" t="s">
        <v>42</v>
      </c>
      <c r="E2191" t="s">
        <v>23</v>
      </c>
      <c r="F2191" t="s">
        <v>9</v>
      </c>
      <c r="G2191" t="s">
        <v>50</v>
      </c>
      <c r="H2191" t="s">
        <v>26</v>
      </c>
      <c r="I2191">
        <v>2016</v>
      </c>
      <c r="J2191">
        <v>3.8056322896500001</v>
      </c>
      <c r="K2191">
        <v>10.3383207574</v>
      </c>
      <c r="L2191">
        <v>1.6113185569299999</v>
      </c>
    </row>
    <row r="2192" spans="3:12" hidden="1" x14ac:dyDescent="0.25">
      <c r="C2192" t="s">
        <v>53</v>
      </c>
      <c r="D2192" t="s">
        <v>42</v>
      </c>
      <c r="E2192" t="s">
        <v>22</v>
      </c>
      <c r="F2192" t="s">
        <v>10</v>
      </c>
      <c r="G2192" t="s">
        <v>50</v>
      </c>
      <c r="H2192" t="s">
        <v>44</v>
      </c>
      <c r="I2192">
        <v>2016</v>
      </c>
      <c r="J2192">
        <v>77.986101868399999</v>
      </c>
      <c r="K2192">
        <v>172.083565056</v>
      </c>
      <c r="L2192">
        <v>37.715101838499997</v>
      </c>
    </row>
    <row r="2193" spans="3:12" hidden="1" x14ac:dyDescent="0.25">
      <c r="C2193" t="s">
        <v>53</v>
      </c>
      <c r="D2193" t="s">
        <v>42</v>
      </c>
      <c r="E2193" t="s">
        <v>23</v>
      </c>
      <c r="F2193" t="s">
        <v>10</v>
      </c>
      <c r="G2193" t="s">
        <v>50</v>
      </c>
      <c r="H2193" t="s">
        <v>44</v>
      </c>
      <c r="I2193">
        <v>2016</v>
      </c>
      <c r="J2193">
        <v>12.510455241700001</v>
      </c>
      <c r="K2193">
        <v>33.720600154800003</v>
      </c>
      <c r="L2193">
        <v>5.54650744933</v>
      </c>
    </row>
    <row r="2194" spans="3:12" hidden="1" x14ac:dyDescent="0.25">
      <c r="C2194" t="s">
        <v>53</v>
      </c>
      <c r="D2194" t="s">
        <v>42</v>
      </c>
      <c r="E2194" t="s">
        <v>22</v>
      </c>
      <c r="F2194" t="s">
        <v>10</v>
      </c>
      <c r="G2194" t="s">
        <v>50</v>
      </c>
      <c r="H2194" t="s">
        <v>45</v>
      </c>
      <c r="I2194">
        <v>2016</v>
      </c>
      <c r="J2194">
        <v>2.1831064661100002E-3</v>
      </c>
      <c r="K2194">
        <v>4.8274036779199997E-3</v>
      </c>
      <c r="L2194">
        <v>1.0517707251700001E-3</v>
      </c>
    </row>
    <row r="2195" spans="3:12" hidden="1" x14ac:dyDescent="0.25">
      <c r="C2195" t="s">
        <v>53</v>
      </c>
      <c r="D2195" t="s">
        <v>42</v>
      </c>
      <c r="E2195" t="s">
        <v>23</v>
      </c>
      <c r="F2195" t="s">
        <v>10</v>
      </c>
      <c r="G2195" t="s">
        <v>50</v>
      </c>
      <c r="H2195" t="s">
        <v>45</v>
      </c>
      <c r="I2195">
        <v>2016</v>
      </c>
      <c r="J2195">
        <v>1.06806535898E-3</v>
      </c>
      <c r="K2195">
        <v>2.8839348162300001E-3</v>
      </c>
      <c r="L2195">
        <v>4.68539956766E-4</v>
      </c>
    </row>
    <row r="2196" spans="3:12" hidden="1" x14ac:dyDescent="0.25">
      <c r="C2196" t="s">
        <v>53</v>
      </c>
      <c r="D2196" t="s">
        <v>42</v>
      </c>
      <c r="E2196" t="s">
        <v>22</v>
      </c>
      <c r="F2196" t="s">
        <v>10</v>
      </c>
      <c r="G2196" t="s">
        <v>50</v>
      </c>
      <c r="H2196" t="s">
        <v>26</v>
      </c>
      <c r="I2196">
        <v>2016</v>
      </c>
      <c r="J2196">
        <v>20.4342935106</v>
      </c>
      <c r="K2196">
        <v>45.0901634067</v>
      </c>
      <c r="L2196">
        <v>9.8822923865399996</v>
      </c>
    </row>
    <row r="2197" spans="3:12" hidden="1" x14ac:dyDescent="0.25">
      <c r="C2197" t="s">
        <v>53</v>
      </c>
      <c r="D2197" t="s">
        <v>42</v>
      </c>
      <c r="E2197" t="s">
        <v>23</v>
      </c>
      <c r="F2197" t="s">
        <v>10</v>
      </c>
      <c r="G2197" t="s">
        <v>50</v>
      </c>
      <c r="H2197" t="s">
        <v>26</v>
      </c>
      <c r="I2197">
        <v>2016</v>
      </c>
      <c r="J2197">
        <v>3.3556808111399898</v>
      </c>
      <c r="K2197">
        <v>9.0448803575299994</v>
      </c>
      <c r="L2197">
        <v>1.4877403145600001</v>
      </c>
    </row>
    <row r="2198" spans="3:12" hidden="1" x14ac:dyDescent="0.25">
      <c r="C2198" t="s">
        <v>53</v>
      </c>
      <c r="D2198" t="s">
        <v>42</v>
      </c>
      <c r="E2198" t="s">
        <v>22</v>
      </c>
      <c r="F2198" t="s">
        <v>11</v>
      </c>
      <c r="G2198" t="s">
        <v>50</v>
      </c>
      <c r="H2198" t="s">
        <v>44</v>
      </c>
      <c r="I2198">
        <v>2016</v>
      </c>
      <c r="J2198">
        <v>61.769052141099998</v>
      </c>
      <c r="K2198">
        <v>128.66906405200001</v>
      </c>
      <c r="L2198">
        <v>30.353363652599999</v>
      </c>
    </row>
    <row r="2199" spans="3:12" hidden="1" x14ac:dyDescent="0.25">
      <c r="C2199" t="s">
        <v>53</v>
      </c>
      <c r="D2199" t="s">
        <v>42</v>
      </c>
      <c r="E2199" t="s">
        <v>23</v>
      </c>
      <c r="F2199" t="s">
        <v>11</v>
      </c>
      <c r="G2199" t="s">
        <v>50</v>
      </c>
      <c r="H2199" t="s">
        <v>44</v>
      </c>
      <c r="I2199">
        <v>2016</v>
      </c>
      <c r="J2199">
        <v>11.5122412423</v>
      </c>
      <c r="K2199">
        <v>30.379587580399999</v>
      </c>
      <c r="L2199">
        <v>4.5114262385100004</v>
      </c>
    </row>
    <row r="2200" spans="3:12" hidden="1" x14ac:dyDescent="0.25">
      <c r="C2200" t="s">
        <v>53</v>
      </c>
      <c r="D2200" t="s">
        <v>42</v>
      </c>
      <c r="E2200" t="s">
        <v>22</v>
      </c>
      <c r="F2200" t="s">
        <v>11</v>
      </c>
      <c r="G2200" t="s">
        <v>50</v>
      </c>
      <c r="H2200" t="s">
        <v>45</v>
      </c>
      <c r="I2200">
        <v>2016</v>
      </c>
      <c r="J2200">
        <v>1.6229536734599999E-3</v>
      </c>
      <c r="K2200">
        <v>3.4385463961199999E-3</v>
      </c>
      <c r="L2200">
        <v>8.1695054083399997E-4</v>
      </c>
    </row>
    <row r="2201" spans="3:12" hidden="1" x14ac:dyDescent="0.25">
      <c r="C2201" t="s">
        <v>53</v>
      </c>
      <c r="D2201" t="s">
        <v>42</v>
      </c>
      <c r="E2201" t="s">
        <v>23</v>
      </c>
      <c r="F2201" t="s">
        <v>11</v>
      </c>
      <c r="G2201" t="s">
        <v>50</v>
      </c>
      <c r="H2201" t="s">
        <v>45</v>
      </c>
      <c r="I2201">
        <v>2016</v>
      </c>
      <c r="J2201">
        <v>8.7818214928199999E-4</v>
      </c>
      <c r="K2201">
        <v>2.3323182809599999E-3</v>
      </c>
      <c r="L2201">
        <v>3.5458219819299998E-4</v>
      </c>
    </row>
    <row r="2202" spans="3:12" hidden="1" x14ac:dyDescent="0.25">
      <c r="C2202" t="s">
        <v>53</v>
      </c>
      <c r="D2202" t="s">
        <v>42</v>
      </c>
      <c r="E2202" t="s">
        <v>22</v>
      </c>
      <c r="F2202" t="s">
        <v>11</v>
      </c>
      <c r="G2202" t="s">
        <v>50</v>
      </c>
      <c r="H2202" t="s">
        <v>26</v>
      </c>
      <c r="I2202">
        <v>2016</v>
      </c>
      <c r="J2202">
        <v>17.429064886300001</v>
      </c>
      <c r="K2202">
        <v>36.305907060099997</v>
      </c>
      <c r="L2202">
        <v>8.5646569970099993</v>
      </c>
    </row>
    <row r="2203" spans="3:12" hidden="1" x14ac:dyDescent="0.25">
      <c r="C2203" t="s">
        <v>53</v>
      </c>
      <c r="D2203" t="s">
        <v>42</v>
      </c>
      <c r="E2203" t="s">
        <v>23</v>
      </c>
      <c r="F2203" t="s">
        <v>11</v>
      </c>
      <c r="G2203" t="s">
        <v>50</v>
      </c>
      <c r="H2203" t="s">
        <v>26</v>
      </c>
      <c r="I2203">
        <v>2016</v>
      </c>
      <c r="J2203">
        <v>3.2150195130699899</v>
      </c>
      <c r="K2203">
        <v>8.4840966076300006</v>
      </c>
      <c r="L2203">
        <v>1.2599043994400001</v>
      </c>
    </row>
    <row r="2204" spans="3:12" hidden="1" x14ac:dyDescent="0.25">
      <c r="C2204" t="s">
        <v>53</v>
      </c>
      <c r="D2204" t="s">
        <v>42</v>
      </c>
      <c r="E2204" t="s">
        <v>22</v>
      </c>
      <c r="F2204" t="s">
        <v>12</v>
      </c>
      <c r="G2204" t="s">
        <v>50</v>
      </c>
      <c r="H2204" t="s">
        <v>44</v>
      </c>
      <c r="I2204">
        <v>2016</v>
      </c>
      <c r="J2204">
        <v>54.294686709899999</v>
      </c>
      <c r="K2204">
        <v>115.748286763</v>
      </c>
      <c r="L2204">
        <v>27.458521855299999</v>
      </c>
    </row>
    <row r="2205" spans="3:12" hidden="1" x14ac:dyDescent="0.25">
      <c r="C2205" t="s">
        <v>53</v>
      </c>
      <c r="D2205" t="s">
        <v>42</v>
      </c>
      <c r="E2205" t="s">
        <v>23</v>
      </c>
      <c r="F2205" t="s">
        <v>12</v>
      </c>
      <c r="G2205" t="s">
        <v>50</v>
      </c>
      <c r="H2205" t="s">
        <v>44</v>
      </c>
      <c r="I2205">
        <v>2016</v>
      </c>
      <c r="J2205">
        <v>10.321692453300001</v>
      </c>
      <c r="K2205">
        <v>25.491281395600002</v>
      </c>
      <c r="L2205">
        <v>4.2583398713399996</v>
      </c>
    </row>
    <row r="2206" spans="3:12" hidden="1" x14ac:dyDescent="0.25">
      <c r="C2206" t="s">
        <v>53</v>
      </c>
      <c r="D2206" t="s">
        <v>42</v>
      </c>
      <c r="E2206" t="s">
        <v>22</v>
      </c>
      <c r="F2206" t="s">
        <v>12</v>
      </c>
      <c r="G2206" t="s">
        <v>50</v>
      </c>
      <c r="H2206" t="s">
        <v>45</v>
      </c>
      <c r="I2206">
        <v>2016</v>
      </c>
      <c r="J2206">
        <v>1.22537905417E-3</v>
      </c>
      <c r="K2206">
        <v>2.62356605559E-3</v>
      </c>
      <c r="L2206">
        <v>6.3782459724899998E-4</v>
      </c>
    </row>
    <row r="2207" spans="3:12" hidden="1" x14ac:dyDescent="0.25">
      <c r="C2207" t="s">
        <v>53</v>
      </c>
      <c r="D2207" t="s">
        <v>42</v>
      </c>
      <c r="E2207" t="s">
        <v>23</v>
      </c>
      <c r="F2207" t="s">
        <v>12</v>
      </c>
      <c r="G2207" t="s">
        <v>50</v>
      </c>
      <c r="H2207" t="s">
        <v>45</v>
      </c>
      <c r="I2207">
        <v>2016</v>
      </c>
      <c r="J2207">
        <v>5.7743689863800002E-4</v>
      </c>
      <c r="K2207">
        <v>1.4471896502599999E-3</v>
      </c>
      <c r="L2207">
        <v>2.5344926330499997E-4</v>
      </c>
    </row>
    <row r="2208" spans="3:12" hidden="1" x14ac:dyDescent="0.25">
      <c r="C2208" t="s">
        <v>53</v>
      </c>
      <c r="D2208" t="s">
        <v>42</v>
      </c>
      <c r="E2208" t="s">
        <v>22</v>
      </c>
      <c r="F2208" t="s">
        <v>12</v>
      </c>
      <c r="G2208" t="s">
        <v>50</v>
      </c>
      <c r="H2208" t="s">
        <v>26</v>
      </c>
      <c r="I2208">
        <v>2016</v>
      </c>
      <c r="J2208">
        <v>16.054997179600001</v>
      </c>
      <c r="K2208">
        <v>34.226892724199999</v>
      </c>
      <c r="L2208">
        <v>8.1195144065899996</v>
      </c>
    </row>
    <row r="2209" spans="3:12" hidden="1" x14ac:dyDescent="0.25">
      <c r="C2209" t="s">
        <v>53</v>
      </c>
      <c r="D2209" t="s">
        <v>42</v>
      </c>
      <c r="E2209" t="s">
        <v>23</v>
      </c>
      <c r="F2209" t="s">
        <v>12</v>
      </c>
      <c r="G2209" t="s">
        <v>50</v>
      </c>
      <c r="H2209" t="s">
        <v>26</v>
      </c>
      <c r="I2209">
        <v>2016</v>
      </c>
      <c r="J2209">
        <v>2.8514132287799998</v>
      </c>
      <c r="K2209">
        <v>7.0420793216500002</v>
      </c>
      <c r="L2209">
        <v>1.17638523883</v>
      </c>
    </row>
    <row r="2210" spans="3:12" hidden="1" x14ac:dyDescent="0.25">
      <c r="C2210" t="s">
        <v>53</v>
      </c>
      <c r="D2210" t="s">
        <v>42</v>
      </c>
      <c r="E2210" t="s">
        <v>22</v>
      </c>
      <c r="F2210" t="s">
        <v>13</v>
      </c>
      <c r="G2210" t="s">
        <v>50</v>
      </c>
      <c r="H2210" t="s">
        <v>44</v>
      </c>
      <c r="I2210">
        <v>2016</v>
      </c>
      <c r="J2210">
        <v>48.0861496395</v>
      </c>
      <c r="K2210">
        <v>104.343300364</v>
      </c>
      <c r="L2210">
        <v>24.0007746229</v>
      </c>
    </row>
    <row r="2211" spans="3:12" hidden="1" x14ac:dyDescent="0.25">
      <c r="C2211" t="s">
        <v>53</v>
      </c>
      <c r="D2211" t="s">
        <v>42</v>
      </c>
      <c r="E2211" t="s">
        <v>23</v>
      </c>
      <c r="F2211" t="s">
        <v>13</v>
      </c>
      <c r="G2211" t="s">
        <v>50</v>
      </c>
      <c r="H2211" t="s">
        <v>44</v>
      </c>
      <c r="I2211">
        <v>2016</v>
      </c>
      <c r="J2211">
        <v>9.9091737916600007</v>
      </c>
      <c r="K2211">
        <v>24.8162795165</v>
      </c>
      <c r="L2211">
        <v>4.1600460293300001</v>
      </c>
    </row>
    <row r="2212" spans="3:12" hidden="1" x14ac:dyDescent="0.25">
      <c r="C2212" t="s">
        <v>53</v>
      </c>
      <c r="D2212" t="s">
        <v>42</v>
      </c>
      <c r="E2212" t="s">
        <v>22</v>
      </c>
      <c r="F2212" t="s">
        <v>13</v>
      </c>
      <c r="G2212" t="s">
        <v>50</v>
      </c>
      <c r="H2212" t="s">
        <v>45</v>
      </c>
      <c r="I2212">
        <v>2016</v>
      </c>
      <c r="J2212">
        <v>8.9309843020399997E-4</v>
      </c>
      <c r="K2212">
        <v>1.91848580608E-3</v>
      </c>
      <c r="L2212">
        <v>4.5901488594800001E-4</v>
      </c>
    </row>
    <row r="2213" spans="3:12" hidden="1" x14ac:dyDescent="0.25">
      <c r="C2213" t="s">
        <v>53</v>
      </c>
      <c r="D2213" t="s">
        <v>42</v>
      </c>
      <c r="E2213" t="s">
        <v>23</v>
      </c>
      <c r="F2213" t="s">
        <v>13</v>
      </c>
      <c r="G2213" t="s">
        <v>50</v>
      </c>
      <c r="H2213" t="s">
        <v>45</v>
      </c>
      <c r="I2213">
        <v>2016</v>
      </c>
      <c r="J2213">
        <v>4.03641119484E-4</v>
      </c>
      <c r="K2213">
        <v>9.9909726536199996E-4</v>
      </c>
      <c r="L2213">
        <v>1.7615257838799999E-4</v>
      </c>
    </row>
    <row r="2214" spans="3:12" hidden="1" x14ac:dyDescent="0.25">
      <c r="C2214" t="s">
        <v>53</v>
      </c>
      <c r="D2214" t="s">
        <v>42</v>
      </c>
      <c r="E2214" t="s">
        <v>22</v>
      </c>
      <c r="F2214" t="s">
        <v>13</v>
      </c>
      <c r="G2214" t="s">
        <v>50</v>
      </c>
      <c r="H2214" t="s">
        <v>26</v>
      </c>
      <c r="I2214">
        <v>2016</v>
      </c>
      <c r="J2214">
        <v>14.815101460299999</v>
      </c>
      <c r="K2214">
        <v>32.147647361899999</v>
      </c>
      <c r="L2214">
        <v>7.3945182517099903</v>
      </c>
    </row>
    <row r="2215" spans="3:12" hidden="1" x14ac:dyDescent="0.25">
      <c r="C2215" t="s">
        <v>53</v>
      </c>
      <c r="D2215" t="s">
        <v>42</v>
      </c>
      <c r="E2215" t="s">
        <v>23</v>
      </c>
      <c r="F2215" t="s">
        <v>13</v>
      </c>
      <c r="G2215" t="s">
        <v>50</v>
      </c>
      <c r="H2215" t="s">
        <v>26</v>
      </c>
      <c r="I2215">
        <v>2016</v>
      </c>
      <c r="J2215">
        <v>2.7142228457200002</v>
      </c>
      <c r="K2215">
        <v>6.7974297580699998</v>
      </c>
      <c r="L2215">
        <v>1.13947864973</v>
      </c>
    </row>
    <row r="2216" spans="3:12" hidden="1" x14ac:dyDescent="0.25">
      <c r="C2216" t="s">
        <v>53</v>
      </c>
      <c r="D2216" t="s">
        <v>42</v>
      </c>
      <c r="E2216" t="s">
        <v>22</v>
      </c>
      <c r="F2216" t="s">
        <v>14</v>
      </c>
      <c r="G2216" t="s">
        <v>50</v>
      </c>
      <c r="H2216" t="s">
        <v>44</v>
      </c>
      <c r="I2216">
        <v>2016</v>
      </c>
      <c r="J2216">
        <v>41.788341416999998</v>
      </c>
      <c r="K2216">
        <v>89.804530374500004</v>
      </c>
      <c r="L2216">
        <v>21.6464001469</v>
      </c>
    </row>
    <row r="2217" spans="3:12" hidden="1" x14ac:dyDescent="0.25">
      <c r="C2217" t="s">
        <v>53</v>
      </c>
      <c r="D2217" t="s">
        <v>42</v>
      </c>
      <c r="E2217" t="s">
        <v>23</v>
      </c>
      <c r="F2217" t="s">
        <v>14</v>
      </c>
      <c r="G2217" t="s">
        <v>50</v>
      </c>
      <c r="H2217" t="s">
        <v>44</v>
      </c>
      <c r="I2217">
        <v>2016</v>
      </c>
      <c r="J2217">
        <v>10.348493321199999</v>
      </c>
      <c r="K2217">
        <v>26.9797832643</v>
      </c>
      <c r="L2217">
        <v>4.2380205642000002</v>
      </c>
    </row>
    <row r="2218" spans="3:12" hidden="1" x14ac:dyDescent="0.25">
      <c r="C2218" t="s">
        <v>53</v>
      </c>
      <c r="D2218" t="s">
        <v>42</v>
      </c>
      <c r="E2218" t="s">
        <v>22</v>
      </c>
      <c r="F2218" t="s">
        <v>14</v>
      </c>
      <c r="G2218" t="s">
        <v>50</v>
      </c>
      <c r="H2218" t="s">
        <v>45</v>
      </c>
      <c r="I2218">
        <v>2016</v>
      </c>
      <c r="J2218">
        <v>6.9178544977400004E-4</v>
      </c>
      <c r="K2218">
        <v>1.55041798525E-3</v>
      </c>
      <c r="L2218">
        <v>3.6432485884500002E-4</v>
      </c>
    </row>
    <row r="2219" spans="3:12" hidden="1" x14ac:dyDescent="0.25">
      <c r="C2219" t="s">
        <v>53</v>
      </c>
      <c r="D2219" t="s">
        <v>42</v>
      </c>
      <c r="E2219" t="s">
        <v>23</v>
      </c>
      <c r="F2219" t="s">
        <v>14</v>
      </c>
      <c r="G2219" t="s">
        <v>50</v>
      </c>
      <c r="H2219" t="s">
        <v>45</v>
      </c>
      <c r="I2219">
        <v>2016</v>
      </c>
      <c r="J2219">
        <v>3.0758141596799998E-4</v>
      </c>
      <c r="K2219">
        <v>7.6021157790500001E-4</v>
      </c>
      <c r="L2219">
        <v>1.2971442321599999E-4</v>
      </c>
    </row>
    <row r="2220" spans="3:12" hidden="1" x14ac:dyDescent="0.25">
      <c r="C2220" t="s">
        <v>53</v>
      </c>
      <c r="D2220" t="s">
        <v>42</v>
      </c>
      <c r="E2220" t="s">
        <v>22</v>
      </c>
      <c r="F2220" t="s">
        <v>14</v>
      </c>
      <c r="G2220" t="s">
        <v>50</v>
      </c>
      <c r="H2220" t="s">
        <v>26</v>
      </c>
      <c r="I2220">
        <v>2016</v>
      </c>
      <c r="J2220">
        <v>14.1812614348</v>
      </c>
      <c r="K2220">
        <v>30.4760007237</v>
      </c>
      <c r="L2220">
        <v>7.3459067576099999</v>
      </c>
    </row>
    <row r="2221" spans="3:12" hidden="1" x14ac:dyDescent="0.25">
      <c r="C2221" t="s">
        <v>53</v>
      </c>
      <c r="D2221" t="s">
        <v>42</v>
      </c>
      <c r="E2221" t="s">
        <v>23</v>
      </c>
      <c r="F2221" t="s">
        <v>14</v>
      </c>
      <c r="G2221" t="s">
        <v>50</v>
      </c>
      <c r="H2221" t="s">
        <v>26</v>
      </c>
      <c r="I2221">
        <v>2016</v>
      </c>
      <c r="J2221">
        <v>3.0912196464299999</v>
      </c>
      <c r="K2221">
        <v>8.05918634669999</v>
      </c>
      <c r="L2221">
        <v>1.2659478074199999</v>
      </c>
    </row>
    <row r="2222" spans="3:12" hidden="1" x14ac:dyDescent="0.25">
      <c r="C2222" t="s">
        <v>53</v>
      </c>
      <c r="D2222" t="s">
        <v>42</v>
      </c>
      <c r="E2222" t="s">
        <v>22</v>
      </c>
      <c r="F2222" t="s">
        <v>15</v>
      </c>
      <c r="G2222" t="s">
        <v>50</v>
      </c>
      <c r="H2222" t="s">
        <v>44</v>
      </c>
      <c r="I2222">
        <v>2016</v>
      </c>
      <c r="J2222">
        <v>34.284126756399999</v>
      </c>
      <c r="K2222">
        <v>85.205024106400003</v>
      </c>
      <c r="L2222">
        <v>17.858050863799999</v>
      </c>
    </row>
    <row r="2223" spans="3:12" hidden="1" x14ac:dyDescent="0.25">
      <c r="C2223" t="s">
        <v>53</v>
      </c>
      <c r="D2223" t="s">
        <v>42</v>
      </c>
      <c r="E2223" t="s">
        <v>23</v>
      </c>
      <c r="F2223" t="s">
        <v>15</v>
      </c>
      <c r="G2223" t="s">
        <v>50</v>
      </c>
      <c r="H2223" t="s">
        <v>44</v>
      </c>
      <c r="I2223">
        <v>2016</v>
      </c>
      <c r="J2223">
        <v>9.16450011417</v>
      </c>
      <c r="K2223">
        <v>23.367468355300002</v>
      </c>
      <c r="L2223">
        <v>3.7004641938099998</v>
      </c>
    </row>
    <row r="2224" spans="3:12" hidden="1" x14ac:dyDescent="0.25">
      <c r="C2224" t="s">
        <v>53</v>
      </c>
      <c r="D2224" t="s">
        <v>42</v>
      </c>
      <c r="E2224" t="s">
        <v>22</v>
      </c>
      <c r="F2224" t="s">
        <v>15</v>
      </c>
      <c r="G2224" t="s">
        <v>50</v>
      </c>
      <c r="H2224" t="s">
        <v>45</v>
      </c>
      <c r="I2224">
        <v>2016</v>
      </c>
      <c r="J2224">
        <v>5.1530142343900003E-4</v>
      </c>
      <c r="K2224">
        <v>1.33909391229E-3</v>
      </c>
      <c r="L2224">
        <v>2.82495768693E-4</v>
      </c>
    </row>
    <row r="2225" spans="3:12" hidden="1" x14ac:dyDescent="0.25">
      <c r="C2225" t="s">
        <v>53</v>
      </c>
      <c r="D2225" t="s">
        <v>42</v>
      </c>
      <c r="E2225" t="s">
        <v>23</v>
      </c>
      <c r="F2225" t="s">
        <v>15</v>
      </c>
      <c r="G2225" t="s">
        <v>50</v>
      </c>
      <c r="H2225" t="s">
        <v>45</v>
      </c>
      <c r="I2225">
        <v>2016</v>
      </c>
      <c r="J2225">
        <v>2.0973385239099999E-4</v>
      </c>
      <c r="K2225">
        <v>5.3108641428500003E-4</v>
      </c>
      <c r="L2225" s="1">
        <v>8.5710425436700006E-5</v>
      </c>
    </row>
    <row r="2226" spans="3:12" hidden="1" x14ac:dyDescent="0.25">
      <c r="C2226" t="s">
        <v>53</v>
      </c>
      <c r="D2226" t="s">
        <v>42</v>
      </c>
      <c r="E2226" t="s">
        <v>22</v>
      </c>
      <c r="F2226" t="s">
        <v>15</v>
      </c>
      <c r="G2226" t="s">
        <v>50</v>
      </c>
      <c r="H2226" t="s">
        <v>26</v>
      </c>
      <c r="I2226">
        <v>2016</v>
      </c>
      <c r="J2226">
        <v>14.087075984099901</v>
      </c>
      <c r="K2226">
        <v>35.010069159499999</v>
      </c>
      <c r="L2226">
        <v>7.3377315757000003</v>
      </c>
    </row>
    <row r="2227" spans="3:12" hidden="1" x14ac:dyDescent="0.25">
      <c r="C2227" t="s">
        <v>53</v>
      </c>
      <c r="D2227" t="s">
        <v>42</v>
      </c>
      <c r="E2227" t="s">
        <v>23</v>
      </c>
      <c r="F2227" t="s">
        <v>15</v>
      </c>
      <c r="G2227" t="s">
        <v>50</v>
      </c>
      <c r="H2227" t="s">
        <v>26</v>
      </c>
      <c r="I2227">
        <v>2016</v>
      </c>
      <c r="J2227">
        <v>3.1697659136499898</v>
      </c>
      <c r="K2227">
        <v>8.0822089320899995</v>
      </c>
      <c r="L2227">
        <v>1.2798958066599999</v>
      </c>
    </row>
    <row r="2228" spans="3:12" hidden="1" x14ac:dyDescent="0.25">
      <c r="C2228" t="s">
        <v>53</v>
      </c>
      <c r="D2228" t="s">
        <v>42</v>
      </c>
      <c r="E2228" t="s">
        <v>22</v>
      </c>
      <c r="F2228" t="s">
        <v>16</v>
      </c>
      <c r="G2228" t="s">
        <v>50</v>
      </c>
      <c r="H2228" t="s">
        <v>44</v>
      </c>
      <c r="I2228">
        <v>2016</v>
      </c>
      <c r="J2228">
        <v>28.939800887899999</v>
      </c>
      <c r="K2228">
        <v>73.939820225199995</v>
      </c>
      <c r="L2228">
        <v>14.4247333503</v>
      </c>
    </row>
    <row r="2229" spans="3:12" hidden="1" x14ac:dyDescent="0.25">
      <c r="C2229" t="s">
        <v>53</v>
      </c>
      <c r="D2229" t="s">
        <v>42</v>
      </c>
      <c r="E2229" t="s">
        <v>23</v>
      </c>
      <c r="F2229" t="s">
        <v>16</v>
      </c>
      <c r="G2229" t="s">
        <v>50</v>
      </c>
      <c r="H2229" t="s">
        <v>44</v>
      </c>
      <c r="I2229">
        <v>2016</v>
      </c>
      <c r="J2229">
        <v>8.0834658857899999</v>
      </c>
      <c r="K2229">
        <v>20.9878598305</v>
      </c>
      <c r="L2229">
        <v>3.34947044836</v>
      </c>
    </row>
    <row r="2230" spans="3:12" hidden="1" x14ac:dyDescent="0.25">
      <c r="C2230" t="s">
        <v>53</v>
      </c>
      <c r="D2230" t="s">
        <v>42</v>
      </c>
      <c r="E2230" t="s">
        <v>22</v>
      </c>
      <c r="F2230" t="s">
        <v>16</v>
      </c>
      <c r="G2230" t="s">
        <v>50</v>
      </c>
      <c r="H2230" t="s">
        <v>45</v>
      </c>
      <c r="I2230">
        <v>2016</v>
      </c>
      <c r="J2230">
        <v>4.1766556365900002E-4</v>
      </c>
      <c r="K2230">
        <v>1.0625917962799999E-3</v>
      </c>
      <c r="L2230">
        <v>2.1671365009600001E-4</v>
      </c>
    </row>
    <row r="2231" spans="3:12" hidden="1" x14ac:dyDescent="0.25">
      <c r="C2231" t="s">
        <v>53</v>
      </c>
      <c r="D2231" t="s">
        <v>42</v>
      </c>
      <c r="E2231" t="s">
        <v>23</v>
      </c>
      <c r="F2231" t="s">
        <v>16</v>
      </c>
      <c r="G2231" t="s">
        <v>50</v>
      </c>
      <c r="H2231" t="s">
        <v>45</v>
      </c>
      <c r="I2231">
        <v>2016</v>
      </c>
      <c r="J2231">
        <v>1.61586830339E-4</v>
      </c>
      <c r="K2231">
        <v>4.0961399128E-4</v>
      </c>
      <c r="L2231" s="1">
        <v>6.8870633942600003E-5</v>
      </c>
    </row>
    <row r="2232" spans="3:12" hidden="1" x14ac:dyDescent="0.25">
      <c r="C2232" t="s">
        <v>53</v>
      </c>
      <c r="D2232" t="s">
        <v>42</v>
      </c>
      <c r="E2232" t="s">
        <v>22</v>
      </c>
      <c r="F2232" t="s">
        <v>16</v>
      </c>
      <c r="G2232" t="s">
        <v>50</v>
      </c>
      <c r="H2232" t="s">
        <v>26</v>
      </c>
      <c r="I2232">
        <v>2016</v>
      </c>
      <c r="J2232">
        <v>13.879625642700001</v>
      </c>
      <c r="K2232">
        <v>35.46178596</v>
      </c>
      <c r="L2232">
        <v>6.9181505315999896</v>
      </c>
    </row>
    <row r="2233" spans="3:12" hidden="1" x14ac:dyDescent="0.25">
      <c r="C2233" t="s">
        <v>53</v>
      </c>
      <c r="D2233" t="s">
        <v>42</v>
      </c>
      <c r="E2233" t="s">
        <v>23</v>
      </c>
      <c r="F2233" t="s">
        <v>16</v>
      </c>
      <c r="G2233" t="s">
        <v>50</v>
      </c>
      <c r="H2233" t="s">
        <v>26</v>
      </c>
      <c r="I2233">
        <v>2016</v>
      </c>
      <c r="J2233">
        <v>3.22339036293</v>
      </c>
      <c r="K2233">
        <v>8.3691904032399993</v>
      </c>
      <c r="L2233">
        <v>1.3356462335199999</v>
      </c>
    </row>
    <row r="2234" spans="3:12" hidden="1" x14ac:dyDescent="0.25">
      <c r="C2234" t="s">
        <v>53</v>
      </c>
      <c r="D2234" t="s">
        <v>42</v>
      </c>
      <c r="E2234" t="s">
        <v>22</v>
      </c>
      <c r="F2234" t="s">
        <v>17</v>
      </c>
      <c r="G2234" t="s">
        <v>50</v>
      </c>
      <c r="H2234" t="s">
        <v>44</v>
      </c>
      <c r="I2234">
        <v>2016</v>
      </c>
      <c r="J2234">
        <v>24.4328550896</v>
      </c>
      <c r="K2234">
        <v>63.127675754199998</v>
      </c>
      <c r="L2234">
        <v>12.1148171084</v>
      </c>
    </row>
    <row r="2235" spans="3:12" hidden="1" x14ac:dyDescent="0.25">
      <c r="C2235" t="s">
        <v>53</v>
      </c>
      <c r="D2235" t="s">
        <v>42</v>
      </c>
      <c r="E2235" t="s">
        <v>23</v>
      </c>
      <c r="F2235" t="s">
        <v>17</v>
      </c>
      <c r="G2235" t="s">
        <v>50</v>
      </c>
      <c r="H2235" t="s">
        <v>44</v>
      </c>
      <c r="I2235">
        <v>2016</v>
      </c>
      <c r="J2235">
        <v>4.9349916020600002</v>
      </c>
      <c r="K2235">
        <v>11.5627639605</v>
      </c>
      <c r="L2235">
        <v>2.13240652002</v>
      </c>
    </row>
    <row r="2236" spans="3:12" hidden="1" x14ac:dyDescent="0.25">
      <c r="C2236" t="s">
        <v>53</v>
      </c>
      <c r="D2236" t="s">
        <v>42</v>
      </c>
      <c r="E2236" t="s">
        <v>22</v>
      </c>
      <c r="F2236" t="s">
        <v>17</v>
      </c>
      <c r="G2236" t="s">
        <v>50</v>
      </c>
      <c r="H2236" t="s">
        <v>45</v>
      </c>
      <c r="I2236">
        <v>2016</v>
      </c>
      <c r="J2236">
        <v>3.3811447036599998E-4</v>
      </c>
      <c r="K2236">
        <v>8.9274783550799997E-4</v>
      </c>
      <c r="L2236">
        <v>1.7576906721400001E-4</v>
      </c>
    </row>
    <row r="2237" spans="3:12" hidden="1" x14ac:dyDescent="0.25">
      <c r="C2237" t="s">
        <v>53</v>
      </c>
      <c r="D2237" t="s">
        <v>42</v>
      </c>
      <c r="E2237" t="s">
        <v>23</v>
      </c>
      <c r="F2237" t="s">
        <v>17</v>
      </c>
      <c r="G2237" t="s">
        <v>50</v>
      </c>
      <c r="H2237" t="s">
        <v>45</v>
      </c>
      <c r="I2237">
        <v>2016</v>
      </c>
      <c r="J2237" s="1">
        <v>8.8100069790399995E-5</v>
      </c>
      <c r="K2237">
        <v>2.0263886656700001E-4</v>
      </c>
      <c r="L2237" s="1">
        <v>3.7714444343500002E-5</v>
      </c>
    </row>
    <row r="2238" spans="3:12" hidden="1" x14ac:dyDescent="0.25">
      <c r="C2238" t="s">
        <v>53</v>
      </c>
      <c r="D2238" t="s">
        <v>42</v>
      </c>
      <c r="E2238" t="s">
        <v>22</v>
      </c>
      <c r="F2238" t="s">
        <v>17</v>
      </c>
      <c r="G2238" t="s">
        <v>50</v>
      </c>
      <c r="H2238" t="s">
        <v>26</v>
      </c>
      <c r="I2238">
        <v>2016</v>
      </c>
      <c r="J2238">
        <v>13.499278118599999</v>
      </c>
      <c r="K2238">
        <v>34.878365580500002</v>
      </c>
      <c r="L2238">
        <v>6.6934987705299998</v>
      </c>
    </row>
    <row r="2239" spans="3:12" hidden="1" x14ac:dyDescent="0.25">
      <c r="C2239" t="s">
        <v>53</v>
      </c>
      <c r="D2239" t="s">
        <v>42</v>
      </c>
      <c r="E2239" t="s">
        <v>23</v>
      </c>
      <c r="F2239" t="s">
        <v>17</v>
      </c>
      <c r="G2239" t="s">
        <v>50</v>
      </c>
      <c r="H2239" t="s">
        <v>26</v>
      </c>
      <c r="I2239">
        <v>2016</v>
      </c>
      <c r="J2239">
        <v>2.2919229303600002</v>
      </c>
      <c r="K2239">
        <v>5.3700119466</v>
      </c>
      <c r="L2239">
        <v>0.99033834181799996</v>
      </c>
    </row>
    <row r="2240" spans="3:12" hidden="1" x14ac:dyDescent="0.25">
      <c r="C2240" t="s">
        <v>53</v>
      </c>
      <c r="D2240" t="s">
        <v>42</v>
      </c>
      <c r="E2240" t="s">
        <v>22</v>
      </c>
      <c r="F2240" t="s">
        <v>18</v>
      </c>
      <c r="G2240" t="s">
        <v>50</v>
      </c>
      <c r="H2240" t="s">
        <v>44</v>
      </c>
      <c r="I2240">
        <v>2016</v>
      </c>
      <c r="J2240">
        <v>18.585455894900001</v>
      </c>
      <c r="K2240">
        <v>49.513021195</v>
      </c>
      <c r="L2240">
        <v>9.4333903923500007</v>
      </c>
    </row>
    <row r="2241" spans="3:12" hidden="1" x14ac:dyDescent="0.25">
      <c r="C2241" t="s">
        <v>53</v>
      </c>
      <c r="D2241" t="s">
        <v>42</v>
      </c>
      <c r="E2241" t="s">
        <v>23</v>
      </c>
      <c r="F2241" t="s">
        <v>18</v>
      </c>
      <c r="G2241" t="s">
        <v>50</v>
      </c>
      <c r="H2241" t="s">
        <v>44</v>
      </c>
      <c r="I2241">
        <v>2016</v>
      </c>
      <c r="J2241">
        <v>3.4635882223499999</v>
      </c>
      <c r="K2241">
        <v>8.5900782961700006</v>
      </c>
      <c r="L2241">
        <v>1.51617455901</v>
      </c>
    </row>
    <row r="2242" spans="3:12" hidden="1" x14ac:dyDescent="0.25">
      <c r="C2242" t="s">
        <v>53</v>
      </c>
      <c r="D2242" t="s">
        <v>42</v>
      </c>
      <c r="E2242" t="s">
        <v>22</v>
      </c>
      <c r="F2242" t="s">
        <v>18</v>
      </c>
      <c r="G2242" t="s">
        <v>50</v>
      </c>
      <c r="H2242" t="s">
        <v>45</v>
      </c>
      <c r="I2242">
        <v>2016</v>
      </c>
      <c r="J2242">
        <v>2.87610363285E-4</v>
      </c>
      <c r="K2242">
        <v>8.0443272985700003E-4</v>
      </c>
      <c r="L2242">
        <v>1.48834871477E-4</v>
      </c>
    </row>
    <row r="2243" spans="3:12" hidden="1" x14ac:dyDescent="0.25">
      <c r="C2243" t="s">
        <v>53</v>
      </c>
      <c r="D2243" t="s">
        <v>42</v>
      </c>
      <c r="E2243" t="s">
        <v>23</v>
      </c>
      <c r="F2243" t="s">
        <v>18</v>
      </c>
      <c r="G2243" t="s">
        <v>50</v>
      </c>
      <c r="H2243" t="s">
        <v>45</v>
      </c>
      <c r="I2243">
        <v>2016</v>
      </c>
      <c r="J2243" s="1">
        <v>6.2881795162899999E-5</v>
      </c>
      <c r="K2243">
        <v>1.5097928765900001E-4</v>
      </c>
      <c r="L2243" s="1">
        <v>2.774052762E-5</v>
      </c>
    </row>
    <row r="2244" spans="3:12" hidden="1" x14ac:dyDescent="0.25">
      <c r="C2244" t="s">
        <v>53</v>
      </c>
      <c r="D2244" t="s">
        <v>42</v>
      </c>
      <c r="E2244" t="s">
        <v>22</v>
      </c>
      <c r="F2244" t="s">
        <v>18</v>
      </c>
      <c r="G2244" t="s">
        <v>50</v>
      </c>
      <c r="H2244" t="s">
        <v>26</v>
      </c>
      <c r="I2244">
        <v>2016</v>
      </c>
      <c r="J2244">
        <v>13.9344729918</v>
      </c>
      <c r="K2244">
        <v>37.122460728599997</v>
      </c>
      <c r="L2244">
        <v>7.0726983715699996</v>
      </c>
    </row>
    <row r="2245" spans="3:12" hidden="1" x14ac:dyDescent="0.25">
      <c r="C2245" t="s">
        <v>53</v>
      </c>
      <c r="D2245" t="s">
        <v>42</v>
      </c>
      <c r="E2245" t="s">
        <v>23</v>
      </c>
      <c r="F2245" t="s">
        <v>18</v>
      </c>
      <c r="G2245" t="s">
        <v>50</v>
      </c>
      <c r="H2245" t="s">
        <v>26</v>
      </c>
      <c r="I2245">
        <v>2016</v>
      </c>
      <c r="J2245">
        <v>2.2714645620899998</v>
      </c>
      <c r="K2245">
        <v>5.6334809979399996</v>
      </c>
      <c r="L2245">
        <v>0.99432627657600003</v>
      </c>
    </row>
    <row r="2246" spans="3:12" hidden="1" x14ac:dyDescent="0.25">
      <c r="C2246" t="s">
        <v>53</v>
      </c>
      <c r="D2246" t="s">
        <v>42</v>
      </c>
      <c r="E2246" t="s">
        <v>22</v>
      </c>
      <c r="F2246" t="s">
        <v>19</v>
      </c>
      <c r="G2246" t="s">
        <v>50</v>
      </c>
      <c r="H2246" t="s">
        <v>44</v>
      </c>
      <c r="I2246">
        <v>2016</v>
      </c>
      <c r="J2246">
        <v>12.968194717399999</v>
      </c>
      <c r="K2246">
        <v>31.705856350400001</v>
      </c>
      <c r="L2246">
        <v>6.6184233299299997</v>
      </c>
    </row>
    <row r="2247" spans="3:12" hidden="1" x14ac:dyDescent="0.25">
      <c r="C2247" t="s">
        <v>53</v>
      </c>
      <c r="D2247" t="s">
        <v>42</v>
      </c>
      <c r="E2247" t="s">
        <v>23</v>
      </c>
      <c r="F2247" t="s">
        <v>19</v>
      </c>
      <c r="G2247" t="s">
        <v>50</v>
      </c>
      <c r="H2247" t="s">
        <v>44</v>
      </c>
      <c r="I2247">
        <v>2016</v>
      </c>
      <c r="J2247">
        <v>2.4352035964200001</v>
      </c>
      <c r="K2247">
        <v>6.0363393066000004</v>
      </c>
      <c r="L2247">
        <v>1.0113563001100001</v>
      </c>
    </row>
    <row r="2248" spans="3:12" hidden="1" x14ac:dyDescent="0.25">
      <c r="C2248" t="s">
        <v>53</v>
      </c>
      <c r="D2248" t="s">
        <v>42</v>
      </c>
      <c r="E2248" t="s">
        <v>22</v>
      </c>
      <c r="F2248" t="s">
        <v>19</v>
      </c>
      <c r="G2248" t="s">
        <v>50</v>
      </c>
      <c r="H2248" t="s">
        <v>45</v>
      </c>
      <c r="I2248">
        <v>2016</v>
      </c>
      <c r="J2248">
        <v>2.3705223770299999E-4</v>
      </c>
      <c r="K2248">
        <v>5.7072461219400002E-4</v>
      </c>
      <c r="L2248">
        <v>1.2264529327699999E-4</v>
      </c>
    </row>
    <row r="2249" spans="3:12" hidden="1" x14ac:dyDescent="0.25">
      <c r="C2249" t="s">
        <v>53</v>
      </c>
      <c r="D2249" t="s">
        <v>42</v>
      </c>
      <c r="E2249" t="s">
        <v>23</v>
      </c>
      <c r="F2249" t="s">
        <v>19</v>
      </c>
      <c r="G2249" t="s">
        <v>50</v>
      </c>
      <c r="H2249" t="s">
        <v>45</v>
      </c>
      <c r="I2249">
        <v>2016</v>
      </c>
      <c r="J2249" s="1">
        <v>5.0007223736E-5</v>
      </c>
      <c r="K2249">
        <v>1.2063140190000001E-4</v>
      </c>
      <c r="L2249" s="1">
        <v>2.0929620090699998E-5</v>
      </c>
    </row>
    <row r="2250" spans="3:12" hidden="1" x14ac:dyDescent="0.25">
      <c r="C2250" t="s">
        <v>53</v>
      </c>
      <c r="D2250" t="s">
        <v>42</v>
      </c>
      <c r="E2250" t="s">
        <v>22</v>
      </c>
      <c r="F2250" t="s">
        <v>19</v>
      </c>
      <c r="G2250" t="s">
        <v>50</v>
      </c>
      <c r="H2250" t="s">
        <v>26</v>
      </c>
      <c r="I2250">
        <v>2016</v>
      </c>
      <c r="J2250">
        <v>13.2982056484</v>
      </c>
      <c r="K2250">
        <v>32.512697965599997</v>
      </c>
      <c r="L2250">
        <v>6.7868470845499997</v>
      </c>
    </row>
    <row r="2251" spans="3:12" hidden="1" x14ac:dyDescent="0.25">
      <c r="C2251" t="s">
        <v>53</v>
      </c>
      <c r="D2251" t="s">
        <v>42</v>
      </c>
      <c r="E2251" t="s">
        <v>23</v>
      </c>
      <c r="F2251" t="s">
        <v>19</v>
      </c>
      <c r="G2251" t="s">
        <v>50</v>
      </c>
      <c r="H2251" t="s">
        <v>26</v>
      </c>
      <c r="I2251">
        <v>2016</v>
      </c>
      <c r="J2251">
        <v>2.1173761237800002</v>
      </c>
      <c r="K2251">
        <v>5.2485142275799896</v>
      </c>
      <c r="L2251">
        <v>0.87936043033</v>
      </c>
    </row>
    <row r="2252" spans="3:12" hidden="1" x14ac:dyDescent="0.25">
      <c r="C2252" t="s">
        <v>53</v>
      </c>
      <c r="D2252" t="s">
        <v>42</v>
      </c>
      <c r="E2252" t="s">
        <v>22</v>
      </c>
      <c r="F2252" t="s">
        <v>20</v>
      </c>
      <c r="G2252" t="s">
        <v>50</v>
      </c>
      <c r="H2252" t="s">
        <v>44</v>
      </c>
      <c r="I2252">
        <v>2016</v>
      </c>
      <c r="J2252">
        <v>8.4168155767399995</v>
      </c>
      <c r="K2252">
        <v>24.4097984868</v>
      </c>
      <c r="L2252">
        <v>4.1542314404600003</v>
      </c>
    </row>
    <row r="2253" spans="3:12" hidden="1" x14ac:dyDescent="0.25">
      <c r="C2253" t="s">
        <v>53</v>
      </c>
      <c r="D2253" t="s">
        <v>42</v>
      </c>
      <c r="E2253" t="s">
        <v>23</v>
      </c>
      <c r="F2253" t="s">
        <v>20</v>
      </c>
      <c r="G2253" t="s">
        <v>50</v>
      </c>
      <c r="H2253" t="s">
        <v>44</v>
      </c>
      <c r="I2253">
        <v>2016</v>
      </c>
      <c r="J2253">
        <v>3.3930236213199998</v>
      </c>
      <c r="K2253">
        <v>8.4660079474500005</v>
      </c>
      <c r="L2253">
        <v>1.4593090312799999</v>
      </c>
    </row>
    <row r="2254" spans="3:12" hidden="1" x14ac:dyDescent="0.25">
      <c r="C2254" t="s">
        <v>53</v>
      </c>
      <c r="D2254" t="s">
        <v>42</v>
      </c>
      <c r="E2254" t="s">
        <v>22</v>
      </c>
      <c r="F2254" t="s">
        <v>20</v>
      </c>
      <c r="G2254" t="s">
        <v>50</v>
      </c>
      <c r="H2254" t="s">
        <v>45</v>
      </c>
      <c r="I2254">
        <v>2016</v>
      </c>
      <c r="J2254">
        <v>1.95841301123E-4</v>
      </c>
      <c r="K2254">
        <v>5.7696125354800005E-4</v>
      </c>
      <c r="L2254" s="1">
        <v>9.9059658612699996E-5</v>
      </c>
    </row>
    <row r="2255" spans="3:12" hidden="1" x14ac:dyDescent="0.25">
      <c r="C2255" t="s">
        <v>53</v>
      </c>
      <c r="D2255" t="s">
        <v>42</v>
      </c>
      <c r="E2255" t="s">
        <v>23</v>
      </c>
      <c r="F2255" t="s">
        <v>20</v>
      </c>
      <c r="G2255" t="s">
        <v>50</v>
      </c>
      <c r="H2255" t="s">
        <v>45</v>
      </c>
      <c r="I2255">
        <v>2016</v>
      </c>
      <c r="J2255" s="1">
        <v>7.8692534601600006E-5</v>
      </c>
      <c r="K2255">
        <v>1.9484319321300001E-4</v>
      </c>
      <c r="L2255" s="1">
        <v>3.4786141826099999E-5</v>
      </c>
    </row>
    <row r="2256" spans="3:12" hidden="1" x14ac:dyDescent="0.25">
      <c r="C2256" t="s">
        <v>53</v>
      </c>
      <c r="D2256" t="s">
        <v>42</v>
      </c>
      <c r="E2256" t="s">
        <v>22</v>
      </c>
      <c r="F2256" t="s">
        <v>20</v>
      </c>
      <c r="G2256" t="s">
        <v>50</v>
      </c>
      <c r="H2256" t="s">
        <v>26</v>
      </c>
      <c r="I2256">
        <v>2016</v>
      </c>
      <c r="J2256">
        <v>13.2746832613</v>
      </c>
      <c r="K2256">
        <v>38.498211161899903</v>
      </c>
      <c r="L2256">
        <v>6.5518967432900004</v>
      </c>
    </row>
    <row r="2257" spans="3:12" hidden="1" x14ac:dyDescent="0.25">
      <c r="C2257" t="s">
        <v>53</v>
      </c>
      <c r="D2257" t="s">
        <v>42</v>
      </c>
      <c r="E2257" t="s">
        <v>23</v>
      </c>
      <c r="F2257" t="s">
        <v>20</v>
      </c>
      <c r="G2257" t="s">
        <v>50</v>
      </c>
      <c r="H2257" t="s">
        <v>26</v>
      </c>
      <c r="I2257">
        <v>2016</v>
      </c>
      <c r="J2257">
        <v>4.2158107599000001</v>
      </c>
      <c r="K2257">
        <v>10.5189622536</v>
      </c>
      <c r="L2257">
        <v>1.8131824009199999</v>
      </c>
    </row>
    <row r="2258" spans="3:12" hidden="1" x14ac:dyDescent="0.25">
      <c r="C2258" t="s">
        <v>53</v>
      </c>
      <c r="D2258" t="s">
        <v>42</v>
      </c>
      <c r="E2258" t="s">
        <v>22</v>
      </c>
      <c r="F2258" t="s">
        <v>46</v>
      </c>
      <c r="G2258" t="s">
        <v>50</v>
      </c>
      <c r="H2258" t="s">
        <v>44</v>
      </c>
      <c r="I2258">
        <v>2016</v>
      </c>
      <c r="J2258">
        <v>5.4064804904399999</v>
      </c>
      <c r="K2258">
        <v>14.091494493300001</v>
      </c>
      <c r="L2258">
        <v>2.5630124132500001</v>
      </c>
    </row>
    <row r="2259" spans="3:12" hidden="1" x14ac:dyDescent="0.25">
      <c r="C2259" t="s">
        <v>53</v>
      </c>
      <c r="D2259" t="s">
        <v>42</v>
      </c>
      <c r="E2259" t="s">
        <v>23</v>
      </c>
      <c r="F2259" t="s">
        <v>46</v>
      </c>
      <c r="G2259" t="s">
        <v>50</v>
      </c>
      <c r="H2259" t="s">
        <v>44</v>
      </c>
      <c r="I2259">
        <v>2016</v>
      </c>
      <c r="J2259">
        <v>2.10260975441</v>
      </c>
      <c r="K2259">
        <v>5.0543511203199998</v>
      </c>
      <c r="L2259">
        <v>0.89713586070200002</v>
      </c>
    </row>
    <row r="2260" spans="3:12" hidden="1" x14ac:dyDescent="0.25">
      <c r="C2260" t="s">
        <v>53</v>
      </c>
      <c r="D2260" t="s">
        <v>42</v>
      </c>
      <c r="E2260" t="s">
        <v>22</v>
      </c>
      <c r="F2260" t="s">
        <v>46</v>
      </c>
      <c r="G2260" t="s">
        <v>50</v>
      </c>
      <c r="H2260" t="s">
        <v>45</v>
      </c>
      <c r="I2260">
        <v>2016</v>
      </c>
      <c r="J2260">
        <v>1.7557748421499999E-4</v>
      </c>
      <c r="K2260">
        <v>4.6646546510999999E-4</v>
      </c>
      <c r="L2260" s="1">
        <v>8.3806036900100004E-5</v>
      </c>
    </row>
    <row r="2261" spans="3:12" hidden="1" x14ac:dyDescent="0.25">
      <c r="C2261" t="s">
        <v>53</v>
      </c>
      <c r="D2261" t="s">
        <v>42</v>
      </c>
      <c r="E2261" t="s">
        <v>23</v>
      </c>
      <c r="F2261" t="s">
        <v>46</v>
      </c>
      <c r="G2261" t="s">
        <v>50</v>
      </c>
      <c r="H2261" t="s">
        <v>45</v>
      </c>
      <c r="I2261">
        <v>2016</v>
      </c>
      <c r="J2261" s="1">
        <v>5.7025797413399997E-5</v>
      </c>
      <c r="K2261">
        <v>1.38764134018E-4</v>
      </c>
      <c r="L2261" s="1">
        <v>2.5203811520900002E-5</v>
      </c>
    </row>
    <row r="2262" spans="3:12" hidden="1" x14ac:dyDescent="0.25">
      <c r="C2262" t="s">
        <v>53</v>
      </c>
      <c r="D2262" t="s">
        <v>42</v>
      </c>
      <c r="E2262" t="s">
        <v>22</v>
      </c>
      <c r="F2262" t="s">
        <v>46</v>
      </c>
      <c r="G2262" t="s">
        <v>50</v>
      </c>
      <c r="H2262" t="s">
        <v>26</v>
      </c>
      <c r="I2262">
        <v>2016</v>
      </c>
      <c r="J2262">
        <v>12.960429642899999</v>
      </c>
      <c r="K2262">
        <v>33.780168682300001</v>
      </c>
      <c r="L2262">
        <v>6.1440602837</v>
      </c>
    </row>
    <row r="2263" spans="3:12" hidden="1" x14ac:dyDescent="0.25">
      <c r="C2263" t="s">
        <v>53</v>
      </c>
      <c r="D2263" t="s">
        <v>42</v>
      </c>
      <c r="E2263" t="s">
        <v>23</v>
      </c>
      <c r="F2263" t="s">
        <v>46</v>
      </c>
      <c r="G2263" t="s">
        <v>50</v>
      </c>
      <c r="H2263" t="s">
        <v>26</v>
      </c>
      <c r="I2263">
        <v>2016</v>
      </c>
      <c r="J2263">
        <v>3.5204164907400002</v>
      </c>
      <c r="K2263">
        <v>8.4625408955099992</v>
      </c>
      <c r="L2263">
        <v>1.5020818161</v>
      </c>
    </row>
    <row r="2264" spans="3:12" hidden="1" x14ac:dyDescent="0.25">
      <c r="C2264" t="s">
        <v>53</v>
      </c>
      <c r="D2264" t="s">
        <v>42</v>
      </c>
      <c r="E2264" t="s">
        <v>22</v>
      </c>
      <c r="F2264" t="s">
        <v>47</v>
      </c>
      <c r="G2264" t="s">
        <v>50</v>
      </c>
      <c r="H2264" t="s">
        <v>44</v>
      </c>
      <c r="I2264">
        <v>2016</v>
      </c>
      <c r="J2264">
        <v>1.74788044913</v>
      </c>
      <c r="K2264">
        <v>4.6486261133599998</v>
      </c>
      <c r="L2264">
        <v>0.83102475340699999</v>
      </c>
    </row>
    <row r="2265" spans="3:12" hidden="1" x14ac:dyDescent="0.25">
      <c r="C2265" t="s">
        <v>53</v>
      </c>
      <c r="D2265" t="s">
        <v>42</v>
      </c>
      <c r="E2265" t="s">
        <v>23</v>
      </c>
      <c r="F2265" t="s">
        <v>47</v>
      </c>
      <c r="G2265" t="s">
        <v>50</v>
      </c>
      <c r="H2265" t="s">
        <v>44</v>
      </c>
      <c r="I2265">
        <v>2016</v>
      </c>
      <c r="J2265">
        <v>1.2101931712</v>
      </c>
      <c r="K2265">
        <v>2.9315005834000001</v>
      </c>
      <c r="L2265">
        <v>0.51985062012500005</v>
      </c>
    </row>
    <row r="2266" spans="3:12" hidden="1" x14ac:dyDescent="0.25">
      <c r="C2266" t="s">
        <v>53</v>
      </c>
      <c r="D2266" t="s">
        <v>42</v>
      </c>
      <c r="E2266" t="s">
        <v>22</v>
      </c>
      <c r="F2266" t="s">
        <v>47</v>
      </c>
      <c r="G2266" t="s">
        <v>50</v>
      </c>
      <c r="H2266" t="s">
        <v>45</v>
      </c>
      <c r="I2266">
        <v>2016</v>
      </c>
      <c r="J2266">
        <v>1.0136281521400001E-4</v>
      </c>
      <c r="K2266">
        <v>2.6661659903200001E-4</v>
      </c>
      <c r="L2266" s="1">
        <v>4.8692150347299999E-5</v>
      </c>
    </row>
    <row r="2267" spans="3:12" hidden="1" x14ac:dyDescent="0.25">
      <c r="C2267" t="s">
        <v>53</v>
      </c>
      <c r="D2267" t="s">
        <v>42</v>
      </c>
      <c r="E2267" t="s">
        <v>23</v>
      </c>
      <c r="F2267" t="s">
        <v>47</v>
      </c>
      <c r="G2267" t="s">
        <v>50</v>
      </c>
      <c r="H2267" t="s">
        <v>45</v>
      </c>
      <c r="I2267">
        <v>2016</v>
      </c>
      <c r="J2267" s="1">
        <v>4.7477009782799997E-5</v>
      </c>
      <c r="K2267">
        <v>1.13621412397E-4</v>
      </c>
      <c r="L2267" s="1">
        <v>2.05010559205E-5</v>
      </c>
    </row>
    <row r="2268" spans="3:12" hidden="1" x14ac:dyDescent="0.25">
      <c r="C2268" t="s">
        <v>53</v>
      </c>
      <c r="D2268" t="s">
        <v>42</v>
      </c>
      <c r="E2268" t="s">
        <v>22</v>
      </c>
      <c r="F2268" t="s">
        <v>47</v>
      </c>
      <c r="G2268" t="s">
        <v>50</v>
      </c>
      <c r="H2268" t="s">
        <v>26</v>
      </c>
      <c r="I2268">
        <v>2016</v>
      </c>
      <c r="J2268">
        <v>7.3964219636499999</v>
      </c>
      <c r="K2268">
        <v>19.671368429499999</v>
      </c>
      <c r="L2268">
        <v>3.5166076383999898</v>
      </c>
    </row>
    <row r="2269" spans="3:12" hidden="1" x14ac:dyDescent="0.25">
      <c r="C2269" t="s">
        <v>53</v>
      </c>
      <c r="D2269" t="s">
        <v>42</v>
      </c>
      <c r="E2269" t="s">
        <v>23</v>
      </c>
      <c r="F2269" t="s">
        <v>47</v>
      </c>
      <c r="G2269" t="s">
        <v>50</v>
      </c>
      <c r="H2269" t="s">
        <v>26</v>
      </c>
      <c r="I2269">
        <v>2016</v>
      </c>
      <c r="J2269">
        <v>3.0379046411299999</v>
      </c>
      <c r="K2269">
        <v>7.3588410840199998</v>
      </c>
      <c r="L2269">
        <v>1.30496242184</v>
      </c>
    </row>
    <row r="2270" spans="3:12" hidden="1" x14ac:dyDescent="0.25">
      <c r="C2270" t="s">
        <v>53</v>
      </c>
      <c r="D2270" t="s">
        <v>42</v>
      </c>
      <c r="E2270" t="s">
        <v>22</v>
      </c>
      <c r="F2270" t="s">
        <v>48</v>
      </c>
      <c r="G2270" t="s">
        <v>50</v>
      </c>
      <c r="H2270" t="s">
        <v>44</v>
      </c>
      <c r="I2270">
        <v>2016</v>
      </c>
      <c r="J2270">
        <v>0.50207272851200002</v>
      </c>
      <c r="K2270">
        <v>1.1814779500999999</v>
      </c>
      <c r="L2270">
        <v>0.248329126511</v>
      </c>
    </row>
    <row r="2271" spans="3:12" hidden="1" x14ac:dyDescent="0.25">
      <c r="C2271" t="s">
        <v>53</v>
      </c>
      <c r="D2271" t="s">
        <v>42</v>
      </c>
      <c r="E2271" t="s">
        <v>23</v>
      </c>
      <c r="F2271" t="s">
        <v>48</v>
      </c>
      <c r="G2271" t="s">
        <v>50</v>
      </c>
      <c r="H2271" t="s">
        <v>44</v>
      </c>
      <c r="I2271">
        <v>2016</v>
      </c>
      <c r="J2271">
        <v>0.61731789298399997</v>
      </c>
      <c r="K2271">
        <v>1.5285787119000001</v>
      </c>
      <c r="L2271">
        <v>0.25893864287500001</v>
      </c>
    </row>
    <row r="2272" spans="3:12" hidden="1" x14ac:dyDescent="0.25">
      <c r="C2272" t="s">
        <v>53</v>
      </c>
      <c r="D2272" t="s">
        <v>42</v>
      </c>
      <c r="E2272" t="s">
        <v>22</v>
      </c>
      <c r="F2272" t="s">
        <v>48</v>
      </c>
      <c r="G2272" t="s">
        <v>50</v>
      </c>
      <c r="H2272" t="s">
        <v>45</v>
      </c>
      <c r="I2272">
        <v>2016</v>
      </c>
      <c r="J2272" s="1">
        <v>6.5744822944500007E-5</v>
      </c>
      <c r="K2272">
        <v>1.56030432677E-4</v>
      </c>
      <c r="L2272" s="1">
        <v>3.4393952188900001E-5</v>
      </c>
    </row>
    <row r="2273" spans="3:12" hidden="1" x14ac:dyDescent="0.25">
      <c r="C2273" t="s">
        <v>53</v>
      </c>
      <c r="D2273" t="s">
        <v>42</v>
      </c>
      <c r="E2273" t="s">
        <v>23</v>
      </c>
      <c r="F2273" t="s">
        <v>48</v>
      </c>
      <c r="G2273" t="s">
        <v>50</v>
      </c>
      <c r="H2273" t="s">
        <v>45</v>
      </c>
      <c r="I2273">
        <v>2016</v>
      </c>
      <c r="J2273" s="1">
        <v>4.8158677805800001E-5</v>
      </c>
      <c r="K2273">
        <v>1.1882293261800001E-4</v>
      </c>
      <c r="L2273" s="1">
        <v>2.1411065593199999E-5</v>
      </c>
    </row>
    <row r="2274" spans="3:12" hidden="1" x14ac:dyDescent="0.25">
      <c r="C2274" t="s">
        <v>53</v>
      </c>
      <c r="D2274" t="s">
        <v>42</v>
      </c>
      <c r="E2274" t="s">
        <v>22</v>
      </c>
      <c r="F2274" t="s">
        <v>48</v>
      </c>
      <c r="G2274" t="s">
        <v>50</v>
      </c>
      <c r="H2274" t="s">
        <v>26</v>
      </c>
      <c r="I2274">
        <v>2016</v>
      </c>
      <c r="J2274">
        <v>5.04104736747</v>
      </c>
      <c r="K2274">
        <v>11.8625967351</v>
      </c>
      <c r="L2274">
        <v>2.4933417379099998</v>
      </c>
    </row>
    <row r="2275" spans="3:12" hidden="1" x14ac:dyDescent="0.25">
      <c r="C2275" t="s">
        <v>53</v>
      </c>
      <c r="D2275" t="s">
        <v>42</v>
      </c>
      <c r="E2275" t="s">
        <v>23</v>
      </c>
      <c r="F2275" t="s">
        <v>48</v>
      </c>
      <c r="G2275" t="s">
        <v>50</v>
      </c>
      <c r="H2275" t="s">
        <v>26</v>
      </c>
      <c r="I2275">
        <v>2016</v>
      </c>
      <c r="J2275">
        <v>3.21132613831</v>
      </c>
      <c r="K2275">
        <v>7.9517616899999997</v>
      </c>
      <c r="L2275">
        <v>1.3470149521599999</v>
      </c>
    </row>
    <row r="2276" spans="3:12" hidden="1" x14ac:dyDescent="0.25">
      <c r="C2276" t="s">
        <v>53</v>
      </c>
      <c r="D2276" t="s">
        <v>42</v>
      </c>
      <c r="E2276" t="s">
        <v>22</v>
      </c>
      <c r="F2276" t="s">
        <v>49</v>
      </c>
      <c r="G2276" t="s">
        <v>50</v>
      </c>
      <c r="H2276" t="s">
        <v>44</v>
      </c>
      <c r="I2276">
        <v>2016</v>
      </c>
      <c r="J2276">
        <v>0.14675189170200001</v>
      </c>
      <c r="K2276">
        <v>0.321454830488</v>
      </c>
      <c r="L2276">
        <v>7.5852184940299994E-2</v>
      </c>
    </row>
    <row r="2277" spans="3:12" hidden="1" x14ac:dyDescent="0.25">
      <c r="C2277" t="s">
        <v>53</v>
      </c>
      <c r="D2277" t="s">
        <v>42</v>
      </c>
      <c r="E2277" t="s">
        <v>23</v>
      </c>
      <c r="F2277" t="s">
        <v>49</v>
      </c>
      <c r="G2277" t="s">
        <v>50</v>
      </c>
      <c r="H2277" t="s">
        <v>44</v>
      </c>
      <c r="I2277">
        <v>2016</v>
      </c>
      <c r="J2277">
        <v>0.21624441344500001</v>
      </c>
      <c r="K2277">
        <v>0.52795812207899995</v>
      </c>
      <c r="L2277">
        <v>9.4651595797799998E-2</v>
      </c>
    </row>
    <row r="2278" spans="3:12" hidden="1" x14ac:dyDescent="0.25">
      <c r="C2278" t="s">
        <v>53</v>
      </c>
      <c r="D2278" t="s">
        <v>42</v>
      </c>
      <c r="E2278" t="s">
        <v>22</v>
      </c>
      <c r="F2278" t="s">
        <v>49</v>
      </c>
      <c r="G2278" t="s">
        <v>50</v>
      </c>
      <c r="H2278" t="s">
        <v>45</v>
      </c>
      <c r="I2278">
        <v>2016</v>
      </c>
      <c r="J2278" s="1">
        <v>7.1811802143000007E-5</v>
      </c>
      <c r="K2278">
        <v>1.6490642580400001E-4</v>
      </c>
      <c r="L2278" s="1">
        <v>3.8154603353699997E-5</v>
      </c>
    </row>
    <row r="2279" spans="3:12" hidden="1" x14ac:dyDescent="0.25">
      <c r="C2279" t="s">
        <v>53</v>
      </c>
      <c r="D2279" t="s">
        <v>42</v>
      </c>
      <c r="E2279" t="s">
        <v>23</v>
      </c>
      <c r="F2279" t="s">
        <v>49</v>
      </c>
      <c r="G2279" t="s">
        <v>50</v>
      </c>
      <c r="H2279" t="s">
        <v>45</v>
      </c>
      <c r="I2279">
        <v>2016</v>
      </c>
      <c r="J2279" s="1">
        <v>5.1412890737800002E-5</v>
      </c>
      <c r="K2279">
        <v>1.24724185388E-4</v>
      </c>
      <c r="L2279" s="1">
        <v>2.3609667717499998E-5</v>
      </c>
    </row>
    <row r="2280" spans="3:12" hidden="1" x14ac:dyDescent="0.25">
      <c r="C2280" t="s">
        <v>53</v>
      </c>
      <c r="D2280" t="s">
        <v>42</v>
      </c>
      <c r="E2280" t="s">
        <v>22</v>
      </c>
      <c r="F2280" t="s">
        <v>49</v>
      </c>
      <c r="G2280" t="s">
        <v>50</v>
      </c>
      <c r="H2280" t="s">
        <v>26</v>
      </c>
      <c r="I2280">
        <v>2016</v>
      </c>
      <c r="J2280">
        <v>5.2393859107000003</v>
      </c>
      <c r="K2280">
        <v>11.476689603400001</v>
      </c>
      <c r="L2280">
        <v>2.7081004848500001</v>
      </c>
    </row>
    <row r="2281" spans="3:12" hidden="1" x14ac:dyDescent="0.25">
      <c r="C2281" t="s">
        <v>53</v>
      </c>
      <c r="D2281" t="s">
        <v>42</v>
      </c>
      <c r="E2281" t="s">
        <v>23</v>
      </c>
      <c r="F2281" t="s">
        <v>49</v>
      </c>
      <c r="G2281" t="s">
        <v>50</v>
      </c>
      <c r="H2281" t="s">
        <v>26</v>
      </c>
      <c r="I2281">
        <v>2016</v>
      </c>
      <c r="J2281">
        <v>3.3738997728700002</v>
      </c>
      <c r="K2281">
        <v>8.2373355213800004</v>
      </c>
      <c r="L2281">
        <v>1.4767780238899999</v>
      </c>
    </row>
    <row r="2282" spans="3:12" x14ac:dyDescent="0.25">
      <c r="C2282" t="s">
        <v>53</v>
      </c>
      <c r="D2282" t="s">
        <v>42</v>
      </c>
      <c r="E2282" t="s">
        <v>22</v>
      </c>
      <c r="F2282" t="s">
        <v>43</v>
      </c>
      <c r="G2282" t="s">
        <v>51</v>
      </c>
      <c r="H2282" t="s">
        <v>44</v>
      </c>
      <c r="I2282">
        <v>2016</v>
      </c>
      <c r="J2282">
        <v>29.885497499</v>
      </c>
      <c r="K2282">
        <v>64.8909154798</v>
      </c>
      <c r="L2282">
        <v>15.9108075128</v>
      </c>
    </row>
    <row r="2283" spans="3:12" hidden="1" x14ac:dyDescent="0.25">
      <c r="C2283" t="s">
        <v>53</v>
      </c>
      <c r="D2283" t="s">
        <v>42</v>
      </c>
      <c r="E2283" t="s">
        <v>23</v>
      </c>
      <c r="F2283" t="s">
        <v>43</v>
      </c>
      <c r="G2283" t="s">
        <v>51</v>
      </c>
      <c r="H2283" t="s">
        <v>44</v>
      </c>
      <c r="I2283">
        <v>2016</v>
      </c>
      <c r="J2283">
        <v>33.154012316100001</v>
      </c>
      <c r="K2283">
        <v>50.920445368199999</v>
      </c>
      <c r="L2283">
        <v>19.307420350699999</v>
      </c>
    </row>
    <row r="2284" spans="3:12" x14ac:dyDescent="0.25">
      <c r="C2284" t="s">
        <v>53</v>
      </c>
      <c r="D2284" t="s">
        <v>42</v>
      </c>
      <c r="E2284" t="s">
        <v>22</v>
      </c>
      <c r="F2284" t="s">
        <v>43</v>
      </c>
      <c r="G2284" t="s">
        <v>51</v>
      </c>
      <c r="H2284" t="s">
        <v>45</v>
      </c>
      <c r="I2284">
        <v>2016</v>
      </c>
      <c r="J2284">
        <v>3.5077179839900001E-4</v>
      </c>
      <c r="K2284">
        <v>7.8444925968999997E-4</v>
      </c>
      <c r="L2284">
        <v>2.11706442752E-4</v>
      </c>
    </row>
    <row r="2285" spans="3:12" hidden="1" x14ac:dyDescent="0.25">
      <c r="C2285" t="s">
        <v>53</v>
      </c>
      <c r="D2285" t="s">
        <v>42</v>
      </c>
      <c r="E2285" t="s">
        <v>23</v>
      </c>
      <c r="F2285" t="s">
        <v>43</v>
      </c>
      <c r="G2285" t="s">
        <v>51</v>
      </c>
      <c r="H2285" t="s">
        <v>45</v>
      </c>
      <c r="I2285">
        <v>2016</v>
      </c>
      <c r="J2285">
        <v>5.10265817389E-4</v>
      </c>
      <c r="K2285">
        <v>7.4704544861699999E-4</v>
      </c>
      <c r="L2285">
        <v>3.2078864488800001E-4</v>
      </c>
    </row>
    <row r="2286" spans="3:12" x14ac:dyDescent="0.25">
      <c r="C2286" t="s">
        <v>53</v>
      </c>
      <c r="D2286" t="s">
        <v>42</v>
      </c>
      <c r="E2286" t="s">
        <v>22</v>
      </c>
      <c r="F2286" t="s">
        <v>43</v>
      </c>
      <c r="G2286" t="s">
        <v>51</v>
      </c>
      <c r="H2286" t="s">
        <v>26</v>
      </c>
      <c r="I2286">
        <v>2016</v>
      </c>
      <c r="J2286">
        <v>8.1091283275899997</v>
      </c>
      <c r="K2286">
        <v>17.607495439499999</v>
      </c>
      <c r="L2286">
        <v>4.31723714559</v>
      </c>
    </row>
    <row r="2287" spans="3:12" hidden="1" x14ac:dyDescent="0.25">
      <c r="C2287" t="s">
        <v>53</v>
      </c>
      <c r="D2287" t="s">
        <v>42</v>
      </c>
      <c r="E2287" t="s">
        <v>23</v>
      </c>
      <c r="F2287" t="s">
        <v>43</v>
      </c>
      <c r="G2287" t="s">
        <v>51</v>
      </c>
      <c r="H2287" t="s">
        <v>26</v>
      </c>
      <c r="I2287">
        <v>2016</v>
      </c>
      <c r="J2287">
        <v>9.4043242731899994</v>
      </c>
      <c r="K2287">
        <v>14.4438741173</v>
      </c>
      <c r="L2287">
        <v>5.4766596611399896</v>
      </c>
    </row>
    <row r="2288" spans="3:12" x14ac:dyDescent="0.25">
      <c r="C2288" t="s">
        <v>53</v>
      </c>
      <c r="D2288" t="s">
        <v>42</v>
      </c>
      <c r="E2288" t="s">
        <v>22</v>
      </c>
      <c r="F2288" t="s">
        <v>6</v>
      </c>
      <c r="G2288" t="s">
        <v>51</v>
      </c>
      <c r="H2288" t="s">
        <v>44</v>
      </c>
      <c r="I2288">
        <v>2016</v>
      </c>
      <c r="J2288">
        <v>19.843579883299999</v>
      </c>
      <c r="K2288">
        <v>48.745374661</v>
      </c>
      <c r="L2288">
        <v>8.2873738125899994</v>
      </c>
    </row>
    <row r="2289" spans="3:12" hidden="1" x14ac:dyDescent="0.25">
      <c r="C2289" t="s">
        <v>53</v>
      </c>
      <c r="D2289" t="s">
        <v>42</v>
      </c>
      <c r="E2289" t="s">
        <v>23</v>
      </c>
      <c r="F2289" t="s">
        <v>6</v>
      </c>
      <c r="G2289" t="s">
        <v>51</v>
      </c>
      <c r="H2289" t="s">
        <v>44</v>
      </c>
      <c r="I2289">
        <v>2016</v>
      </c>
      <c r="J2289">
        <v>18.9983426728</v>
      </c>
      <c r="K2289">
        <v>34.114279427699998</v>
      </c>
      <c r="L2289">
        <v>9.6631908323799998</v>
      </c>
    </row>
    <row r="2290" spans="3:12" x14ac:dyDescent="0.25">
      <c r="C2290" t="s">
        <v>53</v>
      </c>
      <c r="D2290" t="s">
        <v>42</v>
      </c>
      <c r="E2290" t="s">
        <v>22</v>
      </c>
      <c r="F2290" t="s">
        <v>6</v>
      </c>
      <c r="G2290" t="s">
        <v>51</v>
      </c>
      <c r="H2290" t="s">
        <v>45</v>
      </c>
      <c r="I2290">
        <v>2016</v>
      </c>
      <c r="J2290">
        <v>3.1629973783000001E-3</v>
      </c>
      <c r="K2290">
        <v>7.8618317339400005E-3</v>
      </c>
      <c r="L2290">
        <v>1.3803572572100001E-3</v>
      </c>
    </row>
    <row r="2291" spans="3:12" hidden="1" x14ac:dyDescent="0.25">
      <c r="C2291" t="s">
        <v>53</v>
      </c>
      <c r="D2291" t="s">
        <v>42</v>
      </c>
      <c r="E2291" t="s">
        <v>23</v>
      </c>
      <c r="F2291" t="s">
        <v>6</v>
      </c>
      <c r="G2291" t="s">
        <v>51</v>
      </c>
      <c r="H2291" t="s">
        <v>45</v>
      </c>
      <c r="I2291">
        <v>2016</v>
      </c>
      <c r="J2291">
        <v>3.5097338446199999E-3</v>
      </c>
      <c r="K2291">
        <v>6.05593652047E-3</v>
      </c>
      <c r="L2291">
        <v>1.84308419425E-3</v>
      </c>
    </row>
    <row r="2292" spans="3:12" x14ac:dyDescent="0.25">
      <c r="C2292" t="s">
        <v>53</v>
      </c>
      <c r="D2292" t="s">
        <v>42</v>
      </c>
      <c r="E2292" t="s">
        <v>22</v>
      </c>
      <c r="F2292" t="s">
        <v>6</v>
      </c>
      <c r="G2292" t="s">
        <v>51</v>
      </c>
      <c r="H2292" t="s">
        <v>26</v>
      </c>
      <c r="I2292">
        <v>2016</v>
      </c>
      <c r="J2292">
        <v>5.1582733339399898</v>
      </c>
      <c r="K2292">
        <v>12.6711998412</v>
      </c>
      <c r="L2292">
        <v>2.1542755690900002</v>
      </c>
    </row>
    <row r="2293" spans="3:12" hidden="1" x14ac:dyDescent="0.25">
      <c r="C2293" t="s">
        <v>53</v>
      </c>
      <c r="D2293" t="s">
        <v>42</v>
      </c>
      <c r="E2293" t="s">
        <v>23</v>
      </c>
      <c r="F2293" t="s">
        <v>6</v>
      </c>
      <c r="G2293" t="s">
        <v>51</v>
      </c>
      <c r="H2293" t="s">
        <v>26</v>
      </c>
      <c r="I2293">
        <v>2016</v>
      </c>
      <c r="J2293">
        <v>5.0458964778099897</v>
      </c>
      <c r="K2293">
        <v>9.0606388868700005</v>
      </c>
      <c r="L2293">
        <v>2.5665112702299999</v>
      </c>
    </row>
    <row r="2294" spans="3:12" x14ac:dyDescent="0.25">
      <c r="C2294" t="s">
        <v>53</v>
      </c>
      <c r="D2294" t="s">
        <v>42</v>
      </c>
      <c r="E2294" t="s">
        <v>22</v>
      </c>
      <c r="F2294" t="s">
        <v>7</v>
      </c>
      <c r="G2294" t="s">
        <v>51</v>
      </c>
      <c r="H2294" t="s">
        <v>44</v>
      </c>
      <c r="I2294">
        <v>2016</v>
      </c>
      <c r="J2294">
        <v>31.245608604699999</v>
      </c>
      <c r="K2294">
        <v>73.107100167200002</v>
      </c>
      <c r="L2294">
        <v>15.6834518177</v>
      </c>
    </row>
    <row r="2295" spans="3:12" hidden="1" x14ac:dyDescent="0.25">
      <c r="C2295" t="s">
        <v>53</v>
      </c>
      <c r="D2295" t="s">
        <v>42</v>
      </c>
      <c r="E2295" t="s">
        <v>23</v>
      </c>
      <c r="F2295" t="s">
        <v>7</v>
      </c>
      <c r="G2295" t="s">
        <v>51</v>
      </c>
      <c r="H2295" t="s">
        <v>44</v>
      </c>
      <c r="I2295">
        <v>2016</v>
      </c>
      <c r="J2295">
        <v>22.602199387199999</v>
      </c>
      <c r="K2295">
        <v>38.378707175700001</v>
      </c>
      <c r="L2295">
        <v>11.476749830699999</v>
      </c>
    </row>
    <row r="2296" spans="3:12" x14ac:dyDescent="0.25">
      <c r="C2296" t="s">
        <v>53</v>
      </c>
      <c r="D2296" t="s">
        <v>42</v>
      </c>
      <c r="E2296" t="s">
        <v>22</v>
      </c>
      <c r="F2296" t="s">
        <v>7</v>
      </c>
      <c r="G2296" t="s">
        <v>51</v>
      </c>
      <c r="H2296" t="s">
        <v>45</v>
      </c>
      <c r="I2296">
        <v>2016</v>
      </c>
      <c r="J2296">
        <v>4.1730847853E-3</v>
      </c>
      <c r="K2296">
        <v>9.5296962819899998E-3</v>
      </c>
      <c r="L2296">
        <v>2.0540245376100001E-3</v>
      </c>
    </row>
    <row r="2297" spans="3:12" hidden="1" x14ac:dyDescent="0.25">
      <c r="C2297" t="s">
        <v>53</v>
      </c>
      <c r="D2297" t="s">
        <v>42</v>
      </c>
      <c r="E2297" t="s">
        <v>23</v>
      </c>
      <c r="F2297" t="s">
        <v>7</v>
      </c>
      <c r="G2297" t="s">
        <v>51</v>
      </c>
      <c r="H2297" t="s">
        <v>45</v>
      </c>
      <c r="I2297">
        <v>2016</v>
      </c>
      <c r="J2297">
        <v>3.5825020153499999E-3</v>
      </c>
      <c r="K2297">
        <v>6.09675132849E-3</v>
      </c>
      <c r="L2297">
        <v>1.8931898947999999E-3</v>
      </c>
    </row>
    <row r="2298" spans="3:12" x14ac:dyDescent="0.25">
      <c r="C2298" t="s">
        <v>53</v>
      </c>
      <c r="D2298" t="s">
        <v>42</v>
      </c>
      <c r="E2298" t="s">
        <v>22</v>
      </c>
      <c r="F2298" t="s">
        <v>7</v>
      </c>
      <c r="G2298" t="s">
        <v>51</v>
      </c>
      <c r="H2298" t="s">
        <v>26</v>
      </c>
      <c r="I2298">
        <v>2016</v>
      </c>
      <c r="J2298">
        <v>8.4072391645300009</v>
      </c>
      <c r="K2298">
        <v>19.670888267999999</v>
      </c>
      <c r="L2298">
        <v>4.2199379767099998</v>
      </c>
    </row>
    <row r="2299" spans="3:12" hidden="1" x14ac:dyDescent="0.25">
      <c r="C2299" t="s">
        <v>53</v>
      </c>
      <c r="D2299" t="s">
        <v>42</v>
      </c>
      <c r="E2299" t="s">
        <v>23</v>
      </c>
      <c r="F2299" t="s">
        <v>7</v>
      </c>
      <c r="G2299" t="s">
        <v>51</v>
      </c>
      <c r="H2299" t="s">
        <v>26</v>
      </c>
      <c r="I2299">
        <v>2016</v>
      </c>
      <c r="J2299">
        <v>6.0299481547399996</v>
      </c>
      <c r="K2299">
        <v>10.2388980183</v>
      </c>
      <c r="L2299">
        <v>3.0618350576800002</v>
      </c>
    </row>
    <row r="2300" spans="3:12" x14ac:dyDescent="0.25">
      <c r="C2300" t="s">
        <v>53</v>
      </c>
      <c r="D2300" t="s">
        <v>42</v>
      </c>
      <c r="E2300" t="s">
        <v>22</v>
      </c>
      <c r="F2300" t="s">
        <v>8</v>
      </c>
      <c r="G2300" t="s">
        <v>51</v>
      </c>
      <c r="H2300" t="s">
        <v>44</v>
      </c>
      <c r="I2300">
        <v>2016</v>
      </c>
      <c r="J2300">
        <v>99.544417156099996</v>
      </c>
      <c r="K2300">
        <v>205.556137208</v>
      </c>
      <c r="L2300">
        <v>48.127261603900003</v>
      </c>
    </row>
    <row r="2301" spans="3:12" hidden="1" x14ac:dyDescent="0.25">
      <c r="C2301" t="s">
        <v>53</v>
      </c>
      <c r="D2301" t="s">
        <v>42</v>
      </c>
      <c r="E2301" t="s">
        <v>23</v>
      </c>
      <c r="F2301" t="s">
        <v>8</v>
      </c>
      <c r="G2301" t="s">
        <v>51</v>
      </c>
      <c r="H2301" t="s">
        <v>44</v>
      </c>
      <c r="I2301">
        <v>2016</v>
      </c>
      <c r="J2301">
        <v>35.204111455899998</v>
      </c>
      <c r="K2301">
        <v>59.039985358099997</v>
      </c>
      <c r="L2301">
        <v>18.6610856848</v>
      </c>
    </row>
    <row r="2302" spans="3:12" x14ac:dyDescent="0.25">
      <c r="C2302" t="s">
        <v>53</v>
      </c>
      <c r="D2302" t="s">
        <v>42</v>
      </c>
      <c r="E2302" t="s">
        <v>22</v>
      </c>
      <c r="F2302" t="s">
        <v>8</v>
      </c>
      <c r="G2302" t="s">
        <v>51</v>
      </c>
      <c r="H2302" t="s">
        <v>45</v>
      </c>
      <c r="I2302">
        <v>2016</v>
      </c>
      <c r="J2302">
        <v>5.30967518181E-3</v>
      </c>
      <c r="K2302">
        <v>1.0635898386899999E-2</v>
      </c>
      <c r="L2302">
        <v>2.7072379063300001E-3</v>
      </c>
    </row>
    <row r="2303" spans="3:12" hidden="1" x14ac:dyDescent="0.25">
      <c r="C2303" t="s">
        <v>53</v>
      </c>
      <c r="D2303" t="s">
        <v>42</v>
      </c>
      <c r="E2303" t="s">
        <v>23</v>
      </c>
      <c r="F2303" t="s">
        <v>8</v>
      </c>
      <c r="G2303" t="s">
        <v>51</v>
      </c>
      <c r="H2303" t="s">
        <v>45</v>
      </c>
      <c r="I2303">
        <v>2016</v>
      </c>
      <c r="J2303">
        <v>3.7687665135200002E-3</v>
      </c>
      <c r="K2303">
        <v>6.3264950461400004E-3</v>
      </c>
      <c r="L2303">
        <v>2.0214705187900001E-3</v>
      </c>
    </row>
    <row r="2304" spans="3:12" x14ac:dyDescent="0.25">
      <c r="C2304" t="s">
        <v>53</v>
      </c>
      <c r="D2304" t="s">
        <v>42</v>
      </c>
      <c r="E2304" t="s">
        <v>22</v>
      </c>
      <c r="F2304" t="s">
        <v>8</v>
      </c>
      <c r="G2304" t="s">
        <v>51</v>
      </c>
      <c r="H2304" t="s">
        <v>26</v>
      </c>
      <c r="I2304">
        <v>2016</v>
      </c>
      <c r="J2304">
        <v>26.408430127500001</v>
      </c>
      <c r="K2304">
        <v>54.5325899917</v>
      </c>
      <c r="L2304">
        <v>12.767822260699999</v>
      </c>
    </row>
    <row r="2305" spans="3:12" hidden="1" x14ac:dyDescent="0.25">
      <c r="C2305" t="s">
        <v>53</v>
      </c>
      <c r="D2305" t="s">
        <v>42</v>
      </c>
      <c r="E2305" t="s">
        <v>23</v>
      </c>
      <c r="F2305" t="s">
        <v>8</v>
      </c>
      <c r="G2305" t="s">
        <v>51</v>
      </c>
      <c r="H2305" t="s">
        <v>26</v>
      </c>
      <c r="I2305">
        <v>2016</v>
      </c>
      <c r="J2305">
        <v>9.1038713301099996</v>
      </c>
      <c r="K2305">
        <v>15.2678879767999</v>
      </c>
      <c r="L2305">
        <v>4.8258034624199997</v>
      </c>
    </row>
    <row r="2306" spans="3:12" x14ac:dyDescent="0.25">
      <c r="C2306" t="s">
        <v>53</v>
      </c>
      <c r="D2306" t="s">
        <v>42</v>
      </c>
      <c r="E2306" t="s">
        <v>22</v>
      </c>
      <c r="F2306" t="s">
        <v>9</v>
      </c>
      <c r="G2306" t="s">
        <v>51</v>
      </c>
      <c r="H2306" t="s">
        <v>44</v>
      </c>
      <c r="I2306">
        <v>2016</v>
      </c>
      <c r="J2306">
        <v>180.00897497899999</v>
      </c>
      <c r="K2306">
        <v>344.98665599399999</v>
      </c>
      <c r="L2306">
        <v>98.827693125500005</v>
      </c>
    </row>
    <row r="2307" spans="3:12" hidden="1" x14ac:dyDescent="0.25">
      <c r="C2307" t="s">
        <v>53</v>
      </c>
      <c r="D2307" t="s">
        <v>42</v>
      </c>
      <c r="E2307" t="s">
        <v>23</v>
      </c>
      <c r="F2307" t="s">
        <v>9</v>
      </c>
      <c r="G2307" t="s">
        <v>51</v>
      </c>
      <c r="H2307" t="s">
        <v>44</v>
      </c>
      <c r="I2307">
        <v>2016</v>
      </c>
      <c r="J2307">
        <v>39.048341280999999</v>
      </c>
      <c r="K2307">
        <v>64.937430379199995</v>
      </c>
      <c r="L2307">
        <v>21.709133295499999</v>
      </c>
    </row>
    <row r="2308" spans="3:12" x14ac:dyDescent="0.25">
      <c r="C2308" t="s">
        <v>53</v>
      </c>
      <c r="D2308" t="s">
        <v>42</v>
      </c>
      <c r="E2308" t="s">
        <v>22</v>
      </c>
      <c r="F2308" t="s">
        <v>9</v>
      </c>
      <c r="G2308" t="s">
        <v>51</v>
      </c>
      <c r="H2308" t="s">
        <v>45</v>
      </c>
      <c r="I2308">
        <v>2016</v>
      </c>
      <c r="J2308">
        <v>5.2582978536300003E-3</v>
      </c>
      <c r="K2308">
        <v>9.6295445791599998E-3</v>
      </c>
      <c r="L2308">
        <v>2.9294013443199999E-3</v>
      </c>
    </row>
    <row r="2309" spans="3:12" hidden="1" x14ac:dyDescent="0.25">
      <c r="C2309" t="s">
        <v>53</v>
      </c>
      <c r="D2309" t="s">
        <v>42</v>
      </c>
      <c r="E2309" t="s">
        <v>23</v>
      </c>
      <c r="F2309" t="s">
        <v>9</v>
      </c>
      <c r="G2309" t="s">
        <v>51</v>
      </c>
      <c r="H2309" t="s">
        <v>45</v>
      </c>
      <c r="I2309">
        <v>2016</v>
      </c>
      <c r="J2309">
        <v>3.4143056750700002E-3</v>
      </c>
      <c r="K2309">
        <v>5.5665204266500002E-3</v>
      </c>
      <c r="L2309">
        <v>1.9633769177600001E-3</v>
      </c>
    </row>
    <row r="2310" spans="3:12" x14ac:dyDescent="0.25">
      <c r="C2310" t="s">
        <v>53</v>
      </c>
      <c r="D2310" t="s">
        <v>42</v>
      </c>
      <c r="E2310" t="s">
        <v>22</v>
      </c>
      <c r="F2310" t="s">
        <v>9</v>
      </c>
      <c r="G2310" t="s">
        <v>51</v>
      </c>
      <c r="H2310" t="s">
        <v>26</v>
      </c>
      <c r="I2310">
        <v>2016</v>
      </c>
      <c r="J2310">
        <v>46.336103788499997</v>
      </c>
      <c r="K2310">
        <v>88.803002737299906</v>
      </c>
      <c r="L2310">
        <v>25.439232940299998</v>
      </c>
    </row>
    <row r="2311" spans="3:12" hidden="1" x14ac:dyDescent="0.25">
      <c r="C2311" t="s">
        <v>53</v>
      </c>
      <c r="D2311" t="s">
        <v>42</v>
      </c>
      <c r="E2311" t="s">
        <v>23</v>
      </c>
      <c r="F2311" t="s">
        <v>9</v>
      </c>
      <c r="G2311" t="s">
        <v>51</v>
      </c>
      <c r="H2311" t="s">
        <v>26</v>
      </c>
      <c r="I2311">
        <v>2016</v>
      </c>
      <c r="J2311">
        <v>10.0157479077</v>
      </c>
      <c r="K2311">
        <v>16.656198729900002</v>
      </c>
      <c r="L2311">
        <v>5.5683083902800004</v>
      </c>
    </row>
    <row r="2312" spans="3:12" x14ac:dyDescent="0.25">
      <c r="C2312" t="s">
        <v>53</v>
      </c>
      <c r="D2312" t="s">
        <v>42</v>
      </c>
      <c r="E2312" t="s">
        <v>22</v>
      </c>
      <c r="F2312" t="s">
        <v>10</v>
      </c>
      <c r="G2312" t="s">
        <v>51</v>
      </c>
      <c r="H2312" t="s">
        <v>44</v>
      </c>
      <c r="I2312">
        <v>2016</v>
      </c>
      <c r="J2312">
        <v>172.89339727800001</v>
      </c>
      <c r="K2312">
        <v>366.75205984600001</v>
      </c>
      <c r="L2312">
        <v>98.692420920499998</v>
      </c>
    </row>
    <row r="2313" spans="3:12" hidden="1" x14ac:dyDescent="0.25">
      <c r="C2313" t="s">
        <v>53</v>
      </c>
      <c r="D2313" t="s">
        <v>42</v>
      </c>
      <c r="E2313" t="s">
        <v>23</v>
      </c>
      <c r="F2313" t="s">
        <v>10</v>
      </c>
      <c r="G2313" t="s">
        <v>51</v>
      </c>
      <c r="H2313" t="s">
        <v>44</v>
      </c>
      <c r="I2313">
        <v>2016</v>
      </c>
      <c r="J2313">
        <v>35.258066353399997</v>
      </c>
      <c r="K2313">
        <v>57.961084413899997</v>
      </c>
      <c r="L2313">
        <v>19.9925807051</v>
      </c>
    </row>
    <row r="2314" spans="3:12" x14ac:dyDescent="0.25">
      <c r="C2314" t="s">
        <v>53</v>
      </c>
      <c r="D2314" t="s">
        <v>42</v>
      </c>
      <c r="E2314" t="s">
        <v>22</v>
      </c>
      <c r="F2314" t="s">
        <v>10</v>
      </c>
      <c r="G2314" t="s">
        <v>51</v>
      </c>
      <c r="H2314" t="s">
        <v>45</v>
      </c>
      <c r="I2314">
        <v>2016</v>
      </c>
      <c r="J2314">
        <v>4.8355359996699997E-3</v>
      </c>
      <c r="K2314">
        <v>9.9458870821799994E-3</v>
      </c>
      <c r="L2314">
        <v>2.7655344140500001E-3</v>
      </c>
    </row>
    <row r="2315" spans="3:12" hidden="1" x14ac:dyDescent="0.25">
      <c r="C2315" t="s">
        <v>53</v>
      </c>
      <c r="D2315" t="s">
        <v>42</v>
      </c>
      <c r="E2315" t="s">
        <v>23</v>
      </c>
      <c r="F2315" t="s">
        <v>10</v>
      </c>
      <c r="G2315" t="s">
        <v>51</v>
      </c>
      <c r="H2315" t="s">
        <v>45</v>
      </c>
      <c r="I2315">
        <v>2016</v>
      </c>
      <c r="J2315">
        <v>3.0090691687500002E-3</v>
      </c>
      <c r="K2315">
        <v>4.7990073823599997E-3</v>
      </c>
      <c r="L2315">
        <v>1.7739785993199999E-3</v>
      </c>
    </row>
    <row r="2316" spans="3:12" x14ac:dyDescent="0.25">
      <c r="C2316" t="s">
        <v>53</v>
      </c>
      <c r="D2316" t="s">
        <v>42</v>
      </c>
      <c r="E2316" t="s">
        <v>22</v>
      </c>
      <c r="F2316" t="s">
        <v>10</v>
      </c>
      <c r="G2316" t="s">
        <v>51</v>
      </c>
      <c r="H2316" t="s">
        <v>26</v>
      </c>
      <c r="I2316">
        <v>2016</v>
      </c>
      <c r="J2316">
        <v>45.302359540700003</v>
      </c>
      <c r="K2316">
        <v>96.098138731800006</v>
      </c>
      <c r="L2316">
        <v>25.859862822299998</v>
      </c>
    </row>
    <row r="2317" spans="3:12" hidden="1" x14ac:dyDescent="0.25">
      <c r="C2317" t="s">
        <v>53</v>
      </c>
      <c r="D2317" t="s">
        <v>42</v>
      </c>
      <c r="E2317" t="s">
        <v>23</v>
      </c>
      <c r="F2317" t="s">
        <v>10</v>
      </c>
      <c r="G2317" t="s">
        <v>51</v>
      </c>
      <c r="H2317" t="s">
        <v>26</v>
      </c>
      <c r="I2317">
        <v>2016</v>
      </c>
      <c r="J2317">
        <v>9.4572750882100003</v>
      </c>
      <c r="K2317">
        <v>15.5469081662</v>
      </c>
      <c r="L2317">
        <v>5.3626121624599996</v>
      </c>
    </row>
    <row r="2318" spans="3:12" x14ac:dyDescent="0.25">
      <c r="C2318" t="s">
        <v>53</v>
      </c>
      <c r="D2318" t="s">
        <v>42</v>
      </c>
      <c r="E2318" t="s">
        <v>22</v>
      </c>
      <c r="F2318" t="s">
        <v>11</v>
      </c>
      <c r="G2318" t="s">
        <v>51</v>
      </c>
      <c r="H2318" t="s">
        <v>44</v>
      </c>
      <c r="I2318">
        <v>2016</v>
      </c>
      <c r="J2318">
        <v>169.43145614299999</v>
      </c>
      <c r="K2318">
        <v>338.21414362199999</v>
      </c>
      <c r="L2318">
        <v>94.568921121100004</v>
      </c>
    </row>
    <row r="2319" spans="3:12" hidden="1" x14ac:dyDescent="0.25">
      <c r="C2319" t="s">
        <v>53</v>
      </c>
      <c r="D2319" t="s">
        <v>42</v>
      </c>
      <c r="E2319" t="s">
        <v>23</v>
      </c>
      <c r="F2319" t="s">
        <v>11</v>
      </c>
      <c r="G2319" t="s">
        <v>51</v>
      </c>
      <c r="H2319" t="s">
        <v>44</v>
      </c>
      <c r="I2319">
        <v>2016</v>
      </c>
      <c r="J2319">
        <v>29.434262089699999</v>
      </c>
      <c r="K2319">
        <v>52.357819661800001</v>
      </c>
      <c r="L2319">
        <v>15.3243447575</v>
      </c>
    </row>
    <row r="2320" spans="3:12" x14ac:dyDescent="0.25">
      <c r="C2320" t="s">
        <v>53</v>
      </c>
      <c r="D2320" t="s">
        <v>42</v>
      </c>
      <c r="E2320" t="s">
        <v>22</v>
      </c>
      <c r="F2320" t="s">
        <v>11</v>
      </c>
      <c r="G2320" t="s">
        <v>51</v>
      </c>
      <c r="H2320" t="s">
        <v>45</v>
      </c>
      <c r="I2320">
        <v>2016</v>
      </c>
      <c r="J2320">
        <v>4.4483642847000003E-3</v>
      </c>
      <c r="K2320">
        <v>8.7259010507200006E-3</v>
      </c>
      <c r="L2320">
        <v>2.5466807419200002E-3</v>
      </c>
    </row>
    <row r="2321" spans="3:12" hidden="1" x14ac:dyDescent="0.25">
      <c r="C2321" t="s">
        <v>53</v>
      </c>
      <c r="D2321" t="s">
        <v>42</v>
      </c>
      <c r="E2321" t="s">
        <v>23</v>
      </c>
      <c r="F2321" t="s">
        <v>11</v>
      </c>
      <c r="G2321" t="s">
        <v>51</v>
      </c>
      <c r="H2321" t="s">
        <v>45</v>
      </c>
      <c r="I2321">
        <v>2016</v>
      </c>
      <c r="J2321">
        <v>2.2456734952200001E-3</v>
      </c>
      <c r="K2321">
        <v>3.9156663630300001E-3</v>
      </c>
      <c r="L2321">
        <v>1.2232717636100001E-3</v>
      </c>
    </row>
    <row r="2322" spans="3:12" x14ac:dyDescent="0.25">
      <c r="C2322" t="s">
        <v>53</v>
      </c>
      <c r="D2322" t="s">
        <v>42</v>
      </c>
      <c r="E2322" t="s">
        <v>22</v>
      </c>
      <c r="F2322" t="s">
        <v>11</v>
      </c>
      <c r="G2322" t="s">
        <v>51</v>
      </c>
      <c r="H2322" t="s">
        <v>26</v>
      </c>
      <c r="I2322">
        <v>2016</v>
      </c>
      <c r="J2322">
        <v>47.807627615000001</v>
      </c>
      <c r="K2322">
        <v>95.432195417000003</v>
      </c>
      <c r="L2322">
        <v>26.6840400705</v>
      </c>
    </row>
    <row r="2323" spans="3:12" hidden="1" x14ac:dyDescent="0.25">
      <c r="C2323" t="s">
        <v>53</v>
      </c>
      <c r="D2323" t="s">
        <v>42</v>
      </c>
      <c r="E2323" t="s">
        <v>23</v>
      </c>
      <c r="F2323" t="s">
        <v>11</v>
      </c>
      <c r="G2323" t="s">
        <v>51</v>
      </c>
      <c r="H2323" t="s">
        <v>26</v>
      </c>
      <c r="I2323">
        <v>2016</v>
      </c>
      <c r="J2323">
        <v>8.2200958944</v>
      </c>
      <c r="K2323">
        <v>14.6219496562</v>
      </c>
      <c r="L2323">
        <v>4.2796243045400004</v>
      </c>
    </row>
    <row r="2324" spans="3:12" x14ac:dyDescent="0.25">
      <c r="C2324" t="s">
        <v>53</v>
      </c>
      <c r="D2324" t="s">
        <v>42</v>
      </c>
      <c r="E2324" t="s">
        <v>22</v>
      </c>
      <c r="F2324" t="s">
        <v>12</v>
      </c>
      <c r="G2324" t="s">
        <v>51</v>
      </c>
      <c r="H2324" t="s">
        <v>44</v>
      </c>
      <c r="I2324">
        <v>2016</v>
      </c>
      <c r="J2324">
        <v>158.680113882</v>
      </c>
      <c r="K2324">
        <v>298.01172597099998</v>
      </c>
      <c r="L2324">
        <v>90.272349517699993</v>
      </c>
    </row>
    <row r="2325" spans="3:12" hidden="1" x14ac:dyDescent="0.25">
      <c r="C2325" t="s">
        <v>53</v>
      </c>
      <c r="D2325" t="s">
        <v>42</v>
      </c>
      <c r="E2325" t="s">
        <v>23</v>
      </c>
      <c r="F2325" t="s">
        <v>12</v>
      </c>
      <c r="G2325" t="s">
        <v>51</v>
      </c>
      <c r="H2325" t="s">
        <v>44</v>
      </c>
      <c r="I2325">
        <v>2016</v>
      </c>
      <c r="J2325">
        <v>31.433507335600002</v>
      </c>
      <c r="K2325">
        <v>57.131452994199996</v>
      </c>
      <c r="L2325">
        <v>16.099528822900002</v>
      </c>
    </row>
    <row r="2326" spans="3:12" x14ac:dyDescent="0.25">
      <c r="C2326" t="s">
        <v>53</v>
      </c>
      <c r="D2326" t="s">
        <v>42</v>
      </c>
      <c r="E2326" t="s">
        <v>22</v>
      </c>
      <c r="F2326" t="s">
        <v>12</v>
      </c>
      <c r="G2326" t="s">
        <v>51</v>
      </c>
      <c r="H2326" t="s">
        <v>45</v>
      </c>
      <c r="I2326">
        <v>2016</v>
      </c>
      <c r="J2326">
        <v>3.5765319682300001E-3</v>
      </c>
      <c r="K2326">
        <v>6.8292643056700004E-3</v>
      </c>
      <c r="L2326">
        <v>2.10262492099E-3</v>
      </c>
    </row>
    <row r="2327" spans="3:12" hidden="1" x14ac:dyDescent="0.25">
      <c r="C2327" t="s">
        <v>53</v>
      </c>
      <c r="D2327" t="s">
        <v>42</v>
      </c>
      <c r="E2327" t="s">
        <v>23</v>
      </c>
      <c r="F2327" t="s">
        <v>12</v>
      </c>
      <c r="G2327" t="s">
        <v>51</v>
      </c>
      <c r="H2327" t="s">
        <v>45</v>
      </c>
      <c r="I2327">
        <v>2016</v>
      </c>
      <c r="J2327">
        <v>1.7567255813899999E-3</v>
      </c>
      <c r="K2327">
        <v>2.97793184968E-3</v>
      </c>
      <c r="L2327">
        <v>9.22331975142E-4</v>
      </c>
    </row>
    <row r="2328" spans="3:12" x14ac:dyDescent="0.25">
      <c r="C2328" t="s">
        <v>53</v>
      </c>
      <c r="D2328" t="s">
        <v>42</v>
      </c>
      <c r="E2328" t="s">
        <v>22</v>
      </c>
      <c r="F2328" t="s">
        <v>12</v>
      </c>
      <c r="G2328" t="s">
        <v>51</v>
      </c>
      <c r="H2328" t="s">
        <v>26</v>
      </c>
      <c r="I2328">
        <v>2016</v>
      </c>
      <c r="J2328">
        <v>46.921880117800001</v>
      </c>
      <c r="K2328">
        <v>88.122387472499994</v>
      </c>
      <c r="L2328">
        <v>26.6936307165</v>
      </c>
    </row>
    <row r="2329" spans="3:12" hidden="1" x14ac:dyDescent="0.25">
      <c r="C2329" t="s">
        <v>53</v>
      </c>
      <c r="D2329" t="s">
        <v>42</v>
      </c>
      <c r="E2329" t="s">
        <v>23</v>
      </c>
      <c r="F2329" t="s">
        <v>12</v>
      </c>
      <c r="G2329" t="s">
        <v>51</v>
      </c>
      <c r="H2329" t="s">
        <v>26</v>
      </c>
      <c r="I2329">
        <v>2016</v>
      </c>
      <c r="J2329">
        <v>8.6836455405899997</v>
      </c>
      <c r="K2329">
        <v>15.782816779699999</v>
      </c>
      <c r="L2329">
        <v>4.4475661012399996</v>
      </c>
    </row>
    <row r="2330" spans="3:12" x14ac:dyDescent="0.25">
      <c r="C2330" t="s">
        <v>53</v>
      </c>
      <c r="D2330" t="s">
        <v>42</v>
      </c>
      <c r="E2330" t="s">
        <v>22</v>
      </c>
      <c r="F2330" t="s">
        <v>13</v>
      </c>
      <c r="G2330" t="s">
        <v>51</v>
      </c>
      <c r="H2330" t="s">
        <v>44</v>
      </c>
      <c r="I2330">
        <v>2016</v>
      </c>
      <c r="J2330">
        <v>140.56293851199999</v>
      </c>
      <c r="K2330">
        <v>279.19327241600001</v>
      </c>
      <c r="L2330">
        <v>83.776728056300001</v>
      </c>
    </row>
    <row r="2331" spans="3:12" hidden="1" x14ac:dyDescent="0.25">
      <c r="C2331" t="s">
        <v>53</v>
      </c>
      <c r="D2331" t="s">
        <v>42</v>
      </c>
      <c r="E2331" t="s">
        <v>23</v>
      </c>
      <c r="F2331" t="s">
        <v>13</v>
      </c>
      <c r="G2331" t="s">
        <v>51</v>
      </c>
      <c r="H2331" t="s">
        <v>44</v>
      </c>
      <c r="I2331">
        <v>2016</v>
      </c>
      <c r="J2331">
        <v>28.815220453999999</v>
      </c>
      <c r="K2331">
        <v>45.510271783100002</v>
      </c>
      <c r="L2331">
        <v>16.252759018700001</v>
      </c>
    </row>
    <row r="2332" spans="3:12" x14ac:dyDescent="0.25">
      <c r="C2332" t="s">
        <v>53</v>
      </c>
      <c r="D2332" t="s">
        <v>42</v>
      </c>
      <c r="E2332" t="s">
        <v>22</v>
      </c>
      <c r="F2332" t="s">
        <v>13</v>
      </c>
      <c r="G2332" t="s">
        <v>51</v>
      </c>
      <c r="H2332" t="s">
        <v>45</v>
      </c>
      <c r="I2332">
        <v>2016</v>
      </c>
      <c r="J2332">
        <v>2.6062614945600001E-3</v>
      </c>
      <c r="K2332">
        <v>5.0522056548799998E-3</v>
      </c>
      <c r="L2332">
        <v>1.57607177264E-3</v>
      </c>
    </row>
    <row r="2333" spans="3:12" hidden="1" x14ac:dyDescent="0.25">
      <c r="C2333" t="s">
        <v>53</v>
      </c>
      <c r="D2333" t="s">
        <v>42</v>
      </c>
      <c r="E2333" t="s">
        <v>23</v>
      </c>
      <c r="F2333" t="s">
        <v>13</v>
      </c>
      <c r="G2333" t="s">
        <v>51</v>
      </c>
      <c r="H2333" t="s">
        <v>45</v>
      </c>
      <c r="I2333">
        <v>2016</v>
      </c>
      <c r="J2333">
        <v>1.1748472523999999E-3</v>
      </c>
      <c r="K2333">
        <v>1.8332124480299999E-3</v>
      </c>
      <c r="L2333">
        <v>6.6902537600799998E-4</v>
      </c>
    </row>
    <row r="2334" spans="3:12" x14ac:dyDescent="0.25">
      <c r="C2334" t="s">
        <v>53</v>
      </c>
      <c r="D2334" t="s">
        <v>42</v>
      </c>
      <c r="E2334" t="s">
        <v>22</v>
      </c>
      <c r="F2334" t="s">
        <v>13</v>
      </c>
      <c r="G2334" t="s">
        <v>51</v>
      </c>
      <c r="H2334" t="s">
        <v>26</v>
      </c>
      <c r="I2334">
        <v>2016</v>
      </c>
      <c r="J2334">
        <v>43.306736164599997</v>
      </c>
      <c r="K2334">
        <v>86.018046545399997</v>
      </c>
      <c r="L2334">
        <v>25.811189614300002</v>
      </c>
    </row>
    <row r="2335" spans="3:12" hidden="1" x14ac:dyDescent="0.25">
      <c r="C2335" t="s">
        <v>53</v>
      </c>
      <c r="D2335" t="s">
        <v>42</v>
      </c>
      <c r="E2335" t="s">
        <v>23</v>
      </c>
      <c r="F2335" t="s">
        <v>13</v>
      </c>
      <c r="G2335" t="s">
        <v>51</v>
      </c>
      <c r="H2335" t="s">
        <v>26</v>
      </c>
      <c r="I2335">
        <v>2016</v>
      </c>
      <c r="J2335">
        <v>7.8927800949999902</v>
      </c>
      <c r="K2335">
        <v>12.4657233777</v>
      </c>
      <c r="L2335">
        <v>4.4517949489899999</v>
      </c>
    </row>
    <row r="2336" spans="3:12" x14ac:dyDescent="0.25">
      <c r="C2336" t="s">
        <v>53</v>
      </c>
      <c r="D2336" t="s">
        <v>42</v>
      </c>
      <c r="E2336" t="s">
        <v>22</v>
      </c>
      <c r="F2336" t="s">
        <v>14</v>
      </c>
      <c r="G2336" t="s">
        <v>51</v>
      </c>
      <c r="H2336" t="s">
        <v>44</v>
      </c>
      <c r="I2336">
        <v>2016</v>
      </c>
      <c r="J2336">
        <v>126.039506268</v>
      </c>
      <c r="K2336">
        <v>222.66669056000001</v>
      </c>
      <c r="L2336">
        <v>71.633729018599993</v>
      </c>
    </row>
    <row r="2337" spans="3:12" hidden="1" x14ac:dyDescent="0.25">
      <c r="C2337" t="s">
        <v>53</v>
      </c>
      <c r="D2337" t="s">
        <v>42</v>
      </c>
      <c r="E2337" t="s">
        <v>23</v>
      </c>
      <c r="F2337" t="s">
        <v>14</v>
      </c>
      <c r="G2337" t="s">
        <v>51</v>
      </c>
      <c r="H2337" t="s">
        <v>44</v>
      </c>
      <c r="I2337">
        <v>2016</v>
      </c>
      <c r="J2337">
        <v>31.368755365599998</v>
      </c>
      <c r="K2337">
        <v>51.714968125299997</v>
      </c>
      <c r="L2337">
        <v>17.145319680099998</v>
      </c>
    </row>
    <row r="2338" spans="3:12" x14ac:dyDescent="0.25">
      <c r="C2338" t="s">
        <v>53</v>
      </c>
      <c r="D2338" t="s">
        <v>42</v>
      </c>
      <c r="E2338" t="s">
        <v>22</v>
      </c>
      <c r="F2338" t="s">
        <v>14</v>
      </c>
      <c r="G2338" t="s">
        <v>51</v>
      </c>
      <c r="H2338" t="s">
        <v>45</v>
      </c>
      <c r="I2338">
        <v>2016</v>
      </c>
      <c r="J2338">
        <v>2.08668503104E-3</v>
      </c>
      <c r="K2338">
        <v>3.6835630018300001E-3</v>
      </c>
      <c r="L2338">
        <v>1.2142699731500001E-3</v>
      </c>
    </row>
    <row r="2339" spans="3:12" hidden="1" x14ac:dyDescent="0.25">
      <c r="C2339" t="s">
        <v>53</v>
      </c>
      <c r="D2339" t="s">
        <v>42</v>
      </c>
      <c r="E2339" t="s">
        <v>23</v>
      </c>
      <c r="F2339" t="s">
        <v>14</v>
      </c>
      <c r="G2339" t="s">
        <v>51</v>
      </c>
      <c r="H2339" t="s">
        <v>45</v>
      </c>
      <c r="I2339">
        <v>2016</v>
      </c>
      <c r="J2339">
        <v>9.3182846864499997E-4</v>
      </c>
      <c r="K2339">
        <v>1.53637363951E-3</v>
      </c>
      <c r="L2339">
        <v>5.3160100028399996E-4</v>
      </c>
    </row>
    <row r="2340" spans="3:12" x14ac:dyDescent="0.25">
      <c r="C2340" t="s">
        <v>53</v>
      </c>
      <c r="D2340" t="s">
        <v>42</v>
      </c>
      <c r="E2340" t="s">
        <v>22</v>
      </c>
      <c r="F2340" t="s">
        <v>14</v>
      </c>
      <c r="G2340" t="s">
        <v>51</v>
      </c>
      <c r="H2340" t="s">
        <v>26</v>
      </c>
      <c r="I2340">
        <v>2016</v>
      </c>
      <c r="J2340">
        <v>42.772676035700002</v>
      </c>
      <c r="K2340">
        <v>75.564007676800003</v>
      </c>
      <c r="L2340">
        <v>24.309570667599999</v>
      </c>
    </row>
    <row r="2341" spans="3:12" hidden="1" x14ac:dyDescent="0.25">
      <c r="C2341" t="s">
        <v>53</v>
      </c>
      <c r="D2341" t="s">
        <v>42</v>
      </c>
      <c r="E2341" t="s">
        <v>23</v>
      </c>
      <c r="F2341" t="s">
        <v>14</v>
      </c>
      <c r="G2341" t="s">
        <v>51</v>
      </c>
      <c r="H2341" t="s">
        <v>26</v>
      </c>
      <c r="I2341">
        <v>2016</v>
      </c>
      <c r="J2341">
        <v>9.3702251970999999</v>
      </c>
      <c r="K2341">
        <v>15.4478841047</v>
      </c>
      <c r="L2341">
        <v>5.1215135763599999</v>
      </c>
    </row>
    <row r="2342" spans="3:12" x14ac:dyDescent="0.25">
      <c r="C2342" t="s">
        <v>53</v>
      </c>
      <c r="D2342" t="s">
        <v>42</v>
      </c>
      <c r="E2342" t="s">
        <v>22</v>
      </c>
      <c r="F2342" t="s">
        <v>15</v>
      </c>
      <c r="G2342" t="s">
        <v>51</v>
      </c>
      <c r="H2342" t="s">
        <v>44</v>
      </c>
      <c r="I2342">
        <v>2016</v>
      </c>
      <c r="J2342">
        <v>91.191083965999994</v>
      </c>
      <c r="K2342">
        <v>164.399594057</v>
      </c>
      <c r="L2342">
        <v>54.1783434357</v>
      </c>
    </row>
    <row r="2343" spans="3:12" hidden="1" x14ac:dyDescent="0.25">
      <c r="C2343" t="s">
        <v>53</v>
      </c>
      <c r="D2343" t="s">
        <v>42</v>
      </c>
      <c r="E2343" t="s">
        <v>23</v>
      </c>
      <c r="F2343" t="s">
        <v>15</v>
      </c>
      <c r="G2343" t="s">
        <v>51</v>
      </c>
      <c r="H2343" t="s">
        <v>44</v>
      </c>
      <c r="I2343">
        <v>2016</v>
      </c>
      <c r="J2343">
        <v>25.935623940100001</v>
      </c>
      <c r="K2343">
        <v>41.787791341199998</v>
      </c>
      <c r="L2343">
        <v>15.449453098199999</v>
      </c>
    </row>
    <row r="2344" spans="3:12" x14ac:dyDescent="0.25">
      <c r="C2344" t="s">
        <v>53</v>
      </c>
      <c r="D2344" t="s">
        <v>42</v>
      </c>
      <c r="E2344" t="s">
        <v>22</v>
      </c>
      <c r="F2344" t="s">
        <v>15</v>
      </c>
      <c r="G2344" t="s">
        <v>51</v>
      </c>
      <c r="H2344" t="s">
        <v>45</v>
      </c>
      <c r="I2344">
        <v>2016</v>
      </c>
      <c r="J2344">
        <v>1.36961074303E-3</v>
      </c>
      <c r="K2344">
        <v>2.5151888952899999E-3</v>
      </c>
      <c r="L2344">
        <v>8.2318820063399995E-4</v>
      </c>
    </row>
    <row r="2345" spans="3:12" hidden="1" x14ac:dyDescent="0.25">
      <c r="C2345" t="s">
        <v>53</v>
      </c>
      <c r="D2345" t="s">
        <v>42</v>
      </c>
      <c r="E2345" t="s">
        <v>23</v>
      </c>
      <c r="F2345" t="s">
        <v>15</v>
      </c>
      <c r="G2345" t="s">
        <v>51</v>
      </c>
      <c r="H2345" t="s">
        <v>45</v>
      </c>
      <c r="I2345">
        <v>2016</v>
      </c>
      <c r="J2345">
        <v>5.9407425829300004E-4</v>
      </c>
      <c r="K2345">
        <v>9.3859665563199995E-4</v>
      </c>
      <c r="L2345">
        <v>3.5730312983900002E-4</v>
      </c>
    </row>
    <row r="2346" spans="3:12" x14ac:dyDescent="0.25">
      <c r="C2346" t="s">
        <v>53</v>
      </c>
      <c r="D2346" t="s">
        <v>42</v>
      </c>
      <c r="E2346" t="s">
        <v>22</v>
      </c>
      <c r="F2346" t="s">
        <v>15</v>
      </c>
      <c r="G2346" t="s">
        <v>51</v>
      </c>
      <c r="H2346" t="s">
        <v>26</v>
      </c>
      <c r="I2346">
        <v>2016</v>
      </c>
      <c r="J2346">
        <v>37.469693716499997</v>
      </c>
      <c r="K2346">
        <v>67.550490339000007</v>
      </c>
      <c r="L2346">
        <v>22.2614519569</v>
      </c>
    </row>
    <row r="2347" spans="3:12" hidden="1" x14ac:dyDescent="0.25">
      <c r="C2347" t="s">
        <v>53</v>
      </c>
      <c r="D2347" t="s">
        <v>42</v>
      </c>
      <c r="E2347" t="s">
        <v>23</v>
      </c>
      <c r="F2347" t="s">
        <v>15</v>
      </c>
      <c r="G2347" t="s">
        <v>51</v>
      </c>
      <c r="H2347" t="s">
        <v>26</v>
      </c>
      <c r="I2347">
        <v>2016</v>
      </c>
      <c r="J2347">
        <v>8.9704681859799997</v>
      </c>
      <c r="K2347">
        <v>14.4533269627</v>
      </c>
      <c r="L2347">
        <v>5.3435702117000003</v>
      </c>
    </row>
    <row r="2348" spans="3:12" x14ac:dyDescent="0.25">
      <c r="C2348" t="s">
        <v>53</v>
      </c>
      <c r="D2348" t="s">
        <v>42</v>
      </c>
      <c r="E2348" t="s">
        <v>22</v>
      </c>
      <c r="F2348" t="s">
        <v>16</v>
      </c>
      <c r="G2348" t="s">
        <v>51</v>
      </c>
      <c r="H2348" t="s">
        <v>44</v>
      </c>
      <c r="I2348">
        <v>2016</v>
      </c>
      <c r="J2348">
        <v>68.119737650000005</v>
      </c>
      <c r="K2348">
        <v>131.179631925</v>
      </c>
      <c r="L2348">
        <v>40.893924800699999</v>
      </c>
    </row>
    <row r="2349" spans="3:12" hidden="1" x14ac:dyDescent="0.25">
      <c r="C2349" t="s">
        <v>53</v>
      </c>
      <c r="D2349" t="s">
        <v>42</v>
      </c>
      <c r="E2349" t="s">
        <v>23</v>
      </c>
      <c r="F2349" t="s">
        <v>16</v>
      </c>
      <c r="G2349" t="s">
        <v>51</v>
      </c>
      <c r="H2349" t="s">
        <v>44</v>
      </c>
      <c r="I2349">
        <v>2016</v>
      </c>
      <c r="J2349">
        <v>24.441160234400002</v>
      </c>
      <c r="K2349">
        <v>38.679367904400003</v>
      </c>
      <c r="L2349">
        <v>14.5524186277</v>
      </c>
    </row>
    <row r="2350" spans="3:12" x14ac:dyDescent="0.25">
      <c r="C2350" t="s">
        <v>53</v>
      </c>
      <c r="D2350" t="s">
        <v>42</v>
      </c>
      <c r="E2350" t="s">
        <v>22</v>
      </c>
      <c r="F2350" t="s">
        <v>16</v>
      </c>
      <c r="G2350" t="s">
        <v>51</v>
      </c>
      <c r="H2350" t="s">
        <v>45</v>
      </c>
      <c r="I2350">
        <v>2016</v>
      </c>
      <c r="J2350">
        <v>9.8237568289699997E-4</v>
      </c>
      <c r="K2350">
        <v>1.84226229577E-3</v>
      </c>
      <c r="L2350">
        <v>5.9052884536700003E-4</v>
      </c>
    </row>
    <row r="2351" spans="3:12" hidden="1" x14ac:dyDescent="0.25">
      <c r="C2351" t="s">
        <v>53</v>
      </c>
      <c r="D2351" t="s">
        <v>42</v>
      </c>
      <c r="E2351" t="s">
        <v>23</v>
      </c>
      <c r="F2351" t="s">
        <v>16</v>
      </c>
      <c r="G2351" t="s">
        <v>51</v>
      </c>
      <c r="H2351" t="s">
        <v>45</v>
      </c>
      <c r="I2351">
        <v>2016</v>
      </c>
      <c r="J2351">
        <v>4.8917959885600001E-4</v>
      </c>
      <c r="K2351">
        <v>7.60659059841E-4</v>
      </c>
      <c r="L2351">
        <v>2.9777237699599998E-4</v>
      </c>
    </row>
    <row r="2352" spans="3:12" x14ac:dyDescent="0.25">
      <c r="C2352" t="s">
        <v>53</v>
      </c>
      <c r="D2352" t="s">
        <v>42</v>
      </c>
      <c r="E2352" t="s">
        <v>22</v>
      </c>
      <c r="F2352" t="s">
        <v>16</v>
      </c>
      <c r="G2352" t="s">
        <v>51</v>
      </c>
      <c r="H2352" t="s">
        <v>26</v>
      </c>
      <c r="I2352">
        <v>2016</v>
      </c>
      <c r="J2352">
        <v>32.6704548218</v>
      </c>
      <c r="K2352">
        <v>62.914191777500001</v>
      </c>
      <c r="L2352">
        <v>19.6128635954</v>
      </c>
    </row>
    <row r="2353" spans="3:12" hidden="1" x14ac:dyDescent="0.25">
      <c r="C2353" t="s">
        <v>53</v>
      </c>
      <c r="D2353" t="s">
        <v>42</v>
      </c>
      <c r="E2353" t="s">
        <v>23</v>
      </c>
      <c r="F2353" t="s">
        <v>16</v>
      </c>
      <c r="G2353" t="s">
        <v>51</v>
      </c>
      <c r="H2353" t="s">
        <v>26</v>
      </c>
      <c r="I2353">
        <v>2016</v>
      </c>
      <c r="J2353">
        <v>9.74624022313</v>
      </c>
      <c r="K2353">
        <v>15.4239163632</v>
      </c>
      <c r="L2353">
        <v>5.8029719707599998</v>
      </c>
    </row>
    <row r="2354" spans="3:12" x14ac:dyDescent="0.25">
      <c r="C2354" t="s">
        <v>53</v>
      </c>
      <c r="D2354" t="s">
        <v>42</v>
      </c>
      <c r="E2354" t="s">
        <v>22</v>
      </c>
      <c r="F2354" t="s">
        <v>17</v>
      </c>
      <c r="G2354" t="s">
        <v>51</v>
      </c>
      <c r="H2354" t="s">
        <v>44</v>
      </c>
      <c r="I2354">
        <v>2016</v>
      </c>
      <c r="J2354">
        <v>45.313913616199997</v>
      </c>
      <c r="K2354">
        <v>88.553662406800001</v>
      </c>
      <c r="L2354">
        <v>26.9504119803</v>
      </c>
    </row>
    <row r="2355" spans="3:12" hidden="1" x14ac:dyDescent="0.25">
      <c r="C2355" t="s">
        <v>53</v>
      </c>
      <c r="D2355" t="s">
        <v>42</v>
      </c>
      <c r="E2355" t="s">
        <v>23</v>
      </c>
      <c r="F2355" t="s">
        <v>17</v>
      </c>
      <c r="G2355" t="s">
        <v>51</v>
      </c>
      <c r="H2355" t="s">
        <v>44</v>
      </c>
      <c r="I2355">
        <v>2016</v>
      </c>
      <c r="J2355">
        <v>19.242138043400001</v>
      </c>
      <c r="K2355">
        <v>31.006848468400001</v>
      </c>
      <c r="L2355">
        <v>11.1608101978</v>
      </c>
    </row>
    <row r="2356" spans="3:12" x14ac:dyDescent="0.25">
      <c r="C2356" t="s">
        <v>53</v>
      </c>
      <c r="D2356" t="s">
        <v>42</v>
      </c>
      <c r="E2356" t="s">
        <v>22</v>
      </c>
      <c r="F2356" t="s">
        <v>17</v>
      </c>
      <c r="G2356" t="s">
        <v>51</v>
      </c>
      <c r="H2356" t="s">
        <v>45</v>
      </c>
      <c r="I2356">
        <v>2016</v>
      </c>
      <c r="J2356">
        <v>6.2654982344599998E-4</v>
      </c>
      <c r="K2356">
        <v>1.2020988822700001E-3</v>
      </c>
      <c r="L2356">
        <v>3.8802366549199998E-4</v>
      </c>
    </row>
    <row r="2357" spans="3:12" hidden="1" x14ac:dyDescent="0.25">
      <c r="C2357" t="s">
        <v>53</v>
      </c>
      <c r="D2357" t="s">
        <v>42</v>
      </c>
      <c r="E2357" t="s">
        <v>23</v>
      </c>
      <c r="F2357" t="s">
        <v>17</v>
      </c>
      <c r="G2357" t="s">
        <v>51</v>
      </c>
      <c r="H2357" t="s">
        <v>45</v>
      </c>
      <c r="I2357">
        <v>2016</v>
      </c>
      <c r="J2357">
        <v>3.4361429679399997E-4</v>
      </c>
      <c r="K2357">
        <v>5.5098279092600003E-4</v>
      </c>
      <c r="L2357">
        <v>1.9692678468299999E-4</v>
      </c>
    </row>
    <row r="2358" spans="3:12" x14ac:dyDescent="0.25">
      <c r="C2358" t="s">
        <v>53</v>
      </c>
      <c r="D2358" t="s">
        <v>42</v>
      </c>
      <c r="E2358" t="s">
        <v>22</v>
      </c>
      <c r="F2358" t="s">
        <v>17</v>
      </c>
      <c r="G2358" t="s">
        <v>51</v>
      </c>
      <c r="H2358" t="s">
        <v>26</v>
      </c>
      <c r="I2358">
        <v>2016</v>
      </c>
      <c r="J2358">
        <v>25.036170366</v>
      </c>
      <c r="K2358">
        <v>48.926353996299902</v>
      </c>
      <c r="L2358">
        <v>14.890241251000001</v>
      </c>
    </row>
    <row r="2359" spans="3:12" hidden="1" x14ac:dyDescent="0.25">
      <c r="C2359" t="s">
        <v>53</v>
      </c>
      <c r="D2359" t="s">
        <v>42</v>
      </c>
      <c r="E2359" t="s">
        <v>23</v>
      </c>
      <c r="F2359" t="s">
        <v>17</v>
      </c>
      <c r="G2359" t="s">
        <v>51</v>
      </c>
      <c r="H2359" t="s">
        <v>26</v>
      </c>
      <c r="I2359">
        <v>2016</v>
      </c>
      <c r="J2359">
        <v>8.9364888467799997</v>
      </c>
      <c r="K2359">
        <v>14.400289348599999</v>
      </c>
      <c r="L2359">
        <v>5.1833354291699996</v>
      </c>
    </row>
    <row r="2360" spans="3:12" x14ac:dyDescent="0.25">
      <c r="C2360" t="s">
        <v>53</v>
      </c>
      <c r="D2360" t="s">
        <v>42</v>
      </c>
      <c r="E2360" t="s">
        <v>22</v>
      </c>
      <c r="F2360" t="s">
        <v>18</v>
      </c>
      <c r="G2360" t="s">
        <v>51</v>
      </c>
      <c r="H2360" t="s">
        <v>44</v>
      </c>
      <c r="I2360">
        <v>2016</v>
      </c>
      <c r="J2360">
        <v>29.174229804300001</v>
      </c>
      <c r="K2360">
        <v>64.990324425300003</v>
      </c>
      <c r="L2360">
        <v>16.9643439064</v>
      </c>
    </row>
    <row r="2361" spans="3:12" hidden="1" x14ac:dyDescent="0.25">
      <c r="C2361" t="s">
        <v>53</v>
      </c>
      <c r="D2361" t="s">
        <v>42</v>
      </c>
      <c r="E2361" t="s">
        <v>23</v>
      </c>
      <c r="F2361" t="s">
        <v>18</v>
      </c>
      <c r="G2361" t="s">
        <v>51</v>
      </c>
      <c r="H2361" t="s">
        <v>44</v>
      </c>
      <c r="I2361">
        <v>2016</v>
      </c>
      <c r="J2361">
        <v>15.046248325900001</v>
      </c>
      <c r="K2361">
        <v>23.7626368038</v>
      </c>
      <c r="L2361">
        <v>8.8324572583999998</v>
      </c>
    </row>
    <row r="2362" spans="3:12" x14ac:dyDescent="0.25">
      <c r="C2362" t="s">
        <v>53</v>
      </c>
      <c r="D2362" t="s">
        <v>42</v>
      </c>
      <c r="E2362" t="s">
        <v>22</v>
      </c>
      <c r="F2362" t="s">
        <v>18</v>
      </c>
      <c r="G2362" t="s">
        <v>51</v>
      </c>
      <c r="H2362" t="s">
        <v>45</v>
      </c>
      <c r="I2362">
        <v>2016</v>
      </c>
      <c r="J2362">
        <v>4.5049993090300001E-4</v>
      </c>
      <c r="K2362">
        <v>1.0273767404300001E-3</v>
      </c>
      <c r="L2362">
        <v>2.7407639333099998E-4</v>
      </c>
    </row>
    <row r="2363" spans="3:12" hidden="1" x14ac:dyDescent="0.25">
      <c r="C2363" t="s">
        <v>53</v>
      </c>
      <c r="D2363" t="s">
        <v>42</v>
      </c>
      <c r="E2363" t="s">
        <v>23</v>
      </c>
      <c r="F2363" t="s">
        <v>18</v>
      </c>
      <c r="G2363" t="s">
        <v>51</v>
      </c>
      <c r="H2363" t="s">
        <v>45</v>
      </c>
      <c r="I2363">
        <v>2016</v>
      </c>
      <c r="J2363">
        <v>2.7308844167E-4</v>
      </c>
      <c r="K2363">
        <v>4.2176441363400003E-4</v>
      </c>
      <c r="L2363">
        <v>1.5846004335599999E-4</v>
      </c>
    </row>
    <row r="2364" spans="3:12" x14ac:dyDescent="0.25">
      <c r="C2364" t="s">
        <v>53</v>
      </c>
      <c r="D2364" t="s">
        <v>42</v>
      </c>
      <c r="E2364" t="s">
        <v>22</v>
      </c>
      <c r="F2364" t="s">
        <v>18</v>
      </c>
      <c r="G2364" t="s">
        <v>51</v>
      </c>
      <c r="H2364" t="s">
        <v>26</v>
      </c>
      <c r="I2364">
        <v>2016</v>
      </c>
      <c r="J2364">
        <v>21.873421860699999</v>
      </c>
      <c r="K2364">
        <v>48.726591671999998</v>
      </c>
      <c r="L2364">
        <v>12.719041885399999</v>
      </c>
    </row>
    <row r="2365" spans="3:12" hidden="1" x14ac:dyDescent="0.25">
      <c r="C2365" t="s">
        <v>53</v>
      </c>
      <c r="D2365" t="s">
        <v>42</v>
      </c>
      <c r="E2365" t="s">
        <v>23</v>
      </c>
      <c r="F2365" t="s">
        <v>18</v>
      </c>
      <c r="G2365" t="s">
        <v>51</v>
      </c>
      <c r="H2365" t="s">
        <v>26</v>
      </c>
      <c r="I2365">
        <v>2016</v>
      </c>
      <c r="J2365">
        <v>9.8675182125299994</v>
      </c>
      <c r="K2365">
        <v>15.5838350105</v>
      </c>
      <c r="L2365">
        <v>5.7924361588800002</v>
      </c>
    </row>
    <row r="2366" spans="3:12" x14ac:dyDescent="0.25">
      <c r="C2366" t="s">
        <v>53</v>
      </c>
      <c r="D2366" t="s">
        <v>42</v>
      </c>
      <c r="E2366" t="s">
        <v>22</v>
      </c>
      <c r="F2366" t="s">
        <v>19</v>
      </c>
      <c r="G2366" t="s">
        <v>51</v>
      </c>
      <c r="H2366" t="s">
        <v>44</v>
      </c>
      <c r="I2366">
        <v>2016</v>
      </c>
      <c r="J2366">
        <v>19.201949388700001</v>
      </c>
      <c r="K2366">
        <v>35.605593859499997</v>
      </c>
      <c r="L2366">
        <v>11.8687115421</v>
      </c>
    </row>
    <row r="2367" spans="3:12" hidden="1" x14ac:dyDescent="0.25">
      <c r="C2367" t="s">
        <v>53</v>
      </c>
      <c r="D2367" t="s">
        <v>42</v>
      </c>
      <c r="E2367" t="s">
        <v>23</v>
      </c>
      <c r="F2367" t="s">
        <v>19</v>
      </c>
      <c r="G2367" t="s">
        <v>51</v>
      </c>
      <c r="H2367" t="s">
        <v>44</v>
      </c>
      <c r="I2367">
        <v>2016</v>
      </c>
      <c r="J2367">
        <v>12.648513154</v>
      </c>
      <c r="K2367">
        <v>19.423979428900001</v>
      </c>
      <c r="L2367">
        <v>7.6971184262400003</v>
      </c>
    </row>
    <row r="2368" spans="3:12" x14ac:dyDescent="0.25">
      <c r="C2368" t="s">
        <v>53</v>
      </c>
      <c r="D2368" t="s">
        <v>42</v>
      </c>
      <c r="E2368" t="s">
        <v>22</v>
      </c>
      <c r="F2368" t="s">
        <v>19</v>
      </c>
      <c r="G2368" t="s">
        <v>51</v>
      </c>
      <c r="H2368" t="s">
        <v>45</v>
      </c>
      <c r="I2368">
        <v>2016</v>
      </c>
      <c r="J2368">
        <v>3.5080127714199997E-4</v>
      </c>
      <c r="K2368">
        <v>6.5930829192499996E-4</v>
      </c>
      <c r="L2368">
        <v>2.1900442748999999E-4</v>
      </c>
    </row>
    <row r="2369" spans="3:12" hidden="1" x14ac:dyDescent="0.25">
      <c r="C2369" t="s">
        <v>53</v>
      </c>
      <c r="D2369" t="s">
        <v>42</v>
      </c>
      <c r="E2369" t="s">
        <v>23</v>
      </c>
      <c r="F2369" t="s">
        <v>19</v>
      </c>
      <c r="G2369" t="s">
        <v>51</v>
      </c>
      <c r="H2369" t="s">
        <v>45</v>
      </c>
      <c r="I2369">
        <v>2016</v>
      </c>
      <c r="J2369">
        <v>2.5956425759199997E-4</v>
      </c>
      <c r="K2369">
        <v>3.88421387935E-4</v>
      </c>
      <c r="L2369">
        <v>1.6224541916199999E-4</v>
      </c>
    </row>
    <row r="2370" spans="3:12" x14ac:dyDescent="0.25">
      <c r="C2370" t="s">
        <v>53</v>
      </c>
      <c r="D2370" t="s">
        <v>42</v>
      </c>
      <c r="E2370" t="s">
        <v>22</v>
      </c>
      <c r="F2370" t="s">
        <v>19</v>
      </c>
      <c r="G2370" t="s">
        <v>51</v>
      </c>
      <c r="H2370" t="s">
        <v>26</v>
      </c>
      <c r="I2370">
        <v>2016</v>
      </c>
      <c r="J2370">
        <v>19.690595135700001</v>
      </c>
      <c r="K2370">
        <v>36.511674885799998</v>
      </c>
      <c r="L2370">
        <v>12.170743138000001</v>
      </c>
    </row>
    <row r="2371" spans="3:12" hidden="1" x14ac:dyDescent="0.25">
      <c r="C2371" t="s">
        <v>53</v>
      </c>
      <c r="D2371" t="s">
        <v>42</v>
      </c>
      <c r="E2371" t="s">
        <v>23</v>
      </c>
      <c r="F2371" t="s">
        <v>19</v>
      </c>
      <c r="G2371" t="s">
        <v>51</v>
      </c>
      <c r="H2371" t="s">
        <v>26</v>
      </c>
      <c r="I2371">
        <v>2016</v>
      </c>
      <c r="J2371">
        <v>10.9977086898</v>
      </c>
      <c r="K2371">
        <v>16.888883677799999</v>
      </c>
      <c r="L2371">
        <v>6.6925388914599999</v>
      </c>
    </row>
    <row r="2372" spans="3:12" x14ac:dyDescent="0.25">
      <c r="C2372" t="s">
        <v>53</v>
      </c>
      <c r="D2372" t="s">
        <v>42</v>
      </c>
      <c r="E2372" t="s">
        <v>22</v>
      </c>
      <c r="F2372" t="s">
        <v>20</v>
      </c>
      <c r="G2372" t="s">
        <v>51</v>
      </c>
      <c r="H2372" t="s">
        <v>44</v>
      </c>
      <c r="I2372">
        <v>2016</v>
      </c>
      <c r="J2372">
        <v>11.3237086908</v>
      </c>
      <c r="K2372">
        <v>23.211903524499998</v>
      </c>
      <c r="L2372">
        <v>6.6217248958099999</v>
      </c>
    </row>
    <row r="2373" spans="3:12" hidden="1" x14ac:dyDescent="0.25">
      <c r="C2373" t="s">
        <v>53</v>
      </c>
      <c r="D2373" t="s">
        <v>42</v>
      </c>
      <c r="E2373" t="s">
        <v>23</v>
      </c>
      <c r="F2373" t="s">
        <v>20</v>
      </c>
      <c r="G2373" t="s">
        <v>51</v>
      </c>
      <c r="H2373" t="s">
        <v>44</v>
      </c>
      <c r="I2373">
        <v>2016</v>
      </c>
      <c r="J2373">
        <v>8.6870690600899998</v>
      </c>
      <c r="K2373">
        <v>13.955761176899999</v>
      </c>
      <c r="L2373">
        <v>5.1273413301400002</v>
      </c>
    </row>
    <row r="2374" spans="3:12" x14ac:dyDescent="0.25">
      <c r="C2374" t="s">
        <v>53</v>
      </c>
      <c r="D2374" t="s">
        <v>42</v>
      </c>
      <c r="E2374" t="s">
        <v>22</v>
      </c>
      <c r="F2374" t="s">
        <v>20</v>
      </c>
      <c r="G2374" t="s">
        <v>51</v>
      </c>
      <c r="H2374" t="s">
        <v>45</v>
      </c>
      <c r="I2374">
        <v>2016</v>
      </c>
      <c r="J2374">
        <v>2.63319385777E-4</v>
      </c>
      <c r="K2374">
        <v>5.33336676923E-4</v>
      </c>
      <c r="L2374">
        <v>1.5457626947399999E-4</v>
      </c>
    </row>
    <row r="2375" spans="3:12" hidden="1" x14ac:dyDescent="0.25">
      <c r="C2375" t="s">
        <v>53</v>
      </c>
      <c r="D2375" t="s">
        <v>42</v>
      </c>
      <c r="E2375" t="s">
        <v>23</v>
      </c>
      <c r="F2375" t="s">
        <v>20</v>
      </c>
      <c r="G2375" t="s">
        <v>51</v>
      </c>
      <c r="H2375" t="s">
        <v>45</v>
      </c>
      <c r="I2375">
        <v>2016</v>
      </c>
      <c r="J2375">
        <v>2.01363228831E-4</v>
      </c>
      <c r="K2375">
        <v>3.1290428292000001E-4</v>
      </c>
      <c r="L2375">
        <v>1.21385600919E-4</v>
      </c>
    </row>
    <row r="2376" spans="3:12" x14ac:dyDescent="0.25">
      <c r="C2376" t="s">
        <v>53</v>
      </c>
      <c r="D2376" t="s">
        <v>42</v>
      </c>
      <c r="E2376" t="s">
        <v>22</v>
      </c>
      <c r="F2376" t="s">
        <v>20</v>
      </c>
      <c r="G2376" t="s">
        <v>51</v>
      </c>
      <c r="H2376" t="s">
        <v>26</v>
      </c>
      <c r="I2376">
        <v>2016</v>
      </c>
      <c r="J2376">
        <v>17.859325161899999</v>
      </c>
      <c r="K2376">
        <v>36.608936523399997</v>
      </c>
      <c r="L2376">
        <v>10.4435341173</v>
      </c>
    </row>
    <row r="2377" spans="3:12" hidden="1" x14ac:dyDescent="0.25">
      <c r="C2377" t="s">
        <v>53</v>
      </c>
      <c r="D2377" t="s">
        <v>42</v>
      </c>
      <c r="E2377" t="s">
        <v>23</v>
      </c>
      <c r="F2377" t="s">
        <v>20</v>
      </c>
      <c r="G2377" t="s">
        <v>51</v>
      </c>
      <c r="H2377" t="s">
        <v>26</v>
      </c>
      <c r="I2377">
        <v>2016</v>
      </c>
      <c r="J2377">
        <v>10.793629312</v>
      </c>
      <c r="K2377">
        <v>17.339946519199898</v>
      </c>
      <c r="L2377">
        <v>6.3706897333199999</v>
      </c>
    </row>
    <row r="2378" spans="3:12" x14ac:dyDescent="0.25">
      <c r="C2378" t="s">
        <v>53</v>
      </c>
      <c r="D2378" t="s">
        <v>42</v>
      </c>
      <c r="E2378" t="s">
        <v>22</v>
      </c>
      <c r="F2378" t="s">
        <v>46</v>
      </c>
      <c r="G2378" t="s">
        <v>51</v>
      </c>
      <c r="H2378" t="s">
        <v>44</v>
      </c>
      <c r="I2378">
        <v>2016</v>
      </c>
      <c r="J2378">
        <v>5.6469067234299999</v>
      </c>
      <c r="K2378">
        <v>11.0924842686</v>
      </c>
      <c r="L2378">
        <v>3.0951078702900001</v>
      </c>
    </row>
    <row r="2379" spans="3:12" hidden="1" x14ac:dyDescent="0.25">
      <c r="C2379" t="s">
        <v>53</v>
      </c>
      <c r="D2379" t="s">
        <v>42</v>
      </c>
      <c r="E2379" t="s">
        <v>23</v>
      </c>
      <c r="F2379" t="s">
        <v>46</v>
      </c>
      <c r="G2379" t="s">
        <v>51</v>
      </c>
      <c r="H2379" t="s">
        <v>44</v>
      </c>
      <c r="I2379">
        <v>2016</v>
      </c>
      <c r="J2379">
        <v>7.0231111793799998</v>
      </c>
      <c r="K2379">
        <v>11.733939064899999</v>
      </c>
      <c r="L2379">
        <v>3.8309025164200001</v>
      </c>
    </row>
    <row r="2380" spans="3:12" x14ac:dyDescent="0.25">
      <c r="C2380" t="s">
        <v>53</v>
      </c>
      <c r="D2380" t="s">
        <v>42</v>
      </c>
      <c r="E2380" t="s">
        <v>22</v>
      </c>
      <c r="F2380" t="s">
        <v>46</v>
      </c>
      <c r="G2380" t="s">
        <v>51</v>
      </c>
      <c r="H2380" t="s">
        <v>45</v>
      </c>
      <c r="I2380">
        <v>2016</v>
      </c>
      <c r="J2380">
        <v>1.8317357899099999E-4</v>
      </c>
      <c r="K2380">
        <v>3.5329765405199998E-4</v>
      </c>
      <c r="L2380">
        <v>1.01777435579E-4</v>
      </c>
    </row>
    <row r="2381" spans="3:12" hidden="1" x14ac:dyDescent="0.25">
      <c r="C2381" t="s">
        <v>53</v>
      </c>
      <c r="D2381" t="s">
        <v>42</v>
      </c>
      <c r="E2381" t="s">
        <v>23</v>
      </c>
      <c r="F2381" t="s">
        <v>46</v>
      </c>
      <c r="G2381" t="s">
        <v>51</v>
      </c>
      <c r="H2381" t="s">
        <v>45</v>
      </c>
      <c r="I2381">
        <v>2016</v>
      </c>
      <c r="J2381">
        <v>1.9058261210999999E-4</v>
      </c>
      <c r="K2381">
        <v>3.1441075488300002E-4</v>
      </c>
      <c r="L2381">
        <v>1.07478804789E-4</v>
      </c>
    </row>
    <row r="2382" spans="3:12" x14ac:dyDescent="0.25">
      <c r="C2382" t="s">
        <v>53</v>
      </c>
      <c r="D2382" t="s">
        <v>42</v>
      </c>
      <c r="E2382" t="s">
        <v>22</v>
      </c>
      <c r="F2382" t="s">
        <v>46</v>
      </c>
      <c r="G2382" t="s">
        <v>51</v>
      </c>
      <c r="H2382" t="s">
        <v>26</v>
      </c>
      <c r="I2382">
        <v>2016</v>
      </c>
      <c r="J2382">
        <v>13.5367800584</v>
      </c>
      <c r="K2382">
        <v>26.5909332666</v>
      </c>
      <c r="L2382">
        <v>7.4196009513099996</v>
      </c>
    </row>
    <row r="2383" spans="3:12" hidden="1" x14ac:dyDescent="0.25">
      <c r="C2383" t="s">
        <v>53</v>
      </c>
      <c r="D2383" t="s">
        <v>42</v>
      </c>
      <c r="E2383" t="s">
        <v>23</v>
      </c>
      <c r="F2383" t="s">
        <v>46</v>
      </c>
      <c r="G2383" t="s">
        <v>51</v>
      </c>
      <c r="H2383" t="s">
        <v>26</v>
      </c>
      <c r="I2383">
        <v>2016</v>
      </c>
      <c r="J2383">
        <v>11.758851760500001</v>
      </c>
      <c r="K2383">
        <v>19.646228929999999</v>
      </c>
      <c r="L2383">
        <v>6.4141110184499999</v>
      </c>
    </row>
    <row r="2384" spans="3:12" x14ac:dyDescent="0.25">
      <c r="C2384" t="s">
        <v>53</v>
      </c>
      <c r="D2384" t="s">
        <v>42</v>
      </c>
      <c r="E2384" t="s">
        <v>22</v>
      </c>
      <c r="F2384" t="s">
        <v>47</v>
      </c>
      <c r="G2384" t="s">
        <v>51</v>
      </c>
      <c r="H2384" t="s">
        <v>44</v>
      </c>
      <c r="I2384">
        <v>2016</v>
      </c>
      <c r="J2384">
        <v>2.9604446003599998</v>
      </c>
      <c r="K2384">
        <v>5.75104095917</v>
      </c>
      <c r="L2384">
        <v>1.7007444514300001</v>
      </c>
    </row>
    <row r="2385" spans="3:12" hidden="1" x14ac:dyDescent="0.25">
      <c r="C2385" t="s">
        <v>53</v>
      </c>
      <c r="D2385" t="s">
        <v>42</v>
      </c>
      <c r="E2385" t="s">
        <v>23</v>
      </c>
      <c r="F2385" t="s">
        <v>47</v>
      </c>
      <c r="G2385" t="s">
        <v>51</v>
      </c>
      <c r="H2385" t="s">
        <v>44</v>
      </c>
      <c r="I2385">
        <v>2016</v>
      </c>
      <c r="J2385">
        <v>4.6335640859299998</v>
      </c>
      <c r="K2385">
        <v>7.2207918253800001</v>
      </c>
      <c r="L2385">
        <v>2.6828511756300002</v>
      </c>
    </row>
    <row r="2386" spans="3:12" x14ac:dyDescent="0.25">
      <c r="C2386" t="s">
        <v>53</v>
      </c>
      <c r="D2386" t="s">
        <v>42</v>
      </c>
      <c r="E2386" t="s">
        <v>22</v>
      </c>
      <c r="F2386" t="s">
        <v>47</v>
      </c>
      <c r="G2386" t="s">
        <v>51</v>
      </c>
      <c r="H2386" t="s">
        <v>45</v>
      </c>
      <c r="I2386">
        <v>2016</v>
      </c>
      <c r="J2386">
        <v>1.71590848951E-4</v>
      </c>
      <c r="K2386">
        <v>3.2683842750199998E-4</v>
      </c>
      <c r="L2386">
        <v>1.01100746121E-4</v>
      </c>
    </row>
    <row r="2387" spans="3:12" hidden="1" x14ac:dyDescent="0.25">
      <c r="C2387" t="s">
        <v>53</v>
      </c>
      <c r="D2387" t="s">
        <v>42</v>
      </c>
      <c r="E2387" t="s">
        <v>23</v>
      </c>
      <c r="F2387" t="s">
        <v>47</v>
      </c>
      <c r="G2387" t="s">
        <v>51</v>
      </c>
      <c r="H2387" t="s">
        <v>45</v>
      </c>
      <c r="I2387">
        <v>2016</v>
      </c>
      <c r="J2387">
        <v>1.81838778781E-4</v>
      </c>
      <c r="K2387">
        <v>2.7957553450300003E-4</v>
      </c>
      <c r="L2387">
        <v>1.08009934971E-4</v>
      </c>
    </row>
    <row r="2388" spans="3:12" x14ac:dyDescent="0.25">
      <c r="C2388" t="s">
        <v>53</v>
      </c>
      <c r="D2388" t="s">
        <v>42</v>
      </c>
      <c r="E2388" t="s">
        <v>22</v>
      </c>
      <c r="F2388" t="s">
        <v>47</v>
      </c>
      <c r="G2388" t="s">
        <v>51</v>
      </c>
      <c r="H2388" t="s">
        <v>26</v>
      </c>
      <c r="I2388">
        <v>2016</v>
      </c>
      <c r="J2388">
        <v>12.527571593999999</v>
      </c>
      <c r="K2388">
        <v>24.336404520799999</v>
      </c>
      <c r="L2388">
        <v>7.1969588202299999</v>
      </c>
    </row>
    <row r="2389" spans="3:12" hidden="1" x14ac:dyDescent="0.25">
      <c r="C2389" t="s">
        <v>53</v>
      </c>
      <c r="D2389" t="s">
        <v>42</v>
      </c>
      <c r="E2389" t="s">
        <v>23</v>
      </c>
      <c r="F2389" t="s">
        <v>47</v>
      </c>
      <c r="G2389" t="s">
        <v>51</v>
      </c>
      <c r="H2389" t="s">
        <v>26</v>
      </c>
      <c r="I2389">
        <v>2016</v>
      </c>
      <c r="J2389">
        <v>11.6314702286</v>
      </c>
      <c r="K2389">
        <v>18.1260955037</v>
      </c>
      <c r="L2389">
        <v>6.7346653673999999</v>
      </c>
    </row>
    <row r="2390" spans="3:12" x14ac:dyDescent="0.25">
      <c r="C2390" t="s">
        <v>53</v>
      </c>
      <c r="D2390" t="s">
        <v>42</v>
      </c>
      <c r="E2390" t="s">
        <v>22</v>
      </c>
      <c r="F2390" t="s">
        <v>48</v>
      </c>
      <c r="G2390" t="s">
        <v>51</v>
      </c>
      <c r="H2390" t="s">
        <v>44</v>
      </c>
      <c r="I2390">
        <v>2016</v>
      </c>
      <c r="J2390">
        <v>1.43430653058</v>
      </c>
      <c r="K2390">
        <v>2.6103654193299999</v>
      </c>
      <c r="L2390">
        <v>0.87350465552500001</v>
      </c>
    </row>
    <row r="2391" spans="3:12" hidden="1" x14ac:dyDescent="0.25">
      <c r="C2391" t="s">
        <v>53</v>
      </c>
      <c r="D2391" t="s">
        <v>42</v>
      </c>
      <c r="E2391" t="s">
        <v>23</v>
      </c>
      <c r="F2391" t="s">
        <v>48</v>
      </c>
      <c r="G2391" t="s">
        <v>51</v>
      </c>
      <c r="H2391" t="s">
        <v>44</v>
      </c>
      <c r="I2391">
        <v>2016</v>
      </c>
      <c r="J2391">
        <v>2.6582797774000002</v>
      </c>
      <c r="K2391">
        <v>4.0861300505899996</v>
      </c>
      <c r="L2391">
        <v>1.6598291512000001</v>
      </c>
    </row>
    <row r="2392" spans="3:12" x14ac:dyDescent="0.25">
      <c r="C2392" t="s">
        <v>53</v>
      </c>
      <c r="D2392" t="s">
        <v>42</v>
      </c>
      <c r="E2392" t="s">
        <v>22</v>
      </c>
      <c r="F2392" t="s">
        <v>48</v>
      </c>
      <c r="G2392" t="s">
        <v>51</v>
      </c>
      <c r="H2392" t="s">
        <v>45</v>
      </c>
      <c r="I2392">
        <v>2016</v>
      </c>
      <c r="J2392">
        <v>1.87856131241E-4</v>
      </c>
      <c r="K2392">
        <v>3.4200502045499999E-4</v>
      </c>
      <c r="L2392">
        <v>1.17779395567E-4</v>
      </c>
    </row>
    <row r="2393" spans="3:12" hidden="1" x14ac:dyDescent="0.25">
      <c r="C2393" t="s">
        <v>53</v>
      </c>
      <c r="D2393" t="s">
        <v>42</v>
      </c>
      <c r="E2393" t="s">
        <v>23</v>
      </c>
      <c r="F2393" t="s">
        <v>48</v>
      </c>
      <c r="G2393" t="s">
        <v>51</v>
      </c>
      <c r="H2393" t="s">
        <v>45</v>
      </c>
      <c r="I2393">
        <v>2016</v>
      </c>
      <c r="J2393">
        <v>2.0738954201500001E-4</v>
      </c>
      <c r="K2393">
        <v>3.0772029062E-4</v>
      </c>
      <c r="L2393">
        <v>1.29376872001E-4</v>
      </c>
    </row>
    <row r="2394" spans="3:12" x14ac:dyDescent="0.25">
      <c r="C2394" t="s">
        <v>53</v>
      </c>
      <c r="D2394" t="s">
        <v>42</v>
      </c>
      <c r="E2394" t="s">
        <v>22</v>
      </c>
      <c r="F2394" t="s">
        <v>48</v>
      </c>
      <c r="G2394" t="s">
        <v>51</v>
      </c>
      <c r="H2394" t="s">
        <v>26</v>
      </c>
      <c r="I2394">
        <v>2016</v>
      </c>
      <c r="J2394">
        <v>14.4011151164</v>
      </c>
      <c r="K2394">
        <v>26.209301915699999</v>
      </c>
      <c r="L2394">
        <v>8.7703993747099993</v>
      </c>
    </row>
    <row r="2395" spans="3:12" hidden="1" x14ac:dyDescent="0.25">
      <c r="C2395" t="s">
        <v>53</v>
      </c>
      <c r="D2395" t="s">
        <v>42</v>
      </c>
      <c r="E2395" t="s">
        <v>23</v>
      </c>
      <c r="F2395" t="s">
        <v>48</v>
      </c>
      <c r="G2395" t="s">
        <v>51</v>
      </c>
      <c r="H2395" t="s">
        <v>26</v>
      </c>
      <c r="I2395">
        <v>2016</v>
      </c>
      <c r="J2395">
        <v>13.8285370133</v>
      </c>
      <c r="K2395">
        <v>21.256303089700001</v>
      </c>
      <c r="L2395">
        <v>8.6345346521799993</v>
      </c>
    </row>
    <row r="2396" spans="3:12" x14ac:dyDescent="0.25">
      <c r="C2396" t="s">
        <v>53</v>
      </c>
      <c r="D2396" t="s">
        <v>42</v>
      </c>
      <c r="E2396" t="s">
        <v>22</v>
      </c>
      <c r="F2396" t="s">
        <v>49</v>
      </c>
      <c r="G2396" t="s">
        <v>51</v>
      </c>
      <c r="H2396" t="s">
        <v>44</v>
      </c>
      <c r="I2396">
        <v>2016</v>
      </c>
      <c r="J2396">
        <v>0.555531320951</v>
      </c>
      <c r="K2396">
        <v>0.98288506976199996</v>
      </c>
      <c r="L2396">
        <v>0.34539860614700002</v>
      </c>
    </row>
    <row r="2397" spans="3:12" hidden="1" x14ac:dyDescent="0.25">
      <c r="C2397" t="s">
        <v>53</v>
      </c>
      <c r="D2397" t="s">
        <v>42</v>
      </c>
      <c r="E2397" t="s">
        <v>23</v>
      </c>
      <c r="F2397" t="s">
        <v>49</v>
      </c>
      <c r="G2397" t="s">
        <v>51</v>
      </c>
      <c r="H2397" t="s">
        <v>44</v>
      </c>
      <c r="I2397">
        <v>2016</v>
      </c>
      <c r="J2397">
        <v>1.2169847198299999</v>
      </c>
      <c r="K2397">
        <v>1.87340631484</v>
      </c>
      <c r="L2397">
        <v>0.74143400692500006</v>
      </c>
    </row>
    <row r="2398" spans="3:12" x14ac:dyDescent="0.25">
      <c r="C2398" t="s">
        <v>53</v>
      </c>
      <c r="D2398" t="s">
        <v>42</v>
      </c>
      <c r="E2398" t="s">
        <v>22</v>
      </c>
      <c r="F2398" t="s">
        <v>49</v>
      </c>
      <c r="G2398" t="s">
        <v>51</v>
      </c>
      <c r="H2398" t="s">
        <v>45</v>
      </c>
      <c r="I2398">
        <v>2016</v>
      </c>
      <c r="J2398">
        <v>2.7179758615599999E-4</v>
      </c>
      <c r="K2398">
        <v>4.7432414022200001E-4</v>
      </c>
      <c r="L2398">
        <v>1.7459622269900001E-4</v>
      </c>
    </row>
    <row r="2399" spans="3:12" hidden="1" x14ac:dyDescent="0.25">
      <c r="C2399" t="s">
        <v>53</v>
      </c>
      <c r="D2399" t="s">
        <v>42</v>
      </c>
      <c r="E2399" t="s">
        <v>23</v>
      </c>
      <c r="F2399" t="s">
        <v>49</v>
      </c>
      <c r="G2399" t="s">
        <v>51</v>
      </c>
      <c r="H2399" t="s">
        <v>45</v>
      </c>
      <c r="I2399">
        <v>2016</v>
      </c>
      <c r="J2399">
        <v>2.8941148940199999E-4</v>
      </c>
      <c r="K2399">
        <v>4.3042663294799998E-4</v>
      </c>
      <c r="L2399">
        <v>1.84296028028E-4</v>
      </c>
    </row>
    <row r="2400" spans="3:12" x14ac:dyDescent="0.25">
      <c r="C2400" t="s">
        <v>53</v>
      </c>
      <c r="D2400" t="s">
        <v>42</v>
      </c>
      <c r="E2400" t="s">
        <v>22</v>
      </c>
      <c r="F2400" t="s">
        <v>49</v>
      </c>
      <c r="G2400" t="s">
        <v>51</v>
      </c>
      <c r="H2400" t="s">
        <v>26</v>
      </c>
      <c r="I2400">
        <v>2016</v>
      </c>
      <c r="J2400">
        <v>19.833768016099999</v>
      </c>
      <c r="K2400">
        <v>35.091296790900003</v>
      </c>
      <c r="L2400">
        <v>12.331538419199999</v>
      </c>
    </row>
    <row r="2401" spans="3:12" hidden="1" x14ac:dyDescent="0.25">
      <c r="C2401" t="s">
        <v>53</v>
      </c>
      <c r="D2401" t="s">
        <v>42</v>
      </c>
      <c r="E2401" t="s">
        <v>23</v>
      </c>
      <c r="F2401" t="s">
        <v>49</v>
      </c>
      <c r="G2401" t="s">
        <v>51</v>
      </c>
      <c r="H2401" t="s">
        <v>26</v>
      </c>
      <c r="I2401">
        <v>2016</v>
      </c>
      <c r="J2401">
        <v>18.9877019453</v>
      </c>
      <c r="K2401">
        <v>29.229356908899899</v>
      </c>
      <c r="L2401">
        <v>11.568040014099999</v>
      </c>
    </row>
  </sheetData>
  <autoFilter ref="C1:L2401">
    <filterColumn colId="0">
      <filters>
        <filter val="YLLs (Years of Life Lost)"/>
      </filters>
    </filterColumn>
    <filterColumn colId="2">
      <filters>
        <filter val="Male"/>
      </filters>
    </filterColumn>
    <filterColumn colId="4">
      <filters>
        <filter val="Other transport injurie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H113"/>
  <sheetViews>
    <sheetView tabSelected="1" zoomScale="70" zoomScaleNormal="70" workbookViewId="0">
      <pane ySplit="11" topLeftCell="A12" activePane="bottomLeft" state="frozen"/>
      <selection pane="bottomLeft" activeCell="L11" sqref="L11"/>
    </sheetView>
  </sheetViews>
  <sheetFormatPr defaultRowHeight="15" x14ac:dyDescent="0.25"/>
  <cols>
    <col min="2" max="2" width="11.85546875" bestFit="1" customWidth="1"/>
    <col min="3" max="3" width="15.42578125" customWidth="1"/>
    <col min="4" max="4" width="12.85546875" customWidth="1"/>
    <col min="5" max="6" width="11.85546875" customWidth="1"/>
    <col min="7" max="7" width="18.140625" bestFit="1" customWidth="1"/>
    <col min="8" max="9" width="18.140625" customWidth="1"/>
    <col min="10" max="10" width="25.28515625" bestFit="1" customWidth="1"/>
    <col min="11" max="11" width="14.140625" customWidth="1"/>
    <col min="12" max="13" width="11.85546875" customWidth="1"/>
    <col min="14" max="14" width="12.85546875" customWidth="1"/>
    <col min="15" max="15" width="10" customWidth="1"/>
    <col min="16" max="16" width="8.140625" customWidth="1"/>
    <col min="17" max="17" width="11.85546875" bestFit="1" customWidth="1"/>
    <col min="18" max="18" width="16.5703125" customWidth="1"/>
    <col min="19" max="19" width="12.140625" bestFit="1" customWidth="1"/>
    <col min="20" max="20" width="12" bestFit="1" customWidth="1"/>
    <col min="21" max="21" width="16.42578125" bestFit="1" customWidth="1"/>
    <col min="25" max="25" width="13.140625" bestFit="1" customWidth="1"/>
    <col min="26" max="26" width="12.140625" bestFit="1" customWidth="1"/>
    <col min="27" max="27" width="12" bestFit="1" customWidth="1"/>
    <col min="31" max="31" width="12.85546875" bestFit="1" customWidth="1"/>
    <col min="32" max="32" width="12.140625" bestFit="1" customWidth="1"/>
    <col min="33" max="33" width="12" bestFit="1" customWidth="1"/>
    <col min="38" max="38" width="13.140625" bestFit="1" customWidth="1"/>
    <col min="39" max="39" width="12.140625" bestFit="1" customWidth="1"/>
    <col min="40" max="40" width="12" bestFit="1" customWidth="1"/>
    <col min="44" max="44" width="12.85546875" bestFit="1" customWidth="1"/>
    <col min="45" max="45" width="12.140625" bestFit="1" customWidth="1"/>
    <col min="46" max="46" width="12" bestFit="1" customWidth="1"/>
    <col min="51" max="51" width="13.140625" bestFit="1" customWidth="1"/>
    <col min="52" max="52" width="12.140625" bestFit="1" customWidth="1"/>
    <col min="53" max="53" width="12" bestFit="1" customWidth="1"/>
    <col min="57" max="57" width="12.85546875" bestFit="1" customWidth="1"/>
    <col min="58" max="58" width="12.140625" bestFit="1" customWidth="1"/>
    <col min="59" max="59" width="12" bestFit="1" customWidth="1"/>
    <col min="64" max="64" width="13.140625" customWidth="1"/>
    <col min="65" max="65" width="12.140625" bestFit="1" customWidth="1"/>
    <col min="66" max="66" width="12" bestFit="1" customWidth="1"/>
    <col min="70" max="70" width="12.85546875" bestFit="1" customWidth="1"/>
    <col min="71" max="71" width="11.7109375" customWidth="1"/>
    <col min="72" max="72" width="12" bestFit="1" customWidth="1"/>
    <col min="77" max="77" width="13.140625" bestFit="1" customWidth="1"/>
    <col min="78" max="78" width="12.140625" bestFit="1" customWidth="1"/>
    <col min="79" max="79" width="12" bestFit="1" customWidth="1"/>
    <col min="83" max="83" width="12.85546875" bestFit="1" customWidth="1"/>
    <col min="84" max="84" width="12.140625" bestFit="1" customWidth="1"/>
    <col min="85" max="85" width="12" bestFit="1" customWidth="1"/>
  </cols>
  <sheetData>
    <row r="3" spans="1:86" x14ac:dyDescent="0.25">
      <c r="B3" s="34" t="s">
        <v>21</v>
      </c>
      <c r="C3" s="30" t="s">
        <v>22</v>
      </c>
      <c r="D3" s="35" t="s">
        <v>23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86" ht="45" x14ac:dyDescent="0.25">
      <c r="B4" s="34" t="s">
        <v>27</v>
      </c>
      <c r="C4" s="30" t="s">
        <v>2</v>
      </c>
      <c r="D4" s="36"/>
      <c r="E4" s="30" t="s">
        <v>5</v>
      </c>
      <c r="F4" s="30" t="s">
        <v>4</v>
      </c>
      <c r="G4" s="30" t="s">
        <v>3</v>
      </c>
      <c r="H4" s="30" t="s">
        <v>50</v>
      </c>
      <c r="I4" s="30" t="s">
        <v>51</v>
      </c>
      <c r="J4" s="36"/>
      <c r="K4" s="36"/>
      <c r="L4" s="36"/>
      <c r="M4" s="36"/>
      <c r="N4" s="36"/>
      <c r="O4" s="36"/>
    </row>
    <row r="5" spans="1:86" ht="45" x14ac:dyDescent="0.25">
      <c r="B5" s="34" t="s">
        <v>28</v>
      </c>
      <c r="C5" s="30" t="s">
        <v>52</v>
      </c>
      <c r="D5" s="30" t="s">
        <v>53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86" x14ac:dyDescent="0.25">
      <c r="B6" s="37" t="s">
        <v>57</v>
      </c>
      <c r="C6" s="38" t="s">
        <v>26</v>
      </c>
      <c r="D6" s="3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86" ht="15.75" thickBot="1" x14ac:dyDescent="0.3">
      <c r="B7" s="40" t="s">
        <v>57</v>
      </c>
      <c r="C7" s="41" t="s">
        <v>44</v>
      </c>
      <c r="D7" s="42"/>
    </row>
    <row r="8" spans="1:86" ht="15.75" thickBot="1" x14ac:dyDescent="0.3">
      <c r="B8" s="46" t="s">
        <v>2</v>
      </c>
      <c r="C8" s="47"/>
      <c r="D8" s="47"/>
      <c r="E8" s="47"/>
      <c r="F8" s="47"/>
      <c r="G8" s="47"/>
      <c r="H8" s="47"/>
      <c r="I8" s="47"/>
      <c r="J8" s="47"/>
      <c r="K8" s="47"/>
      <c r="L8" s="49"/>
      <c r="M8" s="49"/>
      <c r="N8" s="49"/>
      <c r="O8" s="49"/>
      <c r="P8" s="47"/>
      <c r="Q8" s="47"/>
      <c r="R8" s="47"/>
      <c r="S8" s="47"/>
      <c r="T8" s="47"/>
      <c r="U8" s="48"/>
      <c r="X8" s="46" t="s">
        <v>5</v>
      </c>
      <c r="Y8" s="47"/>
      <c r="Z8" s="47"/>
      <c r="AA8" s="47"/>
      <c r="AB8" s="47"/>
      <c r="AC8" s="47"/>
      <c r="AD8" s="47"/>
      <c r="AE8" s="47"/>
      <c r="AF8" s="47"/>
      <c r="AG8" s="47"/>
      <c r="AH8" s="48"/>
      <c r="AK8" s="46" t="s">
        <v>59</v>
      </c>
      <c r="AL8" s="47"/>
      <c r="AM8" s="47"/>
      <c r="AN8" s="47"/>
      <c r="AO8" s="47"/>
      <c r="AP8" s="47"/>
      <c r="AQ8" s="47"/>
      <c r="AR8" s="47"/>
      <c r="AS8" s="47"/>
      <c r="AT8" s="47"/>
      <c r="AU8" s="48"/>
      <c r="AX8" s="46" t="s">
        <v>3</v>
      </c>
      <c r="AY8" s="47"/>
      <c r="AZ8" s="47"/>
      <c r="BA8" s="47"/>
      <c r="BB8" s="47"/>
      <c r="BC8" s="47"/>
      <c r="BD8" s="47"/>
      <c r="BE8" s="47"/>
      <c r="BF8" s="47"/>
      <c r="BG8" s="47"/>
      <c r="BH8" s="48"/>
      <c r="BK8" s="46" t="s">
        <v>50</v>
      </c>
      <c r="BL8" s="47"/>
      <c r="BM8" s="47"/>
      <c r="BN8" s="47"/>
      <c r="BO8" s="47"/>
      <c r="BP8" s="47"/>
      <c r="BQ8" s="47"/>
      <c r="BR8" s="47"/>
      <c r="BS8" s="47"/>
      <c r="BT8" s="47"/>
      <c r="BU8" s="48"/>
      <c r="BX8" s="46" t="s">
        <v>51</v>
      </c>
      <c r="BY8" s="47"/>
      <c r="BZ8" s="47"/>
      <c r="CA8" s="47"/>
      <c r="CB8" s="47"/>
      <c r="CC8" s="47"/>
      <c r="CD8" s="47"/>
      <c r="CE8" s="47"/>
      <c r="CF8" s="47"/>
      <c r="CG8" s="47"/>
      <c r="CH8" s="48"/>
    </row>
    <row r="9" spans="1:86" ht="15.75" thickBot="1" x14ac:dyDescent="0.3">
      <c r="B9" s="54" t="s">
        <v>65</v>
      </c>
      <c r="C9" s="54"/>
      <c r="D9" s="54"/>
      <c r="E9" s="54"/>
      <c r="F9" s="54"/>
      <c r="G9" s="54"/>
      <c r="H9" s="55" t="s">
        <v>68</v>
      </c>
      <c r="I9" s="55"/>
      <c r="J9" s="55"/>
      <c r="K9" s="55"/>
      <c r="L9" s="59" t="s">
        <v>74</v>
      </c>
      <c r="M9" s="63"/>
      <c r="N9" s="63"/>
      <c r="O9" s="60"/>
      <c r="P9" s="50"/>
      <c r="Q9" s="50"/>
      <c r="R9" s="50"/>
      <c r="S9" s="50"/>
      <c r="T9" s="50"/>
      <c r="U9" s="50"/>
      <c r="X9" s="49"/>
      <c r="Y9" s="49"/>
      <c r="Z9" s="49"/>
      <c r="AA9" s="50"/>
      <c r="AB9" s="50"/>
      <c r="AC9" s="50"/>
      <c r="AD9" s="49"/>
      <c r="AE9" s="49"/>
      <c r="AF9" s="49"/>
      <c r="AG9" s="50"/>
      <c r="AH9" s="50"/>
      <c r="AK9" s="49"/>
      <c r="AL9" s="49"/>
      <c r="AM9" s="49"/>
      <c r="AN9" s="50"/>
      <c r="AO9" s="50"/>
      <c r="AP9" s="50"/>
      <c r="AQ9" s="49"/>
      <c r="AR9" s="49"/>
      <c r="AS9" s="49"/>
      <c r="AT9" s="50"/>
      <c r="AU9" s="50"/>
      <c r="AX9" s="49"/>
      <c r="AY9" s="49"/>
      <c r="AZ9" s="49"/>
      <c r="BA9" s="50"/>
      <c r="BB9" s="50"/>
      <c r="BC9" s="50"/>
      <c r="BD9" s="49"/>
      <c r="BE9" s="49"/>
      <c r="BF9" s="49"/>
      <c r="BG9" s="50"/>
      <c r="BH9" s="50"/>
      <c r="BK9" s="49"/>
      <c r="BL9" s="49"/>
      <c r="BM9" s="49"/>
      <c r="BN9" s="50"/>
      <c r="BO9" s="50"/>
      <c r="BP9" s="50"/>
      <c r="BQ9" s="49"/>
      <c r="BR9" s="49"/>
      <c r="BS9" s="49"/>
      <c r="BT9" s="50"/>
      <c r="BU9" s="50"/>
      <c r="BX9" s="49"/>
      <c r="BY9" s="49"/>
      <c r="BZ9" s="49"/>
      <c r="CA9" s="50"/>
      <c r="CB9" s="50"/>
      <c r="CC9" s="50"/>
      <c r="CD9" s="49"/>
      <c r="CE9" s="49"/>
      <c r="CF9" s="49"/>
      <c r="CG9" s="50"/>
      <c r="CH9" s="50"/>
    </row>
    <row r="10" spans="1:86" ht="15.75" thickBot="1" x14ac:dyDescent="0.3">
      <c r="B10" s="54"/>
      <c r="C10" s="54"/>
      <c r="D10" s="54"/>
      <c r="E10" s="54"/>
      <c r="F10" s="54"/>
      <c r="G10" s="54"/>
      <c r="H10" s="55"/>
      <c r="I10" s="55"/>
      <c r="J10" s="55"/>
      <c r="K10" s="55"/>
      <c r="L10" s="61" t="s">
        <v>75</v>
      </c>
      <c r="M10" s="62"/>
      <c r="N10" s="59" t="s">
        <v>78</v>
      </c>
      <c r="O10" s="60"/>
      <c r="P10" s="50"/>
      <c r="Q10" s="50"/>
      <c r="R10" s="50"/>
      <c r="S10" s="50"/>
      <c r="T10" s="50"/>
      <c r="U10" s="50"/>
      <c r="X10" s="49"/>
      <c r="Y10" s="49"/>
      <c r="Z10" s="49"/>
      <c r="AA10" s="50"/>
      <c r="AB10" s="50"/>
      <c r="AC10" s="50"/>
      <c r="AD10" s="49"/>
      <c r="AE10" s="49"/>
      <c r="AF10" s="49"/>
      <c r="AG10" s="50"/>
      <c r="AH10" s="50"/>
      <c r="AK10" s="49"/>
      <c r="AL10" s="49"/>
      <c r="AM10" s="49"/>
      <c r="AN10" s="50"/>
      <c r="AO10" s="50"/>
      <c r="AP10" s="50"/>
      <c r="AQ10" s="49"/>
      <c r="AR10" s="49"/>
      <c r="AS10" s="49"/>
      <c r="AT10" s="50"/>
      <c r="AU10" s="50"/>
      <c r="AX10" s="49"/>
      <c r="AY10" s="49"/>
      <c r="AZ10" s="49"/>
      <c r="BA10" s="50"/>
      <c r="BB10" s="50"/>
      <c r="BC10" s="50"/>
      <c r="BD10" s="49"/>
      <c r="BE10" s="49"/>
      <c r="BF10" s="49"/>
      <c r="BG10" s="50"/>
      <c r="BH10" s="50"/>
      <c r="BK10" s="49"/>
      <c r="BL10" s="49"/>
      <c r="BM10" s="49"/>
      <c r="BN10" s="50"/>
      <c r="BO10" s="50"/>
      <c r="BP10" s="50"/>
      <c r="BQ10" s="49"/>
      <c r="BR10" s="49"/>
      <c r="BS10" s="49"/>
      <c r="BT10" s="50"/>
      <c r="BU10" s="50"/>
      <c r="BX10" s="49"/>
      <c r="BY10" s="49"/>
      <c r="BZ10" s="49"/>
      <c r="CA10" s="50"/>
      <c r="CB10" s="50"/>
      <c r="CC10" s="50"/>
      <c r="CD10" s="49"/>
      <c r="CE10" s="49"/>
      <c r="CF10" s="49"/>
      <c r="CG10" s="50"/>
      <c r="CH10" s="50"/>
    </row>
    <row r="11" spans="1:86" ht="30.75" thickBot="1" x14ac:dyDescent="0.3">
      <c r="B11" s="51" t="s">
        <v>22</v>
      </c>
      <c r="C11" s="51" t="s">
        <v>66</v>
      </c>
      <c r="D11" s="51" t="s">
        <v>62</v>
      </c>
      <c r="E11" s="32" t="s">
        <v>63</v>
      </c>
      <c r="F11" s="32" t="s">
        <v>67</v>
      </c>
      <c r="G11" s="53" t="s">
        <v>70</v>
      </c>
      <c r="H11" s="56" t="s">
        <v>71</v>
      </c>
      <c r="I11" s="52" t="s">
        <v>69</v>
      </c>
      <c r="J11" s="53" t="s">
        <v>72</v>
      </c>
      <c r="K11" s="52" t="s">
        <v>73</v>
      </c>
      <c r="L11" s="57" t="s">
        <v>77</v>
      </c>
      <c r="M11" s="58" t="s">
        <v>76</v>
      </c>
      <c r="N11" s="64" t="s">
        <v>79</v>
      </c>
      <c r="O11" s="65" t="s">
        <v>80</v>
      </c>
      <c r="Q11" s="25" t="s">
        <v>23</v>
      </c>
      <c r="R11" s="25" t="s">
        <v>25</v>
      </c>
      <c r="S11" s="25" t="s">
        <v>64</v>
      </c>
      <c r="T11" s="33" t="s">
        <v>63</v>
      </c>
      <c r="U11" s="33" t="s">
        <v>58</v>
      </c>
      <c r="X11" s="17" t="s">
        <v>22</v>
      </c>
      <c r="Y11" s="17" t="s">
        <v>25</v>
      </c>
      <c r="Z11" s="17" t="s">
        <v>64</v>
      </c>
      <c r="AA11" s="32" t="s">
        <v>63</v>
      </c>
      <c r="AB11" s="32" t="s">
        <v>58</v>
      </c>
      <c r="AD11" s="25" t="s">
        <v>23</v>
      </c>
      <c r="AE11" s="25" t="s">
        <v>25</v>
      </c>
      <c r="AF11" s="25" t="s">
        <v>64</v>
      </c>
      <c r="AG11" s="33" t="s">
        <v>63</v>
      </c>
      <c r="AH11" s="33" t="s">
        <v>58</v>
      </c>
      <c r="AK11" s="17" t="s">
        <v>22</v>
      </c>
      <c r="AL11" s="17" t="s">
        <v>25</v>
      </c>
      <c r="AM11" s="17" t="s">
        <v>64</v>
      </c>
      <c r="AN11" s="32" t="s">
        <v>63</v>
      </c>
      <c r="AO11" s="32" t="s">
        <v>58</v>
      </c>
      <c r="AQ11" s="25" t="s">
        <v>23</v>
      </c>
      <c r="AR11" s="25" t="s">
        <v>25</v>
      </c>
      <c r="AS11" s="25" t="s">
        <v>64</v>
      </c>
      <c r="AT11" s="33" t="s">
        <v>63</v>
      </c>
      <c r="AU11" s="33" t="s">
        <v>58</v>
      </c>
      <c r="AX11" s="17" t="s">
        <v>22</v>
      </c>
      <c r="AY11" s="17" t="s">
        <v>25</v>
      </c>
      <c r="AZ11" s="17" t="s">
        <v>64</v>
      </c>
      <c r="BA11" s="32" t="s">
        <v>63</v>
      </c>
      <c r="BB11" s="32" t="s">
        <v>58</v>
      </c>
      <c r="BD11" s="25" t="s">
        <v>23</v>
      </c>
      <c r="BE11" s="25" t="s">
        <v>25</v>
      </c>
      <c r="BF11" s="25" t="s">
        <v>64</v>
      </c>
      <c r="BG11" s="33" t="s">
        <v>63</v>
      </c>
      <c r="BH11" s="33" t="s">
        <v>58</v>
      </c>
      <c r="BK11" s="17" t="s">
        <v>22</v>
      </c>
      <c r="BL11" s="17" t="s">
        <v>25</v>
      </c>
      <c r="BM11" s="17" t="s">
        <v>64</v>
      </c>
      <c r="BN11" s="32" t="s">
        <v>63</v>
      </c>
      <c r="BO11" s="32" t="s">
        <v>58</v>
      </c>
      <c r="BQ11" s="25" t="s">
        <v>23</v>
      </c>
      <c r="BR11" s="25" t="s">
        <v>25</v>
      </c>
      <c r="BS11" s="25" t="s">
        <v>64</v>
      </c>
      <c r="BT11" s="33" t="s">
        <v>63</v>
      </c>
      <c r="BU11" s="33" t="s">
        <v>58</v>
      </c>
      <c r="BX11" s="17" t="s">
        <v>22</v>
      </c>
      <c r="BY11" s="17" t="s">
        <v>25</v>
      </c>
      <c r="BZ11" s="17" t="s">
        <v>64</v>
      </c>
      <c r="CA11" s="32" t="s">
        <v>63</v>
      </c>
      <c r="CB11" s="32" t="s">
        <v>58</v>
      </c>
      <c r="CD11" s="25" t="s">
        <v>23</v>
      </c>
      <c r="CE11" s="25" t="s">
        <v>25</v>
      </c>
      <c r="CF11" s="25" t="s">
        <v>64</v>
      </c>
      <c r="CG11" s="33" t="s">
        <v>63</v>
      </c>
      <c r="CH11" s="33" t="s">
        <v>58</v>
      </c>
    </row>
    <row r="12" spans="1:86" x14ac:dyDescent="0.25">
      <c r="B12" s="15" t="s">
        <v>24</v>
      </c>
      <c r="C12" s="16"/>
      <c r="D12" s="1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15" t="s">
        <v>24</v>
      </c>
      <c r="R12" s="16"/>
      <c r="S12" s="16"/>
      <c r="T12" s="16"/>
      <c r="U12" s="16"/>
      <c r="X12" s="15" t="s">
        <v>24</v>
      </c>
      <c r="Y12" s="16"/>
      <c r="Z12" s="16"/>
      <c r="AA12" s="5"/>
      <c r="AB12" s="5"/>
      <c r="AD12" s="15" t="s">
        <v>24</v>
      </c>
      <c r="AE12" s="16"/>
      <c r="AF12" s="16"/>
      <c r="AG12" s="16"/>
      <c r="AH12" s="16"/>
      <c r="AK12" s="15" t="s">
        <v>24</v>
      </c>
      <c r="AL12" s="16"/>
      <c r="AM12" s="16"/>
      <c r="AN12" s="5"/>
      <c r="AO12" s="5"/>
      <c r="AQ12" s="15" t="s">
        <v>24</v>
      </c>
      <c r="AR12" s="16"/>
      <c r="AS12" s="16"/>
      <c r="AT12" s="16"/>
      <c r="AU12" s="16"/>
      <c r="AX12" s="15" t="s">
        <v>24</v>
      </c>
      <c r="AY12" s="16"/>
      <c r="AZ12" s="16"/>
      <c r="BA12" s="5"/>
      <c r="BB12" s="5"/>
      <c r="BD12" s="15" t="s">
        <v>24</v>
      </c>
      <c r="BE12" s="16"/>
      <c r="BF12" s="16"/>
      <c r="BG12" s="16"/>
      <c r="BH12" s="16"/>
      <c r="BK12" s="15" t="s">
        <v>24</v>
      </c>
      <c r="BL12" s="16"/>
      <c r="BM12" s="16"/>
      <c r="BN12" s="5"/>
      <c r="BO12" s="5"/>
      <c r="BQ12" s="15" t="s">
        <v>24</v>
      </c>
      <c r="BR12" s="16"/>
      <c r="BS12" s="16"/>
      <c r="BT12" s="16"/>
      <c r="BU12" s="16"/>
      <c r="BX12" s="15" t="s">
        <v>24</v>
      </c>
      <c r="BY12" s="16"/>
      <c r="BZ12" s="16"/>
      <c r="CA12" s="5"/>
      <c r="CB12" s="5"/>
      <c r="CD12" s="15" t="s">
        <v>24</v>
      </c>
      <c r="CE12" s="16"/>
      <c r="CF12" s="16"/>
      <c r="CG12" s="16"/>
      <c r="CH12" s="16"/>
    </row>
    <row r="13" spans="1:86" x14ac:dyDescent="0.25">
      <c r="A13">
        <v>0</v>
      </c>
      <c r="B13" t="s">
        <v>43</v>
      </c>
      <c r="C13" s="6">
        <f>Deaths!C11</f>
        <v>368541.42999952828</v>
      </c>
      <c r="D13" s="6">
        <f t="array" ref="D13">IFERROR(INDEX(IHMEdata!$J$2:$J$2401, MATCH($C$3&amp;$C$4&amp;$C$5&amp;B13&amp;$C$7, IHMEdata!$E$2:$E$2401&amp;IHMEdata!$G$2:$G$2401&amp;IHMEdata!$C$2:$C$2401&amp;IHMEdata!$F$2:$F$2401&amp;IHMEdata!$H$2:$H$2401,0)),0)</f>
        <v>2.6588215449799999</v>
      </c>
      <c r="E13" s="6">
        <f t="array" ref="E13">IFERROR(INDEX(IHMEdata!$J$2:$J$2401, MATCH($C$3&amp;$C$4&amp;$D$5&amp;B13&amp;$C$7, IHMEdata!$E$2:$E$2401&amp;IHMEdata!$G$2:$G$2401&amp;IHMEdata!$C$2:$C$2401&amp;IHMEdata!$F$2:$F$2401&amp;IHMEdata!$H$2:$H$2401,0)),0)</f>
        <v>505.25118520400002</v>
      </c>
      <c r="F13" s="7">
        <f>D13/E13</f>
        <v>5.2623756714325672E-3</v>
      </c>
      <c r="G13" s="6"/>
      <c r="I13" s="6"/>
      <c r="J13" s="6"/>
      <c r="K13" s="6"/>
      <c r="L13" s="6"/>
      <c r="M13" s="6"/>
      <c r="N13" s="24"/>
      <c r="O13" s="24"/>
      <c r="P13">
        <v>0</v>
      </c>
      <c r="Q13" t="s">
        <v>43</v>
      </c>
      <c r="R13" s="6">
        <f>Deaths!M11</f>
        <v>352540.08000037738</v>
      </c>
      <c r="S13" s="6">
        <f t="array" ref="S13">IFERROR(INDEX(IHMEdata!$J$2:$J$2401, MATCH($D$3&amp;$C$4&amp;$C$5&amp;Q13&amp;$C$7, IHMEdata!$E$2:$E$2401&amp;IHMEdata!$G$2:$G$2401&amp;IHMEdata!$C$2:$C$2401&amp;IHMEdata!$F$2:$F$2401&amp;IHMEdata!$H$2:$H$2401,0)),0)</f>
        <v>2.6329956993199999</v>
      </c>
      <c r="T13" s="6">
        <f t="array" ref="T13">IFERROR(INDEX(IHMEdata!$J$2:$J$2401, MATCH($D$3&amp;$C$4&amp;$D$5&amp;Q13&amp;$C$7, IHMEdata!$E$2:$E$2401&amp;IHMEdata!$G$2:$G$2401&amp;IHMEdata!$C$2:$C$2401&amp;IHMEdata!$F$2:$F$2401&amp;IHMEdata!$H$2:$H$2401,0)),0)</f>
        <v>532.24016913399998</v>
      </c>
      <c r="U13" s="29"/>
      <c r="W13">
        <v>0</v>
      </c>
      <c r="X13" t="s">
        <v>43</v>
      </c>
      <c r="Y13" s="6">
        <f>C13</f>
        <v>368541.42999952828</v>
      </c>
      <c r="Z13" s="6">
        <f t="array" ref="Z13">IFERROR(INDEX(IHMEdata!$J$2:$J$2401, MATCH($C$3&amp;$E$4&amp;$C$5&amp;X13&amp;$C$7, IHMEdata!$E$2:$E$2401&amp;IHMEdata!$G$2:$G$2401&amp;IHMEdata!$C$2:$C$2401&amp;IHMEdata!$F$2:$F$2401&amp;IHMEdata!$H$2:$H$2401,0)),0)</f>
        <v>1.0902186457800001</v>
      </c>
      <c r="AA13" s="6">
        <f t="array" ref="AA13">IFERROR(INDEX(IHMEdata!$J$2:$J$2401, MATCH($C$3&amp;$E$4&amp;$D$5&amp;X13&amp;$C$7, IHMEdata!$E$2:$E$2401&amp;IHMEdata!$G$2:$G$2401&amp;IHMEdata!$C$2:$C$2401&amp;IHMEdata!$F$2:$F$2401&amp;IHMEdata!$H$2:$H$2401,0)),0)</f>
        <v>14.764945963800001</v>
      </c>
      <c r="AB13" s="24"/>
      <c r="AC13">
        <v>0</v>
      </c>
      <c r="AD13" t="s">
        <v>43</v>
      </c>
      <c r="AE13" s="6">
        <f>R13</f>
        <v>352540.08000037738</v>
      </c>
      <c r="AF13" s="6">
        <f t="array" ref="AF13">IFERROR(INDEX(IHMEdata!$J$2:$J$2401, MATCH($D$3&amp;$E$4&amp;$C$5&amp;AD13&amp;$C$7, IHMEdata!$E$2:$E$2401&amp;IHMEdata!$G$2:$G$2401&amp;IHMEdata!$C$2:$C$2401&amp;IHMEdata!$F$2:$F$2401&amp;IHMEdata!$H$2:$H$2401,0)),0)</f>
        <v>0.93112462896399995</v>
      </c>
      <c r="AG13" s="6">
        <f t="array" ref="AG13">IFERROR(INDEX(IHMEdata!$J$2:$J$2401, MATCH($D$3&amp;$E$4&amp;$D$5&amp;AD13&amp;$C$7, IHMEdata!$E$2:$E$2401&amp;IHMEdata!$G$2:$G$2401&amp;IHMEdata!$C$2:$C$2401&amp;IHMEdata!$F$2:$F$2401&amp;IHMEdata!$H$2:$H$2401,0)),0)</f>
        <v>12.7141343255</v>
      </c>
      <c r="AH13" s="29"/>
      <c r="AJ13">
        <v>0</v>
      </c>
      <c r="AK13" t="s">
        <v>43</v>
      </c>
      <c r="AL13" s="6">
        <f>Y13</f>
        <v>368541.42999952828</v>
      </c>
      <c r="AM13" s="6">
        <f t="array" ref="AM13">IFERROR(INDEX(IHMEdata!$J$2:$J$2401, MATCH($C$3&amp;$F$4&amp;$C$5&amp;AK13&amp;$C$7, IHMEdata!$E$2:$E$2401&amp;IHMEdata!$G$2:$G$2401&amp;IHMEdata!$C$2:$C$2401&amp;IHMEdata!$F$2:$F$2401&amp;IHMEdata!$H$2:$H$2401,0)),0)</f>
        <v>2.44029057925</v>
      </c>
      <c r="AN13" s="6">
        <f t="array" ref="AN13">IFERROR(INDEX(IHMEdata!$J$2:$J$2401, MATCH($C$3&amp;$F$4&amp;$D$5&amp;AK13&amp;$C$7, IHMEdata!$E$2:$E$2401&amp;IHMEdata!$G$2:$G$2401&amp;IHMEdata!$C$2:$C$2401&amp;IHMEdata!$F$2:$F$2401&amp;IHMEdata!$H$2:$H$2401,0)),0)</f>
        <v>202.14533127600001</v>
      </c>
      <c r="AO13" s="24"/>
      <c r="AP13">
        <v>0</v>
      </c>
      <c r="AQ13" t="s">
        <v>43</v>
      </c>
      <c r="AR13" s="6">
        <f>AE13</f>
        <v>352540.08000037738</v>
      </c>
      <c r="AS13" s="6">
        <f t="array" ref="AS13">IFERROR(INDEX(IHMEdata!$J$2:$J$2401, MATCH($D$3&amp;$F$4&amp;$C$5&amp;AQ13&amp;$C$7, IHMEdata!$E$2:$E$2401&amp;IHMEdata!$G$2:$G$2401&amp;IHMEdata!$C$2:$C$2401&amp;IHMEdata!$F$2:$F$2401&amp;IHMEdata!$H$2:$H$2401,0)),0)</f>
        <v>2.57714390798</v>
      </c>
      <c r="AT13" s="6">
        <f t="array" ref="AT13">IFERROR(INDEX(IHMEdata!$J$2:$J$2401, MATCH($D$3&amp;$F$4&amp;$D$5&amp;AQ13&amp;$C$7, IHMEdata!$E$2:$E$2401&amp;IHMEdata!$G$2:$G$2401&amp;IHMEdata!$C$2:$C$2401&amp;IHMEdata!$F$2:$F$2401&amp;IHMEdata!$H$2:$H$2401,0)),0)</f>
        <v>293.06017252300001</v>
      </c>
      <c r="AU13" s="29"/>
      <c r="AW13">
        <v>0</v>
      </c>
      <c r="AX13" t="s">
        <v>43</v>
      </c>
      <c r="AY13" s="6">
        <f>AL13</f>
        <v>368541.42999952828</v>
      </c>
      <c r="AZ13" s="6">
        <f t="array" ref="AZ13">IFERROR(INDEX(IHMEdata!$J$2:$J$2401, MATCH($C$3&amp;$G$4&amp;$C$5&amp;AX13&amp;$C$7, IHMEdata!$E$2:$E$2401&amp;IHMEdata!$G$2:$G$2401&amp;IHMEdata!$C$2:$C$2401&amp;IHMEdata!$F$2:$F$2401&amp;IHMEdata!$H$2:$H$2401,0)),0)</f>
        <v>0.83452133124100003</v>
      </c>
      <c r="BA13" s="6">
        <f t="array" ref="BA13">IFERROR(INDEX(IHMEdata!$J$2:$J$2401, MATCH($C$3&amp;$G$4&amp;$D$5&amp;AX13&amp;$C$7, IHMEdata!$E$2:$E$2401&amp;IHMEdata!$G$2:$G$2401&amp;IHMEdata!$C$2:$C$2401&amp;IHMEdata!$F$2:$F$2401&amp;IHMEdata!$H$2:$H$2401,0)),0)</f>
        <v>32.438142300000003</v>
      </c>
      <c r="BB13" s="24"/>
      <c r="BC13">
        <v>0</v>
      </c>
      <c r="BD13" t="s">
        <v>43</v>
      </c>
      <c r="BE13" s="6">
        <f>AR13</f>
        <v>352540.08000037738</v>
      </c>
      <c r="BF13" s="6">
        <f t="array" ref="BF13">IFERROR(INDEX(IHMEdata!$J$2:$J$2401, MATCH($D$3&amp;$G$4&amp;$C$5&amp;BD13&amp;$C$7, IHMEdata!$E$2:$E$2401&amp;IHMEdata!$G$2:$G$2401&amp;IHMEdata!$C$2:$C$2401&amp;IHMEdata!$F$2:$F$2401&amp;IHMEdata!$H$2:$H$2401,0)),0)</f>
        <v>1.1377150328300001</v>
      </c>
      <c r="BG13" s="6">
        <f t="array" ref="BG13">IFERROR(INDEX(IHMEdata!$J$2:$J$2401, MATCH($D$3&amp;$G$4&amp;$D$5&amp;BD13&amp;$C$7, IHMEdata!$E$2:$E$2401&amp;IHMEdata!$G$2:$G$2401&amp;IHMEdata!$C$2:$C$2401&amp;IHMEdata!$F$2:$F$2401&amp;IHMEdata!$H$2:$H$2401,0)),0)</f>
        <v>58.434688187600003</v>
      </c>
      <c r="BH13" s="29"/>
      <c r="BJ13">
        <v>0</v>
      </c>
      <c r="BK13" t="s">
        <v>43</v>
      </c>
      <c r="BL13" s="6">
        <f>AY13</f>
        <v>368541.42999952828</v>
      </c>
      <c r="BM13" s="6">
        <f t="array" ref="BM13">IFERROR(INDEX(IHMEdata!$J$2:$J$2401, MATCH($C$3&amp;$H$4&amp;$C$5&amp;BK13&amp;$C$7, IHMEdata!$E$2:$E$2401&amp;IHMEdata!$G$2:$G$2401&amp;IHMEdata!$C$2:$C$2401&amp;IHMEdata!$F$2:$F$2401&amp;IHMEdata!$H$2:$H$2401,0)),0)</f>
        <v>0.93501053279400004</v>
      </c>
      <c r="BN13" s="6">
        <f t="array" ref="BN13">IFERROR(INDEX(IHMEdata!$J$2:$J$2401, MATCH($C$3&amp;$H$4&amp;$D$5&amp;BK13&amp;$C$7, IHMEdata!$E$2:$E$2401&amp;IHMEdata!$G$2:$G$2401&amp;IHMEdata!$C$2:$C$2401&amp;IHMEdata!$F$2:$F$2401&amp;IHMEdata!$H$2:$H$2401,0)),0)</f>
        <v>12.0817068525</v>
      </c>
      <c r="BO13" s="24"/>
      <c r="BP13">
        <v>0</v>
      </c>
      <c r="BQ13" t="s">
        <v>43</v>
      </c>
      <c r="BR13" s="6">
        <f>BE13</f>
        <v>352540.08000037738</v>
      </c>
      <c r="BS13" s="6">
        <f t="array" ref="BS13">IFERROR(INDEX(IHMEdata!$J$2:$J$2401, MATCH($D$3&amp;$H$4&amp;$C$5&amp;BQ13&amp;$C$7, IHMEdata!$E$2:$E$2401&amp;IHMEdata!$G$2:$G$2401&amp;IHMEdata!$C$2:$C$2401&amp;IHMEdata!$F$2:$F$2401&amp;IHMEdata!$H$2:$H$2401,0)),0)</f>
        <v>0.63408428750099999</v>
      </c>
      <c r="BT13" s="6">
        <f t="array" ref="BT13">IFERROR(INDEX(IHMEdata!$J$2:$J$2401, MATCH($D$3&amp;$H$4&amp;$D$5&amp;BQ13&amp;$C$7, IHMEdata!$E$2:$E$2401&amp;IHMEdata!$G$2:$G$2401&amp;IHMEdata!$C$2:$C$2401&amp;IHMEdata!$F$2:$F$2401&amp;IHMEdata!$H$2:$H$2401,0)),0)</f>
        <v>14.1084497896</v>
      </c>
      <c r="BU13" s="29"/>
      <c r="BW13">
        <v>0</v>
      </c>
      <c r="BX13" t="s">
        <v>43</v>
      </c>
      <c r="BY13" s="6">
        <f>BL13</f>
        <v>368541.42999952828</v>
      </c>
      <c r="BZ13" s="6">
        <f t="array" ref="BZ13">IFERROR(INDEX(IHMEdata!$J$2:$J$2401, MATCH($C$3&amp;$I$4&amp;$C$5&amp;BX13&amp;$C$7, IHMEdata!$E$2:$E$2401&amp;IHMEdata!$G$2:$G$2401&amp;IHMEdata!$C$2:$C$2401&amp;IHMEdata!$F$2:$F$2401&amp;IHMEdata!$H$2:$H$2401,0)),0)</f>
        <v>2.3985405640800002</v>
      </c>
      <c r="CA13" s="6">
        <f t="array" ref="CA13">IFERROR(INDEX(IHMEdata!$J$2:$J$2401, MATCH($C$3&amp;$I$4&amp;$D$5&amp;BX13&amp;$C$7, IHMEdata!$E$2:$E$2401&amp;IHMEdata!$G$2:$G$2401&amp;IHMEdata!$C$2:$C$2401&amp;IHMEdata!$F$2:$F$2401&amp;IHMEdata!$H$2:$H$2401,0)),0)</f>
        <v>29.885497499</v>
      </c>
      <c r="CB13" s="24"/>
      <c r="CC13">
        <v>0</v>
      </c>
      <c r="CD13" t="s">
        <v>43</v>
      </c>
      <c r="CE13" s="6">
        <f>BR13</f>
        <v>352540.08000037738</v>
      </c>
      <c r="CF13" s="6">
        <f t="array" ref="CF13">IFERROR(INDEX(IHMEdata!$J$2:$J$2401, MATCH($D$3&amp;$I$4&amp;$C$5&amp;CD13&amp;$C$7, IHMEdata!$E$2:$E$2401&amp;IHMEdata!$G$2:$G$2401&amp;IHMEdata!$C$2:$C$2401&amp;IHMEdata!$F$2:$F$2401&amp;IHMEdata!$H$2:$H$2401,0)),0)</f>
        <v>2.16929369615</v>
      </c>
      <c r="CG13" s="6">
        <f t="array" ref="CG13">IFERROR(INDEX(IHMEdata!$J$2:$J$2401, MATCH($D$3&amp;$I$4&amp;$D$5&amp;CD13&amp;$C$7, IHMEdata!$E$2:$E$2401&amp;IHMEdata!$G$2:$G$2401&amp;IHMEdata!$C$2:$C$2401&amp;IHMEdata!$F$2:$F$2401&amp;IHMEdata!$H$2:$H$2401,0)),0)</f>
        <v>33.154012316100001</v>
      </c>
      <c r="CH13" s="29"/>
    </row>
    <row r="14" spans="1:86" x14ac:dyDescent="0.25">
      <c r="A14">
        <v>5</v>
      </c>
      <c r="B14" t="s">
        <v>6</v>
      </c>
      <c r="C14" s="6">
        <f>Deaths!C12</f>
        <v>384694.23000106396</v>
      </c>
      <c r="D14" s="6">
        <f t="array" ref="D14">IFERROR(INDEX(IHMEdata!$J$2:$J$2401, MATCH($C$3&amp;$C$4&amp;$C$5&amp;B14&amp;$C$7, IHMEdata!$E$2:$E$2401&amp;IHMEdata!$G$2:$G$2401&amp;IHMEdata!$C$2:$C$2401&amp;IHMEdata!$F$2:$F$2401&amp;IHMEdata!$H$2:$H$2401,0)),0)</f>
        <v>15.715780701</v>
      </c>
      <c r="E14" s="6">
        <f t="array" ref="E14">IFERROR(INDEX(IHMEdata!$J$2:$J$2401, MATCH($C$3&amp;$C$4&amp;$D$5&amp;B14&amp;$C$7, IHMEdata!$E$2:$E$2401&amp;IHMEdata!$G$2:$G$2401&amp;IHMEdata!$C$2:$C$2401&amp;IHMEdata!$F$2:$F$2401&amp;IHMEdata!$H$2:$H$2401,0)),0)</f>
        <v>488.59417013699999</v>
      </c>
      <c r="F14" s="7">
        <f>D14/E14</f>
        <v>3.2165305403855621E-2</v>
      </c>
      <c r="G14" s="6"/>
      <c r="I14" s="6"/>
      <c r="J14" s="6"/>
      <c r="K14" s="6"/>
      <c r="L14" s="6"/>
      <c r="M14" s="6"/>
      <c r="N14" s="24"/>
      <c r="O14" s="24"/>
      <c r="P14">
        <v>5</v>
      </c>
      <c r="Q14" t="s">
        <v>6</v>
      </c>
      <c r="R14" s="6">
        <f>Deaths!M12</f>
        <v>376510.75000073446</v>
      </c>
      <c r="S14" s="6">
        <f t="array" ref="S14">IFERROR(INDEX(IHMEdata!$J$2:$J$2401, MATCH($D$3&amp;$C$4&amp;$C$5&amp;Q14&amp;$C$7, IHMEdata!$E$2:$E$2401&amp;IHMEdata!$G$2:$G$2401&amp;IHMEdata!$C$2:$C$2401&amp;IHMEdata!$F$2:$F$2401&amp;IHMEdata!$H$2:$H$2401,0)),0)</f>
        <v>15.549800317200001</v>
      </c>
      <c r="T14" s="6">
        <f t="array" ref="T14">IFERROR(INDEX(IHMEdata!$J$2:$J$2401, MATCH($D$3&amp;$C$4&amp;$D$5&amp;Q14&amp;$C$7, IHMEdata!$E$2:$E$2401&amp;IHMEdata!$G$2:$G$2401&amp;IHMEdata!$C$2:$C$2401&amp;IHMEdata!$F$2:$F$2401&amp;IHMEdata!$H$2:$H$2401,0)),0)</f>
        <v>373.65863756099998</v>
      </c>
      <c r="U14" s="29"/>
      <c r="W14">
        <v>5</v>
      </c>
      <c r="X14" t="s">
        <v>6</v>
      </c>
      <c r="Y14" s="6">
        <f>C14</f>
        <v>384694.23000106396</v>
      </c>
      <c r="Z14" s="6">
        <f t="array" ref="Z14">IFERROR(INDEX(IHMEdata!$J$2:$J$2401, MATCH($C$3&amp;$E$4&amp;$C$5&amp;X14&amp;$C$7, IHMEdata!$E$2:$E$2401&amp;IHMEdata!$G$2:$G$2401&amp;IHMEdata!$C$2:$C$2401&amp;IHMEdata!$F$2:$F$2401&amp;IHMEdata!$H$2:$H$2401,0)),0)</f>
        <v>10.0779657188</v>
      </c>
      <c r="AA14" s="6">
        <f t="array" ref="AA14">IFERROR(INDEX(IHMEdata!$J$2:$J$2401, MATCH($C$3&amp;$E$4&amp;$D$5&amp;X14&amp;$C$7, IHMEdata!$E$2:$E$2401&amp;IHMEdata!$G$2:$G$2401&amp;IHMEdata!$C$2:$C$2401&amp;IHMEdata!$F$2:$F$2401&amp;IHMEdata!$H$2:$H$2401,0)),0)</f>
        <v>29.905331118599999</v>
      </c>
      <c r="AB14" s="24"/>
      <c r="AC14">
        <v>5</v>
      </c>
      <c r="AD14" t="s">
        <v>6</v>
      </c>
      <c r="AE14" s="6">
        <f t="shared" ref="AE14:AE32" si="0">R14</f>
        <v>376510.75000073446</v>
      </c>
      <c r="AF14" s="6">
        <f t="array" ref="AF14">IFERROR(INDEX(IHMEdata!$J$2:$J$2401, MATCH($D$3&amp;$E$4&amp;$C$5&amp;AD14&amp;$C$7, IHMEdata!$E$2:$E$2401&amp;IHMEdata!$G$2:$G$2401&amp;IHMEdata!$C$2:$C$2401&amp;IHMEdata!$F$2:$F$2401&amp;IHMEdata!$H$2:$H$2401,0)),0)</f>
        <v>6.2676743113800004</v>
      </c>
      <c r="AG14" s="6">
        <f t="array" ref="AG14">IFERROR(INDEX(IHMEdata!$J$2:$J$2401, MATCH($D$3&amp;$E$4&amp;$D$5&amp;AD14&amp;$C$7, IHMEdata!$E$2:$E$2401&amp;IHMEdata!$G$2:$G$2401&amp;IHMEdata!$C$2:$C$2401&amp;IHMEdata!$F$2:$F$2401&amp;IHMEdata!$H$2:$H$2401,0)),0)</f>
        <v>18.803068295300001</v>
      </c>
      <c r="AH14" s="29"/>
      <c r="AJ14">
        <v>5</v>
      </c>
      <c r="AK14" t="s">
        <v>6</v>
      </c>
      <c r="AL14" s="6">
        <f t="shared" ref="AL14:AL32" si="1">Y14</f>
        <v>384694.23000106396</v>
      </c>
      <c r="AM14" s="6">
        <f t="array" ref="AM14">IFERROR(INDEX(IHMEdata!$J$2:$J$2401, MATCH($C$3&amp;$F$4&amp;$C$5&amp;AK14&amp;$C$7, IHMEdata!$E$2:$E$2401&amp;IHMEdata!$G$2:$G$2401&amp;IHMEdata!$C$2:$C$2401&amp;IHMEdata!$F$2:$F$2401&amp;IHMEdata!$H$2:$H$2401,0)),0)</f>
        <v>11.846425255</v>
      </c>
      <c r="AN14" s="6">
        <f t="array" ref="AN14">IFERROR(INDEX(IHMEdata!$J$2:$J$2401, MATCH($C$3&amp;$F$4&amp;$D$5&amp;AK14&amp;$C$7, IHMEdata!$E$2:$E$2401&amp;IHMEdata!$G$2:$G$2401&amp;IHMEdata!$C$2:$C$2401&amp;IHMEdata!$F$2:$F$2401&amp;IHMEdata!$H$2:$H$2401,0)),0)</f>
        <v>171.2097168</v>
      </c>
      <c r="AO14" s="24"/>
      <c r="AP14">
        <v>5</v>
      </c>
      <c r="AQ14" t="s">
        <v>6</v>
      </c>
      <c r="AR14" s="6">
        <f t="shared" ref="AR14:AR32" si="2">AE14</f>
        <v>376510.75000073446</v>
      </c>
      <c r="AS14" s="6">
        <f t="array" ref="AS14">IFERROR(INDEX(IHMEdata!$J$2:$J$2401, MATCH($D$3&amp;$F$4&amp;$C$5&amp;AQ14&amp;$C$7, IHMEdata!$E$2:$E$2401&amp;IHMEdata!$G$2:$G$2401&amp;IHMEdata!$C$2:$C$2401&amp;IHMEdata!$F$2:$F$2401&amp;IHMEdata!$H$2:$H$2401,0)),0)</f>
        <v>12.3528959591</v>
      </c>
      <c r="AT14" s="6">
        <f t="array" ref="AT14">IFERROR(INDEX(IHMEdata!$J$2:$J$2401, MATCH($D$3&amp;$F$4&amp;$D$5&amp;AQ14&amp;$C$7, IHMEdata!$E$2:$E$2401&amp;IHMEdata!$G$2:$G$2401&amp;IHMEdata!$C$2:$C$2401&amp;IHMEdata!$F$2:$F$2401&amp;IHMEdata!$H$2:$H$2401,0)),0)</f>
        <v>223.954176596</v>
      </c>
      <c r="AU14" s="29"/>
      <c r="AW14">
        <v>5</v>
      </c>
      <c r="AX14" t="s">
        <v>6</v>
      </c>
      <c r="AY14" s="6">
        <f t="shared" ref="AY14:AY32" si="3">AL14</f>
        <v>384694.23000106396</v>
      </c>
      <c r="AZ14" s="6">
        <f t="array" ref="AZ14">IFERROR(INDEX(IHMEdata!$J$2:$J$2401, MATCH($C$3&amp;$G$4&amp;$C$5&amp;AX14&amp;$C$7, IHMEdata!$E$2:$E$2401&amp;IHMEdata!$G$2:$G$2401&amp;IHMEdata!$C$2:$C$2401&amp;IHMEdata!$F$2:$F$2401&amp;IHMEdata!$H$2:$H$2401,0)),0)</f>
        <v>3.5569482704199999</v>
      </c>
      <c r="BA14" s="6">
        <f t="array" ref="BA14">IFERROR(INDEX(IHMEdata!$J$2:$J$2401, MATCH($C$3&amp;$G$4&amp;$D$5&amp;AX14&amp;$C$7, IHMEdata!$E$2:$E$2401&amp;IHMEdata!$G$2:$G$2401&amp;IHMEdata!$C$2:$C$2401&amp;IHMEdata!$F$2:$F$2401&amp;IHMEdata!$H$2:$H$2401,0)),0)</f>
        <v>29.346701337799999</v>
      </c>
      <c r="BB14" s="24"/>
      <c r="BC14">
        <v>5</v>
      </c>
      <c r="BD14" t="s">
        <v>6</v>
      </c>
      <c r="BE14" s="6">
        <f t="shared" ref="BE14:BE32" si="4">AR14</f>
        <v>376510.75000073446</v>
      </c>
      <c r="BF14" s="6">
        <f t="array" ref="BF14">IFERROR(INDEX(IHMEdata!$J$2:$J$2401, MATCH($D$3&amp;$G$4&amp;$C$5&amp;BD14&amp;$C$7, IHMEdata!$E$2:$E$2401&amp;IHMEdata!$G$2:$G$2401&amp;IHMEdata!$C$2:$C$2401&amp;IHMEdata!$F$2:$F$2401&amp;IHMEdata!$H$2:$H$2401,0)),0)</f>
        <v>3.9501822997699998</v>
      </c>
      <c r="BG14" s="6">
        <f t="array" ref="BG14">IFERROR(INDEX(IHMEdata!$J$2:$J$2401, MATCH($D$3&amp;$G$4&amp;$D$5&amp;BD14&amp;$C$7, IHMEdata!$E$2:$E$2401&amp;IHMEdata!$G$2:$G$2401&amp;IHMEdata!$C$2:$C$2401&amp;IHMEdata!$F$2:$F$2401&amp;IHMEdata!$H$2:$H$2401,0)),0)</f>
        <v>41.458789623900003</v>
      </c>
      <c r="BH14" s="29"/>
      <c r="BJ14">
        <v>5</v>
      </c>
      <c r="BK14" t="s">
        <v>6</v>
      </c>
      <c r="BL14" s="6">
        <f t="shared" ref="BL14:BL32" si="5">AY14</f>
        <v>384694.23000106396</v>
      </c>
      <c r="BM14" s="6">
        <f t="array" ref="BM14">IFERROR(INDEX(IHMEdata!$J$2:$J$2401, MATCH($C$3&amp;$H$4&amp;$C$5&amp;BK14&amp;$C$7, IHMEdata!$E$2:$E$2401&amp;IHMEdata!$G$2:$G$2401&amp;IHMEdata!$C$2:$C$2401&amp;IHMEdata!$F$2:$F$2401&amp;IHMEdata!$H$2:$H$2401,0)),0)</f>
        <v>5.5249432868500001</v>
      </c>
      <c r="BN14" s="6">
        <f t="array" ref="BN14">IFERROR(INDEX(IHMEdata!$J$2:$J$2401, MATCH($C$3&amp;$H$4&amp;$D$5&amp;BK14&amp;$C$7, IHMEdata!$E$2:$E$2401&amp;IHMEdata!$G$2:$G$2401&amp;IHMEdata!$C$2:$C$2401&amp;IHMEdata!$F$2:$F$2401&amp;IHMEdata!$H$2:$H$2401,0)),0)</f>
        <v>13.892079149000001</v>
      </c>
      <c r="BO14" s="24"/>
      <c r="BP14">
        <v>5</v>
      </c>
      <c r="BQ14" t="s">
        <v>6</v>
      </c>
      <c r="BR14" s="6">
        <f t="shared" ref="BR14:BR32" si="6">BE14</f>
        <v>376510.75000073446</v>
      </c>
      <c r="BS14" s="6">
        <f t="array" ref="BS14">IFERROR(INDEX(IHMEdata!$J$2:$J$2401, MATCH($D$3&amp;$H$4&amp;$C$5&amp;BQ14&amp;$C$7, IHMEdata!$E$2:$E$2401&amp;IHMEdata!$G$2:$G$2401&amp;IHMEdata!$C$2:$C$2401&amp;IHMEdata!$F$2:$F$2401&amp;IHMEdata!$H$2:$H$2401,0)),0)</f>
        <v>3.0011114508599999</v>
      </c>
      <c r="BT14" s="6">
        <f t="array" ref="BT14">IFERROR(INDEX(IHMEdata!$J$2:$J$2401, MATCH($D$3&amp;$H$4&amp;$D$5&amp;BQ14&amp;$C$7, IHMEdata!$E$2:$E$2401&amp;IHMEdata!$G$2:$G$2401&amp;IHMEdata!$C$2:$C$2401&amp;IHMEdata!$F$2:$F$2401&amp;IHMEdata!$H$2:$H$2401,0)),0)</f>
        <v>8.8214502896700004</v>
      </c>
      <c r="BU14" s="29"/>
      <c r="BW14">
        <v>5</v>
      </c>
      <c r="BX14" t="s">
        <v>6</v>
      </c>
      <c r="BY14" s="6">
        <f t="shared" ref="BY14:BY32" si="7">BL14</f>
        <v>384694.23000106396</v>
      </c>
      <c r="BZ14" s="6">
        <f t="array" ref="BZ14">IFERROR(INDEX(IHMEdata!$J$2:$J$2401, MATCH($C$3&amp;$I$4&amp;$C$5&amp;BX14&amp;$C$7, IHMEdata!$E$2:$E$2401&amp;IHMEdata!$G$2:$G$2401&amp;IHMEdata!$C$2:$C$2401&amp;IHMEdata!$F$2:$F$2401&amp;IHMEdata!$H$2:$H$2401,0)),0)</f>
        <v>4.3643367463700002</v>
      </c>
      <c r="CA14" s="6">
        <f t="array" ref="CA14">IFERROR(INDEX(IHMEdata!$J$2:$J$2401, MATCH($C$3&amp;$I$4&amp;$D$5&amp;BX14&amp;$C$7, IHMEdata!$E$2:$E$2401&amp;IHMEdata!$G$2:$G$2401&amp;IHMEdata!$C$2:$C$2401&amp;IHMEdata!$F$2:$F$2401&amp;IHMEdata!$H$2:$H$2401,0)),0)</f>
        <v>19.843579883299999</v>
      </c>
      <c r="CB14" s="24"/>
      <c r="CC14">
        <v>5</v>
      </c>
      <c r="CD14" t="s">
        <v>6</v>
      </c>
      <c r="CE14" s="6">
        <f t="shared" ref="CE14:CE32" si="8">BR14</f>
        <v>376510.75000073446</v>
      </c>
      <c r="CF14" s="6">
        <f t="array" ref="CF14">IFERROR(INDEX(IHMEdata!$J$2:$J$2401, MATCH($D$3&amp;$I$4&amp;$C$5&amp;CD14&amp;$C$7, IHMEdata!$E$2:$E$2401&amp;IHMEdata!$G$2:$G$2401&amp;IHMEdata!$C$2:$C$2401&amp;IHMEdata!$F$2:$F$2401&amp;IHMEdata!$H$2:$H$2401,0)),0)</f>
        <v>3.8727699363200001</v>
      </c>
      <c r="CG14" s="6">
        <f t="array" ref="CG14">IFERROR(INDEX(IHMEdata!$J$2:$J$2401, MATCH($D$3&amp;$I$4&amp;$D$5&amp;CD14&amp;$C$7, IHMEdata!$E$2:$E$2401&amp;IHMEdata!$G$2:$G$2401&amp;IHMEdata!$C$2:$C$2401&amp;IHMEdata!$F$2:$F$2401&amp;IHMEdata!$H$2:$H$2401,0)),0)</f>
        <v>18.9983426728</v>
      </c>
      <c r="CH14" s="29"/>
    </row>
    <row r="15" spans="1:86" x14ac:dyDescent="0.25">
      <c r="A15">
        <v>10</v>
      </c>
      <c r="B15" t="s">
        <v>7</v>
      </c>
      <c r="C15" s="6">
        <f>Deaths!C13</f>
        <v>371651.23999969516</v>
      </c>
      <c r="D15" s="6">
        <f t="array" ref="D15">IFERROR(INDEX(IHMEdata!$J$2:$J$2401, MATCH($C$3&amp;$C$4&amp;$C$5&amp;B15&amp;$C$7, IHMEdata!$E$2:$E$2401&amp;IHMEdata!$G$2:$G$2401&amp;IHMEdata!$C$2:$C$2401&amp;IHMEdata!$F$2:$F$2401&amp;IHMEdata!$H$2:$H$2401,0)),0)</f>
        <v>33.694586181699997</v>
      </c>
      <c r="E15" s="6">
        <f t="array" ref="E15">IFERROR(INDEX(IHMEdata!$J$2:$J$2401, MATCH($C$3&amp;$C$4&amp;$D$5&amp;B15&amp;$C$7, IHMEdata!$E$2:$E$2401&amp;IHMEdata!$G$2:$G$2401&amp;IHMEdata!$C$2:$C$2401&amp;IHMEdata!$F$2:$F$2401&amp;IHMEdata!$H$2:$H$2401,0)),0)</f>
        <v>541.53260050899996</v>
      </c>
      <c r="F15" s="7">
        <f>D15/E15</f>
        <v>6.2220789939570795E-2</v>
      </c>
      <c r="G15" s="6"/>
      <c r="I15" s="6"/>
      <c r="J15" s="6"/>
      <c r="K15" s="6"/>
      <c r="L15" s="6"/>
      <c r="M15" s="6"/>
      <c r="N15" s="24"/>
      <c r="O15" s="24"/>
      <c r="P15">
        <v>10</v>
      </c>
      <c r="Q15" t="s">
        <v>7</v>
      </c>
      <c r="R15" s="6">
        <f>Deaths!M13</f>
        <v>374832.4000006289</v>
      </c>
      <c r="S15" s="6">
        <f t="array" ref="S15">IFERROR(INDEX(IHMEdata!$J$2:$J$2401, MATCH($D$3&amp;$C$4&amp;$C$5&amp;Q15&amp;$C$7, IHMEdata!$E$2:$E$2401&amp;IHMEdata!$G$2:$G$2401&amp;IHMEdata!$C$2:$C$2401&amp;IHMEdata!$F$2:$F$2401&amp;IHMEdata!$H$2:$H$2401,0)),0)</f>
        <v>27.416361721200001</v>
      </c>
      <c r="T15" s="6">
        <f t="array" ref="T15">IFERROR(INDEX(IHMEdata!$J$2:$J$2401, MATCH($D$3&amp;$C$4&amp;$D$5&amp;Q15&amp;$C$7, IHMEdata!$E$2:$E$2401&amp;IHMEdata!$G$2:$G$2401&amp;IHMEdata!$C$2:$C$2401&amp;IHMEdata!$F$2:$F$2401&amp;IHMEdata!$H$2:$H$2401,0)),0)</f>
        <v>333.80489457800002</v>
      </c>
      <c r="U15" s="29"/>
      <c r="W15">
        <v>10</v>
      </c>
      <c r="X15" t="s">
        <v>7</v>
      </c>
      <c r="Y15" s="6">
        <f>C15</f>
        <v>371651.23999969516</v>
      </c>
      <c r="Z15" s="6">
        <f t="array" ref="Z15">IFERROR(INDEX(IHMEdata!$J$2:$J$2401, MATCH($C$3&amp;$E$4&amp;$C$5&amp;X15&amp;$C$7, IHMEdata!$E$2:$E$2401&amp;IHMEdata!$G$2:$G$2401&amp;IHMEdata!$C$2:$C$2401&amp;IHMEdata!$F$2:$F$2401&amp;IHMEdata!$H$2:$H$2401,0)),0)</f>
        <v>24.193275383</v>
      </c>
      <c r="AA15" s="6">
        <f t="array" ref="AA15">IFERROR(INDEX(IHMEdata!$J$2:$J$2401, MATCH($C$3&amp;$E$4&amp;$D$5&amp;X15&amp;$C$7, IHMEdata!$E$2:$E$2401&amp;IHMEdata!$G$2:$G$2401&amp;IHMEdata!$C$2:$C$2401&amp;IHMEdata!$F$2:$F$2401&amp;IHMEdata!$H$2:$H$2401,0)),0)</f>
        <v>56.371387417400001</v>
      </c>
      <c r="AB15" s="24"/>
      <c r="AC15">
        <v>10</v>
      </c>
      <c r="AD15" t="s">
        <v>7</v>
      </c>
      <c r="AE15" s="6">
        <f t="shared" si="0"/>
        <v>374832.4000006289</v>
      </c>
      <c r="AF15" s="6">
        <f t="array" ref="AF15">IFERROR(INDEX(IHMEdata!$J$2:$J$2401, MATCH($D$3&amp;$E$4&amp;$C$5&amp;AD15&amp;$C$7, IHMEdata!$E$2:$E$2401&amp;IHMEdata!$G$2:$G$2401&amp;IHMEdata!$C$2:$C$2401&amp;IHMEdata!$F$2:$F$2401&amp;IHMEdata!$H$2:$H$2401,0)),0)</f>
        <v>11.4819553516</v>
      </c>
      <c r="AG15" s="6">
        <f t="array" ref="AG15">IFERROR(INDEX(IHMEdata!$J$2:$J$2401, MATCH($D$3&amp;$E$4&amp;$D$5&amp;AD15&amp;$C$7, IHMEdata!$E$2:$E$2401&amp;IHMEdata!$G$2:$G$2401&amp;IHMEdata!$C$2:$C$2401&amp;IHMEdata!$F$2:$F$2401&amp;IHMEdata!$H$2:$H$2401,0)),0)</f>
        <v>24.1961841016</v>
      </c>
      <c r="AH15" s="29"/>
      <c r="AJ15">
        <v>10</v>
      </c>
      <c r="AK15" t="s">
        <v>7</v>
      </c>
      <c r="AL15" s="6">
        <f t="shared" si="1"/>
        <v>371651.23999969516</v>
      </c>
      <c r="AM15" s="6">
        <f t="array" ref="AM15">IFERROR(INDEX(IHMEdata!$J$2:$J$2401, MATCH($C$3&amp;$F$4&amp;$C$5&amp;AK15&amp;$C$7, IHMEdata!$E$2:$E$2401&amp;IHMEdata!$G$2:$G$2401&amp;IHMEdata!$C$2:$C$2401&amp;IHMEdata!$F$2:$F$2401&amp;IHMEdata!$H$2:$H$2401,0)),0)</f>
        <v>29.634171738500001</v>
      </c>
      <c r="AN15" s="6">
        <f t="array" ref="AN15">IFERROR(INDEX(IHMEdata!$J$2:$J$2401, MATCH($C$3&amp;$F$4&amp;$D$5&amp;AK15&amp;$C$7, IHMEdata!$E$2:$E$2401&amp;IHMEdata!$G$2:$G$2401&amp;IHMEdata!$C$2:$C$2401&amp;IHMEdata!$F$2:$F$2401&amp;IHMEdata!$H$2:$H$2401,0)),0)</f>
        <v>242.49800608300001</v>
      </c>
      <c r="AO15" s="24"/>
      <c r="AP15">
        <v>10</v>
      </c>
      <c r="AQ15" t="s">
        <v>7</v>
      </c>
      <c r="AR15" s="6">
        <f t="shared" si="2"/>
        <v>374832.4000006289</v>
      </c>
      <c r="AS15" s="6">
        <f t="array" ref="AS15">IFERROR(INDEX(IHMEdata!$J$2:$J$2401, MATCH($D$3&amp;$F$4&amp;$C$5&amp;AQ15&amp;$C$7, IHMEdata!$E$2:$E$2401&amp;IHMEdata!$G$2:$G$2401&amp;IHMEdata!$C$2:$C$2401&amp;IHMEdata!$F$2:$F$2401&amp;IHMEdata!$H$2:$H$2401,0)),0)</f>
        <v>21.855634977099999</v>
      </c>
      <c r="AT15" s="6">
        <f t="array" ref="AT15">IFERROR(INDEX(IHMEdata!$J$2:$J$2401, MATCH($D$3&amp;$F$4&amp;$D$5&amp;AQ15&amp;$C$7, IHMEdata!$E$2:$E$2401&amp;IHMEdata!$G$2:$G$2401&amp;IHMEdata!$C$2:$C$2401&amp;IHMEdata!$F$2:$F$2401&amp;IHMEdata!$H$2:$H$2401,0)),0)</f>
        <v>234.36369517899999</v>
      </c>
      <c r="AU15" s="29"/>
      <c r="AW15">
        <v>10</v>
      </c>
      <c r="AX15" t="s">
        <v>7</v>
      </c>
      <c r="AY15" s="6">
        <f t="shared" si="3"/>
        <v>371651.23999969516</v>
      </c>
      <c r="AZ15" s="6">
        <f t="array" ref="AZ15">IFERROR(INDEX(IHMEdata!$J$2:$J$2401, MATCH($C$3&amp;$G$4&amp;$C$5&amp;AX15&amp;$C$7, IHMEdata!$E$2:$E$2401&amp;IHMEdata!$G$2:$G$2401&amp;IHMEdata!$C$2:$C$2401&amp;IHMEdata!$F$2:$F$2401&amp;IHMEdata!$H$2:$H$2401,0)),0)</f>
        <v>8.8196524327199999</v>
      </c>
      <c r="BA15" s="6">
        <f t="array" ref="BA15">IFERROR(INDEX(IHMEdata!$J$2:$J$2401, MATCH($C$3&amp;$G$4&amp;$D$5&amp;AX15&amp;$C$7, IHMEdata!$E$2:$E$2401&amp;IHMEdata!$G$2:$G$2401&amp;IHMEdata!$C$2:$C$2401&amp;IHMEdata!$F$2:$F$2401&amp;IHMEdata!$H$2:$H$2401,0)),0)</f>
        <v>66.743694898599998</v>
      </c>
      <c r="BB15" s="24"/>
      <c r="BC15">
        <v>10</v>
      </c>
      <c r="BD15" t="s">
        <v>7</v>
      </c>
      <c r="BE15" s="6">
        <f t="shared" si="4"/>
        <v>374832.4000006289</v>
      </c>
      <c r="BF15" s="6">
        <f t="array" ref="BF15">IFERROR(INDEX(IHMEdata!$J$2:$J$2401, MATCH($D$3&amp;$G$4&amp;$C$5&amp;BD15&amp;$C$7, IHMEdata!$E$2:$E$2401&amp;IHMEdata!$G$2:$G$2401&amp;IHMEdata!$C$2:$C$2401&amp;IHMEdata!$F$2:$F$2401&amp;IHMEdata!$H$2:$H$2401,0)),0)</f>
        <v>6.8095991068800004</v>
      </c>
      <c r="BG15" s="6">
        <f t="array" ref="BG15">IFERROR(INDEX(IHMEdata!$J$2:$J$2401, MATCH($D$3&amp;$G$4&amp;$D$5&amp;BD15&amp;$C$7, IHMEdata!$E$2:$E$2401&amp;IHMEdata!$G$2:$G$2401&amp;IHMEdata!$C$2:$C$2401&amp;IHMEdata!$F$2:$F$2401&amp;IHMEdata!$H$2:$H$2401,0)),0)</f>
        <v>53.087243808399997</v>
      </c>
      <c r="BH15" s="29"/>
      <c r="BJ15">
        <v>10</v>
      </c>
      <c r="BK15" t="s">
        <v>7</v>
      </c>
      <c r="BL15" s="6">
        <f t="shared" si="5"/>
        <v>371651.23999969516</v>
      </c>
      <c r="BM15" s="6">
        <f t="array" ref="BM15">IFERROR(INDEX(IHMEdata!$J$2:$J$2401, MATCH($C$3&amp;$H$4&amp;$C$5&amp;BK15&amp;$C$7, IHMEdata!$E$2:$E$2401&amp;IHMEdata!$G$2:$G$2401&amp;IHMEdata!$C$2:$C$2401&amp;IHMEdata!$F$2:$F$2401&amp;IHMEdata!$H$2:$H$2401,0)),0)</f>
        <v>11.851905074899999</v>
      </c>
      <c r="BN15" s="6">
        <f t="array" ref="BN15">IFERROR(INDEX(IHMEdata!$J$2:$J$2401, MATCH($C$3&amp;$H$4&amp;$D$5&amp;BK15&amp;$C$7, IHMEdata!$E$2:$E$2401&amp;IHMEdata!$G$2:$G$2401&amp;IHMEdata!$C$2:$C$2401&amp;IHMEdata!$F$2:$F$2401&amp;IHMEdata!$H$2:$H$2401,0)),0)</f>
        <v>20.2652201165</v>
      </c>
      <c r="BO15" s="24"/>
      <c r="BP15">
        <v>10</v>
      </c>
      <c r="BQ15" t="s">
        <v>7</v>
      </c>
      <c r="BR15" s="6">
        <f t="shared" si="6"/>
        <v>374832.4000006289</v>
      </c>
      <c r="BS15" s="6">
        <f t="array" ref="BS15">IFERROR(INDEX(IHMEdata!$J$2:$J$2401, MATCH($D$3&amp;$H$4&amp;$C$5&amp;BQ15&amp;$C$7, IHMEdata!$E$2:$E$2401&amp;IHMEdata!$G$2:$G$2401&amp;IHMEdata!$C$2:$C$2401&amp;IHMEdata!$F$2:$F$2401&amp;IHMEdata!$H$2:$H$2401,0)),0)</f>
        <v>5.2394303941500002</v>
      </c>
      <c r="BT15" s="6">
        <f t="array" ref="BT15">IFERROR(INDEX(IHMEdata!$J$2:$J$2401, MATCH($D$3&amp;$H$4&amp;$D$5&amp;BQ15&amp;$C$7, IHMEdata!$E$2:$E$2401&amp;IHMEdata!$G$2:$G$2401&amp;IHMEdata!$C$2:$C$2401&amp;IHMEdata!$F$2:$F$2401&amp;IHMEdata!$H$2:$H$2401,0)),0)</f>
        <v>11.3160476786</v>
      </c>
      <c r="BU15" s="29"/>
      <c r="BW15">
        <v>10</v>
      </c>
      <c r="BX15" t="s">
        <v>7</v>
      </c>
      <c r="BY15" s="6">
        <f t="shared" si="7"/>
        <v>371651.23999969516</v>
      </c>
      <c r="BZ15" s="6">
        <f t="array" ref="BZ15">IFERROR(INDEX(IHMEdata!$J$2:$J$2401, MATCH($C$3&amp;$I$4&amp;$C$5&amp;BX15&amp;$C$7, IHMEdata!$E$2:$E$2401&amp;IHMEdata!$G$2:$G$2401&amp;IHMEdata!$C$2:$C$2401&amp;IHMEdata!$F$2:$F$2401&amp;IHMEdata!$H$2:$H$2401,0)),0)</f>
        <v>5.6823118867</v>
      </c>
      <c r="CA15" s="6">
        <f t="array" ref="CA15">IFERROR(INDEX(IHMEdata!$J$2:$J$2401, MATCH($C$3&amp;$I$4&amp;$D$5&amp;BX15&amp;$C$7, IHMEdata!$E$2:$E$2401&amp;IHMEdata!$G$2:$G$2401&amp;IHMEdata!$C$2:$C$2401&amp;IHMEdata!$F$2:$F$2401&amp;IHMEdata!$H$2:$H$2401,0)),0)</f>
        <v>31.245608604699999</v>
      </c>
      <c r="CB15" s="24"/>
      <c r="CC15">
        <v>10</v>
      </c>
      <c r="CD15" t="s">
        <v>7</v>
      </c>
      <c r="CE15" s="6">
        <f t="shared" si="8"/>
        <v>374832.4000006289</v>
      </c>
      <c r="CF15" s="6">
        <f t="array" ref="CF15">IFERROR(INDEX(IHMEdata!$J$2:$J$2401, MATCH($D$3&amp;$I$4&amp;$C$5&amp;CD15&amp;$C$7, IHMEdata!$E$2:$E$2401&amp;IHMEdata!$G$2:$G$2401&amp;IHMEdata!$C$2:$C$2401&amp;IHMEdata!$F$2:$F$2401&amp;IHMEdata!$H$2:$H$2401,0)),0)</f>
        <v>4.8882678140399998</v>
      </c>
      <c r="CG15" s="6">
        <f t="array" ref="CG15">IFERROR(INDEX(IHMEdata!$J$2:$J$2401, MATCH($D$3&amp;$I$4&amp;$D$5&amp;CD15&amp;$C$7, IHMEdata!$E$2:$E$2401&amp;IHMEdata!$G$2:$G$2401&amp;IHMEdata!$C$2:$C$2401&amp;IHMEdata!$F$2:$F$2401&amp;IHMEdata!$H$2:$H$2401,0)),0)</f>
        <v>22.602199387199999</v>
      </c>
      <c r="CH15" s="29"/>
    </row>
    <row r="16" spans="1:86" x14ac:dyDescent="0.25">
      <c r="A16">
        <v>15</v>
      </c>
      <c r="B16" t="s">
        <v>8</v>
      </c>
      <c r="C16" s="6">
        <f>Deaths!C14</f>
        <v>376941.81999984564</v>
      </c>
      <c r="D16" s="6">
        <f t="array" ref="D16">IFERROR(INDEX(IHMEdata!$J$2:$J$2401, MATCH($C$3&amp;$C$4&amp;$C$5&amp;B16&amp;$C$7, IHMEdata!$E$2:$E$2401&amp;IHMEdata!$G$2:$G$2401&amp;IHMEdata!$C$2:$C$2401&amp;IHMEdata!$F$2:$F$2401&amp;IHMEdata!$H$2:$H$2401,0)),0)</f>
        <v>55.6075953414</v>
      </c>
      <c r="E16" s="6">
        <f t="array" ref="E16">IFERROR(INDEX(IHMEdata!$J$2:$J$2401, MATCH($C$3&amp;$C$4&amp;$D$5&amp;B16&amp;$C$7, IHMEdata!$E$2:$E$2401&amp;IHMEdata!$G$2:$G$2401&amp;IHMEdata!$C$2:$C$2401&amp;IHMEdata!$F$2:$F$2401&amp;IHMEdata!$H$2:$H$2401,0)),0)</f>
        <v>1047.8250875000001</v>
      </c>
      <c r="F16" s="7">
        <f>D16/E16</f>
        <v>5.3069539949719892E-2</v>
      </c>
      <c r="G16" s="6"/>
      <c r="I16" s="6"/>
      <c r="J16" s="6"/>
      <c r="K16" s="6"/>
      <c r="L16" s="6"/>
      <c r="M16" s="6"/>
      <c r="N16" s="24"/>
      <c r="O16" s="24"/>
      <c r="P16">
        <v>15</v>
      </c>
      <c r="Q16" t="s">
        <v>8</v>
      </c>
      <c r="R16" s="6">
        <f>Deaths!M14</f>
        <v>386693.86000105343</v>
      </c>
      <c r="S16" s="6">
        <f t="array" ref="S16">IFERROR(INDEX(IHMEdata!$J$2:$J$2401, MATCH($D$3&amp;$C$4&amp;$C$5&amp;Q16&amp;$C$7, IHMEdata!$E$2:$E$2401&amp;IHMEdata!$G$2:$G$2401&amp;IHMEdata!$C$2:$C$2401&amp;IHMEdata!$F$2:$F$2401&amp;IHMEdata!$H$2:$H$2401,0)),0)</f>
        <v>30.051035390599999</v>
      </c>
      <c r="T16" s="6">
        <f t="array" ref="T16">IFERROR(INDEX(IHMEdata!$J$2:$J$2401, MATCH($D$3&amp;$C$4&amp;$D$5&amp;Q16&amp;$C$7, IHMEdata!$E$2:$E$2401&amp;IHMEdata!$G$2:$G$2401&amp;IHMEdata!$C$2:$C$2401&amp;IHMEdata!$F$2:$F$2401&amp;IHMEdata!$H$2:$H$2401,0)),0)</f>
        <v>440.17602905699999</v>
      </c>
      <c r="U16" s="29"/>
      <c r="W16">
        <v>15</v>
      </c>
      <c r="X16" t="s">
        <v>8</v>
      </c>
      <c r="Y16" s="6">
        <f>C16</f>
        <v>376941.81999984564</v>
      </c>
      <c r="Z16" s="6">
        <f t="array" ref="Z16">IFERROR(INDEX(IHMEdata!$J$2:$J$2401, MATCH($C$3&amp;$E$4&amp;$C$5&amp;X16&amp;$C$7, IHMEdata!$E$2:$E$2401&amp;IHMEdata!$G$2:$G$2401&amp;IHMEdata!$C$2:$C$2401&amp;IHMEdata!$F$2:$F$2401&amp;IHMEdata!$H$2:$H$2401,0)),0)</f>
        <v>34.634148052100002</v>
      </c>
      <c r="AA16" s="6">
        <f t="array" ref="AA16">IFERROR(INDEX(IHMEdata!$J$2:$J$2401, MATCH($C$3&amp;$E$4&amp;$D$5&amp;X16&amp;$C$7, IHMEdata!$E$2:$E$2401&amp;IHMEdata!$G$2:$G$2401&amp;IHMEdata!$C$2:$C$2401&amp;IHMEdata!$F$2:$F$2401&amp;IHMEdata!$H$2:$H$2401,0)),0)</f>
        <v>87.484904107800006</v>
      </c>
      <c r="AB16" s="24"/>
      <c r="AC16">
        <v>15</v>
      </c>
      <c r="AD16" t="s">
        <v>8</v>
      </c>
      <c r="AE16" s="6">
        <f t="shared" si="0"/>
        <v>386693.86000105343</v>
      </c>
      <c r="AF16" s="6">
        <f t="array" ref="AF16">IFERROR(INDEX(IHMEdata!$J$2:$J$2401, MATCH($D$3&amp;$E$4&amp;$C$5&amp;AD16&amp;$C$7, IHMEdata!$E$2:$E$2401&amp;IHMEdata!$G$2:$G$2401&amp;IHMEdata!$C$2:$C$2401&amp;IHMEdata!$F$2:$F$2401&amp;IHMEdata!$H$2:$H$2401,0)),0)</f>
        <v>12.751748753499999</v>
      </c>
      <c r="AG16" s="6">
        <f t="array" ref="AG16">IFERROR(INDEX(IHMEdata!$J$2:$J$2401, MATCH($D$3&amp;$E$4&amp;$D$5&amp;AD16&amp;$C$7, IHMEdata!$E$2:$E$2401&amp;IHMEdata!$G$2:$G$2401&amp;IHMEdata!$C$2:$C$2401&amp;IHMEdata!$F$2:$F$2401&amp;IHMEdata!$H$2:$H$2401,0)),0)</f>
        <v>16.467961083799999</v>
      </c>
      <c r="AH16" s="29"/>
      <c r="AJ16">
        <v>15</v>
      </c>
      <c r="AK16" t="s">
        <v>8</v>
      </c>
      <c r="AL16" s="6">
        <f t="shared" si="1"/>
        <v>376941.81999984564</v>
      </c>
      <c r="AM16" s="6">
        <f t="array" ref="AM16">IFERROR(INDEX(IHMEdata!$J$2:$J$2401, MATCH($C$3&amp;$F$4&amp;$C$5&amp;AK16&amp;$C$7, IHMEdata!$E$2:$E$2401&amp;IHMEdata!$G$2:$G$2401&amp;IHMEdata!$C$2:$C$2401&amp;IHMEdata!$F$2:$F$2401&amp;IHMEdata!$H$2:$H$2401,0)),0)</f>
        <v>71.586804128200001</v>
      </c>
      <c r="AN16" s="6">
        <f t="array" ref="AN16">IFERROR(INDEX(IHMEdata!$J$2:$J$2401, MATCH($C$3&amp;$F$4&amp;$D$5&amp;AK16&amp;$C$7, IHMEdata!$E$2:$E$2401&amp;IHMEdata!$G$2:$G$2401&amp;IHMEdata!$C$2:$C$2401&amp;IHMEdata!$F$2:$F$2401&amp;IHMEdata!$H$2:$H$2401,0)),0)</f>
        <v>1323.4969687600001</v>
      </c>
      <c r="AO16" s="24"/>
      <c r="AP16">
        <v>15</v>
      </c>
      <c r="AQ16" t="s">
        <v>8</v>
      </c>
      <c r="AR16" s="6">
        <f t="shared" si="2"/>
        <v>386693.86000105343</v>
      </c>
      <c r="AS16" s="6">
        <f t="array" ref="AS16">IFERROR(INDEX(IHMEdata!$J$2:$J$2401, MATCH($D$3&amp;$F$4&amp;$C$5&amp;AQ16&amp;$C$7, IHMEdata!$E$2:$E$2401&amp;IHMEdata!$G$2:$G$2401&amp;IHMEdata!$C$2:$C$2401&amp;IHMEdata!$F$2:$F$2401&amp;IHMEdata!$H$2:$H$2401,0)),0)</f>
        <v>25.292364150899999</v>
      </c>
      <c r="AT16" s="6">
        <f t="array" ref="AT16">IFERROR(INDEX(IHMEdata!$J$2:$J$2401, MATCH($D$3&amp;$F$4&amp;$D$5&amp;AQ16&amp;$C$7, IHMEdata!$E$2:$E$2401&amp;IHMEdata!$G$2:$G$2401&amp;IHMEdata!$C$2:$C$2401&amp;IHMEdata!$F$2:$F$2401&amp;IHMEdata!$H$2:$H$2401,0)),0)</f>
        <v>576.47046790700006</v>
      </c>
      <c r="AU16" s="29"/>
      <c r="AW16">
        <v>15</v>
      </c>
      <c r="AX16" t="s">
        <v>8</v>
      </c>
      <c r="AY16" s="6">
        <f t="shared" si="3"/>
        <v>376941.81999984564</v>
      </c>
      <c r="AZ16" s="6">
        <f t="array" ref="AZ16">IFERROR(INDEX(IHMEdata!$J$2:$J$2401, MATCH($C$3&amp;$G$4&amp;$C$5&amp;AX16&amp;$C$7, IHMEdata!$E$2:$E$2401&amp;IHMEdata!$G$2:$G$2401&amp;IHMEdata!$C$2:$C$2401&amp;IHMEdata!$F$2:$F$2401&amp;IHMEdata!$H$2:$H$2401,0)),0)</f>
        <v>21.161679503799999</v>
      </c>
      <c r="BA16" s="6">
        <f t="array" ref="BA16">IFERROR(INDEX(IHMEdata!$J$2:$J$2401, MATCH($C$3&amp;$G$4&amp;$D$5&amp;AX16&amp;$C$7, IHMEdata!$E$2:$E$2401&amp;IHMEdata!$G$2:$G$2401&amp;IHMEdata!$C$2:$C$2401&amp;IHMEdata!$F$2:$F$2401&amp;IHMEdata!$H$2:$H$2401,0)),0)</f>
        <v>543.34022950500002</v>
      </c>
      <c r="BB16" s="24"/>
      <c r="BC16">
        <v>15</v>
      </c>
      <c r="BD16" t="s">
        <v>8</v>
      </c>
      <c r="BE16" s="6">
        <f t="shared" si="4"/>
        <v>386693.86000105343</v>
      </c>
      <c r="BF16" s="6">
        <f t="array" ref="BF16">IFERROR(INDEX(IHMEdata!$J$2:$J$2401, MATCH($D$3&amp;$G$4&amp;$C$5&amp;BD16&amp;$C$7, IHMEdata!$E$2:$E$2401&amp;IHMEdata!$G$2:$G$2401&amp;IHMEdata!$C$2:$C$2401&amp;IHMEdata!$F$2:$F$2401&amp;IHMEdata!$H$2:$H$2401,0)),0)</f>
        <v>8.8516769699700006</v>
      </c>
      <c r="BG16" s="6">
        <f t="array" ref="BG16">IFERROR(INDEX(IHMEdata!$J$2:$J$2401, MATCH($D$3&amp;$G$4&amp;$D$5&amp;BD16&amp;$C$7, IHMEdata!$E$2:$E$2401&amp;IHMEdata!$G$2:$G$2401&amp;IHMEdata!$C$2:$C$2401&amp;IHMEdata!$F$2:$F$2401&amp;IHMEdata!$H$2:$H$2401,0)),0)</f>
        <v>161.430375054</v>
      </c>
      <c r="BH16" s="29"/>
      <c r="BJ16">
        <v>15</v>
      </c>
      <c r="BK16" t="s">
        <v>8</v>
      </c>
      <c r="BL16" s="6">
        <f t="shared" si="5"/>
        <v>376941.81999984564</v>
      </c>
      <c r="BM16" s="6">
        <f t="array" ref="BM16">IFERROR(INDEX(IHMEdata!$J$2:$J$2401, MATCH($C$3&amp;$H$4&amp;$C$5&amp;BK16&amp;$C$7, IHMEdata!$E$2:$E$2401&amp;IHMEdata!$G$2:$G$2401&amp;IHMEdata!$C$2:$C$2401&amp;IHMEdata!$F$2:$F$2401&amp;IHMEdata!$H$2:$H$2401,0)),0)</f>
        <v>19.296144177399999</v>
      </c>
      <c r="BN16" s="6">
        <f t="array" ref="BN16">IFERROR(INDEX(IHMEdata!$J$2:$J$2401, MATCH($C$3&amp;$H$4&amp;$D$5&amp;BK16&amp;$C$7, IHMEdata!$E$2:$E$2401&amp;IHMEdata!$G$2:$G$2401&amp;IHMEdata!$C$2:$C$2401&amp;IHMEdata!$F$2:$F$2401&amp;IHMEdata!$H$2:$H$2401,0)),0)</f>
        <v>45.893619388499999</v>
      </c>
      <c r="BO16" s="24"/>
      <c r="BP16">
        <v>15</v>
      </c>
      <c r="BQ16" t="s">
        <v>8</v>
      </c>
      <c r="BR16" s="6">
        <f t="shared" si="6"/>
        <v>386693.86000105343</v>
      </c>
      <c r="BS16" s="6">
        <f t="array" ref="BS16">IFERROR(INDEX(IHMEdata!$J$2:$J$2401, MATCH($D$3&amp;$H$4&amp;$C$5&amp;BQ16&amp;$C$7, IHMEdata!$E$2:$E$2401&amp;IHMEdata!$G$2:$G$2401&amp;IHMEdata!$C$2:$C$2401&amp;IHMEdata!$F$2:$F$2401&amp;IHMEdata!$H$2:$H$2401,0)),0)</f>
        <v>6.6963417744299996</v>
      </c>
      <c r="BT16" s="6">
        <f t="array" ref="BT16">IFERROR(INDEX(IHMEdata!$J$2:$J$2401, MATCH($D$3&amp;$H$4&amp;$D$5&amp;BQ16&amp;$C$7, IHMEdata!$E$2:$E$2401&amp;IHMEdata!$G$2:$G$2401&amp;IHMEdata!$C$2:$C$2401&amp;IHMEdata!$F$2:$F$2401&amp;IHMEdata!$H$2:$H$2401,0)),0)</f>
        <v>16.332081069800001</v>
      </c>
      <c r="BU16" s="29"/>
      <c r="BW16">
        <v>15</v>
      </c>
      <c r="BX16" t="s">
        <v>8</v>
      </c>
      <c r="BY16" s="6">
        <f t="shared" si="7"/>
        <v>376941.81999984564</v>
      </c>
      <c r="BZ16" s="6">
        <f t="array" ref="BZ16">IFERROR(INDEX(IHMEdata!$J$2:$J$2401, MATCH($C$3&amp;$I$4&amp;$C$5&amp;BX16&amp;$C$7, IHMEdata!$E$2:$E$2401&amp;IHMEdata!$G$2:$G$2401&amp;IHMEdata!$C$2:$C$2401&amp;IHMEdata!$F$2:$F$2401&amp;IHMEdata!$H$2:$H$2401,0)),0)</f>
        <v>7.0257272555899997</v>
      </c>
      <c r="CA16" s="6">
        <f t="array" ref="CA16">IFERROR(INDEX(IHMEdata!$J$2:$J$2401, MATCH($C$3&amp;$I$4&amp;$D$5&amp;BX16&amp;$C$7, IHMEdata!$E$2:$E$2401&amp;IHMEdata!$G$2:$G$2401&amp;IHMEdata!$C$2:$C$2401&amp;IHMEdata!$F$2:$F$2401&amp;IHMEdata!$H$2:$H$2401,0)),0)</f>
        <v>99.544417156099996</v>
      </c>
      <c r="CB16" s="24"/>
      <c r="CC16">
        <v>15</v>
      </c>
      <c r="CD16" t="s">
        <v>8</v>
      </c>
      <c r="CE16" s="6">
        <f t="shared" si="8"/>
        <v>386693.86000105343</v>
      </c>
      <c r="CF16" s="6">
        <f t="array" ref="CF16">IFERROR(INDEX(IHMEdata!$J$2:$J$2401, MATCH($D$3&amp;$I$4&amp;$C$5&amp;CD16&amp;$C$7, IHMEdata!$E$2:$E$2401&amp;IHMEdata!$G$2:$G$2401&amp;IHMEdata!$C$2:$C$2401&amp;IHMEdata!$F$2:$F$2401&amp;IHMEdata!$H$2:$H$2401,0)),0)</f>
        <v>5.6949941396100003</v>
      </c>
      <c r="CG16" s="6">
        <f t="array" ref="CG16">IFERROR(INDEX(IHMEdata!$J$2:$J$2401, MATCH($D$3&amp;$I$4&amp;$D$5&amp;CD16&amp;$C$7, IHMEdata!$E$2:$E$2401&amp;IHMEdata!$G$2:$G$2401&amp;IHMEdata!$C$2:$C$2401&amp;IHMEdata!$F$2:$F$2401&amp;IHMEdata!$H$2:$H$2401,0)),0)</f>
        <v>35.204111455899998</v>
      </c>
      <c r="CH16" s="29"/>
    </row>
    <row r="17" spans="1:86" x14ac:dyDescent="0.25">
      <c r="A17">
        <v>20</v>
      </c>
      <c r="B17" t="s">
        <v>9</v>
      </c>
      <c r="C17" s="6">
        <f>Deaths!C15</f>
        <v>388485.35000063293</v>
      </c>
      <c r="D17" s="6">
        <f t="array" ref="D17">IFERROR(INDEX(IHMEdata!$J$2:$J$2401, MATCH($C$3&amp;$C$4&amp;$C$5&amp;B17&amp;$C$7, IHMEdata!$E$2:$E$2401&amp;IHMEdata!$G$2:$G$2401&amp;IHMEdata!$C$2:$C$2401&amp;IHMEdata!$F$2:$F$2401&amp;IHMEdata!$H$2:$H$2401,0)),0)</f>
        <v>82.442580134099998</v>
      </c>
      <c r="E17" s="6">
        <f t="array" ref="E17">IFERROR(INDEX(IHMEdata!$J$2:$J$2401, MATCH($C$3&amp;$C$4&amp;$D$5&amp;B17&amp;$C$7, IHMEdata!$E$2:$E$2401&amp;IHMEdata!$G$2:$G$2401&amp;IHMEdata!$C$2:$C$2401&amp;IHMEdata!$F$2:$F$2401&amp;IHMEdata!$H$2:$H$2401,0)),0)</f>
        <v>1967.47462348</v>
      </c>
      <c r="F17" s="7">
        <f>D17/E17</f>
        <v>4.1902741285820735E-2</v>
      </c>
      <c r="G17" s="6"/>
      <c r="I17" s="6"/>
      <c r="J17" s="6"/>
      <c r="K17" s="6"/>
      <c r="L17" s="6"/>
      <c r="M17" s="6"/>
      <c r="N17" s="24"/>
      <c r="O17" s="24"/>
      <c r="P17">
        <v>20</v>
      </c>
      <c r="Q17" t="s">
        <v>9</v>
      </c>
      <c r="R17" s="6">
        <f>Deaths!M15</f>
        <v>389869.4499991092</v>
      </c>
      <c r="S17" s="6">
        <f t="array" ref="S17">IFERROR(INDEX(IHMEdata!$J$2:$J$2401, MATCH($D$3&amp;$C$4&amp;$C$5&amp;Q17&amp;$C$7, IHMEdata!$E$2:$E$2401&amp;IHMEdata!$G$2:$G$2401&amp;IHMEdata!$C$2:$C$2401&amp;IHMEdata!$F$2:$F$2401&amp;IHMEdata!$H$2:$H$2401,0)),0)</f>
        <v>31.494899963400002</v>
      </c>
      <c r="T17" s="6">
        <f t="array" ref="T17">IFERROR(INDEX(IHMEdata!$J$2:$J$2401, MATCH($D$3&amp;$C$4&amp;$D$5&amp;Q17&amp;$C$7, IHMEdata!$E$2:$E$2401&amp;IHMEdata!$G$2:$G$2401&amp;IHMEdata!$C$2:$C$2401&amp;IHMEdata!$F$2:$F$2401&amp;IHMEdata!$H$2:$H$2401,0)),0)</f>
        <v>519.35625491799999</v>
      </c>
      <c r="U17" s="29"/>
      <c r="W17">
        <v>20</v>
      </c>
      <c r="X17" t="s">
        <v>9</v>
      </c>
      <c r="Y17" s="6">
        <f>C17</f>
        <v>388485.35000063293</v>
      </c>
      <c r="Z17" s="6">
        <f t="array" ref="Z17">IFERROR(INDEX(IHMEdata!$J$2:$J$2401, MATCH($C$3&amp;$E$4&amp;$C$5&amp;X17&amp;$C$7, IHMEdata!$E$2:$E$2401&amp;IHMEdata!$G$2:$G$2401&amp;IHMEdata!$C$2:$C$2401&amp;IHMEdata!$F$2:$F$2401&amp;IHMEdata!$H$2:$H$2401,0)),0)</f>
        <v>42.017760572299999</v>
      </c>
      <c r="AA17" s="6">
        <f t="array" ref="AA17">IFERROR(INDEX(IHMEdata!$J$2:$J$2401, MATCH($C$3&amp;$E$4&amp;$D$5&amp;X17&amp;$C$7, IHMEdata!$E$2:$E$2401&amp;IHMEdata!$G$2:$G$2401&amp;IHMEdata!$C$2:$C$2401&amp;IHMEdata!$F$2:$F$2401&amp;IHMEdata!$H$2:$H$2401,0)),0)</f>
        <v>174.22374536199999</v>
      </c>
      <c r="AB17" s="24"/>
      <c r="AC17">
        <v>20</v>
      </c>
      <c r="AD17" t="s">
        <v>9</v>
      </c>
      <c r="AE17" s="6">
        <f t="shared" si="0"/>
        <v>389869.4499991092</v>
      </c>
      <c r="AF17" s="6">
        <f t="array" ref="AF17">IFERROR(INDEX(IHMEdata!$J$2:$J$2401, MATCH($D$3&amp;$E$4&amp;$C$5&amp;AD17&amp;$C$7, IHMEdata!$E$2:$E$2401&amp;IHMEdata!$G$2:$G$2401&amp;IHMEdata!$C$2:$C$2401&amp;IHMEdata!$F$2:$F$2401&amp;IHMEdata!$H$2:$H$2401,0)),0)</f>
        <v>13.6097340085</v>
      </c>
      <c r="AG17" s="6">
        <f t="array" ref="AG17">IFERROR(INDEX(IHMEdata!$J$2:$J$2401, MATCH($D$3&amp;$E$4&amp;$D$5&amp;AD17&amp;$C$7, IHMEdata!$E$2:$E$2401&amp;IHMEdata!$G$2:$G$2401&amp;IHMEdata!$C$2:$C$2401&amp;IHMEdata!$F$2:$F$2401&amp;IHMEdata!$H$2:$H$2401,0)),0)</f>
        <v>15.681445866200001</v>
      </c>
      <c r="AH17" s="29"/>
      <c r="AJ17">
        <v>20</v>
      </c>
      <c r="AK17" t="s">
        <v>9</v>
      </c>
      <c r="AL17" s="6">
        <f t="shared" si="1"/>
        <v>388485.35000063293</v>
      </c>
      <c r="AM17" s="6">
        <f t="array" ref="AM17">IFERROR(INDEX(IHMEdata!$J$2:$J$2401, MATCH($C$3&amp;$F$4&amp;$C$5&amp;AK17&amp;$C$7, IHMEdata!$E$2:$E$2401&amp;IHMEdata!$G$2:$G$2401&amp;IHMEdata!$C$2:$C$2401&amp;IHMEdata!$F$2:$F$2401&amp;IHMEdata!$H$2:$H$2401,0)),0)</f>
        <v>133.20516210599999</v>
      </c>
      <c r="AN17" s="6">
        <f t="array" ref="AN17">IFERROR(INDEX(IHMEdata!$J$2:$J$2401, MATCH($C$3&amp;$F$4&amp;$D$5&amp;AK17&amp;$C$7, IHMEdata!$E$2:$E$2401&amp;IHMEdata!$G$2:$G$2401&amp;IHMEdata!$C$2:$C$2401&amp;IHMEdata!$F$2:$F$2401&amp;IHMEdata!$H$2:$H$2401,0)),0)</f>
        <v>2803.5976532700001</v>
      </c>
      <c r="AO17" s="24"/>
      <c r="AP17">
        <v>20</v>
      </c>
      <c r="AQ17" t="s">
        <v>9</v>
      </c>
      <c r="AR17" s="6">
        <f t="shared" si="2"/>
        <v>389869.4499991092</v>
      </c>
      <c r="AS17" s="6">
        <f t="array" ref="AS17">IFERROR(INDEX(IHMEdata!$J$2:$J$2401, MATCH($D$3&amp;$F$4&amp;$C$5&amp;AQ17&amp;$C$7, IHMEdata!$E$2:$E$2401&amp;IHMEdata!$G$2:$G$2401&amp;IHMEdata!$C$2:$C$2401&amp;IHMEdata!$F$2:$F$2401&amp;IHMEdata!$H$2:$H$2401,0)),0)</f>
        <v>28.442609104500001</v>
      </c>
      <c r="AT17" s="6">
        <f t="array" ref="AT17">IFERROR(INDEX(IHMEdata!$J$2:$J$2401, MATCH($D$3&amp;$F$4&amp;$D$5&amp;AQ17&amp;$C$7, IHMEdata!$E$2:$E$2401&amp;IHMEdata!$G$2:$G$2401&amp;IHMEdata!$C$2:$C$2401&amp;IHMEdata!$F$2:$F$2401&amp;IHMEdata!$H$2:$H$2401,0)),0)</f>
        <v>804.88132964099998</v>
      </c>
      <c r="AU17" s="29"/>
      <c r="AW17">
        <v>20</v>
      </c>
      <c r="AX17" t="s">
        <v>9</v>
      </c>
      <c r="AY17" s="6">
        <f t="shared" si="3"/>
        <v>388485.35000063293</v>
      </c>
      <c r="AZ17" s="6">
        <f t="array" ref="AZ17">IFERROR(INDEX(IHMEdata!$J$2:$J$2401, MATCH($C$3&amp;$G$4&amp;$C$5&amp;AX17&amp;$C$7, IHMEdata!$E$2:$E$2401&amp;IHMEdata!$G$2:$G$2401&amp;IHMEdata!$C$2:$C$2401&amp;IHMEdata!$F$2:$F$2401&amp;IHMEdata!$H$2:$H$2401,0)),0)</f>
        <v>41.349107631499997</v>
      </c>
      <c r="BA17" s="6">
        <f t="array" ref="BA17">IFERROR(INDEX(IHMEdata!$J$2:$J$2401, MATCH($C$3&amp;$G$4&amp;$D$5&amp;AX17&amp;$C$7, IHMEdata!$E$2:$E$2401&amp;IHMEdata!$G$2:$G$2401&amp;IHMEdata!$C$2:$C$2401&amp;IHMEdata!$F$2:$F$2401&amp;IHMEdata!$H$2:$H$2401,0)),0)</f>
        <v>1216.81437858</v>
      </c>
      <c r="BB17" s="24"/>
      <c r="BC17">
        <v>20</v>
      </c>
      <c r="BD17" t="s">
        <v>9</v>
      </c>
      <c r="BE17" s="6">
        <f t="shared" si="4"/>
        <v>389869.4499991092</v>
      </c>
      <c r="BF17" s="6">
        <f t="array" ref="BF17">IFERROR(INDEX(IHMEdata!$J$2:$J$2401, MATCH($D$3&amp;$G$4&amp;$C$5&amp;BD17&amp;$C$7, IHMEdata!$E$2:$E$2401&amp;IHMEdata!$G$2:$G$2401&amp;IHMEdata!$C$2:$C$2401&amp;IHMEdata!$F$2:$F$2401&amp;IHMEdata!$H$2:$H$2401,0)),0)</f>
        <v>10.343146598900001</v>
      </c>
      <c r="BG17" s="6">
        <f t="array" ref="BG17">IFERROR(INDEX(IHMEdata!$J$2:$J$2401, MATCH($D$3&amp;$G$4&amp;$D$5&amp;BD17&amp;$C$7, IHMEdata!$E$2:$E$2401&amp;IHMEdata!$G$2:$G$2401&amp;IHMEdata!$C$2:$C$2401&amp;IHMEdata!$F$2:$F$2401&amp;IHMEdata!$H$2:$H$2401,0)),0)</f>
        <v>187.55140038600001</v>
      </c>
      <c r="BH17" s="29"/>
      <c r="BJ17">
        <v>20</v>
      </c>
      <c r="BK17" t="s">
        <v>9</v>
      </c>
      <c r="BL17" s="6">
        <f t="shared" si="5"/>
        <v>388485.35000063293</v>
      </c>
      <c r="BM17" s="6">
        <f t="array" ref="BM17">IFERROR(INDEX(IHMEdata!$J$2:$J$2401, MATCH($C$3&amp;$H$4&amp;$C$5&amp;BK17&amp;$C$7, IHMEdata!$E$2:$E$2401&amp;IHMEdata!$G$2:$G$2401&amp;IHMEdata!$C$2:$C$2401&amp;IHMEdata!$F$2:$F$2401&amp;IHMEdata!$H$2:$H$2401,0)),0)</f>
        <v>27.531127446799999</v>
      </c>
      <c r="BN17" s="6">
        <f t="array" ref="BN17">IFERROR(INDEX(IHMEdata!$J$2:$J$2401, MATCH($C$3&amp;$H$4&amp;$D$5&amp;BK17&amp;$C$7, IHMEdata!$E$2:$E$2401&amp;IHMEdata!$G$2:$G$2401&amp;IHMEdata!$C$2:$C$2401&amp;IHMEdata!$F$2:$F$2401&amp;IHMEdata!$H$2:$H$2401,0)),0)</f>
        <v>96.405776742</v>
      </c>
      <c r="BO17" s="24"/>
      <c r="BP17">
        <v>20</v>
      </c>
      <c r="BQ17" t="s">
        <v>9</v>
      </c>
      <c r="BR17" s="6">
        <f t="shared" si="6"/>
        <v>389869.4499991092</v>
      </c>
      <c r="BS17" s="6">
        <f t="array" ref="BS17">IFERROR(INDEX(IHMEdata!$J$2:$J$2401, MATCH($D$3&amp;$H$4&amp;$C$5&amp;BQ17&amp;$C$7, IHMEdata!$E$2:$E$2401&amp;IHMEdata!$G$2:$G$2401&amp;IHMEdata!$C$2:$C$2401&amp;IHMEdata!$F$2:$F$2401&amp;IHMEdata!$H$2:$H$2401,0)),0)</f>
        <v>8.0931270376699995</v>
      </c>
      <c r="BT17" s="6">
        <f t="array" ref="BT17">IFERROR(INDEX(IHMEdata!$J$2:$J$2401, MATCH($D$3&amp;$H$4&amp;$D$5&amp;BQ17&amp;$C$7, IHMEdata!$E$2:$E$2401&amp;IHMEdata!$G$2:$G$2401&amp;IHMEdata!$C$2:$C$2401&amp;IHMEdata!$F$2:$F$2401&amp;IHMEdata!$H$2:$H$2401,0)),0)</f>
        <v>14.836997676699999</v>
      </c>
      <c r="BU17" s="29"/>
      <c r="BW17">
        <v>20</v>
      </c>
      <c r="BX17" t="s">
        <v>9</v>
      </c>
      <c r="BY17" s="6">
        <f t="shared" si="7"/>
        <v>388485.35000063293</v>
      </c>
      <c r="BZ17" s="6">
        <f t="array" ref="BZ17">IFERROR(INDEX(IHMEdata!$J$2:$J$2401, MATCH($C$3&amp;$I$4&amp;$C$5&amp;BX17&amp;$C$7, IHMEdata!$E$2:$E$2401&amp;IHMEdata!$G$2:$G$2401&amp;IHMEdata!$C$2:$C$2401&amp;IHMEdata!$F$2:$F$2401&amp;IHMEdata!$H$2:$H$2401,0)),0)</f>
        <v>8.7133295879400006</v>
      </c>
      <c r="CA17" s="6">
        <f t="array" ref="CA17">IFERROR(INDEX(IHMEdata!$J$2:$J$2401, MATCH($C$3&amp;$I$4&amp;$D$5&amp;BX17&amp;$C$7, IHMEdata!$E$2:$E$2401&amp;IHMEdata!$G$2:$G$2401&amp;IHMEdata!$C$2:$C$2401&amp;IHMEdata!$F$2:$F$2401&amp;IHMEdata!$H$2:$H$2401,0)),0)</f>
        <v>180.00897497899999</v>
      </c>
      <c r="CB17" s="24"/>
      <c r="CC17">
        <v>20</v>
      </c>
      <c r="CD17" t="s">
        <v>9</v>
      </c>
      <c r="CE17" s="6">
        <f t="shared" si="8"/>
        <v>389869.4499991092</v>
      </c>
      <c r="CF17" s="6">
        <f t="array" ref="CF17">IFERROR(INDEX(IHMEdata!$J$2:$J$2401, MATCH($D$3&amp;$I$4&amp;$C$5&amp;CD17&amp;$C$7, IHMEdata!$E$2:$E$2401&amp;IHMEdata!$G$2:$G$2401&amp;IHMEdata!$C$2:$C$2401&amp;IHMEdata!$F$2:$F$2401&amp;IHMEdata!$H$2:$H$2401,0)),0)</f>
        <v>6.3125033445399996</v>
      </c>
      <c r="CG17" s="6">
        <f t="array" ref="CG17">IFERROR(INDEX(IHMEdata!$J$2:$J$2401, MATCH($D$3&amp;$I$4&amp;$D$5&amp;CD17&amp;$C$7, IHMEdata!$E$2:$E$2401&amp;IHMEdata!$G$2:$G$2401&amp;IHMEdata!$C$2:$C$2401&amp;IHMEdata!$F$2:$F$2401&amp;IHMEdata!$H$2:$H$2401,0)),0)</f>
        <v>39.048341280999999</v>
      </c>
      <c r="CH17" s="29"/>
    </row>
    <row r="18" spans="1:86" x14ac:dyDescent="0.25">
      <c r="A18">
        <v>25</v>
      </c>
      <c r="B18" t="s">
        <v>10</v>
      </c>
      <c r="C18" s="6">
        <f>Deaths!C16</f>
        <v>381643.24999979947</v>
      </c>
      <c r="D18" s="6">
        <f t="array" ref="D18">IFERROR(INDEX(IHMEdata!$J$2:$J$2401, MATCH($C$3&amp;$C$4&amp;$C$5&amp;B18&amp;$C$7, IHMEdata!$E$2:$E$2401&amp;IHMEdata!$G$2:$G$2401&amp;IHMEdata!$C$2:$C$2401&amp;IHMEdata!$F$2:$F$2401&amp;IHMEdata!$H$2:$H$2401,0)),0)</f>
        <v>101.60120197099999</v>
      </c>
      <c r="E18" s="6">
        <f t="array" ref="E18">IFERROR(INDEX(IHMEdata!$J$2:$J$2401, MATCH($C$3&amp;$C$4&amp;$D$5&amp;B18&amp;$C$7, IHMEdata!$E$2:$E$2401&amp;IHMEdata!$G$2:$G$2401&amp;IHMEdata!$C$2:$C$2401&amp;IHMEdata!$F$2:$F$2401&amp;IHMEdata!$H$2:$H$2401,0)),0)</f>
        <v>1652.79341026</v>
      </c>
      <c r="F18" s="7">
        <f>D18/E18</f>
        <v>6.1472414725453901E-2</v>
      </c>
      <c r="G18" s="6"/>
      <c r="I18" s="6"/>
      <c r="J18" s="6"/>
      <c r="K18" s="6"/>
      <c r="L18" s="6"/>
      <c r="M18" s="6"/>
      <c r="N18" s="24"/>
      <c r="O18" s="24"/>
      <c r="P18">
        <v>25</v>
      </c>
      <c r="Q18" t="s">
        <v>10</v>
      </c>
      <c r="R18" s="6">
        <f>Deaths!M16</f>
        <v>372814.22000015533</v>
      </c>
      <c r="S18" s="6">
        <f t="array" ref="S18">IFERROR(INDEX(IHMEdata!$J$2:$J$2401, MATCH($D$3&amp;$C$4&amp;$C$5&amp;Q18&amp;$C$7, IHMEdata!$E$2:$E$2401&amp;IHMEdata!$G$2:$G$2401&amp;IHMEdata!$C$2:$C$2401&amp;IHMEdata!$F$2:$F$2401&amp;IHMEdata!$H$2:$H$2401,0)),0)</f>
        <v>31.473983518499999</v>
      </c>
      <c r="T18" s="6">
        <f t="array" ref="T18">IFERROR(INDEX(IHMEdata!$J$2:$J$2401, MATCH($D$3&amp;$C$4&amp;$D$5&amp;Q18&amp;$C$7, IHMEdata!$E$2:$E$2401&amp;IHMEdata!$G$2:$G$2401&amp;IHMEdata!$C$2:$C$2401&amp;IHMEdata!$F$2:$F$2401&amp;IHMEdata!$H$2:$H$2401,0)),0)</f>
        <v>445.058820707</v>
      </c>
      <c r="U18" s="29"/>
      <c r="W18">
        <v>25</v>
      </c>
      <c r="X18" t="s">
        <v>10</v>
      </c>
      <c r="Y18" s="6">
        <f>C18</f>
        <v>381643.24999979947</v>
      </c>
      <c r="Z18" s="6">
        <f t="array" ref="Z18">IFERROR(INDEX(IHMEdata!$J$2:$J$2401, MATCH($C$3&amp;$E$4&amp;$C$5&amp;X18&amp;$C$7, IHMEdata!$E$2:$E$2401&amp;IHMEdata!$G$2:$G$2401&amp;IHMEdata!$C$2:$C$2401&amp;IHMEdata!$F$2:$F$2401&amp;IHMEdata!$H$2:$H$2401,0)),0)</f>
        <v>47.200155192799997</v>
      </c>
      <c r="AA18" s="6">
        <f t="array" ref="AA18">IFERROR(INDEX(IHMEdata!$J$2:$J$2401, MATCH($C$3&amp;$E$4&amp;$D$5&amp;X18&amp;$C$7, IHMEdata!$E$2:$E$2401&amp;IHMEdata!$G$2:$G$2401&amp;IHMEdata!$C$2:$C$2401&amp;IHMEdata!$F$2:$F$2401&amp;IHMEdata!$H$2:$H$2401,0)),0)</f>
        <v>135.581728656</v>
      </c>
      <c r="AB18" s="24"/>
      <c r="AC18">
        <v>25</v>
      </c>
      <c r="AD18" t="s">
        <v>10</v>
      </c>
      <c r="AE18" s="6">
        <f t="shared" si="0"/>
        <v>372814.22000015533</v>
      </c>
      <c r="AF18" s="6">
        <f t="array" ref="AF18">IFERROR(INDEX(IHMEdata!$J$2:$J$2401, MATCH($D$3&amp;$E$4&amp;$C$5&amp;AD18&amp;$C$7, IHMEdata!$E$2:$E$2401&amp;IHMEdata!$G$2:$G$2401&amp;IHMEdata!$C$2:$C$2401&amp;IHMEdata!$F$2:$F$2401&amp;IHMEdata!$H$2:$H$2401,0)),0)</f>
        <v>13.7994904498</v>
      </c>
      <c r="AG18" s="6">
        <f t="array" ref="AG18">IFERROR(INDEX(IHMEdata!$J$2:$J$2401, MATCH($D$3&amp;$E$4&amp;$D$5&amp;AD18&amp;$C$7, IHMEdata!$E$2:$E$2401&amp;IHMEdata!$G$2:$G$2401&amp;IHMEdata!$C$2:$C$2401&amp;IHMEdata!$F$2:$F$2401&amp;IHMEdata!$H$2:$H$2401,0)),0)</f>
        <v>12.8905027168</v>
      </c>
      <c r="AH18" s="29"/>
      <c r="AJ18">
        <v>25</v>
      </c>
      <c r="AK18" t="s">
        <v>10</v>
      </c>
      <c r="AL18" s="6">
        <f t="shared" si="1"/>
        <v>381643.24999979947</v>
      </c>
      <c r="AM18" s="6">
        <f t="array" ref="AM18">IFERROR(INDEX(IHMEdata!$J$2:$J$2401, MATCH($C$3&amp;$F$4&amp;$C$5&amp;AK18&amp;$C$7, IHMEdata!$E$2:$E$2401&amp;IHMEdata!$G$2:$G$2401&amp;IHMEdata!$C$2:$C$2401&amp;IHMEdata!$F$2:$F$2401&amp;IHMEdata!$H$2:$H$2401,0)),0)</f>
        <v>180.96617333</v>
      </c>
      <c r="AN18" s="6">
        <f t="array" ref="AN18">IFERROR(INDEX(IHMEdata!$J$2:$J$2401, MATCH($C$3&amp;$F$4&amp;$D$5&amp;AK18&amp;$C$7, IHMEdata!$E$2:$E$2401&amp;IHMEdata!$G$2:$G$2401&amp;IHMEdata!$C$2:$C$2401&amp;IHMEdata!$F$2:$F$2401&amp;IHMEdata!$H$2:$H$2401,0)),0)</f>
        <v>2349.32024834</v>
      </c>
      <c r="AO18" s="24"/>
      <c r="AP18">
        <v>25</v>
      </c>
      <c r="AQ18" t="s">
        <v>10</v>
      </c>
      <c r="AR18" s="6">
        <f t="shared" si="2"/>
        <v>372814.22000015533</v>
      </c>
      <c r="AS18" s="6">
        <f t="array" ref="AS18">IFERROR(INDEX(IHMEdata!$J$2:$J$2401, MATCH($D$3&amp;$F$4&amp;$C$5&amp;AQ18&amp;$C$7, IHMEdata!$E$2:$E$2401&amp;IHMEdata!$G$2:$G$2401&amp;IHMEdata!$C$2:$C$2401&amp;IHMEdata!$F$2:$F$2401&amp;IHMEdata!$H$2:$H$2401,0)),0)</f>
        <v>30.778040971799999</v>
      </c>
      <c r="AT18" s="6">
        <f t="array" ref="AT18">IFERROR(INDEX(IHMEdata!$J$2:$J$2401, MATCH($D$3&amp;$F$4&amp;$D$5&amp;AQ18&amp;$C$7, IHMEdata!$E$2:$E$2401&amp;IHMEdata!$G$2:$G$2401&amp;IHMEdata!$C$2:$C$2401&amp;IHMEdata!$F$2:$F$2401&amp;IHMEdata!$H$2:$H$2401,0)),0)</f>
        <v>616.11143262099995</v>
      </c>
      <c r="AU18" s="29"/>
      <c r="AW18">
        <v>25</v>
      </c>
      <c r="AX18" t="s">
        <v>10</v>
      </c>
      <c r="AY18" s="6">
        <f t="shared" si="3"/>
        <v>381643.24999979947</v>
      </c>
      <c r="AZ18" s="6">
        <f t="array" ref="AZ18">IFERROR(INDEX(IHMEdata!$J$2:$J$2401, MATCH($C$3&amp;$G$4&amp;$C$5&amp;AX18&amp;$C$7, IHMEdata!$E$2:$E$2401&amp;IHMEdata!$G$2:$G$2401&amp;IHMEdata!$C$2:$C$2401&amp;IHMEdata!$F$2:$F$2401&amp;IHMEdata!$H$2:$H$2401,0)),0)</f>
        <v>55.946279835299997</v>
      </c>
      <c r="BA18" s="6">
        <f t="array" ref="BA18">IFERROR(INDEX(IHMEdata!$J$2:$J$2401, MATCH($C$3&amp;$G$4&amp;$D$5&amp;AX18&amp;$C$7, IHMEdata!$E$2:$E$2401&amp;IHMEdata!$G$2:$G$2401&amp;IHMEdata!$C$2:$C$2401&amp;IHMEdata!$F$2:$F$2401&amp;IHMEdata!$H$2:$H$2401,0)),0)</f>
        <v>1000.97554088</v>
      </c>
      <c r="BB18" s="24"/>
      <c r="BC18">
        <v>25</v>
      </c>
      <c r="BD18" t="s">
        <v>10</v>
      </c>
      <c r="BE18" s="6">
        <f t="shared" si="4"/>
        <v>372814.22000015533</v>
      </c>
      <c r="BF18" s="6">
        <f t="array" ref="BF18">IFERROR(INDEX(IHMEdata!$J$2:$J$2401, MATCH($D$3&amp;$G$4&amp;$C$5&amp;BD18&amp;$C$7, IHMEdata!$E$2:$E$2401&amp;IHMEdata!$G$2:$G$2401&amp;IHMEdata!$C$2:$C$2401&amp;IHMEdata!$F$2:$F$2401&amp;IHMEdata!$H$2:$H$2401,0)),0)</f>
        <v>11.0811487703</v>
      </c>
      <c r="BG18" s="6">
        <f t="array" ref="BG18">IFERROR(INDEX(IHMEdata!$J$2:$J$2401, MATCH($D$3&amp;$G$4&amp;$D$5&amp;BD18&amp;$C$7, IHMEdata!$E$2:$E$2401&amp;IHMEdata!$G$2:$G$2401&amp;IHMEdata!$C$2:$C$2401&amp;IHMEdata!$F$2:$F$2401&amp;IHMEdata!$H$2:$H$2401,0)),0)</f>
        <v>142.137493772</v>
      </c>
      <c r="BH18" s="29"/>
      <c r="BJ18">
        <v>25</v>
      </c>
      <c r="BK18" t="s">
        <v>10</v>
      </c>
      <c r="BL18" s="6">
        <f t="shared" si="5"/>
        <v>381643.24999979947</v>
      </c>
      <c r="BM18" s="6">
        <f t="array" ref="BM18">IFERROR(INDEX(IHMEdata!$J$2:$J$2401, MATCH($C$3&amp;$H$4&amp;$C$5&amp;BK18&amp;$C$7, IHMEdata!$E$2:$E$2401&amp;IHMEdata!$G$2:$G$2401&amp;IHMEdata!$C$2:$C$2401&amp;IHMEdata!$F$2:$F$2401&amp;IHMEdata!$H$2:$H$2401,0)),0)</f>
        <v>33.359064101500003</v>
      </c>
      <c r="BN18" s="6">
        <f t="array" ref="BN18">IFERROR(INDEX(IHMEdata!$J$2:$J$2401, MATCH($C$3&amp;$H$4&amp;$D$5&amp;BK18&amp;$C$7, IHMEdata!$E$2:$E$2401&amp;IHMEdata!$G$2:$G$2401&amp;IHMEdata!$C$2:$C$2401&amp;IHMEdata!$F$2:$F$2401&amp;IHMEdata!$H$2:$H$2401,0)),0)</f>
        <v>77.986101868399999</v>
      </c>
      <c r="BO18" s="24"/>
      <c r="BP18">
        <v>25</v>
      </c>
      <c r="BQ18" t="s">
        <v>10</v>
      </c>
      <c r="BR18" s="6">
        <f t="shared" si="6"/>
        <v>372814.22000015533</v>
      </c>
      <c r="BS18" s="6">
        <f t="array" ref="BS18">IFERROR(INDEX(IHMEdata!$J$2:$J$2401, MATCH($D$3&amp;$H$4&amp;$C$5&amp;BQ18&amp;$C$7, IHMEdata!$E$2:$E$2401&amp;IHMEdata!$G$2:$G$2401&amp;IHMEdata!$C$2:$C$2401&amp;IHMEdata!$F$2:$F$2401&amp;IHMEdata!$H$2:$H$2401,0)),0)</f>
        <v>9.3543572974300009</v>
      </c>
      <c r="BT18" s="6">
        <f t="array" ref="BT18">IFERROR(INDEX(IHMEdata!$J$2:$J$2401, MATCH($D$3&amp;$H$4&amp;$D$5&amp;BQ18&amp;$C$7, IHMEdata!$E$2:$E$2401&amp;IHMEdata!$G$2:$G$2401&amp;IHMEdata!$C$2:$C$2401&amp;IHMEdata!$F$2:$F$2401&amp;IHMEdata!$H$2:$H$2401,0)),0)</f>
        <v>12.510455241700001</v>
      </c>
      <c r="BU18" s="29"/>
      <c r="BW18">
        <v>25</v>
      </c>
      <c r="BX18" t="s">
        <v>10</v>
      </c>
      <c r="BY18" s="6">
        <f t="shared" si="7"/>
        <v>381643.24999979947</v>
      </c>
      <c r="BZ18" s="6">
        <f t="array" ref="BZ18">IFERROR(INDEX(IHMEdata!$J$2:$J$2401, MATCH($C$3&amp;$I$4&amp;$C$5&amp;BX18&amp;$C$7, IHMEdata!$E$2:$E$2401&amp;IHMEdata!$G$2:$G$2401&amp;IHMEdata!$C$2:$C$2401&amp;IHMEdata!$F$2:$F$2401&amp;IHMEdata!$H$2:$H$2401,0)),0)</f>
        <v>10.079539712600001</v>
      </c>
      <c r="CA18" s="6">
        <f t="array" ref="CA18">IFERROR(INDEX(IHMEdata!$J$2:$J$2401, MATCH($C$3&amp;$I$4&amp;$D$5&amp;BX18&amp;$C$7, IHMEdata!$E$2:$E$2401&amp;IHMEdata!$G$2:$G$2401&amp;IHMEdata!$C$2:$C$2401&amp;IHMEdata!$F$2:$F$2401&amp;IHMEdata!$H$2:$H$2401,0)),0)</f>
        <v>172.89339727800001</v>
      </c>
      <c r="CB18" s="24"/>
      <c r="CC18">
        <v>25</v>
      </c>
      <c r="CD18" t="s">
        <v>10</v>
      </c>
      <c r="CE18" s="6">
        <f t="shared" si="8"/>
        <v>372814.22000015533</v>
      </c>
      <c r="CF18" s="6">
        <f t="array" ref="CF18">IFERROR(INDEX(IHMEdata!$J$2:$J$2401, MATCH($D$3&amp;$I$4&amp;$C$5&amp;CD18&amp;$C$7, IHMEdata!$E$2:$E$2401&amp;IHMEdata!$G$2:$G$2401&amp;IHMEdata!$C$2:$C$2401&amp;IHMEdata!$F$2:$F$2401&amp;IHMEdata!$H$2:$H$2401,0)),0)</f>
        <v>6.5828474414500002</v>
      </c>
      <c r="CG18" s="6">
        <f t="array" ref="CG18">IFERROR(INDEX(IHMEdata!$J$2:$J$2401, MATCH($D$3&amp;$I$4&amp;$D$5&amp;CD18&amp;$C$7, IHMEdata!$E$2:$E$2401&amp;IHMEdata!$G$2:$G$2401&amp;IHMEdata!$C$2:$C$2401&amp;IHMEdata!$F$2:$F$2401&amp;IHMEdata!$H$2:$H$2401,0)),0)</f>
        <v>35.258066353399997</v>
      </c>
      <c r="CH18" s="29"/>
    </row>
    <row r="19" spans="1:86" x14ac:dyDescent="0.25">
      <c r="A19">
        <v>30</v>
      </c>
      <c r="B19" t="s">
        <v>11</v>
      </c>
      <c r="C19" s="6">
        <f>Deaths!C17</f>
        <v>354402.55999937147</v>
      </c>
      <c r="D19" s="6">
        <f t="array" ref="D19">IFERROR(INDEX(IHMEdata!$J$2:$J$2401, MATCH($C$3&amp;$C$4&amp;$C$5&amp;B19&amp;$C$7, IHMEdata!$E$2:$E$2401&amp;IHMEdata!$G$2:$G$2401&amp;IHMEdata!$C$2:$C$2401&amp;IHMEdata!$F$2:$F$2401&amp;IHMEdata!$H$2:$H$2401,0)),0)</f>
        <v>115.294602943</v>
      </c>
      <c r="E19" s="6">
        <f t="array" ref="E19">IFERROR(INDEX(IHMEdata!$J$2:$J$2401, MATCH($C$3&amp;$C$4&amp;$D$5&amp;B19&amp;$C$7, IHMEdata!$E$2:$E$2401&amp;IHMEdata!$G$2:$G$2401&amp;IHMEdata!$C$2:$C$2401&amp;IHMEdata!$F$2:$F$2401&amp;IHMEdata!$H$2:$H$2401,0)),0)</f>
        <v>1524.93282069</v>
      </c>
      <c r="F19" s="7">
        <f>D19/E19</f>
        <v>7.5606348934657744E-2</v>
      </c>
      <c r="G19" s="6"/>
      <c r="I19" s="6"/>
      <c r="J19" s="6"/>
      <c r="K19" s="6"/>
      <c r="L19" s="6"/>
      <c r="M19" s="6"/>
      <c r="N19" s="24"/>
      <c r="O19" s="24"/>
      <c r="P19">
        <v>30</v>
      </c>
      <c r="Q19" t="s">
        <v>11</v>
      </c>
      <c r="R19" s="6">
        <f>Deaths!M17</f>
        <v>358076.86999988341</v>
      </c>
      <c r="S19" s="6">
        <f t="array" ref="S19">IFERROR(INDEX(IHMEdata!$J$2:$J$2401, MATCH($D$3&amp;$C$4&amp;$C$5&amp;Q19&amp;$C$7, IHMEdata!$E$2:$E$2401&amp;IHMEdata!$G$2:$G$2401&amp;IHMEdata!$C$2:$C$2401&amp;IHMEdata!$F$2:$F$2401&amp;IHMEdata!$H$2:$H$2401,0)),0)</f>
        <v>32.312225520299997</v>
      </c>
      <c r="T19" s="6">
        <f t="array" ref="T19">IFERROR(INDEX(IHMEdata!$J$2:$J$2401, MATCH($D$3&amp;$C$4&amp;$D$5&amp;Q19&amp;$C$7, IHMEdata!$E$2:$E$2401&amp;IHMEdata!$G$2:$G$2401&amp;IHMEdata!$C$2:$C$2401&amp;IHMEdata!$F$2:$F$2401&amp;IHMEdata!$H$2:$H$2401,0)),0)</f>
        <v>367.29820235400001</v>
      </c>
      <c r="U19" s="29"/>
      <c r="W19">
        <v>30</v>
      </c>
      <c r="X19" t="s">
        <v>11</v>
      </c>
      <c r="Y19" s="6">
        <f>C19</f>
        <v>354402.55999937147</v>
      </c>
      <c r="Z19" s="6">
        <f t="array" ref="Z19">IFERROR(INDEX(IHMEdata!$J$2:$J$2401, MATCH($C$3&amp;$E$4&amp;$C$5&amp;X19&amp;$C$7, IHMEdata!$E$2:$E$2401&amp;IHMEdata!$G$2:$G$2401&amp;IHMEdata!$C$2:$C$2401&amp;IHMEdata!$F$2:$F$2401&amp;IHMEdata!$H$2:$H$2401,0)),0)</f>
        <v>49.160276133000004</v>
      </c>
      <c r="AA19" s="6">
        <f t="array" ref="AA19">IFERROR(INDEX(IHMEdata!$J$2:$J$2401, MATCH($C$3&amp;$E$4&amp;$D$5&amp;X19&amp;$C$7, IHMEdata!$E$2:$E$2401&amp;IHMEdata!$G$2:$G$2401&amp;IHMEdata!$C$2:$C$2401&amp;IHMEdata!$F$2:$F$2401&amp;IHMEdata!$H$2:$H$2401,0)),0)</f>
        <v>139.594770885</v>
      </c>
      <c r="AB19" s="24"/>
      <c r="AC19">
        <v>30</v>
      </c>
      <c r="AD19" t="s">
        <v>11</v>
      </c>
      <c r="AE19" s="6">
        <f t="shared" si="0"/>
        <v>358076.86999988341</v>
      </c>
      <c r="AF19" s="6">
        <f t="array" ref="AF19">IFERROR(INDEX(IHMEdata!$J$2:$J$2401, MATCH($D$3&amp;$E$4&amp;$C$5&amp;AD19&amp;$C$7, IHMEdata!$E$2:$E$2401&amp;IHMEdata!$G$2:$G$2401&amp;IHMEdata!$C$2:$C$2401&amp;IHMEdata!$F$2:$F$2401&amp;IHMEdata!$H$2:$H$2401,0)),0)</f>
        <v>14.0884275672</v>
      </c>
      <c r="AG19" s="6">
        <f t="array" ref="AG19">IFERROR(INDEX(IHMEdata!$J$2:$J$2401, MATCH($D$3&amp;$E$4&amp;$D$5&amp;AD19&amp;$C$7, IHMEdata!$E$2:$E$2401&amp;IHMEdata!$G$2:$G$2401&amp;IHMEdata!$C$2:$C$2401&amp;IHMEdata!$F$2:$F$2401&amp;IHMEdata!$H$2:$H$2401,0)),0)</f>
        <v>12.9846750049</v>
      </c>
      <c r="AH19" s="29"/>
      <c r="AJ19">
        <v>30</v>
      </c>
      <c r="AK19" t="s">
        <v>11</v>
      </c>
      <c r="AL19" s="6">
        <f t="shared" si="1"/>
        <v>354402.55999937147</v>
      </c>
      <c r="AM19" s="6">
        <f t="array" ref="AM19">IFERROR(INDEX(IHMEdata!$J$2:$J$2401, MATCH($C$3&amp;$F$4&amp;$C$5&amp;AK19&amp;$C$7, IHMEdata!$E$2:$E$2401&amp;IHMEdata!$G$2:$G$2401&amp;IHMEdata!$C$2:$C$2401&amp;IHMEdata!$F$2:$F$2401&amp;IHMEdata!$H$2:$H$2401,0)),0)</f>
        <v>208.746459456</v>
      </c>
      <c r="AN19" s="6">
        <f t="array" ref="AN19">IFERROR(INDEX(IHMEdata!$J$2:$J$2401, MATCH($C$3&amp;$F$4&amp;$D$5&amp;AK19&amp;$C$7, IHMEdata!$E$2:$E$2401&amp;IHMEdata!$G$2:$G$2401&amp;IHMEdata!$C$2:$C$2401&amp;IHMEdata!$F$2:$F$2401&amp;IHMEdata!$H$2:$H$2401,0)),0)</f>
        <v>1616.4312002500001</v>
      </c>
      <c r="AO19" s="24"/>
      <c r="AP19">
        <v>30</v>
      </c>
      <c r="AQ19" t="s">
        <v>11</v>
      </c>
      <c r="AR19" s="6">
        <f t="shared" si="2"/>
        <v>358076.86999988341</v>
      </c>
      <c r="AS19" s="6">
        <f t="array" ref="AS19">IFERROR(INDEX(IHMEdata!$J$2:$J$2401, MATCH($D$3&amp;$F$4&amp;$C$5&amp;AQ19&amp;$C$7, IHMEdata!$E$2:$E$2401&amp;IHMEdata!$G$2:$G$2401&amp;IHMEdata!$C$2:$C$2401&amp;IHMEdata!$F$2:$F$2401&amp;IHMEdata!$H$2:$H$2401,0)),0)</f>
        <v>34.600226223500002</v>
      </c>
      <c r="AT19" s="6">
        <f t="array" ref="AT19">IFERROR(INDEX(IHMEdata!$J$2:$J$2401, MATCH($D$3&amp;$F$4&amp;$D$5&amp;AQ19&amp;$C$7, IHMEdata!$E$2:$E$2401&amp;IHMEdata!$G$2:$G$2401&amp;IHMEdata!$C$2:$C$2401&amp;IHMEdata!$F$2:$F$2401&amp;IHMEdata!$H$2:$H$2401,0)),0)</f>
        <v>391.82141156099999</v>
      </c>
      <c r="AU19" s="29"/>
      <c r="AW19">
        <v>30</v>
      </c>
      <c r="AX19" t="s">
        <v>11</v>
      </c>
      <c r="AY19" s="6">
        <f t="shared" si="3"/>
        <v>354402.55999937147</v>
      </c>
      <c r="AZ19" s="6">
        <f t="array" ref="AZ19">IFERROR(INDEX(IHMEdata!$J$2:$J$2401, MATCH($C$3&amp;$G$4&amp;$C$5&amp;AX19&amp;$C$7, IHMEdata!$E$2:$E$2401&amp;IHMEdata!$G$2:$G$2401&amp;IHMEdata!$C$2:$C$2401&amp;IHMEdata!$F$2:$F$2401&amp;IHMEdata!$H$2:$H$2401,0)),0)</f>
        <v>63.450372639299999</v>
      </c>
      <c r="BA19" s="6">
        <f t="array" ref="BA19">IFERROR(INDEX(IHMEdata!$J$2:$J$2401, MATCH($C$3&amp;$G$4&amp;$D$5&amp;AX19&amp;$C$7, IHMEdata!$E$2:$E$2401&amp;IHMEdata!$G$2:$G$2401&amp;IHMEdata!$C$2:$C$2401&amp;IHMEdata!$F$2:$F$2401&amp;IHMEdata!$H$2:$H$2401,0)),0)</f>
        <v>579.68382536199999</v>
      </c>
      <c r="BB19" s="24"/>
      <c r="BC19">
        <v>30</v>
      </c>
      <c r="BD19" t="s">
        <v>11</v>
      </c>
      <c r="BE19" s="6">
        <f t="shared" si="4"/>
        <v>358076.86999988341</v>
      </c>
      <c r="BF19" s="6">
        <f t="array" ref="BF19">IFERROR(INDEX(IHMEdata!$J$2:$J$2401, MATCH($D$3&amp;$G$4&amp;$C$5&amp;BD19&amp;$C$7, IHMEdata!$E$2:$E$2401&amp;IHMEdata!$G$2:$G$2401&amp;IHMEdata!$C$2:$C$2401&amp;IHMEdata!$F$2:$F$2401&amp;IHMEdata!$H$2:$H$2401,0)),0)</f>
        <v>11.843702869299999</v>
      </c>
      <c r="BG19" s="6">
        <f t="array" ref="BG19">IFERROR(INDEX(IHMEdata!$J$2:$J$2401, MATCH($D$3&amp;$G$4&amp;$D$5&amp;BD19&amp;$C$7, IHMEdata!$E$2:$E$2401&amp;IHMEdata!$G$2:$G$2401&amp;IHMEdata!$C$2:$C$2401&amp;IHMEdata!$F$2:$F$2401&amp;IHMEdata!$H$2:$H$2401,0)),0)</f>
        <v>81.113151105900002</v>
      </c>
      <c r="BH19" s="29"/>
      <c r="BJ19">
        <v>30</v>
      </c>
      <c r="BK19" t="s">
        <v>11</v>
      </c>
      <c r="BL19" s="6">
        <f t="shared" si="5"/>
        <v>354402.55999937147</v>
      </c>
      <c r="BM19" s="6">
        <f t="array" ref="BM19">IFERROR(INDEX(IHMEdata!$J$2:$J$2401, MATCH($C$3&amp;$H$4&amp;$C$5&amp;BK19&amp;$C$7, IHMEdata!$E$2:$E$2401&amp;IHMEdata!$G$2:$G$2401&amp;IHMEdata!$C$2:$C$2401&amp;IHMEdata!$F$2:$F$2401&amp;IHMEdata!$H$2:$H$2401,0)),0)</f>
        <v>36.896737439699997</v>
      </c>
      <c r="BN19" s="6">
        <f t="array" ref="BN19">IFERROR(INDEX(IHMEdata!$J$2:$J$2401, MATCH($C$3&amp;$H$4&amp;$D$5&amp;BK19&amp;$C$7, IHMEdata!$E$2:$E$2401&amp;IHMEdata!$G$2:$G$2401&amp;IHMEdata!$C$2:$C$2401&amp;IHMEdata!$F$2:$F$2401&amp;IHMEdata!$H$2:$H$2401,0)),0)</f>
        <v>61.769052141099998</v>
      </c>
      <c r="BO19" s="24"/>
      <c r="BP19">
        <v>30</v>
      </c>
      <c r="BQ19" t="s">
        <v>11</v>
      </c>
      <c r="BR19" s="6">
        <f t="shared" si="6"/>
        <v>358076.86999988341</v>
      </c>
      <c r="BS19" s="6">
        <f t="array" ref="BS19">IFERROR(INDEX(IHMEdata!$J$2:$J$2401, MATCH($D$3&amp;$H$4&amp;$C$5&amp;BQ19&amp;$C$7, IHMEdata!$E$2:$E$2401&amp;IHMEdata!$G$2:$G$2401&amp;IHMEdata!$C$2:$C$2401&amp;IHMEdata!$F$2:$F$2401&amp;IHMEdata!$H$2:$H$2401,0)),0)</f>
        <v>11.015545839</v>
      </c>
      <c r="BT19" s="6">
        <f t="array" ref="BT19">IFERROR(INDEX(IHMEdata!$J$2:$J$2401, MATCH($D$3&amp;$H$4&amp;$D$5&amp;BQ19&amp;$C$7, IHMEdata!$E$2:$E$2401&amp;IHMEdata!$G$2:$G$2401&amp;IHMEdata!$C$2:$C$2401&amp;IHMEdata!$F$2:$F$2401&amp;IHMEdata!$H$2:$H$2401,0)),0)</f>
        <v>11.5122412423</v>
      </c>
      <c r="BU19" s="29"/>
      <c r="BW19">
        <v>30</v>
      </c>
      <c r="BX19" t="s">
        <v>11</v>
      </c>
      <c r="BY19" s="6">
        <f t="shared" si="7"/>
        <v>354402.55999937147</v>
      </c>
      <c r="BZ19" s="6">
        <f t="array" ref="BZ19">IFERROR(INDEX(IHMEdata!$J$2:$J$2401, MATCH($C$3&amp;$I$4&amp;$C$5&amp;BX19&amp;$C$7, IHMEdata!$E$2:$E$2401&amp;IHMEdata!$G$2:$G$2401&amp;IHMEdata!$C$2:$C$2401&amp;IHMEdata!$F$2:$F$2401&amp;IHMEdata!$H$2:$H$2401,0)),0)</f>
        <v>11.0975465841</v>
      </c>
      <c r="CA19" s="6">
        <f t="array" ref="CA19">IFERROR(INDEX(IHMEdata!$J$2:$J$2401, MATCH($C$3&amp;$I$4&amp;$D$5&amp;BX19&amp;$C$7, IHMEdata!$E$2:$E$2401&amp;IHMEdata!$G$2:$G$2401&amp;IHMEdata!$C$2:$C$2401&amp;IHMEdata!$F$2:$F$2401&amp;IHMEdata!$H$2:$H$2401,0)),0)</f>
        <v>169.43145614299999</v>
      </c>
      <c r="CB19" s="24"/>
      <c r="CC19">
        <v>30</v>
      </c>
      <c r="CD19" t="s">
        <v>11</v>
      </c>
      <c r="CE19" s="6">
        <f t="shared" si="8"/>
        <v>358076.86999988341</v>
      </c>
      <c r="CF19" s="6">
        <f t="array" ref="CF19">IFERROR(INDEX(IHMEdata!$J$2:$J$2401, MATCH($D$3&amp;$I$4&amp;$C$5&amp;CD19&amp;$C$7, IHMEdata!$E$2:$E$2401&amp;IHMEdata!$G$2:$G$2401&amp;IHMEdata!$C$2:$C$2401&amp;IHMEdata!$F$2:$F$2401&amp;IHMEdata!$H$2:$H$2401,0)),0)</f>
        <v>6.9436207992199996</v>
      </c>
      <c r="CG19" s="6">
        <f t="array" ref="CG19">IFERROR(INDEX(IHMEdata!$J$2:$J$2401, MATCH($D$3&amp;$I$4&amp;$D$5&amp;CD19&amp;$C$7, IHMEdata!$E$2:$E$2401&amp;IHMEdata!$G$2:$G$2401&amp;IHMEdata!$C$2:$C$2401&amp;IHMEdata!$F$2:$F$2401&amp;IHMEdata!$H$2:$H$2401,0)),0)</f>
        <v>29.434262089699999</v>
      </c>
      <c r="CH19" s="29"/>
    </row>
    <row r="20" spans="1:86" x14ac:dyDescent="0.25">
      <c r="A20">
        <v>35</v>
      </c>
      <c r="B20" t="s">
        <v>12</v>
      </c>
      <c r="C20" s="6">
        <f>Deaths!C18</f>
        <v>338179.35999936803</v>
      </c>
      <c r="D20" s="6">
        <f t="array" ref="D20">IFERROR(INDEX(IHMEdata!$J$2:$J$2401, MATCH($C$3&amp;$C$4&amp;$C$5&amp;B20&amp;$C$7, IHMEdata!$E$2:$E$2401&amp;IHMEdata!$G$2:$G$2401&amp;IHMEdata!$C$2:$C$2401&amp;IHMEdata!$F$2:$F$2401&amp;IHMEdata!$H$2:$H$2401,0)),0)</f>
        <v>128.88831969699999</v>
      </c>
      <c r="E20" s="6">
        <f t="array" ref="E20">IFERROR(INDEX(IHMEdata!$J$2:$J$2401, MATCH($C$3&amp;$C$4&amp;$D$5&amp;B20&amp;$C$7, IHMEdata!$E$2:$E$2401&amp;IHMEdata!$G$2:$G$2401&amp;IHMEdata!$C$2:$C$2401&amp;IHMEdata!$F$2:$F$2401&amp;IHMEdata!$H$2:$H$2401,0)),0)</f>
        <v>1403.8270745499999</v>
      </c>
      <c r="F20" s="7">
        <f>D20/E20</f>
        <v>9.1812105660033269E-2</v>
      </c>
      <c r="G20" s="6"/>
      <c r="I20" s="6"/>
      <c r="J20" s="6"/>
      <c r="K20" s="6"/>
      <c r="L20" s="6"/>
      <c r="M20" s="6"/>
      <c r="N20" s="24"/>
      <c r="O20" s="24"/>
      <c r="P20">
        <v>35</v>
      </c>
      <c r="Q20" t="s">
        <v>12</v>
      </c>
      <c r="R20" s="6">
        <f>Deaths!M18</f>
        <v>361985.1500007679</v>
      </c>
      <c r="S20" s="6">
        <f t="array" ref="S20">IFERROR(INDEX(IHMEdata!$J$2:$J$2401, MATCH($D$3&amp;$C$4&amp;$C$5&amp;Q20&amp;$C$7, IHMEdata!$E$2:$E$2401&amp;IHMEdata!$G$2:$G$2401&amp;IHMEdata!$C$2:$C$2401&amp;IHMEdata!$F$2:$F$2401&amp;IHMEdata!$H$2:$H$2401,0)),0)</f>
        <v>36.625859172600002</v>
      </c>
      <c r="T20" s="6">
        <f t="array" ref="T20">IFERROR(INDEX(IHMEdata!$J$2:$J$2401, MATCH($D$3&amp;$C$4&amp;$D$5&amp;Q20&amp;$C$7, IHMEdata!$E$2:$E$2401&amp;IHMEdata!$G$2:$G$2401&amp;IHMEdata!$C$2:$C$2401&amp;IHMEdata!$F$2:$F$2401&amp;IHMEdata!$H$2:$H$2401,0)),0)</f>
        <v>399.54126652000002</v>
      </c>
      <c r="U20" s="29"/>
      <c r="W20">
        <v>35</v>
      </c>
      <c r="X20" t="s">
        <v>12</v>
      </c>
      <c r="Y20" s="6">
        <f>C20</f>
        <v>338179.35999936803</v>
      </c>
      <c r="Z20" s="6">
        <f t="array" ref="Z20">IFERROR(INDEX(IHMEdata!$J$2:$J$2401, MATCH($C$3&amp;$E$4&amp;$C$5&amp;X20&amp;$C$7, IHMEdata!$E$2:$E$2401&amp;IHMEdata!$G$2:$G$2401&amp;IHMEdata!$C$2:$C$2401&amp;IHMEdata!$F$2:$F$2401&amp;IHMEdata!$H$2:$H$2401,0)),0)</f>
        <v>52.267818638000001</v>
      </c>
      <c r="AA20" s="6">
        <f t="array" ref="AA20">IFERROR(INDEX(IHMEdata!$J$2:$J$2401, MATCH($C$3&amp;$E$4&amp;$D$5&amp;X20&amp;$C$7, IHMEdata!$E$2:$E$2401&amp;IHMEdata!$G$2:$G$2401&amp;IHMEdata!$C$2:$C$2401&amp;IHMEdata!$F$2:$F$2401&amp;IHMEdata!$H$2:$H$2401,0)),0)</f>
        <v>129.765906046</v>
      </c>
      <c r="AB20" s="24"/>
      <c r="AC20">
        <v>35</v>
      </c>
      <c r="AD20" t="s">
        <v>12</v>
      </c>
      <c r="AE20" s="6">
        <f t="shared" si="0"/>
        <v>361985.1500007679</v>
      </c>
      <c r="AF20" s="6">
        <f t="array" ref="AF20">IFERROR(INDEX(IHMEdata!$J$2:$J$2401, MATCH($D$3&amp;$E$4&amp;$C$5&amp;AD20&amp;$C$7, IHMEdata!$E$2:$E$2401&amp;IHMEdata!$G$2:$G$2401&amp;IHMEdata!$C$2:$C$2401&amp;IHMEdata!$F$2:$F$2401&amp;IHMEdata!$H$2:$H$2401,0)),0)</f>
        <v>15.493345441500001</v>
      </c>
      <c r="AG20" s="6">
        <f t="array" ref="AG20">IFERROR(INDEX(IHMEdata!$J$2:$J$2401, MATCH($D$3&amp;$E$4&amp;$D$5&amp;AD20&amp;$C$7, IHMEdata!$E$2:$E$2401&amp;IHMEdata!$G$2:$G$2401&amp;IHMEdata!$C$2:$C$2401&amp;IHMEdata!$F$2:$F$2401&amp;IHMEdata!$H$2:$H$2401,0)),0)</f>
        <v>12.734383165100001</v>
      </c>
      <c r="AH20" s="29"/>
      <c r="AJ20">
        <v>35</v>
      </c>
      <c r="AK20" t="s">
        <v>12</v>
      </c>
      <c r="AL20" s="6">
        <f t="shared" si="1"/>
        <v>338179.35999936803</v>
      </c>
      <c r="AM20" s="6">
        <f t="array" ref="AM20">IFERROR(INDEX(IHMEdata!$J$2:$J$2401, MATCH($C$3&amp;$F$4&amp;$C$5&amp;AK20&amp;$C$7, IHMEdata!$E$2:$E$2401&amp;IHMEdata!$G$2:$G$2401&amp;IHMEdata!$C$2:$C$2401&amp;IHMEdata!$F$2:$F$2401&amp;IHMEdata!$H$2:$H$2401,0)),0)</f>
        <v>236.64750765299999</v>
      </c>
      <c r="AN20" s="6">
        <f t="array" ref="AN20">IFERROR(INDEX(IHMEdata!$J$2:$J$2401, MATCH($C$3&amp;$F$4&amp;$D$5&amp;AK20&amp;$C$7, IHMEdata!$E$2:$E$2401&amp;IHMEdata!$G$2:$G$2401&amp;IHMEdata!$C$2:$C$2401&amp;IHMEdata!$F$2:$F$2401&amp;IHMEdata!$H$2:$H$2401,0)),0)</f>
        <v>1379.66625694</v>
      </c>
      <c r="AO20" s="24"/>
      <c r="AP20">
        <v>35</v>
      </c>
      <c r="AQ20" t="s">
        <v>12</v>
      </c>
      <c r="AR20" s="6">
        <f t="shared" si="2"/>
        <v>361985.1500007679</v>
      </c>
      <c r="AS20" s="6">
        <f t="array" ref="AS20">IFERROR(INDEX(IHMEdata!$J$2:$J$2401, MATCH($D$3&amp;$F$4&amp;$C$5&amp;AQ20&amp;$C$7, IHMEdata!$E$2:$E$2401&amp;IHMEdata!$G$2:$G$2401&amp;IHMEdata!$C$2:$C$2401&amp;IHMEdata!$F$2:$F$2401&amp;IHMEdata!$H$2:$H$2401,0)),0)</f>
        <v>43.316189375599997</v>
      </c>
      <c r="AT20" s="6">
        <f t="array" ref="AT20">IFERROR(INDEX(IHMEdata!$J$2:$J$2401, MATCH($D$3&amp;$F$4&amp;$D$5&amp;AQ20&amp;$C$7, IHMEdata!$E$2:$E$2401&amp;IHMEdata!$G$2:$G$2401&amp;IHMEdata!$C$2:$C$2401&amp;IHMEdata!$F$2:$F$2401&amp;IHMEdata!$H$2:$H$2401,0)),0)</f>
        <v>370.216339909</v>
      </c>
      <c r="AU20" s="29"/>
      <c r="AW20">
        <v>35</v>
      </c>
      <c r="AX20" t="s">
        <v>12</v>
      </c>
      <c r="AY20" s="6">
        <f t="shared" si="3"/>
        <v>338179.35999936803</v>
      </c>
      <c r="AZ20" s="6">
        <f t="array" ref="AZ20">IFERROR(INDEX(IHMEdata!$J$2:$J$2401, MATCH($C$3&amp;$G$4&amp;$C$5&amp;AX20&amp;$C$7, IHMEdata!$E$2:$E$2401&amp;IHMEdata!$G$2:$G$2401&amp;IHMEdata!$C$2:$C$2401&amp;IHMEdata!$F$2:$F$2401&amp;IHMEdata!$H$2:$H$2401,0)),0)</f>
        <v>69.858515925500001</v>
      </c>
      <c r="BA20" s="6">
        <f t="array" ref="BA20">IFERROR(INDEX(IHMEdata!$J$2:$J$2401, MATCH($C$3&amp;$G$4&amp;$D$5&amp;AX20&amp;$C$7, IHMEdata!$E$2:$E$2401&amp;IHMEdata!$G$2:$G$2401&amp;IHMEdata!$C$2:$C$2401&amp;IHMEdata!$F$2:$F$2401&amp;IHMEdata!$H$2:$H$2401,0)),0)</f>
        <v>463.34023130999998</v>
      </c>
      <c r="BB20" s="24"/>
      <c r="BC20">
        <v>35</v>
      </c>
      <c r="BD20" t="s">
        <v>12</v>
      </c>
      <c r="BE20" s="6">
        <f t="shared" si="4"/>
        <v>361985.1500007679</v>
      </c>
      <c r="BF20" s="6">
        <f t="array" ref="BF20">IFERROR(INDEX(IHMEdata!$J$2:$J$2401, MATCH($D$3&amp;$G$4&amp;$C$5&amp;BD20&amp;$C$7, IHMEdata!$E$2:$E$2401&amp;IHMEdata!$G$2:$G$2401&amp;IHMEdata!$C$2:$C$2401&amp;IHMEdata!$F$2:$F$2401&amp;IHMEdata!$H$2:$H$2401,0)),0)</f>
        <v>13.4230275255</v>
      </c>
      <c r="BG20" s="6">
        <f t="array" ref="BG20">IFERROR(INDEX(IHMEdata!$J$2:$J$2401, MATCH($D$3&amp;$G$4&amp;$D$5&amp;BD20&amp;$C$7, IHMEdata!$E$2:$E$2401&amp;IHMEdata!$G$2:$G$2401&amp;IHMEdata!$C$2:$C$2401&amp;IHMEdata!$F$2:$F$2401&amp;IHMEdata!$H$2:$H$2401,0)),0)</f>
        <v>79.845074467399996</v>
      </c>
      <c r="BH20" s="29"/>
      <c r="BJ20">
        <v>35</v>
      </c>
      <c r="BK20" t="s">
        <v>12</v>
      </c>
      <c r="BL20" s="6">
        <f t="shared" si="5"/>
        <v>338179.35999936803</v>
      </c>
      <c r="BM20" s="6">
        <f t="array" ref="BM20">IFERROR(INDEX(IHMEdata!$J$2:$J$2401, MATCH($C$3&amp;$H$4&amp;$C$5&amp;BK20&amp;$C$7, IHMEdata!$E$2:$E$2401&amp;IHMEdata!$G$2:$G$2401&amp;IHMEdata!$C$2:$C$2401&amp;IHMEdata!$F$2:$F$2401&amp;IHMEdata!$H$2:$H$2401,0)),0)</f>
        <v>42.306971160000003</v>
      </c>
      <c r="BN20" s="6">
        <f t="array" ref="BN20">IFERROR(INDEX(IHMEdata!$J$2:$J$2401, MATCH($C$3&amp;$H$4&amp;$D$5&amp;BK20&amp;$C$7, IHMEdata!$E$2:$E$2401&amp;IHMEdata!$G$2:$G$2401&amp;IHMEdata!$C$2:$C$2401&amp;IHMEdata!$F$2:$F$2401&amp;IHMEdata!$H$2:$H$2401,0)),0)</f>
        <v>54.294686709899999</v>
      </c>
      <c r="BO20" s="24"/>
      <c r="BP20">
        <v>35</v>
      </c>
      <c r="BQ20" t="s">
        <v>12</v>
      </c>
      <c r="BR20" s="6">
        <f t="shared" si="6"/>
        <v>361985.1500007679</v>
      </c>
      <c r="BS20" s="6">
        <f t="array" ref="BS20">IFERROR(INDEX(IHMEdata!$J$2:$J$2401, MATCH($D$3&amp;$H$4&amp;$C$5&amp;BQ20&amp;$C$7, IHMEdata!$E$2:$E$2401&amp;IHMEdata!$G$2:$G$2401&amp;IHMEdata!$C$2:$C$2401&amp;IHMEdata!$F$2:$F$2401&amp;IHMEdata!$H$2:$H$2401,0)),0)</f>
        <v>14.320241763</v>
      </c>
      <c r="BT20" s="6">
        <f t="array" ref="BT20">IFERROR(INDEX(IHMEdata!$J$2:$J$2401, MATCH($D$3&amp;$H$4&amp;$D$5&amp;BQ20&amp;$C$7, IHMEdata!$E$2:$E$2401&amp;IHMEdata!$G$2:$G$2401&amp;IHMEdata!$C$2:$C$2401&amp;IHMEdata!$F$2:$F$2401&amp;IHMEdata!$H$2:$H$2401,0)),0)</f>
        <v>10.321692453300001</v>
      </c>
      <c r="BU20" s="29"/>
      <c r="BW20">
        <v>35</v>
      </c>
      <c r="BX20" t="s">
        <v>12</v>
      </c>
      <c r="BY20" s="6">
        <f t="shared" si="7"/>
        <v>338179.35999936803</v>
      </c>
      <c r="BZ20" s="6">
        <f t="array" ref="BZ20">IFERROR(INDEX(IHMEdata!$J$2:$J$2401, MATCH($C$3&amp;$I$4&amp;$C$5&amp;BX20&amp;$C$7, IHMEdata!$E$2:$E$2401&amp;IHMEdata!$G$2:$G$2401&amp;IHMEdata!$C$2:$C$2401&amp;IHMEdata!$F$2:$F$2401&amp;IHMEdata!$H$2:$H$2401,0)),0)</f>
        <v>12.310646737100001</v>
      </c>
      <c r="CA20" s="6">
        <f t="array" ref="CA20">IFERROR(INDEX(IHMEdata!$J$2:$J$2401, MATCH($C$3&amp;$I$4&amp;$D$5&amp;BX20&amp;$C$7, IHMEdata!$E$2:$E$2401&amp;IHMEdata!$G$2:$G$2401&amp;IHMEdata!$C$2:$C$2401&amp;IHMEdata!$F$2:$F$2401&amp;IHMEdata!$H$2:$H$2401,0)),0)</f>
        <v>158.680113882</v>
      </c>
      <c r="CB20" s="24"/>
      <c r="CC20">
        <v>35</v>
      </c>
      <c r="CD20" t="s">
        <v>12</v>
      </c>
      <c r="CE20" s="6">
        <f t="shared" si="8"/>
        <v>361985.1500007679</v>
      </c>
      <c r="CF20" s="6">
        <f t="array" ref="CF20">IFERROR(INDEX(IHMEdata!$J$2:$J$2401, MATCH($D$3&amp;$I$4&amp;$C$5&amp;CD20&amp;$C$7, IHMEdata!$E$2:$E$2401&amp;IHMEdata!$G$2:$G$2401&amp;IHMEdata!$C$2:$C$2401&amp;IHMEdata!$F$2:$F$2401&amp;IHMEdata!$H$2:$H$2401,0)),0)</f>
        <v>7.8871813854799999</v>
      </c>
      <c r="CG20" s="6">
        <f t="array" ref="CG20">IFERROR(INDEX(IHMEdata!$J$2:$J$2401, MATCH($D$3&amp;$I$4&amp;$D$5&amp;CD20&amp;$C$7, IHMEdata!$E$2:$E$2401&amp;IHMEdata!$G$2:$G$2401&amp;IHMEdata!$C$2:$C$2401&amp;IHMEdata!$F$2:$F$2401&amp;IHMEdata!$H$2:$H$2401,0)),0)</f>
        <v>31.433507335600002</v>
      </c>
      <c r="CH20" s="29"/>
    </row>
    <row r="21" spans="1:86" x14ac:dyDescent="0.25">
      <c r="A21">
        <v>40</v>
      </c>
      <c r="B21" t="s">
        <v>13</v>
      </c>
      <c r="C21" s="6">
        <f>Deaths!C19</f>
        <v>324575.22999964096</v>
      </c>
      <c r="D21" s="6">
        <f t="array" ref="D21">IFERROR(INDEX(IHMEdata!$J$2:$J$2401, MATCH($C$3&amp;$C$4&amp;$C$5&amp;B21&amp;$C$7, IHMEdata!$E$2:$E$2401&amp;IHMEdata!$G$2:$G$2401&amp;IHMEdata!$C$2:$C$2401&amp;IHMEdata!$F$2:$F$2401&amp;IHMEdata!$H$2:$H$2401,0)),0)</f>
        <v>144.41086595100001</v>
      </c>
      <c r="E21" s="6">
        <f t="array" ref="E21">IFERROR(INDEX(IHMEdata!$J$2:$J$2401, MATCH($C$3&amp;$C$4&amp;$D$5&amp;B21&amp;$C$7, IHMEdata!$E$2:$E$2401&amp;IHMEdata!$G$2:$G$2401&amp;IHMEdata!$C$2:$C$2401&amp;IHMEdata!$F$2:$F$2401&amp;IHMEdata!$H$2:$H$2401,0)),0)</f>
        <v>1203.3547983999999</v>
      </c>
      <c r="F21" s="7">
        <f>D21/E21</f>
        <v>0.12000688919262302</v>
      </c>
      <c r="G21" s="6"/>
      <c r="I21" s="6"/>
      <c r="J21" s="6"/>
      <c r="K21" s="6"/>
      <c r="L21" s="6"/>
      <c r="M21" s="6"/>
      <c r="N21" s="24"/>
      <c r="O21" s="24"/>
      <c r="P21">
        <v>40</v>
      </c>
      <c r="Q21" t="s">
        <v>13</v>
      </c>
      <c r="R21" s="6">
        <f>Deaths!M19</f>
        <v>365083.27999954915</v>
      </c>
      <c r="S21" s="6">
        <f t="array" ref="S21">IFERROR(INDEX(IHMEdata!$J$2:$J$2401, MATCH($D$3&amp;$C$4&amp;$C$5&amp;Q21&amp;$C$7, IHMEdata!$E$2:$E$2401&amp;IHMEdata!$G$2:$G$2401&amp;IHMEdata!$C$2:$C$2401&amp;IHMEdata!$F$2:$F$2401&amp;IHMEdata!$H$2:$H$2401,0)),0)</f>
        <v>44.1259555261</v>
      </c>
      <c r="T21" s="6">
        <f t="array" ref="T21">IFERROR(INDEX(IHMEdata!$J$2:$J$2401, MATCH($D$3&amp;$C$4&amp;$D$5&amp;Q21&amp;$C$7, IHMEdata!$E$2:$E$2401&amp;IHMEdata!$G$2:$G$2401&amp;IHMEdata!$C$2:$C$2401&amp;IHMEdata!$F$2:$F$2401&amp;IHMEdata!$H$2:$H$2401,0)),0)</f>
        <v>392.12040061200003</v>
      </c>
      <c r="U21" s="29"/>
      <c r="W21">
        <v>40</v>
      </c>
      <c r="X21" t="s">
        <v>13</v>
      </c>
      <c r="Y21" s="6">
        <f>C21</f>
        <v>324575.22999964096</v>
      </c>
      <c r="Z21" s="6">
        <f t="array" ref="Z21">IFERROR(INDEX(IHMEdata!$J$2:$J$2401, MATCH($C$3&amp;$E$4&amp;$C$5&amp;X21&amp;$C$7, IHMEdata!$E$2:$E$2401&amp;IHMEdata!$G$2:$G$2401&amp;IHMEdata!$C$2:$C$2401&amp;IHMEdata!$F$2:$F$2401&amp;IHMEdata!$H$2:$H$2401,0)),0)</f>
        <v>54.758511092699997</v>
      </c>
      <c r="AA21" s="6">
        <f t="array" ref="AA21">IFERROR(INDEX(IHMEdata!$J$2:$J$2401, MATCH($C$3&amp;$E$4&amp;$D$5&amp;X21&amp;$C$7, IHMEdata!$E$2:$E$2401&amp;IHMEdata!$G$2:$G$2401&amp;IHMEdata!$C$2:$C$2401&amp;IHMEdata!$F$2:$F$2401&amp;IHMEdata!$H$2:$H$2401,0)),0)</f>
        <v>120.400899549</v>
      </c>
      <c r="AB21" s="24"/>
      <c r="AC21">
        <v>40</v>
      </c>
      <c r="AD21" t="s">
        <v>13</v>
      </c>
      <c r="AE21" s="6">
        <f t="shared" si="0"/>
        <v>365083.27999954915</v>
      </c>
      <c r="AF21" s="6">
        <f t="array" ref="AF21">IFERROR(INDEX(IHMEdata!$J$2:$J$2401, MATCH($D$3&amp;$E$4&amp;$C$5&amp;AD21&amp;$C$7, IHMEdata!$E$2:$E$2401&amp;IHMEdata!$G$2:$G$2401&amp;IHMEdata!$C$2:$C$2401&amp;IHMEdata!$F$2:$F$2401&amp;IHMEdata!$H$2:$H$2401,0)),0)</f>
        <v>17.524893708800001</v>
      </c>
      <c r="AG21" s="6">
        <f t="array" ref="AG21">IFERROR(INDEX(IHMEdata!$J$2:$J$2401, MATCH($D$3&amp;$E$4&amp;$D$5&amp;AD21&amp;$C$7, IHMEdata!$E$2:$E$2401&amp;IHMEdata!$G$2:$G$2401&amp;IHMEdata!$C$2:$C$2401&amp;IHMEdata!$F$2:$F$2401&amp;IHMEdata!$H$2:$H$2401,0)),0)</f>
        <v>12.3042639406</v>
      </c>
      <c r="AH21" s="29"/>
      <c r="AJ21">
        <v>40</v>
      </c>
      <c r="AK21" t="s">
        <v>13</v>
      </c>
      <c r="AL21" s="6">
        <f t="shared" si="1"/>
        <v>324575.22999964096</v>
      </c>
      <c r="AM21" s="6">
        <f t="array" ref="AM21">IFERROR(INDEX(IHMEdata!$J$2:$J$2401, MATCH($C$3&amp;$F$4&amp;$C$5&amp;AK21&amp;$C$7, IHMEdata!$E$2:$E$2401&amp;IHMEdata!$G$2:$G$2401&amp;IHMEdata!$C$2:$C$2401&amp;IHMEdata!$F$2:$F$2401&amp;IHMEdata!$H$2:$H$2401,0)),0)</f>
        <v>262.36324889600002</v>
      </c>
      <c r="AN21" s="6">
        <f t="array" ref="AN21">IFERROR(INDEX(IHMEdata!$J$2:$J$2401, MATCH($C$3&amp;$F$4&amp;$D$5&amp;AK21&amp;$C$7, IHMEdata!$E$2:$E$2401&amp;IHMEdata!$G$2:$G$2401&amp;IHMEdata!$C$2:$C$2401&amp;IHMEdata!$F$2:$F$2401&amp;IHMEdata!$H$2:$H$2401,0)),0)</f>
        <v>1133.0945233899999</v>
      </c>
      <c r="AO21" s="24"/>
      <c r="AP21">
        <v>40</v>
      </c>
      <c r="AQ21" t="s">
        <v>13</v>
      </c>
      <c r="AR21" s="6">
        <f t="shared" si="2"/>
        <v>365083.27999954915</v>
      </c>
      <c r="AS21" s="6">
        <f t="array" ref="AS21">IFERROR(INDEX(IHMEdata!$J$2:$J$2401, MATCH($D$3&amp;$F$4&amp;$C$5&amp;AQ21&amp;$C$7, IHMEdata!$E$2:$E$2401&amp;IHMEdata!$G$2:$G$2401&amp;IHMEdata!$C$2:$C$2401&amp;IHMEdata!$F$2:$F$2401&amp;IHMEdata!$H$2:$H$2401,0)),0)</f>
        <v>57.084517292100003</v>
      </c>
      <c r="AT21" s="6">
        <f t="array" ref="AT21">IFERROR(INDEX(IHMEdata!$J$2:$J$2401, MATCH($D$3&amp;$F$4&amp;$D$5&amp;AQ21&amp;$C$7, IHMEdata!$E$2:$E$2401&amp;IHMEdata!$G$2:$G$2401&amp;IHMEdata!$C$2:$C$2401&amp;IHMEdata!$F$2:$F$2401&amp;IHMEdata!$H$2:$H$2401,0)),0)</f>
        <v>327.486540284</v>
      </c>
      <c r="AU21" s="29"/>
      <c r="AW21">
        <v>40</v>
      </c>
      <c r="AX21" t="s">
        <v>13</v>
      </c>
      <c r="AY21" s="6">
        <f t="shared" si="3"/>
        <v>324575.22999964096</v>
      </c>
      <c r="AZ21" s="6">
        <f t="array" ref="AZ21">IFERROR(INDEX(IHMEdata!$J$2:$J$2401, MATCH($C$3&amp;$G$4&amp;$C$5&amp;AX21&amp;$C$7, IHMEdata!$E$2:$E$2401&amp;IHMEdata!$G$2:$G$2401&amp;IHMEdata!$C$2:$C$2401&amp;IHMEdata!$F$2:$F$2401&amp;IHMEdata!$H$2:$H$2401,0)),0)</f>
        <v>73.386185338000004</v>
      </c>
      <c r="BA21" s="6">
        <f t="array" ref="BA21">IFERROR(INDEX(IHMEdata!$J$2:$J$2401, MATCH($C$3&amp;$G$4&amp;$D$5&amp;AX21&amp;$C$7, IHMEdata!$E$2:$E$2401&amp;IHMEdata!$G$2:$G$2401&amp;IHMEdata!$C$2:$C$2401&amp;IHMEdata!$F$2:$F$2401&amp;IHMEdata!$H$2:$H$2401,0)),0)</f>
        <v>336.37411797700003</v>
      </c>
      <c r="BB21" s="24"/>
      <c r="BC21">
        <v>40</v>
      </c>
      <c r="BD21" t="s">
        <v>13</v>
      </c>
      <c r="BE21" s="6">
        <f t="shared" si="4"/>
        <v>365083.27999954915</v>
      </c>
      <c r="BF21" s="6">
        <f t="array" ref="BF21">IFERROR(INDEX(IHMEdata!$J$2:$J$2401, MATCH($D$3&amp;$G$4&amp;$C$5&amp;BD21&amp;$C$7, IHMEdata!$E$2:$E$2401&amp;IHMEdata!$G$2:$G$2401&amp;IHMEdata!$C$2:$C$2401&amp;IHMEdata!$F$2:$F$2401&amp;IHMEdata!$H$2:$H$2401,0)),0)</f>
        <v>14.9987466194</v>
      </c>
      <c r="BG21" s="6">
        <f t="array" ref="BG21">IFERROR(INDEX(IHMEdata!$J$2:$J$2401, MATCH($D$3&amp;$G$4&amp;$D$5&amp;BD21&amp;$C$7, IHMEdata!$E$2:$E$2401&amp;IHMEdata!$G$2:$G$2401&amp;IHMEdata!$C$2:$C$2401&amp;IHMEdata!$F$2:$F$2401&amp;IHMEdata!$H$2:$H$2401,0)),0)</f>
        <v>62.599249890099998</v>
      </c>
      <c r="BH21" s="29"/>
      <c r="BJ21">
        <v>40</v>
      </c>
      <c r="BK21" t="s">
        <v>13</v>
      </c>
      <c r="BL21" s="6">
        <f t="shared" si="5"/>
        <v>324575.22999964096</v>
      </c>
      <c r="BM21" s="6">
        <f t="array" ref="BM21">IFERROR(INDEX(IHMEdata!$J$2:$J$2401, MATCH($C$3&amp;$H$4&amp;$C$5&amp;BK21&amp;$C$7, IHMEdata!$E$2:$E$2401&amp;IHMEdata!$G$2:$G$2401&amp;IHMEdata!$C$2:$C$2401&amp;IHMEdata!$F$2:$F$2401&amp;IHMEdata!$H$2:$H$2401,0)),0)</f>
        <v>48.381072248300001</v>
      </c>
      <c r="BN21" s="6">
        <f t="array" ref="BN21">IFERROR(INDEX(IHMEdata!$J$2:$J$2401, MATCH($C$3&amp;$H$4&amp;$D$5&amp;BK21&amp;$C$7, IHMEdata!$E$2:$E$2401&amp;IHMEdata!$G$2:$G$2401&amp;IHMEdata!$C$2:$C$2401&amp;IHMEdata!$F$2:$F$2401&amp;IHMEdata!$H$2:$H$2401,0)),0)</f>
        <v>48.0861496395</v>
      </c>
      <c r="BO21" s="24"/>
      <c r="BP21">
        <v>40</v>
      </c>
      <c r="BQ21" t="s">
        <v>13</v>
      </c>
      <c r="BR21" s="6">
        <f t="shared" si="6"/>
        <v>365083.27999954915</v>
      </c>
      <c r="BS21" s="6">
        <f t="array" ref="BS21">IFERROR(INDEX(IHMEdata!$J$2:$J$2401, MATCH($D$3&amp;$H$4&amp;$C$5&amp;BQ21&amp;$C$7, IHMEdata!$E$2:$E$2401&amp;IHMEdata!$G$2:$G$2401&amp;IHMEdata!$C$2:$C$2401&amp;IHMEdata!$F$2:$F$2401&amp;IHMEdata!$H$2:$H$2401,0)),0)</f>
        <v>18.602987433999999</v>
      </c>
      <c r="BT21" s="6">
        <f t="array" ref="BT21">IFERROR(INDEX(IHMEdata!$J$2:$J$2401, MATCH($D$3&amp;$H$4&amp;$D$5&amp;BQ21&amp;$C$7, IHMEdata!$E$2:$E$2401&amp;IHMEdata!$G$2:$G$2401&amp;IHMEdata!$C$2:$C$2401&amp;IHMEdata!$F$2:$F$2401&amp;IHMEdata!$H$2:$H$2401,0)),0)</f>
        <v>9.9091737916600007</v>
      </c>
      <c r="BU21" s="29"/>
      <c r="BW21">
        <v>40</v>
      </c>
      <c r="BX21" t="s">
        <v>13</v>
      </c>
      <c r="BY21" s="6">
        <f t="shared" si="7"/>
        <v>324575.22999964096</v>
      </c>
      <c r="BZ21" s="6">
        <f t="array" ref="BZ21">IFERROR(INDEX(IHMEdata!$J$2:$J$2401, MATCH($C$3&amp;$I$4&amp;$C$5&amp;BX21&amp;$C$7, IHMEdata!$E$2:$E$2401&amp;IHMEdata!$G$2:$G$2401&amp;IHMEdata!$C$2:$C$2401&amp;IHMEdata!$F$2:$F$2401&amp;IHMEdata!$H$2:$H$2401,0)),0)</f>
        <v>13.8386414147</v>
      </c>
      <c r="CA21" s="6">
        <f t="array" ref="CA21">IFERROR(INDEX(IHMEdata!$J$2:$J$2401, MATCH($C$3&amp;$I$4&amp;$D$5&amp;BX21&amp;$C$7, IHMEdata!$E$2:$E$2401&amp;IHMEdata!$G$2:$G$2401&amp;IHMEdata!$C$2:$C$2401&amp;IHMEdata!$F$2:$F$2401&amp;IHMEdata!$H$2:$H$2401,0)),0)</f>
        <v>140.56293851199999</v>
      </c>
      <c r="CB21" s="24"/>
      <c r="CC21">
        <v>40</v>
      </c>
      <c r="CD21" t="s">
        <v>13</v>
      </c>
      <c r="CE21" s="6">
        <f t="shared" si="8"/>
        <v>365083.27999954915</v>
      </c>
      <c r="CF21" s="6">
        <f t="array" ref="CF21">IFERROR(INDEX(IHMEdata!$J$2:$J$2401, MATCH($D$3&amp;$I$4&amp;$C$5&amp;CD21&amp;$C$7, IHMEdata!$E$2:$E$2401&amp;IHMEdata!$G$2:$G$2401&amp;IHMEdata!$C$2:$C$2401&amp;IHMEdata!$F$2:$F$2401&amp;IHMEdata!$H$2:$H$2401,0)),0)</f>
        <v>9.1170618195900008</v>
      </c>
      <c r="CG21" s="6">
        <f t="array" ref="CG21">IFERROR(INDEX(IHMEdata!$J$2:$J$2401, MATCH($D$3&amp;$I$4&amp;$D$5&amp;CD21&amp;$C$7, IHMEdata!$E$2:$E$2401&amp;IHMEdata!$G$2:$G$2401&amp;IHMEdata!$C$2:$C$2401&amp;IHMEdata!$F$2:$F$2401&amp;IHMEdata!$H$2:$H$2401,0)),0)</f>
        <v>28.815220453999999</v>
      </c>
      <c r="CH21" s="29"/>
    </row>
    <row r="22" spans="1:86" x14ac:dyDescent="0.25">
      <c r="A22">
        <v>45</v>
      </c>
      <c r="B22" t="s">
        <v>14</v>
      </c>
      <c r="C22" s="6">
        <f>Deaths!C20</f>
        <v>294672.95000038674</v>
      </c>
      <c r="D22" s="6">
        <f t="array" ref="D22">IFERROR(INDEX(IHMEdata!$J$2:$J$2401, MATCH($C$3&amp;$C$4&amp;$C$5&amp;B22&amp;$C$7, IHMEdata!$E$2:$E$2401&amp;IHMEdata!$G$2:$G$2401&amp;IHMEdata!$C$2:$C$2401&amp;IHMEdata!$F$2:$F$2401&amp;IHMEdata!$H$2:$H$2401,0)),0)</f>
        <v>152.61540239000001</v>
      </c>
      <c r="E22" s="6">
        <f t="array" ref="E22">IFERROR(INDEX(IHMEdata!$J$2:$J$2401, MATCH($C$3&amp;$C$4&amp;$D$5&amp;B22&amp;$C$7, IHMEdata!$E$2:$E$2401&amp;IHMEdata!$G$2:$G$2401&amp;IHMEdata!$C$2:$C$2401&amp;IHMEdata!$F$2:$F$2401&amp;IHMEdata!$H$2:$H$2401,0)),0)</f>
        <v>1164.9950477100001</v>
      </c>
      <c r="F22" s="7">
        <f>D22/E22</f>
        <v>0.13100090226992128</v>
      </c>
      <c r="G22" s="6"/>
      <c r="I22" s="6"/>
      <c r="J22" s="6"/>
      <c r="K22" s="6"/>
      <c r="L22" s="6"/>
      <c r="M22" s="6"/>
      <c r="N22" s="24"/>
      <c r="O22" s="24"/>
      <c r="P22">
        <v>45</v>
      </c>
      <c r="Q22" t="s">
        <v>14</v>
      </c>
      <c r="R22" s="6">
        <f>Deaths!M20</f>
        <v>334770.56000094116</v>
      </c>
      <c r="S22" s="6">
        <f t="array" ref="S22">IFERROR(INDEX(IHMEdata!$J$2:$J$2401, MATCH($D$3&amp;$C$4&amp;$C$5&amp;Q22&amp;$C$7, IHMEdata!$E$2:$E$2401&amp;IHMEdata!$G$2:$G$2401&amp;IHMEdata!$C$2:$C$2401&amp;IHMEdata!$F$2:$F$2401&amp;IHMEdata!$H$2:$H$2401,0)),0)</f>
        <v>52.694817741199998</v>
      </c>
      <c r="T22" s="6">
        <f t="array" ref="T22">IFERROR(INDEX(IHMEdata!$J$2:$J$2401, MATCH($D$3&amp;$C$4&amp;$D$5&amp;Q22&amp;$C$7, IHMEdata!$E$2:$E$2401&amp;IHMEdata!$G$2:$G$2401&amp;IHMEdata!$C$2:$C$2401&amp;IHMEdata!$F$2:$F$2401&amp;IHMEdata!$H$2:$H$2401,0)),0)</f>
        <v>426.83344492600003</v>
      </c>
      <c r="U22" s="29"/>
      <c r="W22">
        <v>45</v>
      </c>
      <c r="X22" t="s">
        <v>14</v>
      </c>
      <c r="Y22" s="6">
        <f>C22</f>
        <v>294672.95000038674</v>
      </c>
      <c r="Z22" s="6">
        <f t="array" ref="Z22">IFERROR(INDEX(IHMEdata!$J$2:$J$2401, MATCH($C$3&amp;$E$4&amp;$C$5&amp;X22&amp;$C$7, IHMEdata!$E$2:$E$2401&amp;IHMEdata!$G$2:$G$2401&amp;IHMEdata!$C$2:$C$2401&amp;IHMEdata!$F$2:$F$2401&amp;IHMEdata!$H$2:$H$2401,0)),0)</f>
        <v>54.6665535968</v>
      </c>
      <c r="AA22" s="6">
        <f t="array" ref="AA22">IFERROR(INDEX(IHMEdata!$J$2:$J$2401, MATCH($C$3&amp;$E$4&amp;$D$5&amp;X22&amp;$C$7, IHMEdata!$E$2:$E$2401&amp;IHMEdata!$G$2:$G$2401&amp;IHMEdata!$C$2:$C$2401&amp;IHMEdata!$F$2:$F$2401&amp;IHMEdata!$H$2:$H$2401,0)),0)</f>
        <v>114.390912297</v>
      </c>
      <c r="AB22" s="24"/>
      <c r="AC22">
        <v>45</v>
      </c>
      <c r="AD22" t="s">
        <v>14</v>
      </c>
      <c r="AE22" s="6">
        <f t="shared" si="0"/>
        <v>334770.56000094116</v>
      </c>
      <c r="AF22" s="6">
        <f t="array" ref="AF22">IFERROR(INDEX(IHMEdata!$J$2:$J$2401, MATCH($D$3&amp;$E$4&amp;$C$5&amp;AD22&amp;$C$7, IHMEdata!$E$2:$E$2401&amp;IHMEdata!$G$2:$G$2401&amp;IHMEdata!$C$2:$C$2401&amp;IHMEdata!$F$2:$F$2401&amp;IHMEdata!$H$2:$H$2401,0)),0)</f>
        <v>18.629207000899999</v>
      </c>
      <c r="AG22" s="6">
        <f t="array" ref="AG22">IFERROR(INDEX(IHMEdata!$J$2:$J$2401, MATCH($D$3&amp;$E$4&amp;$D$5&amp;AD22&amp;$C$7, IHMEdata!$E$2:$E$2401&amp;IHMEdata!$G$2:$G$2401&amp;IHMEdata!$C$2:$C$2401&amp;IHMEdata!$F$2:$F$2401&amp;IHMEdata!$H$2:$H$2401,0)),0)</f>
        <v>23.5733316966</v>
      </c>
      <c r="AH22" s="29"/>
      <c r="AJ22">
        <v>45</v>
      </c>
      <c r="AK22" t="s">
        <v>14</v>
      </c>
      <c r="AL22" s="6">
        <f t="shared" si="1"/>
        <v>294672.95000038674</v>
      </c>
      <c r="AM22" s="6">
        <f t="array" ref="AM22">IFERROR(INDEX(IHMEdata!$J$2:$J$2401, MATCH($C$3&amp;$F$4&amp;$C$5&amp;AK22&amp;$C$7, IHMEdata!$E$2:$E$2401&amp;IHMEdata!$G$2:$G$2401&amp;IHMEdata!$C$2:$C$2401&amp;IHMEdata!$F$2:$F$2401&amp;IHMEdata!$H$2:$H$2401,0)),0)</f>
        <v>267.57975929700001</v>
      </c>
      <c r="AN22" s="6">
        <f t="array" ref="AN22">IFERROR(INDEX(IHMEdata!$J$2:$J$2401, MATCH($C$3&amp;$F$4&amp;$D$5&amp;AK22&amp;$C$7, IHMEdata!$E$2:$E$2401&amp;IHMEdata!$G$2:$G$2401&amp;IHMEdata!$C$2:$C$2401&amp;IHMEdata!$F$2:$F$2401&amp;IHMEdata!$H$2:$H$2401,0)),0)</f>
        <v>714.756772974</v>
      </c>
      <c r="AO22" s="24"/>
      <c r="AP22">
        <v>45</v>
      </c>
      <c r="AQ22" t="s">
        <v>14</v>
      </c>
      <c r="AR22" s="6">
        <f t="shared" si="2"/>
        <v>334770.56000094116</v>
      </c>
      <c r="AS22" s="6">
        <f t="array" ref="AS22">IFERROR(INDEX(IHMEdata!$J$2:$J$2401, MATCH($D$3&amp;$F$4&amp;$C$5&amp;AQ22&amp;$C$7, IHMEdata!$E$2:$E$2401&amp;IHMEdata!$G$2:$G$2401&amp;IHMEdata!$C$2:$C$2401&amp;IHMEdata!$F$2:$F$2401&amp;IHMEdata!$H$2:$H$2401,0)),0)</f>
        <v>70.457218557900006</v>
      </c>
      <c r="AT22" s="6">
        <f t="array" ref="AT22">IFERROR(INDEX(IHMEdata!$J$2:$J$2401, MATCH($D$3&amp;$F$4&amp;$D$5&amp;AQ22&amp;$C$7, IHMEdata!$E$2:$E$2401&amp;IHMEdata!$G$2:$G$2401&amp;IHMEdata!$C$2:$C$2401&amp;IHMEdata!$F$2:$F$2401&amp;IHMEdata!$H$2:$H$2401,0)),0)</f>
        <v>260.944165806</v>
      </c>
      <c r="AU22" s="29"/>
      <c r="AW22">
        <v>45</v>
      </c>
      <c r="AX22" t="s">
        <v>14</v>
      </c>
      <c r="AY22" s="6">
        <f t="shared" si="3"/>
        <v>294672.95000038674</v>
      </c>
      <c r="AZ22" s="6">
        <f t="array" ref="AZ22">IFERROR(INDEX(IHMEdata!$J$2:$J$2401, MATCH($C$3&amp;$G$4&amp;$C$5&amp;AX22&amp;$C$7, IHMEdata!$E$2:$E$2401&amp;IHMEdata!$G$2:$G$2401&amp;IHMEdata!$C$2:$C$2401&amp;IHMEdata!$F$2:$F$2401&amp;IHMEdata!$H$2:$H$2401,0)),0)</f>
        <v>71.299516749099993</v>
      </c>
      <c r="BA22" s="6">
        <f t="array" ref="BA22">IFERROR(INDEX(IHMEdata!$J$2:$J$2401, MATCH($C$3&amp;$G$4&amp;$D$5&amp;AX22&amp;$C$7, IHMEdata!$E$2:$E$2401&amp;IHMEdata!$G$2:$G$2401&amp;IHMEdata!$C$2:$C$2401&amp;IHMEdata!$F$2:$F$2401&amp;IHMEdata!$H$2:$H$2401,0)),0)</f>
        <v>171.58464776100001</v>
      </c>
      <c r="BB22" s="24"/>
      <c r="BC22">
        <v>45</v>
      </c>
      <c r="BD22" t="s">
        <v>14</v>
      </c>
      <c r="BE22" s="6">
        <f t="shared" si="4"/>
        <v>334770.56000094116</v>
      </c>
      <c r="BF22" s="6">
        <f t="array" ref="BF22">IFERROR(INDEX(IHMEdata!$J$2:$J$2401, MATCH($D$3&amp;$G$4&amp;$C$5&amp;BD22&amp;$C$7, IHMEdata!$E$2:$E$2401&amp;IHMEdata!$G$2:$G$2401&amp;IHMEdata!$C$2:$C$2401&amp;IHMEdata!$F$2:$F$2401&amp;IHMEdata!$H$2:$H$2401,0)),0)</f>
        <v>15.6480881301</v>
      </c>
      <c r="BG22" s="6">
        <f t="array" ref="BG22">IFERROR(INDEX(IHMEdata!$J$2:$J$2401, MATCH($D$3&amp;$G$4&amp;$D$5&amp;BD22&amp;$C$7, IHMEdata!$E$2:$E$2401&amp;IHMEdata!$G$2:$G$2401&amp;IHMEdata!$C$2:$C$2401&amp;IHMEdata!$F$2:$F$2401&amp;IHMEdata!$H$2:$H$2401,0)),0)</f>
        <v>55.1447266168</v>
      </c>
      <c r="BH22" s="29"/>
      <c r="BJ22">
        <v>45</v>
      </c>
      <c r="BK22" t="s">
        <v>14</v>
      </c>
      <c r="BL22" s="6">
        <f t="shared" si="5"/>
        <v>294672.95000038674</v>
      </c>
      <c r="BM22" s="6">
        <f t="array" ref="BM22">IFERROR(INDEX(IHMEdata!$J$2:$J$2401, MATCH($C$3&amp;$H$4&amp;$C$5&amp;BK22&amp;$C$7, IHMEdata!$E$2:$E$2401&amp;IHMEdata!$G$2:$G$2401&amp;IHMEdata!$C$2:$C$2401&amp;IHMEdata!$F$2:$F$2401&amp;IHMEdata!$H$2:$H$2401,0)),0)</f>
        <v>50.825078916800003</v>
      </c>
      <c r="BN22" s="6">
        <f t="array" ref="BN22">IFERROR(INDEX(IHMEdata!$J$2:$J$2401, MATCH($C$3&amp;$H$4&amp;$D$5&amp;BK22&amp;$C$7, IHMEdata!$E$2:$E$2401&amp;IHMEdata!$G$2:$G$2401&amp;IHMEdata!$C$2:$C$2401&amp;IHMEdata!$F$2:$F$2401&amp;IHMEdata!$H$2:$H$2401,0)),0)</f>
        <v>41.788341416999998</v>
      </c>
      <c r="BO22" s="24"/>
      <c r="BP22">
        <v>45</v>
      </c>
      <c r="BQ22" t="s">
        <v>14</v>
      </c>
      <c r="BR22" s="6">
        <f t="shared" si="6"/>
        <v>334770.56000094116</v>
      </c>
      <c r="BS22" s="6">
        <f t="array" ref="BS22">IFERROR(INDEX(IHMEdata!$J$2:$J$2401, MATCH($D$3&amp;$H$4&amp;$C$5&amp;BQ22&amp;$C$7, IHMEdata!$E$2:$E$2401&amp;IHMEdata!$G$2:$G$2401&amp;IHMEdata!$C$2:$C$2401&amp;IHMEdata!$F$2:$F$2401&amp;IHMEdata!$H$2:$H$2401,0)),0)</f>
        <v>21.739348044300002</v>
      </c>
      <c r="BT22" s="6">
        <f t="array" ref="BT22">IFERROR(INDEX(IHMEdata!$J$2:$J$2401, MATCH($D$3&amp;$H$4&amp;$D$5&amp;BQ22&amp;$C$7, IHMEdata!$E$2:$E$2401&amp;IHMEdata!$G$2:$G$2401&amp;IHMEdata!$C$2:$C$2401&amp;IHMEdata!$F$2:$F$2401&amp;IHMEdata!$H$2:$H$2401,0)),0)</f>
        <v>10.348493321199999</v>
      </c>
      <c r="BU22" s="29"/>
      <c r="BW22">
        <v>45</v>
      </c>
      <c r="BX22" t="s">
        <v>14</v>
      </c>
      <c r="BY22" s="6">
        <f t="shared" si="7"/>
        <v>294672.95000038674</v>
      </c>
      <c r="BZ22" s="6">
        <f t="array" ref="BZ22">IFERROR(INDEX(IHMEdata!$J$2:$J$2401, MATCH($C$3&amp;$I$4&amp;$C$5&amp;BX22&amp;$C$7, IHMEdata!$E$2:$E$2401&amp;IHMEdata!$G$2:$G$2401&amp;IHMEdata!$C$2:$C$2401&amp;IHMEdata!$F$2:$F$2401&amp;IHMEdata!$H$2:$H$2401,0)),0)</f>
        <v>14.4108338606</v>
      </c>
      <c r="CA22" s="6">
        <f t="array" ref="CA22">IFERROR(INDEX(IHMEdata!$J$2:$J$2401, MATCH($C$3&amp;$I$4&amp;$D$5&amp;BX22&amp;$C$7, IHMEdata!$E$2:$E$2401&amp;IHMEdata!$G$2:$G$2401&amp;IHMEdata!$C$2:$C$2401&amp;IHMEdata!$F$2:$F$2401&amp;IHMEdata!$H$2:$H$2401,0)),0)</f>
        <v>126.039506268</v>
      </c>
      <c r="CB22" s="24"/>
      <c r="CC22">
        <v>45</v>
      </c>
      <c r="CD22" t="s">
        <v>14</v>
      </c>
      <c r="CE22" s="6">
        <f t="shared" si="8"/>
        <v>334770.56000094116</v>
      </c>
      <c r="CF22" s="6">
        <f t="array" ref="CF22">IFERROR(INDEX(IHMEdata!$J$2:$J$2401, MATCH($D$3&amp;$I$4&amp;$C$5&amp;CD22&amp;$C$7, IHMEdata!$E$2:$E$2401&amp;IHMEdata!$G$2:$G$2401&amp;IHMEdata!$C$2:$C$2401&amp;IHMEdata!$F$2:$F$2401&amp;IHMEdata!$H$2:$H$2401,0)),0)</f>
        <v>9.8003212233999992</v>
      </c>
      <c r="CG22" s="6">
        <f t="array" ref="CG22">IFERROR(INDEX(IHMEdata!$J$2:$J$2401, MATCH($D$3&amp;$I$4&amp;$D$5&amp;CD22&amp;$C$7, IHMEdata!$E$2:$E$2401&amp;IHMEdata!$G$2:$G$2401&amp;IHMEdata!$C$2:$C$2401&amp;IHMEdata!$F$2:$F$2401&amp;IHMEdata!$H$2:$H$2401,0)),0)</f>
        <v>31.368755365599998</v>
      </c>
      <c r="CH22" s="29"/>
    </row>
    <row r="23" spans="1:86" x14ac:dyDescent="0.25">
      <c r="A23">
        <v>50</v>
      </c>
      <c r="B23" t="s">
        <v>15</v>
      </c>
      <c r="C23" s="6">
        <f>Deaths!C21</f>
        <v>243372.90999911807</v>
      </c>
      <c r="D23" s="6">
        <f t="array" ref="D23">IFERROR(INDEX(IHMEdata!$J$2:$J$2401, MATCH($C$3&amp;$C$4&amp;$C$5&amp;B23&amp;$C$7, IHMEdata!$E$2:$E$2401&amp;IHMEdata!$G$2:$G$2401&amp;IHMEdata!$C$2:$C$2401&amp;IHMEdata!$F$2:$F$2401&amp;IHMEdata!$H$2:$H$2401,0)),0)</f>
        <v>143.00430687100001</v>
      </c>
      <c r="E23" s="6">
        <f t="array" ref="E23">IFERROR(INDEX(IHMEdata!$J$2:$J$2401, MATCH($C$3&amp;$C$4&amp;$D$5&amp;B23&amp;$C$7, IHMEdata!$E$2:$E$2401&amp;IHMEdata!$G$2:$G$2401&amp;IHMEdata!$C$2:$C$2401&amp;IHMEdata!$F$2:$F$2401&amp;IHMEdata!$H$2:$H$2401,0)),0)</f>
        <v>984.18436193499997</v>
      </c>
      <c r="F23" s="7">
        <f>D23/E23</f>
        <v>0.14530235634900757</v>
      </c>
      <c r="G23" s="6"/>
      <c r="I23" s="6"/>
      <c r="J23" s="6"/>
      <c r="K23" s="6"/>
      <c r="L23" s="6"/>
      <c r="M23" s="6"/>
      <c r="N23" s="24"/>
      <c r="O23" s="24"/>
      <c r="P23">
        <v>50</v>
      </c>
      <c r="Q23" t="s">
        <v>15</v>
      </c>
      <c r="R23" s="6">
        <f>Deaths!M21</f>
        <v>289122.29999934236</v>
      </c>
      <c r="S23" s="6">
        <f t="array" ref="S23">IFERROR(INDEX(IHMEdata!$J$2:$J$2401, MATCH($D$3&amp;$C$4&amp;$C$5&amp;Q23&amp;$C$7, IHMEdata!$E$2:$E$2401&amp;IHMEdata!$G$2:$G$2401&amp;IHMEdata!$C$2:$C$2401&amp;IHMEdata!$F$2:$F$2401&amp;IHMEdata!$H$2:$H$2401,0)),0)</f>
        <v>59.170054199699997</v>
      </c>
      <c r="T23" s="6">
        <f t="array" ref="T23">IFERROR(INDEX(IHMEdata!$J$2:$J$2401, MATCH($D$3&amp;$C$4&amp;$D$5&amp;Q23&amp;$C$7, IHMEdata!$E$2:$E$2401&amp;IHMEdata!$G$2:$G$2401&amp;IHMEdata!$C$2:$C$2401&amp;IHMEdata!$F$2:$F$2401&amp;IHMEdata!$H$2:$H$2401,0)),0)</f>
        <v>426.74256460200002</v>
      </c>
      <c r="U23" s="29"/>
      <c r="W23">
        <v>50</v>
      </c>
      <c r="X23" t="s">
        <v>15</v>
      </c>
      <c r="Y23" s="6">
        <f>C23</f>
        <v>243372.90999911807</v>
      </c>
      <c r="Z23" s="6">
        <f t="array" ref="Z23">IFERROR(INDEX(IHMEdata!$J$2:$J$2401, MATCH($C$3&amp;$E$4&amp;$C$5&amp;X23&amp;$C$7, IHMEdata!$E$2:$E$2401&amp;IHMEdata!$G$2:$G$2401&amp;IHMEdata!$C$2:$C$2401&amp;IHMEdata!$F$2:$F$2401&amp;IHMEdata!$H$2:$H$2401,0)),0)</f>
        <v>50.421664504900001</v>
      </c>
      <c r="AA23" s="6">
        <f t="array" ref="AA23">IFERROR(INDEX(IHMEdata!$J$2:$J$2401, MATCH($C$3&amp;$E$4&amp;$D$5&amp;X23&amp;$C$7, IHMEdata!$E$2:$E$2401&amp;IHMEdata!$G$2:$G$2401&amp;IHMEdata!$C$2:$C$2401&amp;IHMEdata!$F$2:$F$2401&amp;IHMEdata!$H$2:$H$2401,0)),0)</f>
        <v>96.947410764099999</v>
      </c>
      <c r="AB23" s="24"/>
      <c r="AC23">
        <v>50</v>
      </c>
      <c r="AD23" t="s">
        <v>15</v>
      </c>
      <c r="AE23" s="6">
        <f t="shared" si="0"/>
        <v>289122.29999934236</v>
      </c>
      <c r="AF23" s="6">
        <f t="array" ref="AF23">IFERROR(INDEX(IHMEdata!$J$2:$J$2401, MATCH($D$3&amp;$E$4&amp;$C$5&amp;AD23&amp;$C$7, IHMEdata!$E$2:$E$2401&amp;IHMEdata!$G$2:$G$2401&amp;IHMEdata!$C$2:$C$2401&amp;IHMEdata!$F$2:$F$2401&amp;IHMEdata!$H$2:$H$2401,0)),0)</f>
        <v>18.645014818700002</v>
      </c>
      <c r="AG23" s="6">
        <f t="array" ref="AG23">IFERROR(INDEX(IHMEdata!$J$2:$J$2401, MATCH($D$3&amp;$E$4&amp;$D$5&amp;AD23&amp;$C$7, IHMEdata!$E$2:$E$2401&amp;IHMEdata!$G$2:$G$2401&amp;IHMEdata!$C$2:$C$2401&amp;IHMEdata!$F$2:$F$2401&amp;IHMEdata!$H$2:$H$2401,0)),0)</f>
        <v>21.7770153011</v>
      </c>
      <c r="AH23" s="29"/>
      <c r="AJ23">
        <v>50</v>
      </c>
      <c r="AK23" t="s">
        <v>15</v>
      </c>
      <c r="AL23" s="6">
        <f t="shared" si="1"/>
        <v>243372.90999911807</v>
      </c>
      <c r="AM23" s="6">
        <f t="array" ref="AM23">IFERROR(INDEX(IHMEdata!$J$2:$J$2401, MATCH($C$3&amp;$F$4&amp;$C$5&amp;AK23&amp;$C$7, IHMEdata!$E$2:$E$2401&amp;IHMEdata!$G$2:$G$2401&amp;IHMEdata!$C$2:$C$2401&amp;IHMEdata!$F$2:$F$2401&amp;IHMEdata!$H$2:$H$2401,0)),0)</f>
        <v>242.284910005</v>
      </c>
      <c r="AN23" s="6">
        <f t="array" ref="AN23">IFERROR(INDEX(IHMEdata!$J$2:$J$2401, MATCH($C$3&amp;$F$4&amp;$D$5&amp;AK23&amp;$C$7, IHMEdata!$E$2:$E$2401&amp;IHMEdata!$G$2:$G$2401&amp;IHMEdata!$C$2:$C$2401&amp;IHMEdata!$F$2:$F$2401&amp;IHMEdata!$H$2:$H$2401,0)),0)</f>
        <v>505.67172336099998</v>
      </c>
      <c r="AO23" s="24"/>
      <c r="AP23">
        <v>50</v>
      </c>
      <c r="AQ23" t="s">
        <v>15</v>
      </c>
      <c r="AR23" s="6">
        <f t="shared" si="2"/>
        <v>289122.29999934236</v>
      </c>
      <c r="AS23" s="6">
        <f t="array" ref="AS23">IFERROR(INDEX(IHMEdata!$J$2:$J$2401, MATCH($D$3&amp;$F$4&amp;$C$5&amp;AQ23&amp;$C$7, IHMEdata!$E$2:$E$2401&amp;IHMEdata!$G$2:$G$2401&amp;IHMEdata!$C$2:$C$2401&amp;IHMEdata!$F$2:$F$2401&amp;IHMEdata!$H$2:$H$2401,0)),0)</f>
        <v>79.067192714699999</v>
      </c>
      <c r="AT23" s="6">
        <f t="array" ref="AT23">IFERROR(INDEX(IHMEdata!$J$2:$J$2401, MATCH($D$3&amp;$F$4&amp;$D$5&amp;AQ23&amp;$C$7, IHMEdata!$E$2:$E$2401&amp;IHMEdata!$G$2:$G$2401&amp;IHMEdata!$C$2:$C$2401&amp;IHMEdata!$F$2:$F$2401&amp;IHMEdata!$H$2:$H$2401,0)),0)</f>
        <v>236.24970632099999</v>
      </c>
      <c r="AU23" s="29"/>
      <c r="AW23">
        <v>50</v>
      </c>
      <c r="AX23" t="s">
        <v>15</v>
      </c>
      <c r="AY23" s="6">
        <f t="shared" si="3"/>
        <v>243372.90999911807</v>
      </c>
      <c r="AZ23" s="6">
        <f t="array" ref="AZ23">IFERROR(INDEX(IHMEdata!$J$2:$J$2401, MATCH($C$3&amp;$G$4&amp;$C$5&amp;AX23&amp;$C$7, IHMEdata!$E$2:$E$2401&amp;IHMEdata!$G$2:$G$2401&amp;IHMEdata!$C$2:$C$2401&amp;IHMEdata!$F$2:$F$2401&amp;IHMEdata!$H$2:$H$2401,0)),0)</f>
        <v>61.223982786699999</v>
      </c>
      <c r="BA23" s="6">
        <f t="array" ref="BA23">IFERROR(INDEX(IHMEdata!$J$2:$J$2401, MATCH($C$3&amp;$G$4&amp;$D$5&amp;AX23&amp;$C$7, IHMEdata!$E$2:$E$2401&amp;IHMEdata!$G$2:$G$2401&amp;IHMEdata!$C$2:$C$2401&amp;IHMEdata!$F$2:$F$2401&amp;IHMEdata!$H$2:$H$2401,0)),0)</f>
        <v>119.503303268</v>
      </c>
      <c r="BB23" s="24"/>
      <c r="BC23">
        <v>50</v>
      </c>
      <c r="BD23" t="s">
        <v>15</v>
      </c>
      <c r="BE23" s="6">
        <f t="shared" si="4"/>
        <v>289122.29999934236</v>
      </c>
      <c r="BF23" s="6">
        <f t="array" ref="BF23">IFERROR(INDEX(IHMEdata!$J$2:$J$2401, MATCH($D$3&amp;$G$4&amp;$C$5&amp;BD23&amp;$C$7, IHMEdata!$E$2:$E$2401&amp;IHMEdata!$G$2:$G$2401&amp;IHMEdata!$C$2:$C$2401&amp;IHMEdata!$F$2:$F$2401&amp;IHMEdata!$H$2:$H$2401,0)),0)</f>
        <v>15.4848453273</v>
      </c>
      <c r="BG23" s="6">
        <f t="array" ref="BG23">IFERROR(INDEX(IHMEdata!$J$2:$J$2401, MATCH($D$3&amp;$G$4&amp;$D$5&amp;BD23&amp;$C$7, IHMEdata!$E$2:$E$2401&amp;IHMEdata!$G$2:$G$2401&amp;IHMEdata!$C$2:$C$2401&amp;IHMEdata!$F$2:$F$2401&amp;IHMEdata!$H$2:$H$2401,0)),0)</f>
        <v>55.5793907746</v>
      </c>
      <c r="BH23" s="29"/>
      <c r="BJ23">
        <v>50</v>
      </c>
      <c r="BK23" t="s">
        <v>15</v>
      </c>
      <c r="BL23" s="6">
        <f t="shared" si="5"/>
        <v>243372.90999911807</v>
      </c>
      <c r="BM23" s="6">
        <f t="array" ref="BM23">IFERROR(INDEX(IHMEdata!$J$2:$J$2401, MATCH($C$3&amp;$H$4&amp;$C$5&amp;BK23&amp;$C$7, IHMEdata!$E$2:$E$2401&amp;IHMEdata!$G$2:$G$2401&amp;IHMEdata!$C$2:$C$2401&amp;IHMEdata!$F$2:$F$2401&amp;IHMEdata!$H$2:$H$2401,0)),0)</f>
        <v>49.453302429399997</v>
      </c>
      <c r="BN23" s="6">
        <f t="array" ref="BN23">IFERROR(INDEX(IHMEdata!$J$2:$J$2401, MATCH($C$3&amp;$H$4&amp;$D$5&amp;BK23&amp;$C$7, IHMEdata!$E$2:$E$2401&amp;IHMEdata!$G$2:$G$2401&amp;IHMEdata!$C$2:$C$2401&amp;IHMEdata!$F$2:$F$2401&amp;IHMEdata!$H$2:$H$2401,0)),0)</f>
        <v>34.284126756399999</v>
      </c>
      <c r="BO23" s="24"/>
      <c r="BP23">
        <v>50</v>
      </c>
      <c r="BQ23" t="s">
        <v>15</v>
      </c>
      <c r="BR23" s="6">
        <f t="shared" si="6"/>
        <v>289122.29999934236</v>
      </c>
      <c r="BS23" s="6">
        <f t="array" ref="BS23">IFERROR(INDEX(IHMEdata!$J$2:$J$2401, MATCH($D$3&amp;$H$4&amp;$C$5&amp;BQ23&amp;$C$7, IHMEdata!$E$2:$E$2401&amp;IHMEdata!$G$2:$G$2401&amp;IHMEdata!$C$2:$C$2401&amp;IHMEdata!$F$2:$F$2401&amp;IHMEdata!$H$2:$H$2401,0)),0)</f>
        <v>24.456067455900001</v>
      </c>
      <c r="BT23" s="6">
        <f t="array" ref="BT23">IFERROR(INDEX(IHMEdata!$J$2:$J$2401, MATCH($D$3&amp;$H$4&amp;$D$5&amp;BQ23&amp;$C$7, IHMEdata!$E$2:$E$2401&amp;IHMEdata!$G$2:$G$2401&amp;IHMEdata!$C$2:$C$2401&amp;IHMEdata!$F$2:$F$2401&amp;IHMEdata!$H$2:$H$2401,0)),0)</f>
        <v>9.16450011417</v>
      </c>
      <c r="BU23" s="29"/>
      <c r="BW23">
        <v>50</v>
      </c>
      <c r="BX23" t="s">
        <v>15</v>
      </c>
      <c r="BY23" s="6">
        <f t="shared" si="7"/>
        <v>243372.90999911807</v>
      </c>
      <c r="BZ23" s="6">
        <f t="array" ref="BZ23">IFERROR(INDEX(IHMEdata!$J$2:$J$2401, MATCH($C$3&amp;$I$4&amp;$C$5&amp;BX23&amp;$C$7, IHMEdata!$E$2:$E$2401&amp;IHMEdata!$G$2:$G$2401&amp;IHMEdata!$C$2:$C$2401&amp;IHMEdata!$F$2:$F$2401&amp;IHMEdata!$H$2:$H$2401,0)),0)</f>
        <v>13.8365833997</v>
      </c>
      <c r="CA23" s="6">
        <f t="array" ref="CA23">IFERROR(INDEX(IHMEdata!$J$2:$J$2401, MATCH($C$3&amp;$I$4&amp;$D$5&amp;BX23&amp;$C$7, IHMEdata!$E$2:$E$2401&amp;IHMEdata!$G$2:$G$2401&amp;IHMEdata!$C$2:$C$2401&amp;IHMEdata!$F$2:$F$2401&amp;IHMEdata!$H$2:$H$2401,0)),0)</f>
        <v>91.191083965999994</v>
      </c>
      <c r="CB23" s="24"/>
      <c r="CC23">
        <v>50</v>
      </c>
      <c r="CD23" t="s">
        <v>15</v>
      </c>
      <c r="CE23" s="6">
        <f t="shared" si="8"/>
        <v>289122.29999934236</v>
      </c>
      <c r="CF23" s="6">
        <f t="array" ref="CF23">IFERROR(INDEX(IHMEdata!$J$2:$J$2401, MATCH($D$3&amp;$I$4&amp;$C$5&amp;CD23&amp;$C$7, IHMEdata!$E$2:$E$2401&amp;IHMEdata!$G$2:$G$2401&amp;IHMEdata!$C$2:$C$2401&amp;IHMEdata!$F$2:$F$2401&amp;IHMEdata!$H$2:$H$2401,0)),0)</f>
        <v>10.1860304601</v>
      </c>
      <c r="CG23" s="6">
        <f t="array" ref="CG23">IFERROR(INDEX(IHMEdata!$J$2:$J$2401, MATCH($D$3&amp;$I$4&amp;$D$5&amp;CD23&amp;$C$7, IHMEdata!$E$2:$E$2401&amp;IHMEdata!$G$2:$G$2401&amp;IHMEdata!$C$2:$C$2401&amp;IHMEdata!$F$2:$F$2401&amp;IHMEdata!$H$2:$H$2401,0)),0)</f>
        <v>25.935623940100001</v>
      </c>
      <c r="CH23" s="29"/>
    </row>
    <row r="24" spans="1:86" x14ac:dyDescent="0.25">
      <c r="A24">
        <v>55</v>
      </c>
      <c r="B24" t="s">
        <v>16</v>
      </c>
      <c r="C24" s="6">
        <f>Deaths!C22</f>
        <v>208505.62999932951</v>
      </c>
      <c r="D24" s="6">
        <f t="array" ref="D24">IFERROR(INDEX(IHMEdata!$J$2:$J$2401, MATCH($C$3&amp;$C$4&amp;$C$5&amp;B24&amp;$C$7, IHMEdata!$E$2:$E$2401&amp;IHMEdata!$G$2:$G$2401&amp;IHMEdata!$C$2:$C$2401&amp;IHMEdata!$F$2:$F$2401&amp;IHMEdata!$H$2:$H$2401,0)),0)</f>
        <v>136.977818966</v>
      </c>
      <c r="E24" s="6">
        <f t="array" ref="E24">IFERROR(INDEX(IHMEdata!$J$2:$J$2401, MATCH($C$3&amp;$C$4&amp;$D$5&amp;B24&amp;$C$7, IHMEdata!$E$2:$E$2401&amp;IHMEdata!$G$2:$G$2401&amp;IHMEdata!$C$2:$C$2401&amp;IHMEdata!$F$2:$F$2401&amp;IHMEdata!$H$2:$H$2401,0)),0)</f>
        <v>815.90811964299996</v>
      </c>
      <c r="F24" s="7">
        <f>D24/E24</f>
        <v>0.16788387769193247</v>
      </c>
      <c r="G24" s="6"/>
      <c r="I24" s="6"/>
      <c r="J24" s="6"/>
      <c r="K24" s="6"/>
      <c r="L24" s="6"/>
      <c r="M24" s="6"/>
      <c r="N24" s="24"/>
      <c r="O24" s="24"/>
      <c r="P24">
        <v>55</v>
      </c>
      <c r="Q24" t="s">
        <v>16</v>
      </c>
      <c r="R24" s="6">
        <f>Deaths!M22</f>
        <v>250775.27000027214</v>
      </c>
      <c r="S24" s="6">
        <f t="array" ref="S24">IFERROR(INDEX(IHMEdata!$J$2:$J$2401, MATCH($D$3&amp;$C$4&amp;$C$5&amp;Q24&amp;$C$7, IHMEdata!$E$2:$E$2401&amp;IHMEdata!$G$2:$G$2401&amp;IHMEdata!$C$2:$C$2401&amp;IHMEdata!$F$2:$F$2401&amp;IHMEdata!$H$2:$H$2401,0)),0)</f>
        <v>62.881730236300001</v>
      </c>
      <c r="T24" s="6">
        <f t="array" ref="T24">IFERROR(INDEX(IHMEdata!$J$2:$J$2401, MATCH($D$3&amp;$C$4&amp;$D$5&amp;Q24&amp;$C$7, IHMEdata!$E$2:$E$2401&amp;IHMEdata!$G$2:$G$2401&amp;IHMEdata!$C$2:$C$2401&amp;IHMEdata!$F$2:$F$2401&amp;IHMEdata!$H$2:$H$2401,0)),0)</f>
        <v>403.73227705400001</v>
      </c>
      <c r="U24" s="29"/>
      <c r="W24">
        <v>55</v>
      </c>
      <c r="X24" t="s">
        <v>16</v>
      </c>
      <c r="Y24" s="6">
        <f>C24</f>
        <v>208505.62999932951</v>
      </c>
      <c r="Z24" s="6">
        <f t="array" ref="Z24">IFERROR(INDEX(IHMEdata!$J$2:$J$2401, MATCH($C$3&amp;$E$4&amp;$C$5&amp;X24&amp;$C$7, IHMEdata!$E$2:$E$2401&amp;IHMEdata!$G$2:$G$2401&amp;IHMEdata!$C$2:$C$2401&amp;IHMEdata!$F$2:$F$2401&amp;IHMEdata!$H$2:$H$2401,0)),0)</f>
        <v>47.591937273399999</v>
      </c>
      <c r="AA24" s="6">
        <f t="array" ref="AA24">IFERROR(INDEX(IHMEdata!$J$2:$J$2401, MATCH($C$3&amp;$E$4&amp;$D$5&amp;X24&amp;$C$7, IHMEdata!$E$2:$E$2401&amp;IHMEdata!$G$2:$G$2401&amp;IHMEdata!$C$2:$C$2401&amp;IHMEdata!$F$2:$F$2401&amp;IHMEdata!$H$2:$H$2401,0)),0)</f>
        <v>85.802752097400003</v>
      </c>
      <c r="AB24" s="24"/>
      <c r="AC24">
        <v>55</v>
      </c>
      <c r="AD24" t="s">
        <v>16</v>
      </c>
      <c r="AE24" s="6">
        <f t="shared" si="0"/>
        <v>250775.27000027214</v>
      </c>
      <c r="AF24" s="6">
        <f t="array" ref="AF24">IFERROR(INDEX(IHMEdata!$J$2:$J$2401, MATCH($D$3&amp;$E$4&amp;$C$5&amp;AD24&amp;$C$7, IHMEdata!$E$2:$E$2401&amp;IHMEdata!$G$2:$G$2401&amp;IHMEdata!$C$2:$C$2401&amp;IHMEdata!$F$2:$F$2401&amp;IHMEdata!$H$2:$H$2401,0)),0)</f>
        <v>18.2893580036</v>
      </c>
      <c r="AG24" s="6">
        <f t="array" ref="AG24">IFERROR(INDEX(IHMEdata!$J$2:$J$2401, MATCH($D$3&amp;$E$4&amp;$D$5&amp;AD24&amp;$C$7, IHMEdata!$E$2:$E$2401&amp;IHMEdata!$G$2:$G$2401&amp;IHMEdata!$C$2:$C$2401&amp;IHMEdata!$F$2:$F$2401&amp;IHMEdata!$H$2:$H$2401,0)),0)</f>
        <v>18.827529866500001</v>
      </c>
      <c r="AH24" s="29"/>
      <c r="AJ24">
        <v>55</v>
      </c>
      <c r="AK24" t="s">
        <v>16</v>
      </c>
      <c r="AL24" s="6">
        <f t="shared" si="1"/>
        <v>208505.62999932951</v>
      </c>
      <c r="AM24" s="6">
        <f t="array" ref="AM24">IFERROR(INDEX(IHMEdata!$J$2:$J$2401, MATCH($C$3&amp;$F$4&amp;$C$5&amp;AK24&amp;$C$7, IHMEdata!$E$2:$E$2401&amp;IHMEdata!$G$2:$G$2401&amp;IHMEdata!$C$2:$C$2401&amp;IHMEdata!$F$2:$F$2401&amp;IHMEdata!$H$2:$H$2401,0)),0)</f>
        <v>224.25287565900001</v>
      </c>
      <c r="AN24" s="6">
        <f t="array" ref="AN24">IFERROR(INDEX(IHMEdata!$J$2:$J$2401, MATCH($C$3&amp;$F$4&amp;$D$5&amp;AK24&amp;$C$7, IHMEdata!$E$2:$E$2401&amp;IHMEdata!$G$2:$G$2401&amp;IHMEdata!$C$2:$C$2401&amp;IHMEdata!$F$2:$F$2401&amp;IHMEdata!$H$2:$H$2401,0)),0)</f>
        <v>397.74898473600001</v>
      </c>
      <c r="AO24" s="24"/>
      <c r="AP24">
        <v>55</v>
      </c>
      <c r="AQ24" t="s">
        <v>16</v>
      </c>
      <c r="AR24" s="6">
        <f t="shared" si="2"/>
        <v>250775.27000027214</v>
      </c>
      <c r="AS24" s="6">
        <f t="array" ref="AS24">IFERROR(INDEX(IHMEdata!$J$2:$J$2401, MATCH($D$3&amp;$F$4&amp;$C$5&amp;AQ24&amp;$C$7, IHMEdata!$E$2:$E$2401&amp;IHMEdata!$G$2:$G$2401&amp;IHMEdata!$C$2:$C$2401&amp;IHMEdata!$F$2:$F$2401&amp;IHMEdata!$H$2:$H$2401,0)),0)</f>
        <v>83.363509459200003</v>
      </c>
      <c r="AT24" s="6">
        <f t="array" ref="AT24">IFERROR(INDEX(IHMEdata!$J$2:$J$2401, MATCH($D$3&amp;$F$4&amp;$D$5&amp;AQ24&amp;$C$7, IHMEdata!$E$2:$E$2401&amp;IHMEdata!$G$2:$G$2401&amp;IHMEdata!$C$2:$C$2401&amp;IHMEdata!$F$2:$F$2401&amp;IHMEdata!$H$2:$H$2401,0)),0)</f>
        <v>205.28363849300001</v>
      </c>
      <c r="AU24" s="29"/>
      <c r="AW24">
        <v>55</v>
      </c>
      <c r="AX24" t="s">
        <v>16</v>
      </c>
      <c r="AY24" s="6">
        <f t="shared" si="3"/>
        <v>208505.62999932951</v>
      </c>
      <c r="AZ24" s="6">
        <f t="array" ref="AZ24">IFERROR(INDEX(IHMEdata!$J$2:$J$2401, MATCH($C$3&amp;$G$4&amp;$C$5&amp;AX24&amp;$C$7, IHMEdata!$E$2:$E$2401&amp;IHMEdata!$G$2:$G$2401&amp;IHMEdata!$C$2:$C$2401&amp;IHMEdata!$F$2:$F$2401&amp;IHMEdata!$H$2:$H$2401,0)),0)</f>
        <v>54.107234717899999</v>
      </c>
      <c r="BA24" s="6">
        <f t="array" ref="BA24">IFERROR(INDEX(IHMEdata!$J$2:$J$2401, MATCH($C$3&amp;$G$4&amp;$D$5&amp;AX24&amp;$C$7, IHMEdata!$E$2:$E$2401&amp;IHMEdata!$G$2:$G$2401&amp;IHMEdata!$C$2:$C$2401&amp;IHMEdata!$F$2:$F$2401&amp;IHMEdata!$H$2:$H$2401,0)),0)</f>
        <v>110.72852003</v>
      </c>
      <c r="BB24" s="24"/>
      <c r="BC24">
        <v>55</v>
      </c>
      <c r="BD24" t="s">
        <v>16</v>
      </c>
      <c r="BE24" s="6">
        <f t="shared" si="4"/>
        <v>250775.27000027214</v>
      </c>
      <c r="BF24" s="6">
        <f t="array" ref="BF24">IFERROR(INDEX(IHMEdata!$J$2:$J$2401, MATCH($D$3&amp;$G$4&amp;$C$5&amp;BD24&amp;$C$7, IHMEdata!$E$2:$E$2401&amp;IHMEdata!$G$2:$G$2401&amp;IHMEdata!$C$2:$C$2401&amp;IHMEdata!$F$2:$F$2401&amp;IHMEdata!$H$2:$H$2401,0)),0)</f>
        <v>15.6699657167</v>
      </c>
      <c r="BG24" s="6">
        <f t="array" ref="BG24">IFERROR(INDEX(IHMEdata!$J$2:$J$2401, MATCH($D$3&amp;$G$4&amp;$D$5&amp;BD24&amp;$C$7, IHMEdata!$E$2:$E$2401&amp;IHMEdata!$G$2:$G$2401&amp;IHMEdata!$C$2:$C$2401&amp;IHMEdata!$F$2:$F$2401&amp;IHMEdata!$H$2:$H$2401,0)),0)</f>
        <v>48.740250635800002</v>
      </c>
      <c r="BH24" s="29"/>
      <c r="BJ24">
        <v>55</v>
      </c>
      <c r="BK24" t="s">
        <v>16</v>
      </c>
      <c r="BL24" s="6">
        <f t="shared" si="5"/>
        <v>208505.62999932951</v>
      </c>
      <c r="BM24" s="6">
        <f t="array" ref="BM24">IFERROR(INDEX(IHMEdata!$J$2:$J$2401, MATCH($C$3&amp;$H$4&amp;$C$5&amp;BK24&amp;$C$7, IHMEdata!$E$2:$E$2401&amp;IHMEdata!$G$2:$G$2401&amp;IHMEdata!$C$2:$C$2401&amp;IHMEdata!$F$2:$F$2401&amp;IHMEdata!$H$2:$H$2401,0)),0)</f>
        <v>48.355942831100002</v>
      </c>
      <c r="BN24" s="6">
        <f t="array" ref="BN24">IFERROR(INDEX(IHMEdata!$J$2:$J$2401, MATCH($C$3&amp;$H$4&amp;$D$5&amp;BK24&amp;$C$7, IHMEdata!$E$2:$E$2401&amp;IHMEdata!$G$2:$G$2401&amp;IHMEdata!$C$2:$C$2401&amp;IHMEdata!$F$2:$F$2401&amp;IHMEdata!$H$2:$H$2401,0)),0)</f>
        <v>28.939800887899999</v>
      </c>
      <c r="BO24" s="24"/>
      <c r="BP24">
        <v>55</v>
      </c>
      <c r="BQ24" t="s">
        <v>16</v>
      </c>
      <c r="BR24" s="6">
        <f t="shared" si="6"/>
        <v>250775.27000027214</v>
      </c>
      <c r="BS24" s="6">
        <f t="array" ref="BS24">IFERROR(INDEX(IHMEdata!$J$2:$J$2401, MATCH($D$3&amp;$H$4&amp;$C$5&amp;BQ24&amp;$C$7, IHMEdata!$E$2:$E$2401&amp;IHMEdata!$G$2:$G$2401&amp;IHMEdata!$C$2:$C$2401&amp;IHMEdata!$F$2:$F$2401&amp;IHMEdata!$H$2:$H$2401,0)),0)</f>
        <v>25.830299924399998</v>
      </c>
      <c r="BT24" s="6">
        <f t="array" ref="BT24">IFERROR(INDEX(IHMEdata!$J$2:$J$2401, MATCH($D$3&amp;$H$4&amp;$D$5&amp;BQ24&amp;$C$7, IHMEdata!$E$2:$E$2401&amp;IHMEdata!$G$2:$G$2401&amp;IHMEdata!$C$2:$C$2401&amp;IHMEdata!$F$2:$F$2401&amp;IHMEdata!$H$2:$H$2401,0)),0)</f>
        <v>8.0834658857899999</v>
      </c>
      <c r="BU24" s="29"/>
      <c r="BW24">
        <v>55</v>
      </c>
      <c r="BX24" t="s">
        <v>16</v>
      </c>
      <c r="BY24" s="6">
        <f t="shared" si="7"/>
        <v>208505.62999932951</v>
      </c>
      <c r="BZ24" s="6">
        <f t="array" ref="BZ24">IFERROR(INDEX(IHMEdata!$J$2:$J$2401, MATCH($C$3&amp;$I$4&amp;$C$5&amp;BX24&amp;$C$7, IHMEdata!$E$2:$E$2401&amp;IHMEdata!$G$2:$G$2401&amp;IHMEdata!$C$2:$C$2401&amp;IHMEdata!$F$2:$F$2401&amp;IHMEdata!$H$2:$H$2401,0)),0)</f>
        <v>13.300798434700001</v>
      </c>
      <c r="CA24" s="6">
        <f t="array" ref="CA24">IFERROR(INDEX(IHMEdata!$J$2:$J$2401, MATCH($C$3&amp;$I$4&amp;$D$5&amp;BX24&amp;$C$7, IHMEdata!$E$2:$E$2401&amp;IHMEdata!$G$2:$G$2401&amp;IHMEdata!$C$2:$C$2401&amp;IHMEdata!$F$2:$F$2401&amp;IHMEdata!$H$2:$H$2401,0)),0)</f>
        <v>68.119737650000005</v>
      </c>
      <c r="CB24" s="24"/>
      <c r="CC24">
        <v>55</v>
      </c>
      <c r="CD24" t="s">
        <v>16</v>
      </c>
      <c r="CE24" s="6">
        <f t="shared" si="8"/>
        <v>250775.27000027214</v>
      </c>
      <c r="CF24" s="6">
        <f t="array" ref="CF24">IFERROR(INDEX(IHMEdata!$J$2:$J$2401, MATCH($D$3&amp;$I$4&amp;$C$5&amp;CD24&amp;$C$7, IHMEdata!$E$2:$E$2401&amp;IHMEdata!$G$2:$G$2401&amp;IHMEdata!$C$2:$C$2401&amp;IHMEdata!$F$2:$F$2401&amp;IHMEdata!$H$2:$H$2401,0)),0)</f>
        <v>10.3675443812</v>
      </c>
      <c r="CG24" s="6">
        <f t="array" ref="CG24">IFERROR(INDEX(IHMEdata!$J$2:$J$2401, MATCH($D$3&amp;$I$4&amp;$D$5&amp;CD24&amp;$C$7, IHMEdata!$E$2:$E$2401&amp;IHMEdata!$G$2:$G$2401&amp;IHMEdata!$C$2:$C$2401&amp;IHMEdata!$F$2:$F$2401&amp;IHMEdata!$H$2:$H$2401,0)),0)</f>
        <v>24.441160234400002</v>
      </c>
      <c r="CH24" s="29"/>
    </row>
    <row r="25" spans="1:86" x14ac:dyDescent="0.25">
      <c r="A25">
        <v>60</v>
      </c>
      <c r="B25" t="s">
        <v>17</v>
      </c>
      <c r="C25" s="6">
        <f>Deaths!C23</f>
        <v>180993.79000001636</v>
      </c>
      <c r="D25" s="6">
        <f t="array" ref="D25">IFERROR(INDEX(IHMEdata!$J$2:$J$2401, MATCH($C$3&amp;$C$4&amp;$C$5&amp;B25&amp;$C$7, IHMEdata!$E$2:$E$2401&amp;IHMEdata!$G$2:$G$2401&amp;IHMEdata!$C$2:$C$2401&amp;IHMEdata!$F$2:$F$2401&amp;IHMEdata!$H$2:$H$2401,0)),0)</f>
        <v>134.679960206</v>
      </c>
      <c r="E25" s="6">
        <f t="array" ref="E25">IFERROR(INDEX(IHMEdata!$J$2:$J$2401, MATCH($C$3&amp;$C$4&amp;$D$5&amp;B25&amp;$C$7, IHMEdata!$E$2:$E$2401&amp;IHMEdata!$G$2:$G$2401&amp;IHMEdata!$C$2:$C$2401&amp;IHMEdata!$F$2:$F$2401&amp;IHMEdata!$H$2:$H$2401,0)),0)</f>
        <v>699.11541562599996</v>
      </c>
      <c r="F25" s="7">
        <f>D25/E25</f>
        <v>0.19264338504881237</v>
      </c>
      <c r="G25" s="6"/>
      <c r="I25" s="6"/>
      <c r="J25" s="6"/>
      <c r="K25" s="6"/>
      <c r="L25" s="6"/>
      <c r="M25" s="6"/>
      <c r="N25" s="24"/>
      <c r="O25" s="24"/>
      <c r="P25">
        <v>60</v>
      </c>
      <c r="Q25" t="s">
        <v>17</v>
      </c>
      <c r="R25" s="6">
        <f>Deaths!M23</f>
        <v>215321.01000027722</v>
      </c>
      <c r="S25" s="6">
        <f t="array" ref="S25">IFERROR(INDEX(IHMEdata!$J$2:$J$2401, MATCH($D$3&amp;$C$4&amp;$C$5&amp;Q25&amp;$C$7, IHMEdata!$E$2:$E$2401&amp;IHMEdata!$G$2:$G$2401&amp;IHMEdata!$C$2:$C$2401&amp;IHMEdata!$F$2:$F$2401&amp;IHMEdata!$H$2:$H$2401,0)),0)</f>
        <v>65.390841193599996</v>
      </c>
      <c r="T25" s="6">
        <f t="array" ref="T25">IFERROR(INDEX(IHMEdata!$J$2:$J$2401, MATCH($D$3&amp;$C$4&amp;$D$5&amp;Q25&amp;$C$7, IHMEdata!$E$2:$E$2401&amp;IHMEdata!$G$2:$G$2401&amp;IHMEdata!$C$2:$C$2401&amp;IHMEdata!$F$2:$F$2401&amp;IHMEdata!$H$2:$H$2401,0)),0)</f>
        <v>410.27048246099997</v>
      </c>
      <c r="U25" s="29"/>
      <c r="W25">
        <v>60</v>
      </c>
      <c r="X25" t="s">
        <v>17</v>
      </c>
      <c r="Y25" s="6">
        <f>C25</f>
        <v>180993.79000001636</v>
      </c>
      <c r="Z25" s="6">
        <f t="array" ref="Z25">IFERROR(INDEX(IHMEdata!$J$2:$J$2401, MATCH($C$3&amp;$E$4&amp;$C$5&amp;X25&amp;$C$7, IHMEdata!$E$2:$E$2401&amp;IHMEdata!$G$2:$G$2401&amp;IHMEdata!$C$2:$C$2401&amp;IHMEdata!$F$2:$F$2401&amp;IHMEdata!$H$2:$H$2401,0)),0)</f>
        <v>44.982104065100003</v>
      </c>
      <c r="AA25" s="6">
        <f t="array" ref="AA25">IFERROR(INDEX(IHMEdata!$J$2:$J$2401, MATCH($C$3&amp;$E$4&amp;$D$5&amp;X25&amp;$C$7, IHMEdata!$E$2:$E$2401&amp;IHMEdata!$G$2:$G$2401&amp;IHMEdata!$C$2:$C$2401&amp;IHMEdata!$F$2:$F$2401&amp;IHMEdata!$H$2:$H$2401,0)),0)</f>
        <v>67.269999559799999</v>
      </c>
      <c r="AB25" s="24"/>
      <c r="AC25">
        <v>60</v>
      </c>
      <c r="AD25" t="s">
        <v>17</v>
      </c>
      <c r="AE25" s="6">
        <f t="shared" si="0"/>
        <v>215321.01000027722</v>
      </c>
      <c r="AF25" s="6">
        <f t="array" ref="AF25">IFERROR(INDEX(IHMEdata!$J$2:$J$2401, MATCH($D$3&amp;$E$4&amp;$C$5&amp;AD25&amp;$C$7, IHMEdata!$E$2:$E$2401&amp;IHMEdata!$G$2:$G$2401&amp;IHMEdata!$C$2:$C$2401&amp;IHMEdata!$F$2:$F$2401&amp;IHMEdata!$H$2:$H$2401,0)),0)</f>
        <v>17.475047873000001</v>
      </c>
      <c r="AG25" s="6">
        <f t="array" ref="AG25">IFERROR(INDEX(IHMEdata!$J$2:$J$2401, MATCH($D$3&amp;$E$4&amp;$D$5&amp;AD25&amp;$C$7, IHMEdata!$E$2:$E$2401&amp;IHMEdata!$G$2:$G$2401&amp;IHMEdata!$C$2:$C$2401&amp;IHMEdata!$F$2:$F$2401&amp;IHMEdata!$H$2:$H$2401,0)),0)</f>
        <v>13.001717701800001</v>
      </c>
      <c r="AH25" s="29"/>
      <c r="AJ25">
        <v>60</v>
      </c>
      <c r="AK25" t="s">
        <v>17</v>
      </c>
      <c r="AL25" s="6">
        <f t="shared" si="1"/>
        <v>180993.79000001636</v>
      </c>
      <c r="AM25" s="6">
        <f t="array" ref="AM25">IFERROR(INDEX(IHMEdata!$J$2:$J$2401, MATCH($C$3&amp;$F$4&amp;$C$5&amp;AK25&amp;$C$7, IHMEdata!$E$2:$E$2401&amp;IHMEdata!$G$2:$G$2401&amp;IHMEdata!$C$2:$C$2401&amp;IHMEdata!$F$2:$F$2401&amp;IHMEdata!$H$2:$H$2401,0)),0)</f>
        <v>206.01331814400001</v>
      </c>
      <c r="AN25" s="6">
        <f t="array" ref="AN25">IFERROR(INDEX(IHMEdata!$J$2:$J$2401, MATCH($C$3&amp;$F$4&amp;$D$5&amp;AK25&amp;$C$7, IHMEdata!$E$2:$E$2401&amp;IHMEdata!$G$2:$G$2401&amp;IHMEdata!$C$2:$C$2401&amp;IHMEdata!$F$2:$F$2401&amp;IHMEdata!$H$2:$H$2401,0)),0)</f>
        <v>244.40194741400001</v>
      </c>
      <c r="AO25" s="24"/>
      <c r="AP25">
        <v>60</v>
      </c>
      <c r="AQ25" t="s">
        <v>17</v>
      </c>
      <c r="AR25" s="6">
        <f t="shared" si="2"/>
        <v>215321.01000027722</v>
      </c>
      <c r="AS25" s="6">
        <f t="array" ref="AS25">IFERROR(INDEX(IHMEdata!$J$2:$J$2401, MATCH($D$3&amp;$F$4&amp;$C$5&amp;AQ25&amp;$C$7, IHMEdata!$E$2:$E$2401&amp;IHMEdata!$G$2:$G$2401&amp;IHMEdata!$C$2:$C$2401&amp;IHMEdata!$F$2:$F$2401&amp;IHMEdata!$H$2:$H$2401,0)),0)</f>
        <v>82.295230014799998</v>
      </c>
      <c r="AT25" s="6">
        <f t="array" ref="AT25">IFERROR(INDEX(IHMEdata!$J$2:$J$2401, MATCH($D$3&amp;$F$4&amp;$D$5&amp;AQ25&amp;$C$7, IHMEdata!$E$2:$E$2401&amp;IHMEdata!$G$2:$G$2401&amp;IHMEdata!$C$2:$C$2401&amp;IHMEdata!$F$2:$F$2401&amp;IHMEdata!$H$2:$H$2401,0)),0)</f>
        <v>159.15469642400001</v>
      </c>
      <c r="AU25" s="29"/>
      <c r="AW25">
        <v>60</v>
      </c>
      <c r="AX25" t="s">
        <v>17</v>
      </c>
      <c r="AY25" s="6">
        <f t="shared" si="3"/>
        <v>180993.79000001636</v>
      </c>
      <c r="AZ25" s="6">
        <f t="array" ref="AZ25">IFERROR(INDEX(IHMEdata!$J$2:$J$2401, MATCH($C$3&amp;$G$4&amp;$C$5&amp;AX25&amp;$C$7, IHMEdata!$E$2:$E$2401&amp;IHMEdata!$G$2:$G$2401&amp;IHMEdata!$C$2:$C$2401&amp;IHMEdata!$F$2:$F$2401&amp;IHMEdata!$H$2:$H$2401,0)),0)</f>
        <v>47.808899150800002</v>
      </c>
      <c r="BA25" s="6">
        <f t="array" ref="BA25">IFERROR(INDEX(IHMEdata!$J$2:$J$2401, MATCH($C$3&amp;$G$4&amp;$D$5&amp;AX25&amp;$C$7, IHMEdata!$E$2:$E$2401&amp;IHMEdata!$G$2:$G$2401&amp;IHMEdata!$C$2:$C$2401&amp;IHMEdata!$F$2:$F$2401&amp;IHMEdata!$H$2:$H$2401,0)),0)</f>
        <v>16.614181444300002</v>
      </c>
      <c r="BB25" s="24"/>
      <c r="BC25">
        <v>60</v>
      </c>
      <c r="BD25" t="s">
        <v>17</v>
      </c>
      <c r="BE25" s="6">
        <f t="shared" si="4"/>
        <v>215321.01000027722</v>
      </c>
      <c r="BF25" s="6">
        <f t="array" ref="BF25">IFERROR(INDEX(IHMEdata!$J$2:$J$2401, MATCH($D$3&amp;$G$4&amp;$C$5&amp;BD25&amp;$C$7, IHMEdata!$E$2:$E$2401&amp;IHMEdata!$G$2:$G$2401&amp;IHMEdata!$C$2:$C$2401&amp;IHMEdata!$F$2:$F$2401&amp;IHMEdata!$H$2:$H$2401,0)),0)</f>
        <v>15.6022348406</v>
      </c>
      <c r="BG25" s="6">
        <f t="array" ref="BG25">IFERROR(INDEX(IHMEdata!$J$2:$J$2401, MATCH($D$3&amp;$G$4&amp;$D$5&amp;BD25&amp;$C$7, IHMEdata!$E$2:$E$2401&amp;IHMEdata!$G$2:$G$2401&amp;IHMEdata!$C$2:$C$2401&amp;IHMEdata!$F$2:$F$2401&amp;IHMEdata!$H$2:$H$2401,0)),0)</f>
        <v>8.8212797910899994</v>
      </c>
      <c r="BH25" s="29"/>
      <c r="BJ25">
        <v>60</v>
      </c>
      <c r="BK25" t="s">
        <v>17</v>
      </c>
      <c r="BL25" s="6">
        <f t="shared" si="5"/>
        <v>180993.79000001636</v>
      </c>
      <c r="BM25" s="6">
        <f t="array" ref="BM25">IFERROR(INDEX(IHMEdata!$J$2:$J$2401, MATCH($C$3&amp;$H$4&amp;$C$5&amp;BK25&amp;$C$7, IHMEdata!$E$2:$E$2401&amp;IHMEdata!$G$2:$G$2401&amp;IHMEdata!$C$2:$C$2401&amp;IHMEdata!$F$2:$F$2401&amp;IHMEdata!$H$2:$H$2401,0)),0)</f>
        <v>49.8695194047</v>
      </c>
      <c r="BN25" s="6">
        <f t="array" ref="BN25">IFERROR(INDEX(IHMEdata!$J$2:$J$2401, MATCH($C$3&amp;$H$4&amp;$D$5&amp;BK25&amp;$C$7, IHMEdata!$E$2:$E$2401&amp;IHMEdata!$G$2:$G$2401&amp;IHMEdata!$C$2:$C$2401&amp;IHMEdata!$F$2:$F$2401&amp;IHMEdata!$H$2:$H$2401,0)),0)</f>
        <v>24.4328550896</v>
      </c>
      <c r="BO25" s="24"/>
      <c r="BP25">
        <v>60</v>
      </c>
      <c r="BQ25" t="s">
        <v>17</v>
      </c>
      <c r="BR25" s="6">
        <f t="shared" si="6"/>
        <v>215321.01000027722</v>
      </c>
      <c r="BS25" s="6">
        <f t="array" ref="BS25">IFERROR(INDEX(IHMEdata!$J$2:$J$2401, MATCH($D$3&amp;$H$4&amp;$C$5&amp;BQ25&amp;$C$7, IHMEdata!$E$2:$E$2401&amp;IHMEdata!$G$2:$G$2401&amp;IHMEdata!$C$2:$C$2401&amp;IHMEdata!$F$2:$F$2401&amp;IHMEdata!$H$2:$H$2401,0)),0)</f>
        <v>27.340469788</v>
      </c>
      <c r="BT25" s="6">
        <f t="array" ref="BT25">IFERROR(INDEX(IHMEdata!$J$2:$J$2401, MATCH($D$3&amp;$H$4&amp;$D$5&amp;BQ25&amp;$C$7, IHMEdata!$E$2:$E$2401&amp;IHMEdata!$G$2:$G$2401&amp;IHMEdata!$C$2:$C$2401&amp;IHMEdata!$F$2:$F$2401&amp;IHMEdata!$H$2:$H$2401,0)),0)</f>
        <v>4.9349916020600002</v>
      </c>
      <c r="BU25" s="29"/>
      <c r="BW25">
        <v>60</v>
      </c>
      <c r="BX25" t="s">
        <v>17</v>
      </c>
      <c r="BY25" s="6">
        <f t="shared" si="7"/>
        <v>180993.79000001636</v>
      </c>
      <c r="BZ25" s="6">
        <f t="array" ref="BZ25">IFERROR(INDEX(IHMEdata!$J$2:$J$2401, MATCH($C$3&amp;$I$4&amp;$C$5&amp;BX25&amp;$C$7, IHMEdata!$E$2:$E$2401&amp;IHMEdata!$G$2:$G$2401&amp;IHMEdata!$C$2:$C$2401&amp;IHMEdata!$F$2:$F$2401&amp;IHMEdata!$H$2:$H$2401,0)),0)</f>
        <v>12.647214629300001</v>
      </c>
      <c r="CA25" s="6">
        <f t="array" ref="CA25">IFERROR(INDEX(IHMEdata!$J$2:$J$2401, MATCH($C$3&amp;$I$4&amp;$D$5&amp;BX25&amp;$C$7, IHMEdata!$E$2:$E$2401&amp;IHMEdata!$G$2:$G$2401&amp;IHMEdata!$C$2:$C$2401&amp;IHMEdata!$F$2:$F$2401&amp;IHMEdata!$H$2:$H$2401,0)),0)</f>
        <v>45.313913616199997</v>
      </c>
      <c r="CB25" s="24"/>
      <c r="CC25">
        <v>60</v>
      </c>
      <c r="CD25" t="s">
        <v>17</v>
      </c>
      <c r="CE25" s="6">
        <f t="shared" si="8"/>
        <v>215321.01000027722</v>
      </c>
      <c r="CF25" s="6">
        <f t="array" ref="CF25">IFERROR(INDEX(IHMEdata!$J$2:$J$2401, MATCH($D$3&amp;$I$4&amp;$C$5&amp;CD25&amp;$C$7, IHMEdata!$E$2:$E$2401&amp;IHMEdata!$G$2:$G$2401&amp;IHMEdata!$C$2:$C$2401&amp;IHMEdata!$F$2:$F$2401&amp;IHMEdata!$H$2:$H$2401,0)),0)</f>
        <v>10.2266311154</v>
      </c>
      <c r="CG25" s="6">
        <f t="array" ref="CG25">IFERROR(INDEX(IHMEdata!$J$2:$J$2401, MATCH($D$3&amp;$I$4&amp;$D$5&amp;CD25&amp;$C$7, IHMEdata!$E$2:$E$2401&amp;IHMEdata!$G$2:$G$2401&amp;IHMEdata!$C$2:$C$2401&amp;IHMEdata!$F$2:$F$2401&amp;IHMEdata!$H$2:$H$2401,0)),0)</f>
        <v>19.242138043400001</v>
      </c>
      <c r="CH25" s="29"/>
    </row>
    <row r="26" spans="1:86" x14ac:dyDescent="0.25">
      <c r="A26">
        <v>65</v>
      </c>
      <c r="B26" t="s">
        <v>18</v>
      </c>
      <c r="C26" s="6">
        <f>Deaths!C24</f>
        <v>133377.52999940285</v>
      </c>
      <c r="D26" s="6">
        <f t="array" ref="D26">IFERROR(INDEX(IHMEdata!$J$2:$J$2401, MATCH($C$3&amp;$C$4&amp;$C$5&amp;B26&amp;$C$7, IHMEdata!$E$2:$E$2401&amp;IHMEdata!$G$2:$G$2401&amp;IHMEdata!$C$2:$C$2401&amp;IHMEdata!$F$2:$F$2401&amp;IHMEdata!$H$2:$H$2401,0)),0)</f>
        <v>111.646435138</v>
      </c>
      <c r="E26" s="6">
        <f t="array" ref="E26">IFERROR(INDEX(IHMEdata!$J$2:$J$2401, MATCH($C$3&amp;$C$4&amp;$D$5&amp;B26&amp;$C$7, IHMEdata!$E$2:$E$2401&amp;IHMEdata!$G$2:$G$2401&amp;IHMEdata!$C$2:$C$2401&amp;IHMEdata!$F$2:$F$2401&amp;IHMEdata!$H$2:$H$2401,0)),0)</f>
        <v>527.421495929</v>
      </c>
      <c r="F26" s="7">
        <f>D26/E26</f>
        <v>0.21168351309107342</v>
      </c>
      <c r="G26" s="6"/>
      <c r="I26" s="6"/>
      <c r="J26" s="6"/>
      <c r="K26" s="6"/>
      <c r="L26" s="6"/>
      <c r="M26" s="6"/>
      <c r="N26" s="24"/>
      <c r="O26" s="24"/>
      <c r="P26">
        <v>65</v>
      </c>
      <c r="Q26" t="s">
        <v>18</v>
      </c>
      <c r="R26" s="6">
        <f>Deaths!M24</f>
        <v>152482.60000001863</v>
      </c>
      <c r="S26" s="6">
        <f t="array" ref="S26">IFERROR(INDEX(IHMEdata!$J$2:$J$2401, MATCH($D$3&amp;$C$4&amp;$C$5&amp;Q26&amp;$C$7, IHMEdata!$E$2:$E$2401&amp;IHMEdata!$G$2:$G$2401&amp;IHMEdata!$C$2:$C$2401&amp;IHMEdata!$F$2:$F$2401&amp;IHMEdata!$H$2:$H$2401,0)),0)</f>
        <v>54.666157577299998</v>
      </c>
      <c r="T26" s="6">
        <f t="array" ref="T26">IFERROR(INDEX(IHMEdata!$J$2:$J$2401, MATCH($D$3&amp;$C$4&amp;$D$5&amp;Q26&amp;$C$7, IHMEdata!$E$2:$E$2401&amp;IHMEdata!$G$2:$G$2401&amp;IHMEdata!$C$2:$C$2401&amp;IHMEdata!$F$2:$F$2401&amp;IHMEdata!$H$2:$H$2401,0)),0)</f>
        <v>362.78350495199999</v>
      </c>
      <c r="U26" s="29"/>
      <c r="W26">
        <v>65</v>
      </c>
      <c r="X26" t="s">
        <v>18</v>
      </c>
      <c r="Y26" s="6">
        <f>C26</f>
        <v>133377.52999940285</v>
      </c>
      <c r="Z26" s="6">
        <f t="array" ref="Z26">IFERROR(INDEX(IHMEdata!$J$2:$J$2401, MATCH($C$3&amp;$E$4&amp;$C$5&amp;X26&amp;$C$7, IHMEdata!$E$2:$E$2401&amp;IHMEdata!$G$2:$G$2401&amp;IHMEdata!$C$2:$C$2401&amp;IHMEdata!$F$2:$F$2401&amp;IHMEdata!$H$2:$H$2401,0)),0)</f>
        <v>35.492425708299997</v>
      </c>
      <c r="AA26" s="6">
        <f t="array" ref="AA26">IFERROR(INDEX(IHMEdata!$J$2:$J$2401, MATCH($C$3&amp;$E$4&amp;$D$5&amp;X26&amp;$C$7, IHMEdata!$E$2:$E$2401&amp;IHMEdata!$G$2:$G$2401&amp;IHMEdata!$C$2:$C$2401&amp;IHMEdata!$F$2:$F$2401&amp;IHMEdata!$H$2:$H$2401,0)),0)</f>
        <v>46.017405056199998</v>
      </c>
      <c r="AB26" s="24"/>
      <c r="AC26">
        <v>65</v>
      </c>
      <c r="AD26" t="s">
        <v>18</v>
      </c>
      <c r="AE26" s="6">
        <f t="shared" si="0"/>
        <v>152482.60000001863</v>
      </c>
      <c r="AF26" s="6">
        <f t="array" ref="AF26">IFERROR(INDEX(IHMEdata!$J$2:$J$2401, MATCH($D$3&amp;$E$4&amp;$C$5&amp;AD26&amp;$C$7, IHMEdata!$E$2:$E$2401&amp;IHMEdata!$G$2:$G$2401&amp;IHMEdata!$C$2:$C$2401&amp;IHMEdata!$F$2:$F$2401&amp;IHMEdata!$H$2:$H$2401,0)),0)</f>
        <v>13.858542528299999</v>
      </c>
      <c r="AG26" s="6">
        <f t="array" ref="AG26">IFERROR(INDEX(IHMEdata!$J$2:$J$2401, MATCH($D$3&amp;$E$4&amp;$D$5&amp;AD26&amp;$C$7, IHMEdata!$E$2:$E$2401&amp;IHMEdata!$G$2:$G$2401&amp;IHMEdata!$C$2:$C$2401&amp;IHMEdata!$F$2:$F$2401&amp;IHMEdata!$H$2:$H$2401,0)),0)</f>
        <v>8.7372165177099994</v>
      </c>
      <c r="AH26" s="29"/>
      <c r="AJ26">
        <v>65</v>
      </c>
      <c r="AK26" t="s">
        <v>18</v>
      </c>
      <c r="AL26" s="6">
        <f t="shared" si="1"/>
        <v>133377.52999940285</v>
      </c>
      <c r="AM26" s="6">
        <f t="array" ref="AM26">IFERROR(INDEX(IHMEdata!$J$2:$J$2401, MATCH($C$3&amp;$F$4&amp;$C$5&amp;AK26&amp;$C$7, IHMEdata!$E$2:$E$2401&amp;IHMEdata!$G$2:$G$2401&amp;IHMEdata!$C$2:$C$2401&amp;IHMEdata!$F$2:$F$2401&amp;IHMEdata!$H$2:$H$2401,0)),0)</f>
        <v>158.27222919299999</v>
      </c>
      <c r="AN26" s="6">
        <f t="array" ref="AN26">IFERROR(INDEX(IHMEdata!$J$2:$J$2401, MATCH($C$3&amp;$F$4&amp;$D$5&amp;AK26&amp;$C$7, IHMEdata!$E$2:$E$2401&amp;IHMEdata!$G$2:$G$2401&amp;IHMEdata!$C$2:$C$2401&amp;IHMEdata!$F$2:$F$2401&amp;IHMEdata!$H$2:$H$2401,0)),0)</f>
        <v>156.64268354199999</v>
      </c>
      <c r="AO26" s="24"/>
      <c r="AP26">
        <v>65</v>
      </c>
      <c r="AQ26" t="s">
        <v>18</v>
      </c>
      <c r="AR26" s="6">
        <f t="shared" si="2"/>
        <v>152482.60000001863</v>
      </c>
      <c r="AS26" s="6">
        <f t="array" ref="AS26">IFERROR(INDEX(IHMEdata!$J$2:$J$2401, MATCH($D$3&amp;$F$4&amp;$C$5&amp;AQ26&amp;$C$7, IHMEdata!$E$2:$E$2401&amp;IHMEdata!$G$2:$G$2401&amp;IHMEdata!$C$2:$C$2401&amp;IHMEdata!$F$2:$F$2401&amp;IHMEdata!$H$2:$H$2401,0)),0)</f>
        <v>64.732188686100002</v>
      </c>
      <c r="AT26" s="6">
        <f t="array" ref="AT26">IFERROR(INDEX(IHMEdata!$J$2:$J$2401, MATCH($D$3&amp;$F$4&amp;$D$5&amp;AQ26&amp;$C$7, IHMEdata!$E$2:$E$2401&amp;IHMEdata!$G$2:$G$2401&amp;IHMEdata!$C$2:$C$2401&amp;IHMEdata!$F$2:$F$2401&amp;IHMEdata!$H$2:$H$2401,0)),0)</f>
        <v>124.718688075</v>
      </c>
      <c r="AU26" s="29"/>
      <c r="AW26">
        <v>65</v>
      </c>
      <c r="AX26" t="s">
        <v>18</v>
      </c>
      <c r="AY26" s="6">
        <f t="shared" si="3"/>
        <v>133377.52999940285</v>
      </c>
      <c r="AZ26" s="6">
        <f t="array" ref="AZ26">IFERROR(INDEX(IHMEdata!$J$2:$J$2401, MATCH($C$3&amp;$G$4&amp;$C$5&amp;AX26&amp;$C$7, IHMEdata!$E$2:$E$2401&amp;IHMEdata!$G$2:$G$2401&amp;IHMEdata!$C$2:$C$2401&amp;IHMEdata!$F$2:$F$2401&amp;IHMEdata!$H$2:$H$2401,0)),0)</f>
        <v>35.063357537400002</v>
      </c>
      <c r="BA26" s="6">
        <f t="array" ref="BA26">IFERROR(INDEX(IHMEdata!$J$2:$J$2401, MATCH($C$3&amp;$G$4&amp;$D$5&amp;AX26&amp;$C$7, IHMEdata!$E$2:$E$2401&amp;IHMEdata!$G$2:$G$2401&amp;IHMEdata!$C$2:$C$2401&amp;IHMEdata!$F$2:$F$2401&amp;IHMEdata!$H$2:$H$2401,0)),0)</f>
        <v>9.9461980837699997</v>
      </c>
      <c r="BB26" s="24"/>
      <c r="BC26">
        <v>65</v>
      </c>
      <c r="BD26" t="s">
        <v>18</v>
      </c>
      <c r="BE26" s="6">
        <f t="shared" si="4"/>
        <v>152482.60000001863</v>
      </c>
      <c r="BF26" s="6">
        <f t="array" ref="BF26">IFERROR(INDEX(IHMEdata!$J$2:$J$2401, MATCH($D$3&amp;$G$4&amp;$C$5&amp;BD26&amp;$C$7, IHMEdata!$E$2:$E$2401&amp;IHMEdata!$G$2:$G$2401&amp;IHMEdata!$C$2:$C$2401&amp;IHMEdata!$F$2:$F$2401&amp;IHMEdata!$H$2:$H$2401,0)),0)</f>
        <v>12.590079851800001</v>
      </c>
      <c r="BG26" s="6">
        <f t="array" ref="BG26">IFERROR(INDEX(IHMEdata!$J$2:$J$2401, MATCH($D$3&amp;$G$4&amp;$D$5&amp;BD26&amp;$C$7, IHMEdata!$E$2:$E$2401&amp;IHMEdata!$G$2:$G$2401&amp;IHMEdata!$C$2:$C$2401&amp;IHMEdata!$F$2:$F$2401&amp;IHMEdata!$H$2:$H$2401,0)),0)</f>
        <v>5.4017085558</v>
      </c>
      <c r="BH26" s="29"/>
      <c r="BJ26">
        <v>65</v>
      </c>
      <c r="BK26" t="s">
        <v>18</v>
      </c>
      <c r="BL26" s="6">
        <f t="shared" si="5"/>
        <v>133377.52999940285</v>
      </c>
      <c r="BM26" s="6">
        <f t="array" ref="BM26">IFERROR(INDEX(IHMEdata!$J$2:$J$2401, MATCH($C$3&amp;$H$4&amp;$C$5&amp;BK26&amp;$C$7, IHMEdata!$E$2:$E$2401&amp;IHMEdata!$G$2:$G$2401&amp;IHMEdata!$C$2:$C$2401&amp;IHMEdata!$F$2:$F$2401&amp;IHMEdata!$H$2:$H$2401,0)),0)</f>
        <v>42.307748327200002</v>
      </c>
      <c r="BN26" s="6">
        <f t="array" ref="BN26">IFERROR(INDEX(IHMEdata!$J$2:$J$2401, MATCH($C$3&amp;$H$4&amp;$D$5&amp;BK26&amp;$C$7, IHMEdata!$E$2:$E$2401&amp;IHMEdata!$G$2:$G$2401&amp;IHMEdata!$C$2:$C$2401&amp;IHMEdata!$F$2:$F$2401&amp;IHMEdata!$H$2:$H$2401,0)),0)</f>
        <v>18.585455894900001</v>
      </c>
      <c r="BO26" s="24"/>
      <c r="BP26">
        <v>65</v>
      </c>
      <c r="BQ26" t="s">
        <v>18</v>
      </c>
      <c r="BR26" s="6">
        <f t="shared" si="6"/>
        <v>152482.60000001863</v>
      </c>
      <c r="BS26" s="6">
        <f t="array" ref="BS26">IFERROR(INDEX(IHMEdata!$J$2:$J$2401, MATCH($D$3&amp;$H$4&amp;$C$5&amp;BQ26&amp;$C$7, IHMEdata!$E$2:$E$2401&amp;IHMEdata!$G$2:$G$2401&amp;IHMEdata!$C$2:$C$2401&amp;IHMEdata!$F$2:$F$2401&amp;IHMEdata!$H$2:$H$2401,0)),0)</f>
        <v>22.454257142300001</v>
      </c>
      <c r="BT26" s="6">
        <f t="array" ref="BT26">IFERROR(INDEX(IHMEdata!$J$2:$J$2401, MATCH($D$3&amp;$H$4&amp;$D$5&amp;BQ26&amp;$C$7, IHMEdata!$E$2:$E$2401&amp;IHMEdata!$G$2:$G$2401&amp;IHMEdata!$C$2:$C$2401&amp;IHMEdata!$F$2:$F$2401&amp;IHMEdata!$H$2:$H$2401,0)),0)</f>
        <v>3.4635882223499999</v>
      </c>
      <c r="BU26" s="29"/>
      <c r="BW26">
        <v>65</v>
      </c>
      <c r="BX26" t="s">
        <v>18</v>
      </c>
      <c r="BY26" s="6">
        <f t="shared" si="7"/>
        <v>133377.52999940285</v>
      </c>
      <c r="BZ26" s="6">
        <f t="array" ref="BZ26">IFERROR(INDEX(IHMEdata!$J$2:$J$2401, MATCH($C$3&amp;$I$4&amp;$C$5&amp;BX26&amp;$C$7, IHMEdata!$E$2:$E$2401&amp;IHMEdata!$G$2:$G$2401&amp;IHMEdata!$C$2:$C$2401&amp;IHMEdata!$F$2:$F$2401&amp;IHMEdata!$H$2:$H$2401,0)),0)</f>
        <v>9.9781520110699997</v>
      </c>
      <c r="CA26" s="6">
        <f t="array" ref="CA26">IFERROR(INDEX(IHMEdata!$J$2:$J$2401, MATCH($C$3&amp;$I$4&amp;$D$5&amp;BX26&amp;$C$7, IHMEdata!$E$2:$E$2401&amp;IHMEdata!$G$2:$G$2401&amp;IHMEdata!$C$2:$C$2401&amp;IHMEdata!$F$2:$F$2401&amp;IHMEdata!$H$2:$H$2401,0)),0)</f>
        <v>29.174229804300001</v>
      </c>
      <c r="CB26" s="24"/>
      <c r="CC26">
        <v>65</v>
      </c>
      <c r="CD26" t="s">
        <v>18</v>
      </c>
      <c r="CE26" s="6">
        <f t="shared" si="8"/>
        <v>152482.60000001863</v>
      </c>
      <c r="CF26" s="6">
        <f t="array" ref="CF26">IFERROR(INDEX(IHMEdata!$J$2:$J$2401, MATCH($D$3&amp;$I$4&amp;$C$5&amp;CD26&amp;$C$7, IHMEdata!$E$2:$E$2401&amp;IHMEdata!$G$2:$G$2401&amp;IHMEdata!$C$2:$C$2401&amp;IHMEdata!$F$2:$F$2401&amp;IHMEdata!$H$2:$H$2401,0)),0)</f>
        <v>8.0636448838600003</v>
      </c>
      <c r="CG26" s="6">
        <f t="array" ref="CG26">IFERROR(INDEX(IHMEdata!$J$2:$J$2401, MATCH($D$3&amp;$I$4&amp;$D$5&amp;CD26&amp;$C$7, IHMEdata!$E$2:$E$2401&amp;IHMEdata!$G$2:$G$2401&amp;IHMEdata!$C$2:$C$2401&amp;IHMEdata!$F$2:$F$2401&amp;IHMEdata!$H$2:$H$2401,0)),0)</f>
        <v>15.046248325900001</v>
      </c>
      <c r="CH26" s="29"/>
    </row>
    <row r="27" spans="1:86" x14ac:dyDescent="0.25">
      <c r="A27">
        <v>70</v>
      </c>
      <c r="B27" t="s">
        <v>19</v>
      </c>
      <c r="C27" s="6">
        <f>Deaths!C25</f>
        <v>97518.380000244753</v>
      </c>
      <c r="D27" s="6">
        <f t="array" ref="D27">IFERROR(INDEX(IHMEdata!$J$2:$J$2401, MATCH($C$3&amp;$C$4&amp;$C$5&amp;B27&amp;$C$7, IHMEdata!$E$2:$E$2401&amp;IHMEdata!$G$2:$G$2401&amp;IHMEdata!$C$2:$C$2401&amp;IHMEdata!$F$2:$F$2401&amp;IHMEdata!$H$2:$H$2401,0)),0)</f>
        <v>91.593137427499997</v>
      </c>
      <c r="E27" s="6">
        <f t="array" ref="E27">IFERROR(INDEX(IHMEdata!$J$2:$J$2401, MATCH($C$3&amp;$C$4&amp;$D$5&amp;B27&amp;$C$7, IHMEdata!$E$2:$E$2401&amp;IHMEdata!$G$2:$G$2401&amp;IHMEdata!$C$2:$C$2401&amp;IHMEdata!$F$2:$F$2401&amp;IHMEdata!$H$2:$H$2401,0)),0)</f>
        <v>401.33876811200003</v>
      </c>
      <c r="F27" s="7">
        <f>D27/E27</f>
        <v>0.22821901272677317</v>
      </c>
      <c r="G27" s="6"/>
      <c r="I27" s="6"/>
      <c r="J27" s="6"/>
      <c r="K27" s="6"/>
      <c r="L27" s="6"/>
      <c r="M27" s="6"/>
      <c r="N27" s="24"/>
      <c r="O27" s="24"/>
      <c r="P27">
        <v>70</v>
      </c>
      <c r="Q27" t="s">
        <v>19</v>
      </c>
      <c r="R27" s="6">
        <f>Deaths!M25</f>
        <v>115010.43999961225</v>
      </c>
      <c r="S27" s="6">
        <f t="array" ref="S27">IFERROR(INDEX(IHMEdata!$J$2:$J$2401, MATCH($D$3&amp;$C$4&amp;$C$5&amp;Q27&amp;$C$7, IHMEdata!$E$2:$E$2401&amp;IHMEdata!$G$2:$G$2401&amp;IHMEdata!$C$2:$C$2401&amp;IHMEdata!$F$2:$F$2401&amp;IHMEdata!$H$2:$H$2401,0)),0)</f>
        <v>47.096109191700002</v>
      </c>
      <c r="T27" s="6">
        <f t="array" ref="T27">IFERROR(INDEX(IHMEdata!$J$2:$J$2401, MATCH($D$3&amp;$C$4&amp;$D$5&amp;Q27&amp;$C$7, IHMEdata!$E$2:$E$2401&amp;IHMEdata!$G$2:$G$2401&amp;IHMEdata!$C$2:$C$2401&amp;IHMEdata!$F$2:$F$2401&amp;IHMEdata!$H$2:$H$2401,0)),0)</f>
        <v>280.80836531300002</v>
      </c>
      <c r="U27" s="29"/>
      <c r="W27">
        <v>70</v>
      </c>
      <c r="X27" t="s">
        <v>19</v>
      </c>
      <c r="Y27" s="6">
        <f>C27</f>
        <v>97518.380000244753</v>
      </c>
      <c r="Z27" s="6">
        <f t="array" ref="Z27">IFERROR(INDEX(IHMEdata!$J$2:$J$2401, MATCH($C$3&amp;$E$4&amp;$C$5&amp;X27&amp;$C$7, IHMEdata!$E$2:$E$2401&amp;IHMEdata!$G$2:$G$2401&amp;IHMEdata!$C$2:$C$2401&amp;IHMEdata!$F$2:$F$2401&amp;IHMEdata!$H$2:$H$2401,0)),0)</f>
        <v>28.180987363700002</v>
      </c>
      <c r="AA27" s="6">
        <f t="array" ref="AA27">IFERROR(INDEX(IHMEdata!$J$2:$J$2401, MATCH($C$3&amp;$E$4&amp;$D$5&amp;X27&amp;$C$7, IHMEdata!$E$2:$E$2401&amp;IHMEdata!$G$2:$G$2401&amp;IHMEdata!$C$2:$C$2401&amp;IHMEdata!$F$2:$F$2401&amp;IHMEdata!$H$2:$H$2401,0)),0)</f>
        <v>28.025869765100001</v>
      </c>
      <c r="AB27" s="24"/>
      <c r="AC27">
        <v>70</v>
      </c>
      <c r="AD27" t="s">
        <v>19</v>
      </c>
      <c r="AE27" s="6">
        <f t="shared" si="0"/>
        <v>115010.43999961225</v>
      </c>
      <c r="AF27" s="6">
        <f t="array" ref="AF27">IFERROR(INDEX(IHMEdata!$J$2:$J$2401, MATCH($D$3&amp;$E$4&amp;$C$5&amp;AD27&amp;$C$7, IHMEdata!$E$2:$E$2401&amp;IHMEdata!$G$2:$G$2401&amp;IHMEdata!$C$2:$C$2401&amp;IHMEdata!$F$2:$F$2401&amp;IHMEdata!$H$2:$H$2401,0)),0)</f>
        <v>11.8938475907</v>
      </c>
      <c r="AG27" s="6">
        <f t="array" ref="AG27">IFERROR(INDEX(IHMEdata!$J$2:$J$2401, MATCH($D$3&amp;$E$4&amp;$D$5&amp;AD27&amp;$C$7, IHMEdata!$E$2:$E$2401&amp;IHMEdata!$G$2:$G$2401&amp;IHMEdata!$C$2:$C$2401&amp;IHMEdata!$F$2:$F$2401&amp;IHMEdata!$H$2:$H$2401,0)),0)</f>
        <v>5.4924165019400002</v>
      </c>
      <c r="AH27" s="29"/>
      <c r="AJ27">
        <v>70</v>
      </c>
      <c r="AK27" t="s">
        <v>19</v>
      </c>
      <c r="AL27" s="6">
        <f t="shared" si="1"/>
        <v>97518.380000244753</v>
      </c>
      <c r="AM27" s="6">
        <f t="array" ref="AM27">IFERROR(INDEX(IHMEdata!$J$2:$J$2401, MATCH($C$3&amp;$F$4&amp;$C$5&amp;AK27&amp;$C$7, IHMEdata!$E$2:$E$2401&amp;IHMEdata!$G$2:$G$2401&amp;IHMEdata!$C$2:$C$2401&amp;IHMEdata!$F$2:$F$2401&amp;IHMEdata!$H$2:$H$2401,0)),0)</f>
        <v>120.507966439</v>
      </c>
      <c r="AN27" s="6">
        <f t="array" ref="AN27">IFERROR(INDEX(IHMEdata!$J$2:$J$2401, MATCH($C$3&amp;$F$4&amp;$D$5&amp;AK27&amp;$C$7, IHMEdata!$E$2:$E$2401&amp;IHMEdata!$G$2:$G$2401&amp;IHMEdata!$C$2:$C$2401&amp;IHMEdata!$F$2:$F$2401&amp;IHMEdata!$H$2:$H$2401,0)),0)</f>
        <v>94.409868643400003</v>
      </c>
      <c r="AO27" s="24"/>
      <c r="AP27">
        <v>70</v>
      </c>
      <c r="AQ27" t="s">
        <v>19</v>
      </c>
      <c r="AR27" s="6">
        <f t="shared" si="2"/>
        <v>115010.43999961225</v>
      </c>
      <c r="AS27" s="6">
        <f t="array" ref="AS27">IFERROR(INDEX(IHMEdata!$J$2:$J$2401, MATCH($D$3&amp;$F$4&amp;$C$5&amp;AQ27&amp;$C$7, IHMEdata!$E$2:$E$2401&amp;IHMEdata!$G$2:$G$2401&amp;IHMEdata!$C$2:$C$2401&amp;IHMEdata!$F$2:$F$2401&amp;IHMEdata!$H$2:$H$2401,0)),0)</f>
        <v>53.264932491899998</v>
      </c>
      <c r="AT27" s="6">
        <f t="array" ref="AT27">IFERROR(INDEX(IHMEdata!$J$2:$J$2401, MATCH($D$3&amp;$F$4&amp;$D$5&amp;AQ27&amp;$C$7, IHMEdata!$E$2:$E$2401&amp;IHMEdata!$G$2:$G$2401&amp;IHMEdata!$C$2:$C$2401&amp;IHMEdata!$F$2:$F$2401&amp;IHMEdata!$H$2:$H$2401,0)),0)</f>
        <v>87.272890329500001</v>
      </c>
      <c r="AU27" s="29"/>
      <c r="AW27">
        <v>70</v>
      </c>
      <c r="AX27" t="s">
        <v>19</v>
      </c>
      <c r="AY27" s="6">
        <f t="shared" si="3"/>
        <v>97518.380000244753</v>
      </c>
      <c r="AZ27" s="6">
        <f t="array" ref="AZ27">IFERROR(INDEX(IHMEdata!$J$2:$J$2401, MATCH($C$3&amp;$G$4&amp;$C$5&amp;AX27&amp;$C$7, IHMEdata!$E$2:$E$2401&amp;IHMEdata!$G$2:$G$2401&amp;IHMEdata!$C$2:$C$2401&amp;IHMEdata!$F$2:$F$2401&amp;IHMEdata!$H$2:$H$2401,0)),0)</f>
        <v>25.6040538265</v>
      </c>
      <c r="BA27" s="6">
        <f t="array" ref="BA27">IFERROR(INDEX(IHMEdata!$J$2:$J$2401, MATCH($C$3&amp;$G$4&amp;$D$5&amp;AX27&amp;$C$7, IHMEdata!$E$2:$E$2401&amp;IHMEdata!$G$2:$G$2401&amp;IHMEdata!$C$2:$C$2401&amp;IHMEdata!$F$2:$F$2401&amp;IHMEdata!$H$2:$H$2401,0)),0)</f>
        <v>4.6494377881900002</v>
      </c>
      <c r="BB27" s="24"/>
      <c r="BC27">
        <v>70</v>
      </c>
      <c r="BD27" t="s">
        <v>19</v>
      </c>
      <c r="BE27" s="6">
        <f t="shared" si="4"/>
        <v>115010.43999961225</v>
      </c>
      <c r="BF27" s="6">
        <f t="array" ref="BF27">IFERROR(INDEX(IHMEdata!$J$2:$J$2401, MATCH($D$3&amp;$G$4&amp;$C$5&amp;BD27&amp;$C$7, IHMEdata!$E$2:$E$2401&amp;IHMEdata!$G$2:$G$2401&amp;IHMEdata!$C$2:$C$2401&amp;IHMEdata!$F$2:$F$2401&amp;IHMEdata!$H$2:$H$2401,0)),0)</f>
        <v>10.846230606700001</v>
      </c>
      <c r="BG27" s="6">
        <f t="array" ref="BG27">IFERROR(INDEX(IHMEdata!$J$2:$J$2401, MATCH($D$3&amp;$G$4&amp;$D$5&amp;BD27&amp;$C$7, IHMEdata!$E$2:$E$2401&amp;IHMEdata!$G$2:$G$2401&amp;IHMEdata!$C$2:$C$2401&amp;IHMEdata!$F$2:$F$2401&amp;IHMEdata!$H$2:$H$2401,0)),0)</f>
        <v>4.3468286245899996</v>
      </c>
      <c r="BH27" s="29"/>
      <c r="BJ27">
        <v>70</v>
      </c>
      <c r="BK27" t="s">
        <v>19</v>
      </c>
      <c r="BL27" s="6">
        <f t="shared" si="5"/>
        <v>97518.380000244753</v>
      </c>
      <c r="BM27" s="6">
        <f t="array" ref="BM27">IFERROR(INDEX(IHMEdata!$J$2:$J$2401, MATCH($C$3&amp;$H$4&amp;$C$5&amp;BK27&amp;$C$7, IHMEdata!$E$2:$E$2401&amp;IHMEdata!$G$2:$G$2401&amp;IHMEdata!$C$2:$C$2401&amp;IHMEdata!$F$2:$F$2401&amp;IHMEdata!$H$2:$H$2401,0)),0)</f>
        <v>35.806467918000003</v>
      </c>
      <c r="BN27" s="6">
        <f t="array" ref="BN27">IFERROR(INDEX(IHMEdata!$J$2:$J$2401, MATCH($C$3&amp;$H$4&amp;$D$5&amp;BK27&amp;$C$7, IHMEdata!$E$2:$E$2401&amp;IHMEdata!$G$2:$G$2401&amp;IHMEdata!$C$2:$C$2401&amp;IHMEdata!$F$2:$F$2401&amp;IHMEdata!$H$2:$H$2401,0)),0)</f>
        <v>12.968194717399999</v>
      </c>
      <c r="BO27" s="24"/>
      <c r="BP27">
        <v>70</v>
      </c>
      <c r="BQ27" t="s">
        <v>19</v>
      </c>
      <c r="BR27" s="6">
        <f t="shared" si="6"/>
        <v>115010.43999961225</v>
      </c>
      <c r="BS27" s="6">
        <f t="array" ref="BS27">IFERROR(INDEX(IHMEdata!$J$2:$J$2401, MATCH($D$3&amp;$H$4&amp;$C$5&amp;BQ27&amp;$C$7, IHMEdata!$E$2:$E$2401&amp;IHMEdata!$G$2:$G$2401&amp;IHMEdata!$C$2:$C$2401&amp;IHMEdata!$F$2:$F$2401&amp;IHMEdata!$H$2:$H$2401,0)),0)</f>
        <v>19.370355049200001</v>
      </c>
      <c r="BT27" s="6">
        <f t="array" ref="BT27">IFERROR(INDEX(IHMEdata!$J$2:$J$2401, MATCH($D$3&amp;$H$4&amp;$D$5&amp;BQ27&amp;$C$7, IHMEdata!$E$2:$E$2401&amp;IHMEdata!$G$2:$G$2401&amp;IHMEdata!$C$2:$C$2401&amp;IHMEdata!$F$2:$F$2401&amp;IHMEdata!$H$2:$H$2401,0)),0)</f>
        <v>2.4352035964200001</v>
      </c>
      <c r="BU27" s="29"/>
      <c r="BW27">
        <v>70</v>
      </c>
      <c r="BX27" t="s">
        <v>19</v>
      </c>
      <c r="BY27" s="6">
        <f t="shared" si="7"/>
        <v>97518.380000244753</v>
      </c>
      <c r="BZ27" s="6">
        <f t="array" ref="BZ27">IFERROR(INDEX(IHMEdata!$J$2:$J$2401, MATCH($C$3&amp;$I$4&amp;$C$5&amp;BX27&amp;$C$7, IHMEdata!$E$2:$E$2401&amp;IHMEdata!$G$2:$G$2401&amp;IHMEdata!$C$2:$C$2401&amp;IHMEdata!$F$2:$F$2401&amp;IHMEdata!$H$2:$H$2401,0)),0)</f>
        <v>7.6338859774800003</v>
      </c>
      <c r="CA27" s="6">
        <f t="array" ref="CA27">IFERROR(INDEX(IHMEdata!$J$2:$J$2401, MATCH($C$3&amp;$I$4&amp;$D$5&amp;BX27&amp;$C$7, IHMEdata!$E$2:$E$2401&amp;IHMEdata!$G$2:$G$2401&amp;IHMEdata!$C$2:$C$2401&amp;IHMEdata!$F$2:$F$2401&amp;IHMEdata!$H$2:$H$2401,0)),0)</f>
        <v>19.201949388700001</v>
      </c>
      <c r="CB27" s="24"/>
      <c r="CC27">
        <v>70</v>
      </c>
      <c r="CD27" t="s">
        <v>19</v>
      </c>
      <c r="CE27" s="6">
        <f t="shared" si="8"/>
        <v>115010.43999961225</v>
      </c>
      <c r="CF27" s="6">
        <f t="array" ref="CF27">IFERROR(INDEX(IHMEdata!$J$2:$J$2401, MATCH($D$3&amp;$I$4&amp;$C$5&amp;CD27&amp;$C$7, IHMEdata!$E$2:$E$2401&amp;IHMEdata!$G$2:$G$2401&amp;IHMEdata!$C$2:$C$2401&amp;IHMEdata!$F$2:$F$2401&amp;IHMEdata!$H$2:$H$2401,0)),0)</f>
        <v>6.5555904981799999</v>
      </c>
      <c r="CG27" s="6">
        <f t="array" ref="CG27">IFERROR(INDEX(IHMEdata!$J$2:$J$2401, MATCH($D$3&amp;$I$4&amp;$D$5&amp;CD27&amp;$C$7, IHMEdata!$E$2:$E$2401&amp;IHMEdata!$G$2:$G$2401&amp;IHMEdata!$C$2:$C$2401&amp;IHMEdata!$F$2:$F$2401&amp;IHMEdata!$H$2:$H$2401,0)),0)</f>
        <v>12.648513154</v>
      </c>
      <c r="CH27" s="29"/>
    </row>
    <row r="28" spans="1:86" x14ac:dyDescent="0.25">
      <c r="A28">
        <v>75</v>
      </c>
      <c r="B28" t="s">
        <v>20</v>
      </c>
      <c r="C28" s="6">
        <f>Deaths!C26</f>
        <v>63405.020000031705</v>
      </c>
      <c r="D28" s="6">
        <f t="array" ref="D28">IFERROR(INDEX(IHMEdata!$J$2:$J$2401, MATCH($C$3&amp;$C$4&amp;$C$5&amp;B28&amp;$C$7, IHMEdata!$E$2:$E$2401&amp;IHMEdata!$G$2:$G$2401&amp;IHMEdata!$C$2:$C$2401&amp;IHMEdata!$F$2:$F$2401&amp;IHMEdata!$H$2:$H$2401,0)),0)</f>
        <v>70.198376381599999</v>
      </c>
      <c r="E28" s="6">
        <f t="array" ref="E28">IFERROR(INDEX(IHMEdata!$J$2:$J$2401, MATCH($C$3&amp;$C$4&amp;$D$5&amp;B28&amp;$C$7, IHMEdata!$E$2:$E$2401&amp;IHMEdata!$G$2:$G$2401&amp;IHMEdata!$C$2:$C$2401&amp;IHMEdata!$F$2:$F$2401&amp;IHMEdata!$H$2:$H$2401,0)),0)</f>
        <v>315.58236934500002</v>
      </c>
      <c r="F28" s="7">
        <f>D28/E28</f>
        <v>0.22244074194416716</v>
      </c>
      <c r="G28" s="6"/>
      <c r="I28" s="6"/>
      <c r="J28" s="6"/>
      <c r="K28" s="6"/>
      <c r="L28" s="6"/>
      <c r="M28" s="6"/>
      <c r="N28" s="24"/>
      <c r="O28" s="24"/>
      <c r="P28">
        <v>75</v>
      </c>
      <c r="Q28" t="s">
        <v>20</v>
      </c>
      <c r="R28" s="6">
        <f>Deaths!M26</f>
        <v>80483.299999948023</v>
      </c>
      <c r="S28" s="6">
        <f t="array" ref="S28">IFERROR(INDEX(IHMEdata!$J$2:$J$2401, MATCH($D$3&amp;$C$4&amp;$C$5&amp;Q28&amp;$C$7, IHMEdata!$E$2:$E$2401&amp;IHMEdata!$G$2:$G$2401&amp;IHMEdata!$C$2:$C$2401&amp;IHMEdata!$F$2:$F$2401&amp;IHMEdata!$H$2:$H$2401,0)),0)</f>
        <v>38.087088887900002</v>
      </c>
      <c r="T28" s="6">
        <f t="array" ref="T28">IFERROR(INDEX(IHMEdata!$J$2:$J$2401, MATCH($D$3&amp;$C$4&amp;$D$5&amp;Q28&amp;$C$7, IHMEdata!$E$2:$E$2401&amp;IHMEdata!$G$2:$G$2401&amp;IHMEdata!$C$2:$C$2401&amp;IHMEdata!$F$2:$F$2401&amp;IHMEdata!$H$2:$H$2401,0)),0)</f>
        <v>224.338958058</v>
      </c>
      <c r="U28" s="29"/>
      <c r="W28">
        <v>75</v>
      </c>
      <c r="X28" t="s">
        <v>20</v>
      </c>
      <c r="Y28" s="6">
        <f>C28</f>
        <v>63405.020000031705</v>
      </c>
      <c r="Z28" s="6">
        <f t="array" ref="Z28">IFERROR(INDEX(IHMEdata!$J$2:$J$2401, MATCH($C$3&amp;$E$4&amp;$C$5&amp;X28&amp;$C$7, IHMEdata!$E$2:$E$2401&amp;IHMEdata!$G$2:$G$2401&amp;IHMEdata!$C$2:$C$2401&amp;IHMEdata!$F$2:$F$2401&amp;IHMEdata!$H$2:$H$2401,0)),0)</f>
        <v>20.7894061945</v>
      </c>
      <c r="AA28" s="6">
        <f t="array" ref="AA28">IFERROR(INDEX(IHMEdata!$J$2:$J$2401, MATCH($C$3&amp;$E$4&amp;$D$5&amp;X28&amp;$C$7, IHMEdata!$E$2:$E$2401&amp;IHMEdata!$G$2:$G$2401&amp;IHMEdata!$C$2:$C$2401&amp;IHMEdata!$F$2:$F$2401&amp;IHMEdata!$H$2:$H$2401,0)),0)</f>
        <v>11.143351796499999</v>
      </c>
      <c r="AB28" s="24"/>
      <c r="AC28">
        <v>75</v>
      </c>
      <c r="AD28" t="s">
        <v>20</v>
      </c>
      <c r="AE28" s="6">
        <f t="shared" si="0"/>
        <v>80483.299999948023</v>
      </c>
      <c r="AF28" s="6">
        <f t="array" ref="AF28">IFERROR(INDEX(IHMEdata!$J$2:$J$2401, MATCH($D$3&amp;$E$4&amp;$C$5&amp;AD28&amp;$C$7, IHMEdata!$E$2:$E$2401&amp;IHMEdata!$G$2:$G$2401&amp;IHMEdata!$C$2:$C$2401&amp;IHMEdata!$F$2:$F$2401&amp;IHMEdata!$H$2:$H$2401,0)),0)</f>
        <v>9.5316345526300008</v>
      </c>
      <c r="AG28" s="6">
        <f t="array" ref="AG28">IFERROR(INDEX(IHMEdata!$J$2:$J$2401, MATCH($D$3&amp;$E$4&amp;$D$5&amp;AD28&amp;$C$7, IHMEdata!$E$2:$E$2401&amp;IHMEdata!$G$2:$G$2401&amp;IHMEdata!$C$2:$C$2401&amp;IHMEdata!$F$2:$F$2401&amp;IHMEdata!$H$2:$H$2401,0)),0)</f>
        <v>2.74499824923</v>
      </c>
      <c r="AH28" s="29"/>
      <c r="AJ28">
        <v>75</v>
      </c>
      <c r="AK28" t="s">
        <v>20</v>
      </c>
      <c r="AL28" s="6">
        <f t="shared" si="1"/>
        <v>63405.020000031705</v>
      </c>
      <c r="AM28" s="6">
        <f t="array" ref="AM28">IFERROR(INDEX(IHMEdata!$J$2:$J$2401, MATCH($C$3&amp;$F$4&amp;$C$5&amp;AK28&amp;$C$7, IHMEdata!$E$2:$E$2401&amp;IHMEdata!$G$2:$G$2401&amp;IHMEdata!$C$2:$C$2401&amp;IHMEdata!$F$2:$F$2401&amp;IHMEdata!$H$2:$H$2401,0)),0)</f>
        <v>81.516911159700001</v>
      </c>
      <c r="AN28" s="6">
        <f t="array" ref="AN28">IFERROR(INDEX(IHMEdata!$J$2:$J$2401, MATCH($C$3&amp;$F$4&amp;$D$5&amp;AK28&amp;$C$7, IHMEdata!$E$2:$E$2401&amp;IHMEdata!$G$2:$G$2401&amp;IHMEdata!$C$2:$C$2401&amp;IHMEdata!$F$2:$F$2401&amp;IHMEdata!$H$2:$H$2401,0)),0)</f>
        <v>39.1239029085</v>
      </c>
      <c r="AO28" s="24"/>
      <c r="AP28">
        <v>75</v>
      </c>
      <c r="AQ28" t="s">
        <v>20</v>
      </c>
      <c r="AR28" s="6">
        <f t="shared" si="2"/>
        <v>80483.299999948023</v>
      </c>
      <c r="AS28" s="6">
        <f t="array" ref="AS28">IFERROR(INDEX(IHMEdata!$J$2:$J$2401, MATCH($D$3&amp;$F$4&amp;$C$5&amp;AQ28&amp;$C$7, IHMEdata!$E$2:$E$2401&amp;IHMEdata!$G$2:$G$2401&amp;IHMEdata!$C$2:$C$2401&amp;IHMEdata!$F$2:$F$2401&amp;IHMEdata!$H$2:$H$2401,0)),0)</f>
        <v>40.007287977600001</v>
      </c>
      <c r="AT28" s="6">
        <f t="array" ref="AT28">IFERROR(INDEX(IHMEdata!$J$2:$J$2401, MATCH($D$3&amp;$F$4&amp;$D$5&amp;AQ28&amp;$C$7, IHMEdata!$E$2:$E$2401&amp;IHMEdata!$G$2:$G$2401&amp;IHMEdata!$C$2:$C$2401&amp;IHMEdata!$F$2:$F$2401&amp;IHMEdata!$H$2:$H$2401,0)),0)</f>
        <v>35.617797468900001</v>
      </c>
      <c r="AU28" s="29"/>
      <c r="AW28">
        <v>75</v>
      </c>
      <c r="AX28" t="s">
        <v>20</v>
      </c>
      <c r="AY28" s="6">
        <f t="shared" si="3"/>
        <v>63405.020000031705</v>
      </c>
      <c r="AZ28" s="6">
        <f t="array" ref="AZ28">IFERROR(INDEX(IHMEdata!$J$2:$J$2401, MATCH($C$3&amp;$G$4&amp;$C$5&amp;AX28&amp;$C$7, IHMEdata!$E$2:$E$2401&amp;IHMEdata!$G$2:$G$2401&amp;IHMEdata!$C$2:$C$2401&amp;IHMEdata!$F$2:$F$2401&amp;IHMEdata!$H$2:$H$2401,0)),0)</f>
        <v>17.312331630599999</v>
      </c>
      <c r="BA28" s="6">
        <f t="array" ref="BA28">IFERROR(INDEX(IHMEdata!$J$2:$J$2401, MATCH($C$3&amp;$G$4&amp;$D$5&amp;AX28&amp;$C$7, IHMEdata!$E$2:$E$2401&amp;IHMEdata!$G$2:$G$2401&amp;IHMEdata!$C$2:$C$2401&amp;IHMEdata!$F$2:$F$2401&amp;IHMEdata!$H$2:$H$2401,0)),0)</f>
        <v>4.56725862526</v>
      </c>
      <c r="BB28" s="24"/>
      <c r="BC28">
        <v>75</v>
      </c>
      <c r="BD28" t="s">
        <v>20</v>
      </c>
      <c r="BE28" s="6">
        <f t="shared" si="4"/>
        <v>80483.299999948023</v>
      </c>
      <c r="BF28" s="6">
        <f t="array" ref="BF28">IFERROR(INDEX(IHMEdata!$J$2:$J$2401, MATCH($D$3&amp;$G$4&amp;$C$5&amp;BD28&amp;$C$7, IHMEdata!$E$2:$E$2401&amp;IHMEdata!$G$2:$G$2401&amp;IHMEdata!$C$2:$C$2401&amp;IHMEdata!$F$2:$F$2401&amp;IHMEdata!$H$2:$H$2401,0)),0)</f>
        <v>8.9516731620200005</v>
      </c>
      <c r="BG28" s="6">
        <f t="array" ref="BG28">IFERROR(INDEX(IHMEdata!$J$2:$J$2401, MATCH($D$3&amp;$G$4&amp;$D$5&amp;BD28&amp;$C$7, IHMEdata!$E$2:$E$2401&amp;IHMEdata!$G$2:$G$2401&amp;IHMEdata!$C$2:$C$2401&amp;IHMEdata!$F$2:$F$2401&amp;IHMEdata!$H$2:$H$2401,0)),0)</f>
        <v>3.00236623724</v>
      </c>
      <c r="BH28" s="29"/>
      <c r="BJ28">
        <v>75</v>
      </c>
      <c r="BK28" t="s">
        <v>20</v>
      </c>
      <c r="BL28" s="6">
        <f t="shared" si="5"/>
        <v>63405.020000031705</v>
      </c>
      <c r="BM28" s="6">
        <f t="array" ref="BM28">IFERROR(INDEX(IHMEdata!$J$2:$J$2401, MATCH($C$3&amp;$H$4&amp;$C$5&amp;BK28&amp;$C$7, IHMEdata!$E$2:$E$2401&amp;IHMEdata!$G$2:$G$2401&amp;IHMEdata!$C$2:$C$2401&amp;IHMEdata!$F$2:$F$2401&amp;IHMEdata!$H$2:$H$2401,0)),0)</f>
        <v>26.6223021136</v>
      </c>
      <c r="BN28" s="6">
        <f t="array" ref="BN28">IFERROR(INDEX(IHMEdata!$J$2:$J$2401, MATCH($C$3&amp;$H$4&amp;$D$5&amp;BK28&amp;$C$7, IHMEdata!$E$2:$E$2401&amp;IHMEdata!$G$2:$G$2401&amp;IHMEdata!$C$2:$C$2401&amp;IHMEdata!$F$2:$F$2401&amp;IHMEdata!$H$2:$H$2401,0)),0)</f>
        <v>8.4168155767399995</v>
      </c>
      <c r="BO28" s="24"/>
      <c r="BP28">
        <v>75</v>
      </c>
      <c r="BQ28" t="s">
        <v>20</v>
      </c>
      <c r="BR28" s="6">
        <f t="shared" si="6"/>
        <v>80483.299999948023</v>
      </c>
      <c r="BS28" s="6">
        <f t="array" ref="BS28">IFERROR(INDEX(IHMEdata!$J$2:$J$2401, MATCH($D$3&amp;$H$4&amp;$C$5&amp;BQ28&amp;$C$7, IHMEdata!$E$2:$E$2401&amp;IHMEdata!$G$2:$G$2401&amp;IHMEdata!$C$2:$C$2401&amp;IHMEdata!$F$2:$F$2401&amp;IHMEdata!$H$2:$H$2401,0)),0)</f>
        <v>15.251470857399999</v>
      </c>
      <c r="BT28" s="6">
        <f t="array" ref="BT28">IFERROR(INDEX(IHMEdata!$J$2:$J$2401, MATCH($D$3&amp;$H$4&amp;$D$5&amp;BQ28&amp;$C$7, IHMEdata!$E$2:$E$2401&amp;IHMEdata!$G$2:$G$2401&amp;IHMEdata!$C$2:$C$2401&amp;IHMEdata!$F$2:$F$2401&amp;IHMEdata!$H$2:$H$2401,0)),0)</f>
        <v>3.3930236213199998</v>
      </c>
      <c r="BU28" s="29"/>
      <c r="BW28">
        <v>75</v>
      </c>
      <c r="BX28" t="s">
        <v>20</v>
      </c>
      <c r="BY28" s="6">
        <f t="shared" si="7"/>
        <v>63405.020000031705</v>
      </c>
      <c r="BZ28" s="6">
        <f t="array" ref="BZ28">IFERROR(INDEX(IHMEdata!$J$2:$J$2401, MATCH($C$3&amp;$I$4&amp;$C$5&amp;BX28&amp;$C$7, IHMEdata!$E$2:$E$2401&amp;IHMEdata!$G$2:$G$2401&amp;IHMEdata!$C$2:$C$2401&amp;IHMEdata!$F$2:$F$2401&amp;IHMEdata!$H$2:$H$2401,0)),0)</f>
        <v>5.2554001206600001</v>
      </c>
      <c r="CA28" s="6">
        <f t="array" ref="CA28">IFERROR(INDEX(IHMEdata!$J$2:$J$2401, MATCH($C$3&amp;$I$4&amp;$D$5&amp;BX28&amp;$C$7, IHMEdata!$E$2:$E$2401&amp;IHMEdata!$G$2:$G$2401&amp;IHMEdata!$C$2:$C$2401&amp;IHMEdata!$F$2:$F$2401&amp;IHMEdata!$H$2:$H$2401,0)),0)</f>
        <v>11.3237086908</v>
      </c>
      <c r="CB28" s="24"/>
      <c r="CC28">
        <v>75</v>
      </c>
      <c r="CD28" t="s">
        <v>20</v>
      </c>
      <c r="CE28" s="6">
        <f t="shared" si="8"/>
        <v>80483.299999948023</v>
      </c>
      <c r="CF28" s="6">
        <f t="array" ref="CF28">IFERROR(INDEX(IHMEdata!$J$2:$J$2401, MATCH($D$3&amp;$I$4&amp;$C$5&amp;CD28&amp;$C$7, IHMEdata!$E$2:$E$2401&amp;IHMEdata!$G$2:$G$2401&amp;IHMEdata!$C$2:$C$2401&amp;IHMEdata!$F$2:$F$2401&amp;IHMEdata!$H$2:$H$2401,0)),0)</f>
        <v>4.9975628736599997</v>
      </c>
      <c r="CG28" s="6">
        <f t="array" ref="CG28">IFERROR(INDEX(IHMEdata!$J$2:$J$2401, MATCH($D$3&amp;$I$4&amp;$D$5&amp;CD28&amp;$C$7, IHMEdata!$E$2:$E$2401&amp;IHMEdata!$G$2:$G$2401&amp;IHMEdata!$C$2:$C$2401&amp;IHMEdata!$F$2:$F$2401&amp;IHMEdata!$H$2:$H$2401,0)),0)</f>
        <v>8.6870690600899998</v>
      </c>
      <c r="CH28" s="29"/>
    </row>
    <row r="29" spans="1:86" x14ac:dyDescent="0.25">
      <c r="A29">
        <v>80</v>
      </c>
      <c r="B29" t="s">
        <v>46</v>
      </c>
      <c r="C29" s="6">
        <f>Deaths!C27</f>
        <v>41715.287528304027</v>
      </c>
      <c r="D29" s="6">
        <f t="array" ref="D29">IFERROR(INDEX(IHMEdata!$J$2:$J$2401, MATCH($C$3&amp;$C$4&amp;$C$5&amp;B29&amp;$C$7, IHMEdata!$E$2:$E$2401&amp;IHMEdata!$G$2:$G$2401&amp;IHMEdata!$C$2:$C$2401&amp;IHMEdata!$F$2:$F$2401&amp;IHMEdata!$H$2:$H$2401,0)),0)</f>
        <v>53.314251051299998</v>
      </c>
      <c r="E29" s="6">
        <f t="array" ref="E29">IFERROR(INDEX(IHMEdata!$J$2:$J$2401, MATCH($C$3&amp;$C$4&amp;$D$5&amp;B29&amp;$C$7, IHMEdata!$E$2:$E$2401&amp;IHMEdata!$G$2:$G$2401&amp;IHMEdata!$C$2:$C$2401&amp;IHMEdata!$F$2:$F$2401&amp;IHMEdata!$H$2:$H$2401,0)),0)</f>
        <v>191.94532789499999</v>
      </c>
      <c r="F29" s="7">
        <f>D29/E29</f>
        <v>0.27775748248722437</v>
      </c>
      <c r="G29" s="6"/>
      <c r="I29" s="6"/>
      <c r="J29" s="6"/>
      <c r="K29" s="6"/>
      <c r="L29" s="6"/>
      <c r="M29" s="6"/>
      <c r="N29" s="24"/>
      <c r="O29" s="24"/>
      <c r="P29">
        <v>80</v>
      </c>
      <c r="Q29" t="s">
        <v>46</v>
      </c>
      <c r="R29" s="6">
        <f>Deaths!M27</f>
        <v>59726.164785909488</v>
      </c>
      <c r="S29" s="6">
        <f t="array" ref="S29">IFERROR(INDEX(IHMEdata!$J$2:$J$2401, MATCH($D$3&amp;$C$4&amp;$C$5&amp;Q29&amp;$C$7, IHMEdata!$E$2:$E$2401&amp;IHMEdata!$G$2:$G$2401&amp;IHMEdata!$C$2:$C$2401&amp;IHMEdata!$F$2:$F$2401&amp;IHMEdata!$H$2:$H$2401,0)),0)</f>
        <v>32.098581779100002</v>
      </c>
      <c r="T29" s="6">
        <f t="array" ref="T29">IFERROR(INDEX(IHMEdata!$J$2:$J$2401, MATCH($D$3&amp;$C$4&amp;$D$5&amp;Q29&amp;$C$7, IHMEdata!$E$2:$E$2401&amp;IHMEdata!$G$2:$G$2401&amp;IHMEdata!$C$2:$C$2401&amp;IHMEdata!$F$2:$F$2401&amp;IHMEdata!$H$2:$H$2401,0)),0)</f>
        <v>139.352630586</v>
      </c>
      <c r="U29" s="29"/>
      <c r="W29">
        <v>80</v>
      </c>
      <c r="X29" t="s">
        <v>46</v>
      </c>
      <c r="Y29" s="6">
        <f>C29</f>
        <v>41715.287528304027</v>
      </c>
      <c r="Z29" s="6">
        <f t="array" ref="Z29">IFERROR(INDEX(IHMEdata!$J$2:$J$2401, MATCH($C$3&amp;$E$4&amp;$C$5&amp;X29&amp;$C$7, IHMEdata!$E$2:$E$2401&amp;IHMEdata!$G$2:$G$2401&amp;IHMEdata!$C$2:$C$2401&amp;IHMEdata!$F$2:$F$2401&amp;IHMEdata!$H$2:$H$2401,0)),0)</f>
        <v>15.2312500032</v>
      </c>
      <c r="AA29" s="6">
        <f t="array" ref="AA29">IFERROR(INDEX(IHMEdata!$J$2:$J$2401, MATCH($C$3&amp;$E$4&amp;$D$5&amp;X29&amp;$C$7, IHMEdata!$E$2:$E$2401&amp;IHMEdata!$G$2:$G$2401&amp;IHMEdata!$C$2:$C$2401&amp;IHMEdata!$F$2:$F$2401&amp;IHMEdata!$H$2:$H$2401,0)),0)</f>
        <v>4.6096347408599998</v>
      </c>
      <c r="AB29" s="24"/>
      <c r="AC29">
        <v>80</v>
      </c>
      <c r="AD29" t="s">
        <v>46</v>
      </c>
      <c r="AE29" s="6">
        <f t="shared" si="0"/>
        <v>59726.164785909488</v>
      </c>
      <c r="AF29" s="6">
        <f t="array" ref="AF29">IFERROR(INDEX(IHMEdata!$J$2:$J$2401, MATCH($D$3&amp;$E$4&amp;$C$5&amp;AD29&amp;$C$7, IHMEdata!$E$2:$E$2401&amp;IHMEdata!$G$2:$G$2401&amp;IHMEdata!$C$2:$C$2401&amp;IHMEdata!$F$2:$F$2401&amp;IHMEdata!$H$2:$H$2401,0)),0)</f>
        <v>8.0492378926800008</v>
      </c>
      <c r="AG29" s="6">
        <f t="array" ref="AG29">IFERROR(INDEX(IHMEdata!$J$2:$J$2401, MATCH($D$3&amp;$E$4&amp;$D$5&amp;AD29&amp;$C$7, IHMEdata!$E$2:$E$2401&amp;IHMEdata!$G$2:$G$2401&amp;IHMEdata!$C$2:$C$2401&amp;IHMEdata!$F$2:$F$2401&amp;IHMEdata!$H$2:$H$2401,0)),0)</f>
        <v>1.88666248987</v>
      </c>
      <c r="AH29" s="29"/>
      <c r="AJ29">
        <v>80</v>
      </c>
      <c r="AK29" t="s">
        <v>46</v>
      </c>
      <c r="AL29" s="6">
        <f t="shared" si="1"/>
        <v>41715.287528304027</v>
      </c>
      <c r="AM29" s="6">
        <f t="array" ref="AM29">IFERROR(INDEX(IHMEdata!$J$2:$J$2401, MATCH($C$3&amp;$F$4&amp;$C$5&amp;AK29&amp;$C$7, IHMEdata!$E$2:$E$2401&amp;IHMEdata!$G$2:$G$2401&amp;IHMEdata!$C$2:$C$2401&amp;IHMEdata!$F$2:$F$2401&amp;IHMEdata!$H$2:$H$2401,0)),0)</f>
        <v>54.145694974599998</v>
      </c>
      <c r="AN29" s="6">
        <f t="array" ref="AN29">IFERROR(INDEX(IHMEdata!$J$2:$J$2401, MATCH($C$3&amp;$F$4&amp;$D$5&amp;AK29&amp;$C$7, IHMEdata!$E$2:$E$2401&amp;IHMEdata!$G$2:$G$2401&amp;IHMEdata!$C$2:$C$2401&amp;IHMEdata!$F$2:$F$2401&amp;IHMEdata!$H$2:$H$2401,0)),0)</f>
        <v>19.662841505999999</v>
      </c>
      <c r="AO29" s="24"/>
      <c r="AP29">
        <v>80</v>
      </c>
      <c r="AQ29" t="s">
        <v>46</v>
      </c>
      <c r="AR29" s="6">
        <f t="shared" si="2"/>
        <v>59726.164785909488</v>
      </c>
      <c r="AS29" s="6">
        <f t="array" ref="AS29">IFERROR(INDEX(IHMEdata!$J$2:$J$2401, MATCH($D$3&amp;$F$4&amp;$C$5&amp;AQ29&amp;$C$7, IHMEdata!$E$2:$E$2401&amp;IHMEdata!$G$2:$G$2401&amp;IHMEdata!$C$2:$C$2401&amp;IHMEdata!$F$2:$F$2401&amp;IHMEdata!$H$2:$H$2401,0)),0)</f>
        <v>30.709891831099998</v>
      </c>
      <c r="AT29" s="6">
        <f t="array" ref="AT29">IFERROR(INDEX(IHMEdata!$J$2:$J$2401, MATCH($D$3&amp;$F$4&amp;$D$5&amp;AQ29&amp;$C$7, IHMEdata!$E$2:$E$2401&amp;IHMEdata!$G$2:$G$2401&amp;IHMEdata!$C$2:$C$2401&amp;IHMEdata!$F$2:$F$2401&amp;IHMEdata!$H$2:$H$2401,0)),0)</f>
        <v>21.072202592499998</v>
      </c>
      <c r="AU29" s="29"/>
      <c r="AW29">
        <v>80</v>
      </c>
      <c r="AX29" t="s">
        <v>46</v>
      </c>
      <c r="AY29" s="6">
        <f t="shared" si="3"/>
        <v>41715.287528304027</v>
      </c>
      <c r="AZ29" s="6">
        <f t="array" ref="AZ29">IFERROR(INDEX(IHMEdata!$J$2:$J$2401, MATCH($C$3&amp;$G$4&amp;$C$5&amp;AX29&amp;$C$7, IHMEdata!$E$2:$E$2401&amp;IHMEdata!$G$2:$G$2401&amp;IHMEdata!$C$2:$C$2401&amp;IHMEdata!$F$2:$F$2401&amp;IHMEdata!$H$2:$H$2401,0)),0)</f>
        <v>12.1280420829</v>
      </c>
      <c r="BA29" s="6">
        <f t="array" ref="BA29">IFERROR(INDEX(IHMEdata!$J$2:$J$2401, MATCH($C$3&amp;$G$4&amp;$D$5&amp;AX29&amp;$C$7, IHMEdata!$E$2:$E$2401&amp;IHMEdata!$G$2:$G$2401&amp;IHMEdata!$C$2:$C$2401&amp;IHMEdata!$F$2:$F$2401&amp;IHMEdata!$H$2:$H$2401,0)),0)</f>
        <v>2.15635502597</v>
      </c>
      <c r="BB29" s="24"/>
      <c r="BC29">
        <v>80</v>
      </c>
      <c r="BD29" t="s">
        <v>46</v>
      </c>
      <c r="BE29" s="6">
        <f t="shared" si="4"/>
        <v>59726.164785909488</v>
      </c>
      <c r="BF29" s="6">
        <f t="array" ref="BF29">IFERROR(INDEX(IHMEdata!$J$2:$J$2401, MATCH($D$3&amp;$G$4&amp;$C$5&amp;BD29&amp;$C$7, IHMEdata!$E$2:$E$2401&amp;IHMEdata!$G$2:$G$2401&amp;IHMEdata!$C$2:$C$2401&amp;IHMEdata!$F$2:$F$2401&amp;IHMEdata!$H$2:$H$2401,0)),0)</f>
        <v>7.63565846842</v>
      </c>
      <c r="BG29" s="6">
        <f t="array" ref="BG29">IFERROR(INDEX(IHMEdata!$J$2:$J$2401, MATCH($D$3&amp;$G$4&amp;$D$5&amp;BD29&amp;$C$7, IHMEdata!$E$2:$E$2401&amp;IHMEdata!$G$2:$G$2401&amp;IHMEdata!$C$2:$C$2401&amp;IHMEdata!$F$2:$F$2401&amp;IHMEdata!$H$2:$H$2401,0)),0)</f>
        <v>1.98853559666</v>
      </c>
      <c r="BH29" s="29"/>
      <c r="BJ29">
        <v>80</v>
      </c>
      <c r="BK29" t="s">
        <v>46</v>
      </c>
      <c r="BL29" s="6">
        <f t="shared" si="5"/>
        <v>41715.287528304027</v>
      </c>
      <c r="BM29" s="6">
        <f t="array" ref="BM29">IFERROR(INDEX(IHMEdata!$J$2:$J$2401, MATCH($C$3&amp;$H$4&amp;$C$5&amp;BK29&amp;$C$7, IHMEdata!$E$2:$E$2401&amp;IHMEdata!$G$2:$G$2401&amp;IHMEdata!$C$2:$C$2401&amp;IHMEdata!$F$2:$F$2401&amp;IHMEdata!$H$2:$H$2401,0)),0)</f>
        <v>19.530811969599998</v>
      </c>
      <c r="BN29" s="6">
        <f t="array" ref="BN29">IFERROR(INDEX(IHMEdata!$J$2:$J$2401, MATCH($C$3&amp;$H$4&amp;$D$5&amp;BK29&amp;$C$7, IHMEdata!$E$2:$E$2401&amp;IHMEdata!$G$2:$G$2401&amp;IHMEdata!$C$2:$C$2401&amp;IHMEdata!$F$2:$F$2401&amp;IHMEdata!$H$2:$H$2401,0)),0)</f>
        <v>5.4064804904399999</v>
      </c>
      <c r="BO29" s="24"/>
      <c r="BP29">
        <v>80</v>
      </c>
      <c r="BQ29" t="s">
        <v>46</v>
      </c>
      <c r="BR29" s="6">
        <f t="shared" si="6"/>
        <v>59726.164785909488</v>
      </c>
      <c r="BS29" s="6">
        <f t="array" ref="BS29">IFERROR(INDEX(IHMEdata!$J$2:$J$2401, MATCH($D$3&amp;$H$4&amp;$C$5&amp;BQ29&amp;$C$7, IHMEdata!$E$2:$E$2401&amp;IHMEdata!$G$2:$G$2401&amp;IHMEdata!$C$2:$C$2401&amp;IHMEdata!$F$2:$F$2401&amp;IHMEdata!$H$2:$H$2401,0)),0)</f>
        <v>12.348321523199999</v>
      </c>
      <c r="BT29" s="6">
        <f t="array" ref="BT29">IFERROR(INDEX(IHMEdata!$J$2:$J$2401, MATCH($D$3&amp;$H$4&amp;$D$5&amp;BQ29&amp;$C$7, IHMEdata!$E$2:$E$2401&amp;IHMEdata!$G$2:$G$2401&amp;IHMEdata!$C$2:$C$2401&amp;IHMEdata!$F$2:$F$2401&amp;IHMEdata!$H$2:$H$2401,0)),0)</f>
        <v>2.10260975441</v>
      </c>
      <c r="BU29" s="29"/>
      <c r="BW29">
        <v>80</v>
      </c>
      <c r="BX29" t="s">
        <v>46</v>
      </c>
      <c r="BY29" s="6">
        <f t="shared" si="7"/>
        <v>41715.287528304027</v>
      </c>
      <c r="BZ29" s="6">
        <f t="array" ref="BZ29">IFERROR(INDEX(IHMEdata!$J$2:$J$2401, MATCH($C$3&amp;$I$4&amp;$C$5&amp;BX29&amp;$C$7, IHMEdata!$E$2:$E$2401&amp;IHMEdata!$G$2:$G$2401&amp;IHMEdata!$C$2:$C$2401&amp;IHMEdata!$F$2:$F$2401&amp;IHMEdata!$H$2:$H$2401,0)),0)</f>
        <v>3.8405892861200002</v>
      </c>
      <c r="CA29" s="6">
        <f t="array" ref="CA29">IFERROR(INDEX(IHMEdata!$J$2:$J$2401, MATCH($C$3&amp;$I$4&amp;$D$5&amp;BX29&amp;$C$7, IHMEdata!$E$2:$E$2401&amp;IHMEdata!$G$2:$G$2401&amp;IHMEdata!$C$2:$C$2401&amp;IHMEdata!$F$2:$F$2401&amp;IHMEdata!$H$2:$H$2401,0)),0)</f>
        <v>5.6469067234299999</v>
      </c>
      <c r="CB29" s="24"/>
      <c r="CC29">
        <v>80</v>
      </c>
      <c r="CD29" t="s">
        <v>46</v>
      </c>
      <c r="CE29" s="6">
        <f t="shared" si="8"/>
        <v>59726.164785909488</v>
      </c>
      <c r="CF29" s="6">
        <f t="array" ref="CF29">IFERROR(INDEX(IHMEdata!$J$2:$J$2401, MATCH($D$3&amp;$I$4&amp;$C$5&amp;CD29&amp;$C$7, IHMEdata!$E$2:$E$2401&amp;IHMEdata!$G$2:$G$2401&amp;IHMEdata!$C$2:$C$2401&amp;IHMEdata!$F$2:$F$2401&amp;IHMEdata!$H$2:$H$2401,0)),0)</f>
        <v>4.1787053936599996</v>
      </c>
      <c r="CG29" s="6">
        <f t="array" ref="CG29">IFERROR(INDEX(IHMEdata!$J$2:$J$2401, MATCH($D$3&amp;$I$4&amp;$D$5&amp;CD29&amp;$C$7, IHMEdata!$E$2:$E$2401&amp;IHMEdata!$G$2:$G$2401&amp;IHMEdata!$C$2:$C$2401&amp;IHMEdata!$F$2:$F$2401&amp;IHMEdata!$H$2:$H$2401,0)),0)</f>
        <v>7.0231111793799998</v>
      </c>
      <c r="CH29" s="29"/>
    </row>
    <row r="30" spans="1:86" x14ac:dyDescent="0.25">
      <c r="A30">
        <v>85</v>
      </c>
      <c r="B30" s="8" t="s">
        <v>47</v>
      </c>
      <c r="C30" s="6">
        <f>Deaths!C28</f>
        <v>23631.432302267989</v>
      </c>
      <c r="D30" s="6">
        <f t="array" ref="D30">IFERROR(INDEX(IHMEdata!$J$2:$J$2401, MATCH($C$3&amp;$C$4&amp;$C$5&amp;B30&amp;$C$7, IHMEdata!$E$2:$E$2401&amp;IHMEdata!$G$2:$G$2401&amp;IHMEdata!$C$2:$C$2401&amp;IHMEdata!$F$2:$F$2401&amp;IHMEdata!$H$2:$H$2401,0)),0)</f>
        <v>31.326023045199999</v>
      </c>
      <c r="E30" s="6">
        <f t="array" ref="E30">IFERROR(INDEX(IHMEdata!$J$2:$J$2401, MATCH($C$3&amp;$C$4&amp;$D$5&amp;B30&amp;$C$7, IHMEdata!$E$2:$E$2401&amp;IHMEdata!$G$2:$G$2401&amp;IHMEdata!$C$2:$C$2401&amp;IHMEdata!$F$2:$F$2401&amp;IHMEdata!$H$2:$H$2401,0)),0)</f>
        <v>82.280420501899997</v>
      </c>
      <c r="F30" s="7">
        <f>D30/E30</f>
        <v>0.38072269021129551</v>
      </c>
      <c r="G30" s="6"/>
      <c r="I30" s="6"/>
      <c r="J30" s="6"/>
      <c r="K30" s="6"/>
      <c r="L30" s="6"/>
      <c r="M30" s="6"/>
      <c r="N30" s="24"/>
      <c r="O30" s="24"/>
      <c r="P30">
        <v>85</v>
      </c>
      <c r="Q30" s="8" t="s">
        <v>47</v>
      </c>
      <c r="R30" s="6">
        <f>Deaths!M28</f>
        <v>39836.443672779707</v>
      </c>
      <c r="S30" s="6">
        <f t="array" ref="S30">IFERROR(INDEX(IHMEdata!$J$2:$J$2401, MATCH($D$3&amp;$C$4&amp;$C$5&amp;Q30&amp;$C$7, IHMEdata!$E$2:$E$2401&amp;IHMEdata!$G$2:$G$2401&amp;IHMEdata!$C$2:$C$2401&amp;IHMEdata!$F$2:$F$2401&amp;IHMEdata!$H$2:$H$2401,0)),0)</f>
        <v>21.911904188200001</v>
      </c>
      <c r="T30" s="6">
        <f t="array" ref="T30">IFERROR(INDEX(IHMEdata!$J$2:$J$2401, MATCH($D$3&amp;$C$4&amp;$D$5&amp;Q30&amp;$C$7, IHMEdata!$E$2:$E$2401&amp;IHMEdata!$G$2:$G$2401&amp;IHMEdata!$C$2:$C$2401&amp;IHMEdata!$F$2:$F$2401&amp;IHMEdata!$H$2:$H$2401,0)),0)</f>
        <v>68.509445011599993</v>
      </c>
      <c r="U30" s="29"/>
      <c r="W30">
        <v>85</v>
      </c>
      <c r="X30" s="8" t="s">
        <v>47</v>
      </c>
      <c r="Y30" s="6">
        <f>C30</f>
        <v>23631.432302267989</v>
      </c>
      <c r="Z30" s="6">
        <f t="array" ref="Z30">IFERROR(INDEX(IHMEdata!$J$2:$J$2401, MATCH($C$3&amp;$E$4&amp;$C$5&amp;X30&amp;$C$7, IHMEdata!$E$2:$E$2401&amp;IHMEdata!$G$2:$G$2401&amp;IHMEdata!$C$2:$C$2401&amp;IHMEdata!$F$2:$F$2401&amp;IHMEdata!$H$2:$H$2401,0)),0)</f>
        <v>9.1971283863100002</v>
      </c>
      <c r="AA30" s="6">
        <f t="array" ref="AA30">IFERROR(INDEX(IHMEdata!$J$2:$J$2401, MATCH($C$3&amp;$E$4&amp;$D$5&amp;X30&amp;$C$7, IHMEdata!$E$2:$E$2401&amp;IHMEdata!$G$2:$G$2401&amp;IHMEdata!$C$2:$C$2401&amp;IHMEdata!$F$2:$F$2401&amp;IHMEdata!$H$2:$H$2401,0)),0)</f>
        <v>1.5293897380100001</v>
      </c>
      <c r="AB30" s="24"/>
      <c r="AC30">
        <v>85</v>
      </c>
      <c r="AD30" s="8" t="s">
        <v>47</v>
      </c>
      <c r="AE30" s="6">
        <f t="shared" si="0"/>
        <v>39836.443672779707</v>
      </c>
      <c r="AF30" s="6">
        <f t="array" ref="AF30">IFERROR(INDEX(IHMEdata!$J$2:$J$2401, MATCH($D$3&amp;$E$4&amp;$C$5&amp;AD30&amp;$C$7, IHMEdata!$E$2:$E$2401&amp;IHMEdata!$G$2:$G$2401&amp;IHMEdata!$C$2:$C$2401&amp;IHMEdata!$F$2:$F$2401&amp;IHMEdata!$H$2:$H$2401,0)),0)</f>
        <v>5.9795503210099996</v>
      </c>
      <c r="AG30" s="6">
        <f t="array" ref="AG30">IFERROR(INDEX(IHMEdata!$J$2:$J$2401, MATCH($D$3&amp;$E$4&amp;$D$5&amp;AD30&amp;$C$7, IHMEdata!$E$2:$E$2401&amp;IHMEdata!$G$2:$G$2401&amp;IHMEdata!$C$2:$C$2401&amp;IHMEdata!$F$2:$F$2401&amp;IHMEdata!$H$2:$H$2401,0)),0)</f>
        <v>1.20390257347</v>
      </c>
      <c r="AH30" s="29"/>
      <c r="AJ30">
        <v>85</v>
      </c>
      <c r="AK30" s="8" t="s">
        <v>47</v>
      </c>
      <c r="AL30" s="6">
        <f t="shared" si="1"/>
        <v>23631.432302267989</v>
      </c>
      <c r="AM30" s="6">
        <f t="array" ref="AM30">IFERROR(INDEX(IHMEdata!$J$2:$J$2401, MATCH($C$3&amp;$F$4&amp;$C$5&amp;AK30&amp;$C$7, IHMEdata!$E$2:$E$2401&amp;IHMEdata!$G$2:$G$2401&amp;IHMEdata!$C$2:$C$2401&amp;IHMEdata!$F$2:$F$2401&amp;IHMEdata!$H$2:$H$2401,0)),0)</f>
        <v>30.447795795699999</v>
      </c>
      <c r="AN30" s="6">
        <f t="array" ref="AN30">IFERROR(INDEX(IHMEdata!$J$2:$J$2401, MATCH($C$3&amp;$F$4&amp;$D$5&amp;AK30&amp;$C$7, IHMEdata!$E$2:$E$2401&amp;IHMEdata!$G$2:$G$2401&amp;IHMEdata!$C$2:$C$2401&amp;IHMEdata!$F$2:$F$2401&amp;IHMEdata!$H$2:$H$2401,0)),0)</f>
        <v>7.2818360050499997</v>
      </c>
      <c r="AO30" s="24"/>
      <c r="AP30">
        <v>85</v>
      </c>
      <c r="AQ30" s="8" t="s">
        <v>47</v>
      </c>
      <c r="AR30" s="6">
        <f t="shared" si="2"/>
        <v>39836.443672779707</v>
      </c>
      <c r="AS30" s="6">
        <f t="array" ref="AS30">IFERROR(INDEX(IHMEdata!$J$2:$J$2401, MATCH($D$3&amp;$F$4&amp;$C$5&amp;AQ30&amp;$C$7, IHMEdata!$E$2:$E$2401&amp;IHMEdata!$G$2:$G$2401&amp;IHMEdata!$C$2:$C$2401&amp;IHMEdata!$F$2:$F$2401&amp;IHMEdata!$H$2:$H$2401,0)),0)</f>
        <v>20.367169820200001</v>
      </c>
      <c r="AT30" s="6">
        <f t="array" ref="AT30">IFERROR(INDEX(IHMEdata!$J$2:$J$2401, MATCH($D$3&amp;$F$4&amp;$D$5&amp;AQ30&amp;$C$7, IHMEdata!$E$2:$E$2401&amp;IHMEdata!$G$2:$G$2401&amp;IHMEdata!$C$2:$C$2401&amp;IHMEdata!$F$2:$F$2401&amp;IHMEdata!$H$2:$H$2401,0)),0)</f>
        <v>11.8266144592</v>
      </c>
      <c r="AU30" s="29"/>
      <c r="AW30">
        <v>85</v>
      </c>
      <c r="AX30" s="8" t="s">
        <v>47</v>
      </c>
      <c r="AY30" s="6">
        <f t="shared" si="3"/>
        <v>23631.432302267989</v>
      </c>
      <c r="AZ30" s="6">
        <f t="array" ref="AZ30">IFERROR(INDEX(IHMEdata!$J$2:$J$2401, MATCH($C$3&amp;$G$4&amp;$C$5&amp;AX30&amp;$C$7, IHMEdata!$E$2:$E$2401&amp;IHMEdata!$G$2:$G$2401&amp;IHMEdata!$C$2:$C$2401&amp;IHMEdata!$F$2:$F$2401&amp;IHMEdata!$H$2:$H$2401,0)),0)</f>
        <v>7.1832544171799997</v>
      </c>
      <c r="BA30" s="6">
        <f t="array" ref="BA30">IFERROR(INDEX(IHMEdata!$J$2:$J$2401, MATCH($C$3&amp;$G$4&amp;$D$5&amp;AX30&amp;$C$7, IHMEdata!$E$2:$E$2401&amp;IHMEdata!$G$2:$G$2401&amp;IHMEdata!$C$2:$C$2401&amp;IHMEdata!$F$2:$F$2401&amp;IHMEdata!$H$2:$H$2401,0)),0)</f>
        <v>0.82526062386800003</v>
      </c>
      <c r="BB30" s="24"/>
      <c r="BC30">
        <v>85</v>
      </c>
      <c r="BD30" s="8" t="s">
        <v>47</v>
      </c>
      <c r="BE30" s="6">
        <f t="shared" si="4"/>
        <v>39836.443672779707</v>
      </c>
      <c r="BF30" s="6">
        <f t="array" ref="BF30">IFERROR(INDEX(IHMEdata!$J$2:$J$2401, MATCH($D$3&amp;$G$4&amp;$C$5&amp;BD30&amp;$C$7, IHMEdata!$E$2:$E$2401&amp;IHMEdata!$G$2:$G$2401&amp;IHMEdata!$C$2:$C$2401&amp;IHMEdata!$F$2:$F$2401&amp;IHMEdata!$H$2:$H$2401,0)),0)</f>
        <v>5.45952323765</v>
      </c>
      <c r="BG30" s="6">
        <f t="array" ref="BG30">IFERROR(INDEX(IHMEdata!$J$2:$J$2401, MATCH($D$3&amp;$G$4&amp;$D$5&amp;BD30&amp;$C$7, IHMEdata!$E$2:$E$2401&amp;IHMEdata!$G$2:$G$2401&amp;IHMEdata!$C$2:$C$2401&amp;IHMEdata!$F$2:$F$2401&amp;IHMEdata!$H$2:$H$2401,0)),0)</f>
        <v>1.188604878</v>
      </c>
      <c r="BH30" s="29"/>
      <c r="BJ30">
        <v>85</v>
      </c>
      <c r="BK30" s="8" t="s">
        <v>47</v>
      </c>
      <c r="BL30" s="6">
        <f t="shared" si="5"/>
        <v>23631.432302267989</v>
      </c>
      <c r="BM30" s="6">
        <f t="array" ref="BM30">IFERROR(INDEX(IHMEdata!$J$2:$J$2401, MATCH($C$3&amp;$H$4&amp;$C$5&amp;BK30&amp;$C$7, IHMEdata!$E$2:$E$2401&amp;IHMEdata!$G$2:$G$2401&amp;IHMEdata!$C$2:$C$2401&amp;IHMEdata!$F$2:$F$2401&amp;IHMEdata!$H$2:$H$2401,0)),0)</f>
        <v>11.503495046999999</v>
      </c>
      <c r="BN30" s="6">
        <f t="array" ref="BN30">IFERROR(INDEX(IHMEdata!$J$2:$J$2401, MATCH($C$3&amp;$H$4&amp;$D$5&amp;BK30&amp;$C$7, IHMEdata!$E$2:$E$2401&amp;IHMEdata!$G$2:$G$2401&amp;IHMEdata!$C$2:$C$2401&amp;IHMEdata!$F$2:$F$2401&amp;IHMEdata!$H$2:$H$2401,0)),0)</f>
        <v>1.74788044913</v>
      </c>
      <c r="BO30" s="24"/>
      <c r="BP30">
        <v>85</v>
      </c>
      <c r="BQ30" s="8" t="s">
        <v>47</v>
      </c>
      <c r="BR30" s="6">
        <f t="shared" si="6"/>
        <v>39836.443672779707</v>
      </c>
      <c r="BS30" s="6">
        <f t="array" ref="BS30">IFERROR(INDEX(IHMEdata!$J$2:$J$2401, MATCH($D$3&amp;$H$4&amp;$C$5&amp;BQ30&amp;$C$7, IHMEdata!$E$2:$E$2401&amp;IHMEdata!$G$2:$G$2401&amp;IHMEdata!$C$2:$C$2401&amp;IHMEdata!$F$2:$F$2401&amp;IHMEdata!$H$2:$H$2401,0)),0)</f>
        <v>8.4387687950999997</v>
      </c>
      <c r="BT30" s="6">
        <f t="array" ref="BT30">IFERROR(INDEX(IHMEdata!$J$2:$J$2401, MATCH($D$3&amp;$H$4&amp;$D$5&amp;BQ30&amp;$C$7, IHMEdata!$E$2:$E$2401&amp;IHMEdata!$G$2:$G$2401&amp;IHMEdata!$C$2:$C$2401&amp;IHMEdata!$F$2:$F$2401&amp;IHMEdata!$H$2:$H$2401,0)),0)</f>
        <v>1.2101931712</v>
      </c>
      <c r="BU30" s="29"/>
      <c r="BW30">
        <v>85</v>
      </c>
      <c r="BX30" s="8" t="s">
        <v>47</v>
      </c>
      <c r="BY30" s="6">
        <f t="shared" si="7"/>
        <v>23631.432302267989</v>
      </c>
      <c r="BZ30" s="6">
        <f t="array" ref="BZ30">IFERROR(INDEX(IHMEdata!$J$2:$J$2401, MATCH($C$3&amp;$I$4&amp;$C$5&amp;BX30&amp;$C$7, IHMEdata!$E$2:$E$2401&amp;IHMEdata!$G$2:$G$2401&amp;IHMEdata!$C$2:$C$2401&amp;IHMEdata!$F$2:$F$2401&amp;IHMEdata!$H$2:$H$2401,0)),0)</f>
        <v>2.6584529775300001</v>
      </c>
      <c r="CA30" s="6">
        <f t="array" ref="CA30">IFERROR(INDEX(IHMEdata!$J$2:$J$2401, MATCH($C$3&amp;$I$4&amp;$D$5&amp;BX30&amp;$C$7, IHMEdata!$E$2:$E$2401&amp;IHMEdata!$G$2:$G$2401&amp;IHMEdata!$C$2:$C$2401&amp;IHMEdata!$F$2:$F$2401&amp;IHMEdata!$H$2:$H$2401,0)),0)</f>
        <v>2.9604446003599998</v>
      </c>
      <c r="CB30" s="24"/>
      <c r="CC30">
        <v>85</v>
      </c>
      <c r="CD30" s="8" t="s">
        <v>47</v>
      </c>
      <c r="CE30" s="6">
        <f t="shared" si="8"/>
        <v>39836.443672779707</v>
      </c>
      <c r="CF30" s="6">
        <f t="array" ref="CF30">IFERROR(INDEX(IHMEdata!$J$2:$J$2401, MATCH($D$3&amp;$I$4&amp;$C$5&amp;CD30&amp;$C$7, IHMEdata!$E$2:$E$2401&amp;IHMEdata!$G$2:$G$2401&amp;IHMEdata!$C$2:$C$2401&amp;IHMEdata!$F$2:$F$2401&amp;IHMEdata!$H$2:$H$2401,0)),0)</f>
        <v>3.3749997375</v>
      </c>
      <c r="CG30" s="6">
        <f t="array" ref="CG30">IFERROR(INDEX(IHMEdata!$J$2:$J$2401, MATCH($D$3&amp;$I$4&amp;$D$5&amp;CD30&amp;$C$7, IHMEdata!$E$2:$E$2401&amp;IHMEdata!$G$2:$G$2401&amp;IHMEdata!$C$2:$C$2401&amp;IHMEdata!$F$2:$F$2401&amp;IHMEdata!$H$2:$H$2401,0)),0)</f>
        <v>4.6335640859299998</v>
      </c>
      <c r="CH30" s="29"/>
    </row>
    <row r="31" spans="1:86" x14ac:dyDescent="0.25">
      <c r="A31">
        <v>90</v>
      </c>
      <c r="B31" t="s">
        <v>48</v>
      </c>
      <c r="C31" s="6">
        <f>Deaths!C29</f>
        <v>9959.6907530080134</v>
      </c>
      <c r="D31" s="6">
        <f t="array" ref="D31">IFERROR(INDEX(IHMEdata!$J$2:$J$2401, MATCH($C$3&amp;$C$4&amp;$C$5&amp;B31&amp;$C$7, IHMEdata!$E$2:$E$2401&amp;IHMEdata!$G$2:$G$2401&amp;IHMEdata!$C$2:$C$2401&amp;IHMEdata!$F$2:$F$2401&amp;IHMEdata!$H$2:$H$2401,0)),0)</f>
        <v>13.169392583600001</v>
      </c>
      <c r="E31" s="6">
        <f t="array" ref="E31">IFERROR(INDEX(IHMEdata!$J$2:$J$2401, MATCH($C$3&amp;$C$4&amp;$D$5&amp;B31&amp;$C$7, IHMEdata!$E$2:$E$2401&amp;IHMEdata!$G$2:$G$2401&amp;IHMEdata!$C$2:$C$2401&amp;IHMEdata!$F$2:$F$2401&amp;IHMEdata!$H$2:$H$2401,0)),0)</f>
        <v>23.353130775899999</v>
      </c>
      <c r="F31" s="7">
        <f>D31/E31</f>
        <v>0.56392407125089072</v>
      </c>
      <c r="G31" s="6"/>
      <c r="I31" s="6"/>
      <c r="J31" s="6"/>
      <c r="K31" s="6"/>
      <c r="L31" s="6"/>
      <c r="M31" s="6"/>
      <c r="N31" s="24"/>
      <c r="O31" s="24"/>
      <c r="P31">
        <v>90</v>
      </c>
      <c r="Q31" t="s">
        <v>48</v>
      </c>
      <c r="R31" s="6">
        <f>Deaths!M29</f>
        <v>19223.145404632443</v>
      </c>
      <c r="S31" s="6">
        <f t="array" ref="S31">IFERROR(INDEX(IHMEdata!$J$2:$J$2401, MATCH($D$3&amp;$C$4&amp;$C$5&amp;Q31&amp;$C$7, IHMEdata!$E$2:$E$2401&amp;IHMEdata!$G$2:$G$2401&amp;IHMEdata!$C$2:$C$2401&amp;IHMEdata!$F$2:$F$2401&amp;IHMEdata!$H$2:$H$2401,0)),0)</f>
        <v>10.4531473934</v>
      </c>
      <c r="T31" s="6">
        <f t="array" ref="T31">IFERROR(INDEX(IHMEdata!$J$2:$J$2401, MATCH($D$3&amp;$C$4&amp;$D$5&amp;Q31&amp;$C$7, IHMEdata!$E$2:$E$2401&amp;IHMEdata!$G$2:$G$2401&amp;IHMEdata!$C$2:$C$2401&amp;IHMEdata!$F$2:$F$2401&amp;IHMEdata!$H$2:$H$2401,0)),0)</f>
        <v>21.1843515192</v>
      </c>
      <c r="U31" s="29"/>
      <c r="W31">
        <v>90</v>
      </c>
      <c r="X31" t="s">
        <v>48</v>
      </c>
      <c r="Y31" s="6">
        <f>C31</f>
        <v>9959.6907530080134</v>
      </c>
      <c r="Z31" s="6">
        <f t="array" ref="Z31">IFERROR(INDEX(IHMEdata!$J$2:$J$2401, MATCH($C$3&amp;$E$4&amp;$C$5&amp;X31&amp;$C$7, IHMEdata!$E$2:$E$2401&amp;IHMEdata!$G$2:$G$2401&amp;IHMEdata!$C$2:$C$2401&amp;IHMEdata!$F$2:$F$2401&amp;IHMEdata!$H$2:$H$2401,0)),0)</f>
        <v>4.1471229746100002</v>
      </c>
      <c r="AA31" s="6">
        <f t="array" ref="AA31">IFERROR(INDEX(IHMEdata!$J$2:$J$2401, MATCH($C$3&amp;$E$4&amp;$D$5&amp;X31&amp;$C$7, IHMEdata!$E$2:$E$2401&amp;IHMEdata!$G$2:$G$2401&amp;IHMEdata!$C$2:$C$2401&amp;IHMEdata!$F$2:$F$2401&amp;IHMEdata!$H$2:$H$2401,0)),0)</f>
        <v>0.42775722368899999</v>
      </c>
      <c r="AB31" s="24"/>
      <c r="AC31">
        <v>90</v>
      </c>
      <c r="AD31" t="s">
        <v>48</v>
      </c>
      <c r="AE31" s="6">
        <f t="shared" si="0"/>
        <v>19223.145404632443</v>
      </c>
      <c r="AF31" s="6">
        <f t="array" ref="AF31">IFERROR(INDEX(IHMEdata!$J$2:$J$2401, MATCH($D$3&amp;$E$4&amp;$C$5&amp;AD31&amp;$C$7, IHMEdata!$E$2:$E$2401&amp;IHMEdata!$G$2:$G$2401&amp;IHMEdata!$C$2:$C$2401&amp;IHMEdata!$F$2:$F$2401&amp;IHMEdata!$H$2:$H$2401,0)),0)</f>
        <v>3.2867126520199998</v>
      </c>
      <c r="AG31" s="6">
        <f t="array" ref="AG31">IFERROR(INDEX(IHMEdata!$J$2:$J$2401, MATCH($D$3&amp;$E$4&amp;$D$5&amp;AD31&amp;$C$7, IHMEdata!$E$2:$E$2401&amp;IHMEdata!$G$2:$G$2401&amp;IHMEdata!$C$2:$C$2401&amp;IHMEdata!$F$2:$F$2401&amp;IHMEdata!$H$2:$H$2401,0)),0)</f>
        <v>0.67991534441500001</v>
      </c>
      <c r="AH31" s="29"/>
      <c r="AJ31">
        <v>90</v>
      </c>
      <c r="AK31" t="s">
        <v>48</v>
      </c>
      <c r="AL31" s="6">
        <f t="shared" si="1"/>
        <v>9959.6907530080134</v>
      </c>
      <c r="AM31" s="6">
        <f t="array" ref="AM31">IFERROR(INDEX(IHMEdata!$J$2:$J$2401, MATCH($C$3&amp;$F$4&amp;$C$5&amp;AK31&amp;$C$7, IHMEdata!$E$2:$E$2401&amp;IHMEdata!$G$2:$G$2401&amp;IHMEdata!$C$2:$C$2401&amp;IHMEdata!$F$2:$F$2401&amp;IHMEdata!$H$2:$H$2401,0)),0)</f>
        <v>12.978653276199999</v>
      </c>
      <c r="AN31" s="6">
        <f t="array" ref="AN31">IFERROR(INDEX(IHMEdata!$J$2:$J$2401, MATCH($C$3&amp;$F$4&amp;$D$5&amp;AK31&amp;$C$7, IHMEdata!$E$2:$E$2401&amp;IHMEdata!$G$2:$G$2401&amp;IHMEdata!$C$2:$C$2401&amp;IHMEdata!$F$2:$F$2401&amp;IHMEdata!$H$2:$H$2401,0)),0)</f>
        <v>2.8915327894399998</v>
      </c>
      <c r="AO31" s="24"/>
      <c r="AP31">
        <v>90</v>
      </c>
      <c r="AQ31" t="s">
        <v>48</v>
      </c>
      <c r="AR31" s="6">
        <f t="shared" si="2"/>
        <v>19223.145404632443</v>
      </c>
      <c r="AS31" s="6">
        <f t="array" ref="AS31">IFERROR(INDEX(IHMEdata!$J$2:$J$2401, MATCH($D$3&amp;$F$4&amp;$C$5&amp;AQ31&amp;$C$7, IHMEdata!$E$2:$E$2401&amp;IHMEdata!$G$2:$G$2401&amp;IHMEdata!$C$2:$C$2401&amp;IHMEdata!$F$2:$F$2401&amp;IHMEdata!$H$2:$H$2401,0)),0)</f>
        <v>9.8206534920999999</v>
      </c>
      <c r="AT31" s="6">
        <f t="array" ref="AT31">IFERROR(INDEX(IHMEdata!$J$2:$J$2401, MATCH($D$3&amp;$F$4&amp;$D$5&amp;AQ31&amp;$C$7, IHMEdata!$E$2:$E$2401&amp;IHMEdata!$G$2:$G$2401&amp;IHMEdata!$C$2:$C$2401&amp;IHMEdata!$F$2:$F$2401&amp;IHMEdata!$H$2:$H$2401,0)),0)</f>
        <v>5.4713476013299998</v>
      </c>
      <c r="AU31" s="29"/>
      <c r="AW31">
        <v>90</v>
      </c>
      <c r="AX31" t="s">
        <v>48</v>
      </c>
      <c r="AY31" s="6">
        <f t="shared" si="3"/>
        <v>9959.6907530080134</v>
      </c>
      <c r="AZ31" s="6">
        <f t="array" ref="AZ31">IFERROR(INDEX(IHMEdata!$J$2:$J$2401, MATCH($C$3&amp;$G$4&amp;$C$5&amp;AX31&amp;$C$7, IHMEdata!$E$2:$E$2401&amp;IHMEdata!$G$2:$G$2401&amp;IHMEdata!$C$2:$C$2401&amp;IHMEdata!$F$2:$F$2401&amp;IHMEdata!$H$2:$H$2401,0)),0)</f>
        <v>3.2258976868499998</v>
      </c>
      <c r="BA31" s="6">
        <f t="array" ref="BA31">IFERROR(INDEX(IHMEdata!$J$2:$J$2401, MATCH($C$3&amp;$G$4&amp;$D$5&amp;AX31&amp;$C$7, IHMEdata!$E$2:$E$2401&amp;IHMEdata!$G$2:$G$2401&amp;IHMEdata!$C$2:$C$2401&amp;IHMEdata!$F$2:$F$2401&amp;IHMEdata!$H$2:$H$2401,0)),0)</f>
        <v>0.36639287624799999</v>
      </c>
      <c r="BB31" s="24"/>
      <c r="BC31">
        <v>90</v>
      </c>
      <c r="BD31" t="s">
        <v>48</v>
      </c>
      <c r="BE31" s="6">
        <f t="shared" si="4"/>
        <v>19223.145404632443</v>
      </c>
      <c r="BF31" s="6">
        <f t="array" ref="BF31">IFERROR(INDEX(IHMEdata!$J$2:$J$2401, MATCH($D$3&amp;$G$4&amp;$C$5&amp;BD31&amp;$C$7, IHMEdata!$E$2:$E$2401&amp;IHMEdata!$G$2:$G$2401&amp;IHMEdata!$C$2:$C$2401&amp;IHMEdata!$F$2:$F$2401&amp;IHMEdata!$H$2:$H$2401,0)),0)</f>
        <v>2.7730993535300001</v>
      </c>
      <c r="BG31" s="6">
        <f t="array" ref="BG31">IFERROR(INDEX(IHMEdata!$J$2:$J$2401, MATCH($D$3&amp;$G$4&amp;$D$5&amp;BD31&amp;$C$7, IHMEdata!$E$2:$E$2401&amp;IHMEdata!$G$2:$G$2401&amp;IHMEdata!$C$2:$C$2401&amp;IHMEdata!$F$2:$F$2401&amp;IHMEdata!$H$2:$H$2401,0)),0)</f>
        <v>0.62600007729499996</v>
      </c>
      <c r="BH31" s="29"/>
      <c r="BJ31">
        <v>90</v>
      </c>
      <c r="BK31" t="s">
        <v>48</v>
      </c>
      <c r="BL31" s="6">
        <f t="shared" si="5"/>
        <v>9959.6907530080134</v>
      </c>
      <c r="BM31" s="6">
        <f t="array" ref="BM31">IFERROR(INDEX(IHMEdata!$J$2:$J$2401, MATCH($C$3&amp;$H$4&amp;$C$5&amp;BK31&amp;$C$7, IHMEdata!$E$2:$E$2401&amp;IHMEdata!$G$2:$G$2401&amp;IHMEdata!$C$2:$C$2401&amp;IHMEdata!$F$2:$F$2401&amp;IHMEdata!$H$2:$H$2401,0)),0)</f>
        <v>4.9672991699400004</v>
      </c>
      <c r="BN31" s="6">
        <f t="array" ref="BN31">IFERROR(INDEX(IHMEdata!$J$2:$J$2401, MATCH($C$3&amp;$H$4&amp;$D$5&amp;BK31&amp;$C$7, IHMEdata!$E$2:$E$2401&amp;IHMEdata!$G$2:$G$2401&amp;IHMEdata!$C$2:$C$2401&amp;IHMEdata!$F$2:$F$2401&amp;IHMEdata!$H$2:$H$2401,0)),0)</f>
        <v>0.50207272851200002</v>
      </c>
      <c r="BO31" s="24"/>
      <c r="BP31">
        <v>90</v>
      </c>
      <c r="BQ31" t="s">
        <v>48</v>
      </c>
      <c r="BR31" s="6">
        <f t="shared" si="6"/>
        <v>19223.145404632443</v>
      </c>
      <c r="BS31" s="6">
        <f t="array" ref="BS31">IFERROR(INDEX(IHMEdata!$J$2:$J$2401, MATCH($D$3&amp;$H$4&amp;$C$5&amp;BQ31&amp;$C$7, IHMEdata!$E$2:$E$2401&amp;IHMEdata!$G$2:$G$2401&amp;IHMEdata!$C$2:$C$2401&amp;IHMEdata!$F$2:$F$2401&amp;IHMEdata!$H$2:$H$2401,0)),0)</f>
        <v>4.1788213188999999</v>
      </c>
      <c r="BT31" s="6">
        <f t="array" ref="BT31">IFERROR(INDEX(IHMEdata!$J$2:$J$2401, MATCH($D$3&amp;$H$4&amp;$D$5&amp;BQ31&amp;$C$7, IHMEdata!$E$2:$E$2401&amp;IHMEdata!$G$2:$G$2401&amp;IHMEdata!$C$2:$C$2401&amp;IHMEdata!$F$2:$F$2401&amp;IHMEdata!$H$2:$H$2401,0)),0)</f>
        <v>0.61731789298399997</v>
      </c>
      <c r="BU31" s="29"/>
      <c r="BW31">
        <v>90</v>
      </c>
      <c r="BX31" t="s">
        <v>48</v>
      </c>
      <c r="BY31" s="6">
        <f t="shared" si="7"/>
        <v>9959.6907530080134</v>
      </c>
      <c r="BZ31" s="6">
        <f t="array" ref="BZ31">IFERROR(INDEX(IHMEdata!$J$2:$J$2401, MATCH($C$3&amp;$I$4&amp;$C$5&amp;BX31&amp;$C$7, IHMEdata!$E$2:$E$2401&amp;IHMEdata!$G$2:$G$2401&amp;IHMEdata!$C$2:$C$2401&amp;IHMEdata!$F$2:$F$2401&amp;IHMEdata!$H$2:$H$2401,0)),0)</f>
        <v>1.5808395478599999</v>
      </c>
      <c r="CA31" s="6">
        <f t="array" ref="CA31">IFERROR(INDEX(IHMEdata!$J$2:$J$2401, MATCH($C$3&amp;$I$4&amp;$D$5&amp;BX31&amp;$C$7, IHMEdata!$E$2:$E$2401&amp;IHMEdata!$G$2:$G$2401&amp;IHMEdata!$C$2:$C$2401&amp;IHMEdata!$F$2:$F$2401&amp;IHMEdata!$H$2:$H$2401,0)),0)</f>
        <v>1.43430653058</v>
      </c>
      <c r="CB31" s="24"/>
      <c r="CC31">
        <v>90</v>
      </c>
      <c r="CD31" t="s">
        <v>48</v>
      </c>
      <c r="CE31" s="6">
        <f t="shared" si="8"/>
        <v>19223.145404632443</v>
      </c>
      <c r="CF31" s="6">
        <f t="array" ref="CF31">IFERROR(INDEX(IHMEdata!$J$2:$J$2401, MATCH($D$3&amp;$I$4&amp;$C$5&amp;CD31&amp;$C$7, IHMEdata!$E$2:$E$2401&amp;IHMEdata!$G$2:$G$2401&amp;IHMEdata!$C$2:$C$2401&amp;IHMEdata!$F$2:$F$2401&amp;IHMEdata!$H$2:$H$2401,0)),0)</f>
        <v>2.27660683015</v>
      </c>
      <c r="CG31" s="6">
        <f t="array" ref="CG31">IFERROR(INDEX(IHMEdata!$J$2:$J$2401, MATCH($D$3&amp;$I$4&amp;$D$5&amp;CD31&amp;$C$7, IHMEdata!$E$2:$E$2401&amp;IHMEdata!$G$2:$G$2401&amp;IHMEdata!$C$2:$C$2401&amp;IHMEdata!$F$2:$F$2401&amp;IHMEdata!$H$2:$H$2401,0)),0)</f>
        <v>2.6582797774000002</v>
      </c>
      <c r="CH31" s="29"/>
    </row>
    <row r="32" spans="1:86" x14ac:dyDescent="0.25">
      <c r="A32">
        <v>95</v>
      </c>
      <c r="B32" t="s">
        <v>49</v>
      </c>
      <c r="C32" s="6">
        <f>Deaths!C30</f>
        <v>2800.9368693855931</v>
      </c>
      <c r="D32" s="6">
        <f t="array" ref="D32">IFERROR(INDEX(IHMEdata!$J$2:$J$2401, MATCH($C$3&amp;$C$4&amp;$C$5&amp;B32&amp;$C$7, IHMEdata!$E$2:$E$2401&amp;IHMEdata!$G$2:$G$2401&amp;IHMEdata!$C$2:$C$2401&amp;IHMEdata!$F$2:$F$2401&amp;IHMEdata!$H$2:$H$2401,0)),0)</f>
        <v>3.9340229505800002</v>
      </c>
      <c r="E32" s="6">
        <f t="array" ref="E32">IFERROR(INDEX(IHMEdata!$J$2:$J$2401, MATCH($C$3&amp;$C$4&amp;$D$5&amp;B32&amp;$C$7, IHMEdata!$E$2:$E$2401&amp;IHMEdata!$G$2:$G$2401&amp;IHMEdata!$C$2:$C$2401&amp;IHMEdata!$F$2:$F$2401&amp;IHMEdata!$H$2:$H$2401,0)),0)</f>
        <v>4.9363146573599996</v>
      </c>
      <c r="F32" s="7">
        <f>D32/E32</f>
        <v>0.7969554665066596</v>
      </c>
      <c r="G32" s="6"/>
      <c r="I32" s="6"/>
      <c r="J32" s="6"/>
      <c r="K32" s="6"/>
      <c r="L32" s="6"/>
      <c r="M32" s="6"/>
      <c r="N32" s="24"/>
      <c r="O32" s="24"/>
      <c r="P32">
        <v>95</v>
      </c>
      <c r="Q32" t="s">
        <v>49</v>
      </c>
      <c r="R32" s="6">
        <f>Deaths!M30</f>
        <v>6409.3312784002756</v>
      </c>
      <c r="S32" s="6">
        <f t="array" ref="S32">IFERROR(INDEX(IHMEdata!$J$2:$J$2401, MATCH($D$3&amp;$C$4&amp;$C$5&amp;Q32&amp;$C$7, IHMEdata!$E$2:$E$2401&amp;IHMEdata!$G$2:$G$2401&amp;IHMEdata!$C$2:$C$2401&amp;IHMEdata!$F$2:$F$2401&amp;IHMEdata!$H$2:$H$2401,0)),0)</f>
        <v>3.6912266311500002</v>
      </c>
      <c r="T32" s="6">
        <f t="array" ref="T32">IFERROR(INDEX(IHMEdata!$J$2:$J$2401, MATCH($D$3&amp;$C$4&amp;$D$5&amp;Q32&amp;$C$7, IHMEdata!$E$2:$E$2401&amp;IHMEdata!$G$2:$G$2401&amp;IHMEdata!$C$2:$C$2401&amp;IHMEdata!$F$2:$F$2401&amp;IHMEdata!$H$2:$H$2401,0)),0)</f>
        <v>5.1382870923399997</v>
      </c>
      <c r="U32" s="29"/>
      <c r="W32">
        <v>95</v>
      </c>
      <c r="X32" t="s">
        <v>49</v>
      </c>
      <c r="Y32" s="6">
        <f>C32</f>
        <v>2800.9368693855931</v>
      </c>
      <c r="Z32" s="6">
        <f t="array" ref="Z32">IFERROR(INDEX(IHMEdata!$J$2:$J$2401, MATCH($C$3&amp;$E$4&amp;$C$5&amp;X32&amp;$C$7, IHMEdata!$E$2:$E$2401&amp;IHMEdata!$G$2:$G$2401&amp;IHMEdata!$C$2:$C$2401&amp;IHMEdata!$F$2:$F$2401&amp;IHMEdata!$H$2:$H$2401,0)),0)</f>
        <v>1.3038549699199999</v>
      </c>
      <c r="AA32" s="6">
        <f t="array" ref="AA32">IFERROR(INDEX(IHMEdata!$J$2:$J$2401, MATCH($C$3&amp;$E$4&amp;$D$5&amp;X32&amp;$C$7, IHMEdata!$E$2:$E$2401&amp;IHMEdata!$G$2:$G$2401&amp;IHMEdata!$C$2:$C$2401&amp;IHMEdata!$F$2:$F$2401&amp;IHMEdata!$H$2:$H$2401,0)),0)</f>
        <v>1.66790883257E-2</v>
      </c>
      <c r="AB32" s="24"/>
      <c r="AC32">
        <v>95</v>
      </c>
      <c r="AD32" t="s">
        <v>49</v>
      </c>
      <c r="AE32" s="6">
        <f t="shared" si="0"/>
        <v>6409.3312784002756</v>
      </c>
      <c r="AF32" s="6">
        <f t="array" ref="AF32">IFERROR(INDEX(IHMEdata!$J$2:$J$2401, MATCH($D$3&amp;$E$4&amp;$C$5&amp;AD32&amp;$C$7, IHMEdata!$E$2:$E$2401&amp;IHMEdata!$G$2:$G$2401&amp;IHMEdata!$C$2:$C$2401&amp;IHMEdata!$F$2:$F$2401&amp;IHMEdata!$H$2:$H$2401,0)),0)</f>
        <v>1.3169284182900001</v>
      </c>
      <c r="AG32" s="6">
        <f t="array" ref="AG32">IFERROR(INDEX(IHMEdata!$J$2:$J$2401, MATCH($D$3&amp;$E$4&amp;$D$5&amp;AD32&amp;$C$7, IHMEdata!$E$2:$E$2401&amp;IHMEdata!$G$2:$G$2401&amp;IHMEdata!$C$2:$C$2401&amp;IHMEdata!$F$2:$F$2401&amp;IHMEdata!$H$2:$H$2401,0)),0)</f>
        <v>5.3335345177300004E-3</v>
      </c>
      <c r="AH32" s="29"/>
      <c r="AJ32">
        <v>95</v>
      </c>
      <c r="AK32" t="s">
        <v>49</v>
      </c>
      <c r="AL32" s="6">
        <f t="shared" si="1"/>
        <v>2800.9368693855931</v>
      </c>
      <c r="AM32" s="6">
        <f t="array" ref="AM32">IFERROR(INDEX(IHMEdata!$J$2:$J$2401, MATCH($C$3&amp;$F$4&amp;$C$5&amp;AK32&amp;$C$7, IHMEdata!$E$2:$E$2401&amp;IHMEdata!$G$2:$G$2401&amp;IHMEdata!$C$2:$C$2401&amp;IHMEdata!$F$2:$F$2401&amp;IHMEdata!$H$2:$H$2401,0)),0)</f>
        <v>3.9070617145900002</v>
      </c>
      <c r="AN32" s="6">
        <f t="array" ref="AN32">IFERROR(INDEX(IHMEdata!$J$2:$J$2401, MATCH($C$3&amp;$F$4&amp;$D$5&amp;AK32&amp;$C$7, IHMEdata!$E$2:$E$2401&amp;IHMEdata!$G$2:$G$2401&amp;IHMEdata!$C$2:$C$2401&amp;IHMEdata!$F$2:$F$2401&amp;IHMEdata!$H$2:$H$2401,0)),0)</f>
        <v>0.79881828323199999</v>
      </c>
      <c r="AO32" s="24"/>
      <c r="AP32">
        <v>95</v>
      </c>
      <c r="AQ32" t="s">
        <v>49</v>
      </c>
      <c r="AR32" s="6">
        <f t="shared" si="2"/>
        <v>6409.3312784002756</v>
      </c>
      <c r="AS32" s="6">
        <f t="array" ref="AS32">IFERROR(INDEX(IHMEdata!$J$2:$J$2401, MATCH($D$3&amp;$F$4&amp;$C$5&amp;AQ32&amp;$C$7, IHMEdata!$E$2:$E$2401&amp;IHMEdata!$G$2:$G$2401&amp;IHMEdata!$C$2:$C$2401&amp;IHMEdata!$F$2:$F$2401&amp;IHMEdata!$H$2:$H$2401,0)),0)</f>
        <v>3.4445406895200001</v>
      </c>
      <c r="AT32" s="6">
        <f t="array" ref="AT32">IFERROR(INDEX(IHMEdata!$J$2:$J$2401, MATCH($D$3&amp;$F$4&amp;$D$5&amp;AQ32&amp;$C$7, IHMEdata!$E$2:$E$2401&amp;IHMEdata!$G$2:$G$2401&amp;IHMEdata!$C$2:$C$2401&amp;IHMEdata!$F$2:$F$2401&amp;IHMEdata!$H$2:$H$2401,0)),0)</f>
        <v>1.58996965303</v>
      </c>
      <c r="AU32" s="29"/>
      <c r="AW32">
        <v>95</v>
      </c>
      <c r="AX32" t="s">
        <v>49</v>
      </c>
      <c r="AY32" s="6">
        <f t="shared" si="3"/>
        <v>2800.9368693855931</v>
      </c>
      <c r="AZ32" s="6">
        <f t="array" ref="AZ32">IFERROR(INDEX(IHMEdata!$J$2:$J$2401, MATCH($C$3&amp;$G$4&amp;$C$5&amp;AX32&amp;$C$7, IHMEdata!$E$2:$E$2401&amp;IHMEdata!$G$2:$G$2401&amp;IHMEdata!$C$2:$C$2401&amp;IHMEdata!$F$2:$F$2401&amp;IHMEdata!$H$2:$H$2401,0)),0)</f>
        <v>1.04566366802</v>
      </c>
      <c r="BA32" s="6">
        <f t="array" ref="BA32">IFERROR(INDEX(IHMEdata!$J$2:$J$2401, MATCH($C$3&amp;$G$4&amp;$D$5&amp;AX32&amp;$C$7, IHMEdata!$E$2:$E$2401&amp;IHMEdata!$G$2:$G$2401&amp;IHMEdata!$C$2:$C$2401&amp;IHMEdata!$F$2:$F$2401&amp;IHMEdata!$H$2:$H$2401,0)),0)</f>
        <v>0.13284564952</v>
      </c>
      <c r="BB32" s="24"/>
      <c r="BC32">
        <v>95</v>
      </c>
      <c r="BD32" t="s">
        <v>49</v>
      </c>
      <c r="BE32" s="6">
        <f t="shared" si="4"/>
        <v>6409.3312784002756</v>
      </c>
      <c r="BF32" s="6">
        <f t="array" ref="BF32">IFERROR(INDEX(IHMEdata!$J$2:$J$2401, MATCH($D$3&amp;$G$4&amp;$C$5&amp;BD32&amp;$C$7, IHMEdata!$E$2:$E$2401&amp;IHMEdata!$G$2:$G$2401&amp;IHMEdata!$C$2:$C$2401&amp;IHMEdata!$F$2:$F$2401&amp;IHMEdata!$H$2:$H$2401,0)),0)</f>
        <v>1.01864441436</v>
      </c>
      <c r="BG32" s="6">
        <f t="array" ref="BG32">IFERROR(INDEX(IHMEdata!$J$2:$J$2401, MATCH($D$3&amp;$G$4&amp;$D$5&amp;BD32&amp;$C$7, IHMEdata!$E$2:$E$2401&amp;IHMEdata!$G$2:$G$2401&amp;IHMEdata!$C$2:$C$2401&amp;IHMEdata!$F$2:$F$2401&amp;IHMEdata!$H$2:$H$2401,0)),0)</f>
        <v>0.24704187551699999</v>
      </c>
      <c r="BH32" s="29"/>
      <c r="BJ32">
        <v>95</v>
      </c>
      <c r="BK32" t="s">
        <v>49</v>
      </c>
      <c r="BL32" s="6">
        <f t="shared" si="5"/>
        <v>2800.9368693855931</v>
      </c>
      <c r="BM32" s="6">
        <f t="array" ref="BM32">IFERROR(INDEX(IHMEdata!$J$2:$J$2401, MATCH($C$3&amp;$H$4&amp;$C$5&amp;BK32&amp;$C$7, IHMEdata!$E$2:$E$2401&amp;IHMEdata!$G$2:$G$2401&amp;IHMEdata!$C$2:$C$2401&amp;IHMEdata!$F$2:$F$2401&amp;IHMEdata!$H$2:$H$2401,0)),0)</f>
        <v>1.5052091987</v>
      </c>
      <c r="BN32" s="6">
        <f t="array" ref="BN32">IFERROR(INDEX(IHMEdata!$J$2:$J$2401, MATCH($C$3&amp;$H$4&amp;$D$5&amp;BK32&amp;$C$7, IHMEdata!$E$2:$E$2401&amp;IHMEdata!$G$2:$G$2401&amp;IHMEdata!$C$2:$C$2401&amp;IHMEdata!$F$2:$F$2401&amp;IHMEdata!$H$2:$H$2401,0)),0)</f>
        <v>0.14675189170200001</v>
      </c>
      <c r="BO32" s="24"/>
      <c r="BP32">
        <v>95</v>
      </c>
      <c r="BQ32" t="s">
        <v>49</v>
      </c>
      <c r="BR32" s="6">
        <f t="shared" si="6"/>
        <v>6409.3312784002756</v>
      </c>
      <c r="BS32" s="6">
        <f t="array" ref="BS32">IFERROR(INDEX(IHMEdata!$J$2:$J$2401, MATCH($D$3&amp;$H$4&amp;$C$5&amp;BQ32&amp;$C$7, IHMEdata!$E$2:$E$2401&amp;IHMEdata!$G$2:$G$2401&amp;IHMEdata!$C$2:$C$2401&amp;IHMEdata!$F$2:$F$2401&amp;IHMEdata!$H$2:$H$2401,0)),0)</f>
        <v>1.51952475864</v>
      </c>
      <c r="BT32" s="6">
        <f t="array" ref="BT32">IFERROR(INDEX(IHMEdata!$J$2:$J$2401, MATCH($D$3&amp;$H$4&amp;$D$5&amp;BQ32&amp;$C$7, IHMEdata!$E$2:$E$2401&amp;IHMEdata!$G$2:$G$2401&amp;IHMEdata!$C$2:$C$2401&amp;IHMEdata!$F$2:$F$2401&amp;IHMEdata!$H$2:$H$2401,0)),0)</f>
        <v>0.21624441344500001</v>
      </c>
      <c r="BU32" s="29"/>
      <c r="BW32">
        <v>95</v>
      </c>
      <c r="BX32" t="s">
        <v>49</v>
      </c>
      <c r="BY32" s="6">
        <f t="shared" si="7"/>
        <v>2800.9368693855931</v>
      </c>
      <c r="BZ32" s="6">
        <f t="array" ref="BZ32">IFERROR(INDEX(IHMEdata!$J$2:$J$2401, MATCH($C$3&amp;$I$4&amp;$C$5&amp;BX32&amp;$C$7, IHMEdata!$E$2:$E$2401&amp;IHMEdata!$G$2:$G$2401&amp;IHMEdata!$C$2:$C$2401&amp;IHMEdata!$F$2:$F$2401&amp;IHMEdata!$H$2:$H$2401,0)),0)</f>
        <v>0.71041575119</v>
      </c>
      <c r="CA32" s="6">
        <f t="array" ref="CA32">IFERROR(INDEX(IHMEdata!$J$2:$J$2401, MATCH($C$3&amp;$I$4&amp;$D$5&amp;BX32&amp;$C$7, IHMEdata!$E$2:$E$2401&amp;IHMEdata!$G$2:$G$2401&amp;IHMEdata!$C$2:$C$2401&amp;IHMEdata!$F$2:$F$2401&amp;IHMEdata!$H$2:$H$2401,0)),0)</f>
        <v>0.555531320951</v>
      </c>
      <c r="CB32" s="24"/>
      <c r="CC32">
        <v>95</v>
      </c>
      <c r="CD32" t="s">
        <v>49</v>
      </c>
      <c r="CE32" s="6">
        <f t="shared" si="8"/>
        <v>6409.3312784002756</v>
      </c>
      <c r="CF32" s="6">
        <f t="array" ref="CF32">IFERROR(INDEX(IHMEdata!$J$2:$J$2401, MATCH($D$3&amp;$I$4&amp;$C$5&amp;CD32&amp;$C$7, IHMEdata!$E$2:$E$2401&amp;IHMEdata!$G$2:$G$2401&amp;IHMEdata!$C$2:$C$2401&amp;IHMEdata!$F$2:$F$2401&amp;IHMEdata!$H$2:$H$2401,0)),0)</f>
        <v>1.20853523466</v>
      </c>
      <c r="CG32" s="6">
        <f t="array" ref="CG32">IFERROR(INDEX(IHMEdata!$J$2:$J$2401, MATCH($D$3&amp;$I$4&amp;$D$5&amp;CD32&amp;$C$7, IHMEdata!$E$2:$E$2401&amp;IHMEdata!$G$2:$G$2401&amp;IHMEdata!$C$2:$C$2401&amp;IHMEdata!$F$2:$F$2401&amp;IHMEdata!$H$2:$H$2401,0)),0)</f>
        <v>1.2169847198299999</v>
      </c>
      <c r="CH32" s="29"/>
    </row>
    <row r="33" spans="2:85" x14ac:dyDescent="0.25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S33" s="6"/>
      <c r="T33" s="3"/>
      <c r="Z33" s="6"/>
      <c r="AA33" s="6"/>
      <c r="AB33" s="6"/>
      <c r="AF33" s="6"/>
      <c r="AG33" s="3"/>
      <c r="AM33" s="6"/>
      <c r="AN33" s="6"/>
      <c r="AO33" s="6"/>
      <c r="AS33" s="6"/>
      <c r="AT33" s="3"/>
      <c r="AZ33" s="6"/>
      <c r="BA33" s="6"/>
      <c r="BB33" s="6"/>
      <c r="BF33" s="6"/>
      <c r="BG33" s="3"/>
      <c r="BM33" s="6"/>
      <c r="BN33" s="6"/>
      <c r="BO33" s="6"/>
      <c r="BS33" s="6"/>
      <c r="BT33" s="3"/>
      <c r="BZ33" s="6"/>
      <c r="CA33" s="6"/>
      <c r="CB33" s="6"/>
      <c r="CF33" s="6"/>
      <c r="CG33" s="3"/>
    </row>
    <row r="34" spans="2:85" x14ac:dyDescent="0.2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S34" s="6"/>
      <c r="Z34" s="6"/>
      <c r="AA34" s="6"/>
      <c r="AB34" s="6"/>
      <c r="AF34" s="6"/>
      <c r="AM34" s="6"/>
      <c r="AN34" s="6"/>
      <c r="AO34" s="6"/>
      <c r="AS34" s="6"/>
      <c r="AZ34" s="6"/>
      <c r="BA34" s="6"/>
      <c r="BB34" s="6"/>
      <c r="BF34" s="6"/>
      <c r="BM34" s="6"/>
      <c r="BN34" s="6"/>
      <c r="BO34" s="6"/>
      <c r="BS34" s="6"/>
      <c r="BZ34" s="6"/>
      <c r="CA34" s="6"/>
      <c r="CB34" s="6"/>
      <c r="CF34" s="6"/>
    </row>
    <row r="35" spans="2:85" x14ac:dyDescent="0.25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S35" s="6"/>
      <c r="Z35" s="6"/>
      <c r="AA35" s="6"/>
      <c r="AB35" s="6"/>
      <c r="AF35" s="6"/>
      <c r="AM35" s="6"/>
      <c r="AN35" s="6"/>
      <c r="AO35" s="6"/>
      <c r="AS35" s="6"/>
      <c r="AZ35" s="6"/>
      <c r="BA35" s="6"/>
      <c r="BB35" s="6"/>
      <c r="BF35" s="6"/>
      <c r="BM35" s="6"/>
      <c r="BN35" s="6"/>
      <c r="BO35" s="6"/>
      <c r="BS35" s="6"/>
      <c r="BZ35" s="6"/>
      <c r="CA35" s="6"/>
      <c r="CB35" s="6"/>
      <c r="CF35" s="6"/>
    </row>
    <row r="36" spans="2:85" x14ac:dyDescent="0.25">
      <c r="C36" s="3">
        <f>SUM(C13:C35)</f>
        <v>4589068.0274504432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R36" s="3">
        <f>SUM(R13:R35)</f>
        <v>4901566.6251443913</v>
      </c>
      <c r="S36" s="6"/>
      <c r="Y36" s="3">
        <f>SUM(Y13:Y35)</f>
        <v>4589068.0274504432</v>
      </c>
      <c r="Z36" s="6"/>
      <c r="AA36" s="6"/>
      <c r="AB36" s="6"/>
      <c r="AE36" s="3">
        <f>SUM(AE13:AE35)</f>
        <v>4901566.6251443913</v>
      </c>
      <c r="AF36" s="6"/>
      <c r="AL36" s="3">
        <f>SUM(AL13:AL35)</f>
        <v>4589068.0274504432</v>
      </c>
      <c r="AM36" s="6"/>
      <c r="AN36" s="6"/>
      <c r="AO36" s="6"/>
      <c r="AR36" s="3">
        <f>SUM(AR13:AR35)</f>
        <v>4901566.6251443913</v>
      </c>
      <c r="AS36" s="6"/>
      <c r="AY36" s="3">
        <f>SUM(AY13:AY35)</f>
        <v>4589068.0274504432</v>
      </c>
      <c r="AZ36" s="6"/>
      <c r="BA36" s="6"/>
      <c r="BB36" s="6"/>
      <c r="BE36" s="3">
        <f>SUM(BE13:BE35)</f>
        <v>4901566.6251443913</v>
      </c>
      <c r="BF36" s="6"/>
      <c r="BL36" s="3">
        <f>SUM(BL13:BL35)</f>
        <v>4589068.0274504432</v>
      </c>
      <c r="BM36" s="6"/>
      <c r="BN36" s="6"/>
      <c r="BO36" s="6"/>
      <c r="BR36" s="3">
        <f>SUM(BR13:BR35)</f>
        <v>4901566.6251443913</v>
      </c>
      <c r="BS36" s="6"/>
      <c r="BY36" s="3">
        <f>SUM(BY13:BY35)</f>
        <v>4589068.0274504432</v>
      </c>
      <c r="BZ36" s="6"/>
      <c r="CA36" s="6"/>
      <c r="CB36" s="6"/>
      <c r="CE36" s="3">
        <f>SUM(CE13:CE35)</f>
        <v>4901566.6251443913</v>
      </c>
      <c r="CF36" s="6"/>
    </row>
    <row r="37" spans="2:85" x14ac:dyDescent="0.25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S37" s="6"/>
    </row>
    <row r="38" spans="2:85" x14ac:dyDescent="0.25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S38" s="6"/>
    </row>
    <row r="39" spans="2:85" x14ac:dyDescent="0.25">
      <c r="C39" s="3"/>
      <c r="D39" s="6"/>
      <c r="N39" s="6"/>
      <c r="O39" s="6"/>
      <c r="S39" s="6"/>
    </row>
    <row r="40" spans="2:85" x14ac:dyDescent="0.25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S40" s="6"/>
    </row>
    <row r="41" spans="2:85" x14ac:dyDescent="0.25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S41" s="6"/>
    </row>
    <row r="42" spans="2:85" x14ac:dyDescent="0.25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S42" s="6"/>
    </row>
    <row r="43" spans="2:85" x14ac:dyDescent="0.25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S43" s="6"/>
    </row>
    <row r="44" spans="2:85" x14ac:dyDescent="0.25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S44" s="6"/>
    </row>
    <row r="45" spans="2:85" x14ac:dyDescent="0.25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S45" s="6"/>
    </row>
    <row r="46" spans="2:85" x14ac:dyDescent="0.25">
      <c r="B46" s="8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Q46" s="8"/>
      <c r="R46" s="8"/>
      <c r="S46" s="6"/>
      <c r="T46" s="8"/>
    </row>
    <row r="47" spans="2:85" x14ac:dyDescent="0.25">
      <c r="B47" s="8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Q47" s="8"/>
      <c r="R47" s="8"/>
      <c r="S47" s="6"/>
      <c r="T47" s="8"/>
    </row>
    <row r="48" spans="2:85" x14ac:dyDescent="0.25">
      <c r="B48" s="8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Q48" s="8"/>
      <c r="R48" s="8"/>
      <c r="S48" s="6"/>
      <c r="T48" s="8"/>
    </row>
    <row r="49" spans="2:20" x14ac:dyDescent="0.25">
      <c r="B49" s="8"/>
      <c r="C49" s="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Q49" s="8"/>
      <c r="R49" s="8"/>
      <c r="S49" s="6"/>
      <c r="T49" s="8"/>
    </row>
    <row r="50" spans="2:20" x14ac:dyDescent="0.25">
      <c r="B50" s="19"/>
      <c r="C50" s="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Q50" s="19"/>
      <c r="R50" s="8"/>
      <c r="S50" s="6"/>
      <c r="T50" s="8"/>
    </row>
    <row r="51" spans="2:20" ht="17.25" customHeight="1" x14ac:dyDescent="0.25">
      <c r="B51" s="8"/>
      <c r="C51" s="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Q51" s="8"/>
      <c r="R51" s="8"/>
      <c r="S51" s="6"/>
      <c r="T51" s="8"/>
    </row>
    <row r="52" spans="2:20" x14ac:dyDescent="0.25">
      <c r="B52" s="8"/>
      <c r="C52" s="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Q52" s="8"/>
      <c r="R52" s="8"/>
      <c r="S52" s="6"/>
      <c r="T52" s="8"/>
    </row>
    <row r="53" spans="2:20" x14ac:dyDescent="0.25">
      <c r="B53" s="8"/>
      <c r="C53" s="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Q53" s="8"/>
      <c r="R53" s="8"/>
      <c r="S53" s="6"/>
      <c r="T53" s="8"/>
    </row>
    <row r="54" spans="2:20" x14ac:dyDescent="0.25">
      <c r="B54" s="8"/>
      <c r="C54" s="20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Q54" s="8"/>
      <c r="R54" s="20"/>
      <c r="S54" s="6"/>
      <c r="T54" s="8"/>
    </row>
    <row r="55" spans="2:20" x14ac:dyDescent="0.25">
      <c r="B55" s="8"/>
      <c r="C55" s="20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Q55" s="8"/>
      <c r="R55" s="20"/>
      <c r="S55" s="6"/>
      <c r="T55" s="8"/>
    </row>
    <row r="56" spans="2:20" x14ac:dyDescent="0.25">
      <c r="B56" s="8"/>
      <c r="C56" s="21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Q56" s="8"/>
      <c r="R56" s="21"/>
      <c r="S56" s="6"/>
      <c r="T56" s="8"/>
    </row>
    <row r="57" spans="2:20" x14ac:dyDescent="0.25">
      <c r="B57" s="8"/>
      <c r="C57" s="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Q57" s="8"/>
      <c r="R57" s="8"/>
      <c r="S57" s="6"/>
      <c r="T57" s="8"/>
    </row>
    <row r="58" spans="2:20" x14ac:dyDescent="0.25">
      <c r="B58" s="8"/>
      <c r="C58" s="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Q58" s="8"/>
      <c r="R58" s="8"/>
      <c r="S58" s="6"/>
      <c r="T58" s="8"/>
    </row>
    <row r="59" spans="2:20" x14ac:dyDescent="0.25">
      <c r="B59" s="8"/>
      <c r="C59" s="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Q59" s="8"/>
      <c r="R59" s="8"/>
      <c r="S59" s="6"/>
      <c r="T59" s="8"/>
    </row>
    <row r="60" spans="2:20" x14ac:dyDescent="0.25">
      <c r="B60" s="8"/>
      <c r="C60" s="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Q60" s="8"/>
      <c r="R60" s="8"/>
      <c r="S60" s="6"/>
      <c r="T60" s="8"/>
    </row>
    <row r="61" spans="2:20" x14ac:dyDescent="0.25">
      <c r="B61" s="8"/>
      <c r="C61" s="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Q61" s="8"/>
      <c r="R61" s="8"/>
      <c r="S61" s="6"/>
      <c r="T61" s="8"/>
    </row>
    <row r="62" spans="2:20" x14ac:dyDescent="0.25">
      <c r="B62" s="8"/>
      <c r="C62" s="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Q62" s="8"/>
      <c r="R62" s="8"/>
      <c r="S62" s="6"/>
      <c r="T62" s="8"/>
    </row>
    <row r="63" spans="2:20" x14ac:dyDescent="0.25">
      <c r="B63" s="8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Q63" s="8"/>
      <c r="R63" s="8"/>
      <c r="S63" s="6"/>
      <c r="T63" s="8"/>
    </row>
    <row r="64" spans="2:20" x14ac:dyDescent="0.25">
      <c r="B64" s="8"/>
      <c r="C64" s="8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Q64" s="8"/>
      <c r="R64" s="8"/>
      <c r="S64" s="6"/>
      <c r="T64" s="8"/>
    </row>
    <row r="65" spans="2:20" x14ac:dyDescent="0.25">
      <c r="B65" s="8"/>
      <c r="C65" s="8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Q65" s="8"/>
      <c r="R65" s="8"/>
      <c r="S65" s="6"/>
      <c r="T65" s="8"/>
    </row>
    <row r="66" spans="2:20" x14ac:dyDescent="0.25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S66" s="6"/>
    </row>
    <row r="67" spans="2:20" x14ac:dyDescent="0.25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S67" s="6"/>
    </row>
    <row r="68" spans="2:20" x14ac:dyDescent="0.25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S68" s="6"/>
    </row>
    <row r="69" spans="2:20" x14ac:dyDescent="0.25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S69" s="6"/>
    </row>
    <row r="70" spans="2:20" x14ac:dyDescent="0.25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S70" s="6"/>
    </row>
    <row r="71" spans="2:20" x14ac:dyDescent="0.25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S71" s="6"/>
    </row>
    <row r="72" spans="2:20" x14ac:dyDescent="0.25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S72" s="6"/>
    </row>
    <row r="73" spans="2:20" x14ac:dyDescent="0.25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S73" s="6"/>
    </row>
    <row r="74" spans="2:20" x14ac:dyDescent="0.25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S74" s="6"/>
    </row>
    <row r="75" spans="2:20" x14ac:dyDescent="0.25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S75" s="6"/>
    </row>
    <row r="76" spans="2:20" x14ac:dyDescent="0.25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S76" s="6"/>
    </row>
    <row r="77" spans="2:20" x14ac:dyDescent="0.25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S77" s="6"/>
    </row>
    <row r="78" spans="2:20" x14ac:dyDescent="0.25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S78" s="6"/>
    </row>
    <row r="79" spans="2:20" x14ac:dyDescent="0.25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S79" s="6"/>
    </row>
    <row r="80" spans="2:20" x14ac:dyDescent="0.25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S80" s="6"/>
    </row>
    <row r="81" spans="4:19" x14ac:dyDescent="0.25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S81" s="6"/>
    </row>
    <row r="82" spans="4:19" x14ac:dyDescent="0.25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S82" s="6"/>
    </row>
    <row r="83" spans="4:19" x14ac:dyDescent="0.25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S83" s="6"/>
    </row>
    <row r="84" spans="4:19" x14ac:dyDescent="0.25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S84" s="6"/>
    </row>
    <row r="85" spans="4:19" x14ac:dyDescent="0.25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S85" s="6"/>
    </row>
    <row r="86" spans="4:19" x14ac:dyDescent="0.25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S86" s="6"/>
    </row>
    <row r="87" spans="4:19" x14ac:dyDescent="0.25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S87" s="6"/>
    </row>
    <row r="88" spans="4:19" x14ac:dyDescent="0.25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S88" s="6"/>
    </row>
    <row r="89" spans="4:19" x14ac:dyDescent="0.25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S89" s="6"/>
    </row>
    <row r="90" spans="4:19" x14ac:dyDescent="0.25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S90" s="6"/>
    </row>
    <row r="91" spans="4:19" x14ac:dyDescent="0.25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S91" s="6"/>
    </row>
    <row r="92" spans="4:19" x14ac:dyDescent="0.25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S92" s="6"/>
    </row>
    <row r="93" spans="4:19" x14ac:dyDescent="0.25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S93" s="6"/>
    </row>
    <row r="94" spans="4:19" x14ac:dyDescent="0.25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S94" s="6"/>
    </row>
    <row r="95" spans="4:19" x14ac:dyDescent="0.25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S95" s="6"/>
    </row>
    <row r="96" spans="4:19" x14ac:dyDescent="0.25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S96" s="6"/>
    </row>
    <row r="97" spans="4:19" x14ac:dyDescent="0.25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S97" s="6"/>
    </row>
    <row r="98" spans="4:19" x14ac:dyDescent="0.25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S98" s="6"/>
    </row>
    <row r="99" spans="4:19" x14ac:dyDescent="0.25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S99" s="6"/>
    </row>
    <row r="100" spans="4:19" x14ac:dyDescent="0.25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S100" s="6"/>
    </row>
    <row r="101" spans="4:19" x14ac:dyDescent="0.25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S101" s="6"/>
    </row>
    <row r="102" spans="4:19" x14ac:dyDescent="0.25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S102" s="6"/>
    </row>
    <row r="103" spans="4:19" x14ac:dyDescent="0.25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S103" s="6"/>
    </row>
    <row r="104" spans="4:19" x14ac:dyDescent="0.25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S104" s="6"/>
    </row>
    <row r="105" spans="4:19" x14ac:dyDescent="0.25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S105" s="6"/>
    </row>
    <row r="106" spans="4:19" x14ac:dyDescent="0.25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S106" s="6"/>
    </row>
    <row r="107" spans="4:19" x14ac:dyDescent="0.25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S107" s="6"/>
    </row>
    <row r="108" spans="4:19" x14ac:dyDescent="0.25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S108" s="6"/>
    </row>
    <row r="109" spans="4:19" x14ac:dyDescent="0.25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S109" s="6"/>
    </row>
    <row r="110" spans="4:19" x14ac:dyDescent="0.25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S110" s="6"/>
    </row>
    <row r="111" spans="4:19" x14ac:dyDescent="0.25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S111" s="6"/>
    </row>
    <row r="112" spans="4:19" x14ac:dyDescent="0.25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S112" s="6"/>
    </row>
    <row r="113" spans="4:19" x14ac:dyDescent="0.25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S113" s="6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P245"/>
  <sheetViews>
    <sheetView topLeftCell="CV1" zoomScale="70" zoomScaleNormal="70" workbookViewId="0">
      <pane ySplit="9" topLeftCell="A10" activePane="bottomLeft" state="frozen"/>
      <selection pane="bottomLeft" activeCell="CY5" sqref="CY5"/>
    </sheetView>
  </sheetViews>
  <sheetFormatPr defaultRowHeight="15" x14ac:dyDescent="0.25"/>
  <cols>
    <col min="2" max="2" width="11.85546875" bestFit="1" customWidth="1"/>
    <col min="3" max="3" width="14.85546875" customWidth="1"/>
    <col min="4" max="4" width="17.7109375" customWidth="1"/>
    <col min="5" max="5" width="12.140625" customWidth="1"/>
    <col min="6" max="6" width="16.42578125" bestFit="1" customWidth="1"/>
    <col min="7" max="7" width="13.140625" customWidth="1"/>
    <col min="9" max="9" width="16.42578125" bestFit="1" customWidth="1"/>
    <col min="10" max="10" width="13.85546875" bestFit="1" customWidth="1"/>
    <col min="12" max="12" width="11.85546875" bestFit="1" customWidth="1"/>
    <col min="13" max="13" width="14.140625" customWidth="1"/>
    <col min="14" max="14" width="13.28515625" customWidth="1"/>
    <col min="15" max="15" width="9.140625" customWidth="1"/>
    <col min="16" max="16" width="16.42578125" bestFit="1" customWidth="1"/>
    <col min="17" max="17" width="12" bestFit="1" customWidth="1"/>
    <col min="18" max="18" width="16.42578125" bestFit="1" customWidth="1"/>
    <col min="19" max="19" width="16.42578125" customWidth="1"/>
    <col min="20" max="20" width="13.85546875" bestFit="1" customWidth="1"/>
    <col min="22" max="22" width="11.85546875" bestFit="1" customWidth="1"/>
    <col min="23" max="23" width="19.28515625" bestFit="1" customWidth="1"/>
    <col min="24" max="24" width="17.7109375" customWidth="1"/>
    <col min="25" max="25" width="12.140625" customWidth="1"/>
    <col min="26" max="26" width="16.42578125" bestFit="1" customWidth="1"/>
    <col min="27" max="27" width="13.140625" customWidth="1"/>
    <col min="29" max="29" width="16.42578125" bestFit="1" customWidth="1"/>
    <col min="30" max="30" width="13.85546875" bestFit="1" customWidth="1"/>
    <col min="32" max="32" width="11.85546875" bestFit="1" customWidth="1"/>
    <col min="33" max="33" width="14.140625" customWidth="1"/>
    <col min="34" max="34" width="13.28515625" customWidth="1"/>
    <col min="35" max="35" width="9.140625" customWidth="1"/>
    <col min="36" max="36" width="16.42578125" bestFit="1" customWidth="1"/>
    <col min="37" max="37" width="12" bestFit="1" customWidth="1"/>
    <col min="38" max="38" width="16.42578125" bestFit="1" customWidth="1"/>
    <col min="39" max="39" width="16.42578125" customWidth="1"/>
    <col min="40" max="40" width="13.85546875" bestFit="1" customWidth="1"/>
    <col min="42" max="42" width="11.85546875" bestFit="1" customWidth="1"/>
    <col min="43" max="43" width="19.28515625" bestFit="1" customWidth="1"/>
    <col min="44" max="44" width="17.7109375" customWidth="1"/>
    <col min="45" max="45" width="12.140625" customWidth="1"/>
    <col min="46" max="46" width="16.42578125" bestFit="1" customWidth="1"/>
    <col min="47" max="47" width="13.140625" customWidth="1"/>
    <col min="49" max="49" width="16.42578125" bestFit="1" customWidth="1"/>
    <col min="50" max="50" width="13.85546875" bestFit="1" customWidth="1"/>
    <col min="52" max="52" width="11.85546875" bestFit="1" customWidth="1"/>
    <col min="53" max="53" width="14.140625" customWidth="1"/>
    <col min="54" max="54" width="13.28515625" customWidth="1"/>
    <col min="55" max="55" width="9.140625" customWidth="1"/>
    <col min="56" max="56" width="16.42578125" bestFit="1" customWidth="1"/>
    <col min="57" max="57" width="12" bestFit="1" customWidth="1"/>
    <col min="58" max="58" width="16.42578125" bestFit="1" customWidth="1"/>
    <col min="59" max="59" width="16.42578125" customWidth="1"/>
    <col min="60" max="60" width="13.85546875" bestFit="1" customWidth="1"/>
    <col min="62" max="62" width="11.85546875" bestFit="1" customWidth="1"/>
    <col min="63" max="63" width="19.28515625" bestFit="1" customWidth="1"/>
    <col min="64" max="64" width="17.7109375" customWidth="1"/>
    <col min="65" max="65" width="12.140625" customWidth="1"/>
    <col min="66" max="66" width="16.42578125" bestFit="1" customWidth="1"/>
    <col min="67" max="67" width="13.140625" customWidth="1"/>
    <col min="69" max="69" width="16.42578125" bestFit="1" customWidth="1"/>
    <col min="70" max="70" width="13.85546875" bestFit="1" customWidth="1"/>
    <col min="72" max="72" width="11.85546875" bestFit="1" customWidth="1"/>
    <col min="73" max="73" width="14.140625" customWidth="1"/>
    <col min="74" max="74" width="13.28515625" customWidth="1"/>
    <col min="75" max="75" width="9.140625" customWidth="1"/>
    <col min="76" max="76" width="16.42578125" bestFit="1" customWidth="1"/>
    <col min="77" max="77" width="12" bestFit="1" customWidth="1"/>
    <col min="78" max="78" width="16.42578125" bestFit="1" customWidth="1"/>
    <col min="79" max="79" width="16.42578125" customWidth="1"/>
    <col min="80" max="80" width="13.85546875" bestFit="1" customWidth="1"/>
    <col min="82" max="82" width="11.85546875" bestFit="1" customWidth="1"/>
    <col min="83" max="83" width="19.28515625" bestFit="1" customWidth="1"/>
    <col min="84" max="84" width="17.7109375" customWidth="1"/>
    <col min="85" max="85" width="12.140625" customWidth="1"/>
    <col min="86" max="86" width="16.42578125" bestFit="1" customWidth="1"/>
    <col min="87" max="87" width="13.140625" customWidth="1"/>
    <col min="89" max="89" width="16.42578125" bestFit="1" customWidth="1"/>
    <col min="90" max="90" width="13.85546875" bestFit="1" customWidth="1"/>
    <col min="92" max="92" width="11.85546875" bestFit="1" customWidth="1"/>
    <col min="93" max="93" width="14.140625" customWidth="1"/>
    <col min="94" max="94" width="13.28515625" customWidth="1"/>
    <col min="95" max="95" width="9.140625" customWidth="1"/>
    <col min="96" max="96" width="16.42578125" bestFit="1" customWidth="1"/>
    <col min="97" max="97" width="12" bestFit="1" customWidth="1"/>
    <col min="98" max="98" width="16.42578125" bestFit="1" customWidth="1"/>
    <col min="99" max="99" width="16.42578125" customWidth="1"/>
    <col min="100" max="100" width="13.85546875" bestFit="1" customWidth="1"/>
    <col min="102" max="102" width="11.85546875" bestFit="1" customWidth="1"/>
    <col min="103" max="103" width="19.28515625" bestFit="1" customWidth="1"/>
    <col min="104" max="104" width="17.7109375" customWidth="1"/>
    <col min="105" max="105" width="12.140625" customWidth="1"/>
    <col min="106" max="106" width="16.42578125" bestFit="1" customWidth="1"/>
    <col min="107" max="107" width="13.140625" customWidth="1"/>
    <col min="109" max="109" width="16.42578125" bestFit="1" customWidth="1"/>
    <col min="110" max="110" width="13.85546875" bestFit="1" customWidth="1"/>
    <col min="112" max="112" width="11.85546875" bestFit="1" customWidth="1"/>
    <col min="113" max="113" width="14.140625" customWidth="1"/>
    <col min="114" max="114" width="13.28515625" customWidth="1"/>
    <col min="115" max="115" width="9.140625" customWidth="1"/>
    <col min="116" max="116" width="16.42578125" bestFit="1" customWidth="1"/>
    <col min="117" max="117" width="12" bestFit="1" customWidth="1"/>
    <col min="118" max="118" width="16.42578125" bestFit="1" customWidth="1"/>
    <col min="119" max="119" width="16.42578125" customWidth="1"/>
    <col min="120" max="120" width="13.85546875" bestFit="1" customWidth="1"/>
  </cols>
  <sheetData>
    <row r="3" spans="1:120" x14ac:dyDescent="0.25">
      <c r="B3" s="11" t="s">
        <v>21</v>
      </c>
      <c r="C3" s="2" t="s">
        <v>22</v>
      </c>
      <c r="D3" s="12"/>
      <c r="E3" s="12" t="s">
        <v>23</v>
      </c>
      <c r="V3" s="11" t="s">
        <v>21</v>
      </c>
      <c r="W3" s="2" t="s">
        <v>22</v>
      </c>
      <c r="X3" s="12"/>
      <c r="Y3" s="12" t="s">
        <v>23</v>
      </c>
      <c r="AP3" s="11" t="s">
        <v>21</v>
      </c>
      <c r="AQ3" s="2" t="s">
        <v>22</v>
      </c>
      <c r="AR3" s="12"/>
      <c r="AS3" s="12" t="s">
        <v>23</v>
      </c>
      <c r="BJ3" s="11" t="s">
        <v>21</v>
      </c>
      <c r="BK3" s="2" t="s">
        <v>22</v>
      </c>
      <c r="BL3" s="12"/>
      <c r="BM3" s="12" t="s">
        <v>23</v>
      </c>
      <c r="CD3" s="11" t="s">
        <v>21</v>
      </c>
      <c r="CE3" s="2" t="s">
        <v>22</v>
      </c>
      <c r="CF3" s="12"/>
      <c r="CG3" s="12" t="s">
        <v>23</v>
      </c>
      <c r="CX3" s="11" t="s">
        <v>21</v>
      </c>
      <c r="CY3" s="2" t="s">
        <v>22</v>
      </c>
      <c r="CZ3" s="12"/>
      <c r="DA3" s="12" t="s">
        <v>23</v>
      </c>
    </row>
    <row r="4" spans="1:120" ht="30" x14ac:dyDescent="0.25">
      <c r="B4" s="11" t="s">
        <v>27</v>
      </c>
      <c r="C4" s="2" t="s">
        <v>2</v>
      </c>
      <c r="D4" s="8"/>
      <c r="V4" s="11" t="s">
        <v>27</v>
      </c>
      <c r="W4" s="2" t="s">
        <v>5</v>
      </c>
      <c r="X4" s="8"/>
      <c r="AP4" s="11" t="s">
        <v>27</v>
      </c>
      <c r="AQ4" s="2" t="s">
        <v>4</v>
      </c>
      <c r="AR4" s="8"/>
      <c r="BJ4" s="11" t="s">
        <v>27</v>
      </c>
      <c r="BK4" s="31" t="s">
        <v>3</v>
      </c>
      <c r="BL4" s="8"/>
      <c r="CD4" s="11" t="s">
        <v>27</v>
      </c>
      <c r="CE4" s="31" t="s">
        <v>50</v>
      </c>
      <c r="CF4" s="8"/>
      <c r="CX4" s="11" t="s">
        <v>27</v>
      </c>
      <c r="CY4" s="31" t="s">
        <v>51</v>
      </c>
      <c r="CZ4" s="8"/>
    </row>
    <row r="5" spans="1:120" ht="45" x14ac:dyDescent="0.25">
      <c r="B5" s="11" t="s">
        <v>28</v>
      </c>
      <c r="C5" s="30" t="s">
        <v>52</v>
      </c>
      <c r="D5" s="8"/>
      <c r="V5" s="11" t="s">
        <v>28</v>
      </c>
      <c r="W5" s="30" t="s">
        <v>52</v>
      </c>
      <c r="X5" s="8"/>
      <c r="AP5" s="11" t="s">
        <v>28</v>
      </c>
      <c r="AQ5" s="30" t="s">
        <v>52</v>
      </c>
      <c r="AR5" s="8"/>
      <c r="BJ5" s="11" t="s">
        <v>28</v>
      </c>
      <c r="BK5" s="30" t="s">
        <v>52</v>
      </c>
      <c r="BL5" s="8"/>
      <c r="CD5" s="11" t="s">
        <v>28</v>
      </c>
      <c r="CE5" s="30" t="s">
        <v>52</v>
      </c>
      <c r="CF5" s="8"/>
      <c r="CX5" s="11" t="s">
        <v>28</v>
      </c>
      <c r="CY5" s="30" t="s">
        <v>52</v>
      </c>
      <c r="CZ5" s="8"/>
    </row>
    <row r="6" spans="1:120" x14ac:dyDescent="0.25">
      <c r="B6" s="22" t="s">
        <v>57</v>
      </c>
      <c r="C6" s="23" t="s">
        <v>26</v>
      </c>
      <c r="D6" s="10"/>
      <c r="E6">
        <v>100000</v>
      </c>
      <c r="V6" s="22" t="s">
        <v>57</v>
      </c>
      <c r="W6" s="23" t="s">
        <v>26</v>
      </c>
      <c r="X6" s="10"/>
      <c r="Y6">
        <v>100000</v>
      </c>
      <c r="AP6" s="22" t="s">
        <v>57</v>
      </c>
      <c r="AQ6" s="23" t="s">
        <v>26</v>
      </c>
      <c r="AR6" s="10"/>
      <c r="AS6">
        <v>100000</v>
      </c>
      <c r="BJ6" s="22" t="s">
        <v>57</v>
      </c>
      <c r="BK6" s="23" t="s">
        <v>26</v>
      </c>
      <c r="BL6" s="10"/>
      <c r="BM6">
        <v>100000</v>
      </c>
      <c r="CD6" s="22" t="s">
        <v>57</v>
      </c>
      <c r="CE6" s="23" t="s">
        <v>26</v>
      </c>
      <c r="CF6" s="10"/>
      <c r="CG6">
        <v>100000</v>
      </c>
      <c r="CX6" s="22" t="s">
        <v>57</v>
      </c>
      <c r="CY6" s="23" t="s">
        <v>26</v>
      </c>
      <c r="CZ6" s="10"/>
      <c r="DA6">
        <v>100000</v>
      </c>
    </row>
    <row r="7" spans="1:120" ht="15.75" thickBot="1" x14ac:dyDescent="0.3">
      <c r="B7" s="27" t="s">
        <v>57</v>
      </c>
      <c r="C7" s="28" t="s">
        <v>44</v>
      </c>
      <c r="V7" s="27" t="s">
        <v>57</v>
      </c>
      <c r="W7" s="28" t="s">
        <v>44</v>
      </c>
      <c r="AP7" s="27" t="s">
        <v>57</v>
      </c>
      <c r="AQ7" s="28" t="s">
        <v>44</v>
      </c>
      <c r="BJ7" s="27" t="s">
        <v>57</v>
      </c>
      <c r="BK7" s="28" t="s">
        <v>44</v>
      </c>
      <c r="CD7" s="27" t="s">
        <v>57</v>
      </c>
      <c r="CE7" s="28" t="s">
        <v>44</v>
      </c>
      <c r="CX7" s="27" t="s">
        <v>57</v>
      </c>
      <c r="CY7" s="28" t="s">
        <v>44</v>
      </c>
    </row>
    <row r="8" spans="1:120" ht="15.75" thickBot="1" x14ac:dyDescent="0.3">
      <c r="B8" s="43" t="s">
        <v>2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/>
      <c r="V8" s="43" t="s">
        <v>5</v>
      </c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5"/>
      <c r="AP8" s="43" t="s">
        <v>4</v>
      </c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5"/>
      <c r="BJ8" s="43" t="s">
        <v>3</v>
      </c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5"/>
      <c r="CD8" s="43" t="s">
        <v>3</v>
      </c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5"/>
      <c r="CX8" s="43" t="s">
        <v>51</v>
      </c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5"/>
    </row>
    <row r="9" spans="1:120" ht="45" x14ac:dyDescent="0.25">
      <c r="B9" s="17" t="s">
        <v>22</v>
      </c>
      <c r="C9" s="17" t="s">
        <v>25</v>
      </c>
      <c r="D9" s="17" t="s">
        <v>56</v>
      </c>
      <c r="E9" s="18" t="s">
        <v>55</v>
      </c>
      <c r="F9" s="17" t="s">
        <v>54</v>
      </c>
      <c r="G9" s="17" t="s">
        <v>30</v>
      </c>
      <c r="H9" s="17"/>
      <c r="I9" s="17" t="str">
        <f>_xll.SplineIn($G$9,$A$11:$A$30,$G$11:$G$30)</f>
        <v>LN(rate)1</v>
      </c>
      <c r="J9" s="18" t="s">
        <v>29</v>
      </c>
      <c r="L9" s="25" t="s">
        <v>23</v>
      </c>
      <c r="M9" s="25" t="s">
        <v>25</v>
      </c>
      <c r="N9" s="25" t="s">
        <v>56</v>
      </c>
      <c r="O9" s="26" t="s">
        <v>55</v>
      </c>
      <c r="P9" s="25" t="s">
        <v>54</v>
      </c>
      <c r="Q9" s="25" t="s">
        <v>30</v>
      </c>
      <c r="R9" s="25"/>
      <c r="S9" s="25" t="str">
        <f>_xll.SplineIn($G$9,$A$11:$A$30,$G$11:$G$30)</f>
        <v>LN(rate)1</v>
      </c>
      <c r="T9" s="26" t="s">
        <v>29</v>
      </c>
      <c r="V9" s="17" t="s">
        <v>22</v>
      </c>
      <c r="W9" s="17" t="s">
        <v>25</v>
      </c>
      <c r="X9" s="17" t="s">
        <v>56</v>
      </c>
      <c r="Y9" s="18" t="s">
        <v>55</v>
      </c>
      <c r="Z9" s="17" t="s">
        <v>54</v>
      </c>
      <c r="AA9" s="17" t="s">
        <v>30</v>
      </c>
      <c r="AB9" s="17"/>
      <c r="AC9" s="17" t="str">
        <f>_xll.SplineIn($G$9,$A$11:$A$30,$G$11:$G$30)</f>
        <v>LN(rate)1</v>
      </c>
      <c r="AD9" s="18" t="s">
        <v>29</v>
      </c>
      <c r="AF9" s="25" t="s">
        <v>23</v>
      </c>
      <c r="AG9" s="25" t="s">
        <v>25</v>
      </c>
      <c r="AH9" s="25" t="s">
        <v>56</v>
      </c>
      <c r="AI9" s="26" t="s">
        <v>55</v>
      </c>
      <c r="AJ9" s="25" t="s">
        <v>54</v>
      </c>
      <c r="AK9" s="25" t="s">
        <v>30</v>
      </c>
      <c r="AL9" s="25"/>
      <c r="AM9" s="25" t="str">
        <f>_xll.SplineIn($G$9,$A$11:$A$30,$G$11:$G$30)</f>
        <v>LN(rate)1</v>
      </c>
      <c r="AN9" s="26" t="s">
        <v>29</v>
      </c>
      <c r="AP9" s="17" t="s">
        <v>22</v>
      </c>
      <c r="AQ9" s="17" t="s">
        <v>25</v>
      </c>
      <c r="AR9" s="17" t="s">
        <v>56</v>
      </c>
      <c r="AS9" s="18" t="s">
        <v>55</v>
      </c>
      <c r="AT9" s="17" t="s">
        <v>54</v>
      </c>
      <c r="AU9" s="17" t="s">
        <v>30</v>
      </c>
      <c r="AV9" s="17"/>
      <c r="AW9" s="17" t="str">
        <f>_xll.SplineIn($G$9,$A$11:$A$30,$G$11:$G$30)</f>
        <v>LN(rate)1</v>
      </c>
      <c r="AX9" s="18" t="s">
        <v>29</v>
      </c>
      <c r="AZ9" s="25" t="s">
        <v>23</v>
      </c>
      <c r="BA9" s="25" t="s">
        <v>25</v>
      </c>
      <c r="BB9" s="25" t="s">
        <v>56</v>
      </c>
      <c r="BC9" s="26" t="s">
        <v>55</v>
      </c>
      <c r="BD9" s="25" t="s">
        <v>54</v>
      </c>
      <c r="BE9" s="25" t="s">
        <v>30</v>
      </c>
      <c r="BF9" s="25"/>
      <c r="BG9" s="25" t="str">
        <f>_xll.SplineIn($G$9,$A$11:$A$30,$G$11:$G$30)</f>
        <v>LN(rate)1</v>
      </c>
      <c r="BH9" s="26" t="s">
        <v>29</v>
      </c>
      <c r="BJ9" s="17" t="s">
        <v>22</v>
      </c>
      <c r="BK9" s="17" t="s">
        <v>25</v>
      </c>
      <c r="BL9" s="17" t="s">
        <v>56</v>
      </c>
      <c r="BM9" s="18" t="s">
        <v>55</v>
      </c>
      <c r="BN9" s="17" t="s">
        <v>54</v>
      </c>
      <c r="BO9" s="17" t="s">
        <v>30</v>
      </c>
      <c r="BP9" s="17"/>
      <c r="BQ9" s="17" t="str">
        <f>_xll.SplineIn($G$9,$A$11:$A$30,$G$11:$G$30)</f>
        <v>LN(rate)1</v>
      </c>
      <c r="BR9" s="18" t="s">
        <v>29</v>
      </c>
      <c r="BT9" s="25" t="s">
        <v>23</v>
      </c>
      <c r="BU9" s="25" t="s">
        <v>25</v>
      </c>
      <c r="BV9" s="25" t="s">
        <v>56</v>
      </c>
      <c r="BW9" s="26" t="s">
        <v>55</v>
      </c>
      <c r="BX9" s="25" t="s">
        <v>54</v>
      </c>
      <c r="BY9" s="25" t="s">
        <v>30</v>
      </c>
      <c r="BZ9" s="25"/>
      <c r="CA9" s="25" t="str">
        <f>_xll.SplineIn($G$9,$A$11:$A$30,$G$11:$G$30)</f>
        <v>LN(rate)1</v>
      </c>
      <c r="CB9" s="26" t="s">
        <v>29</v>
      </c>
      <c r="CD9" s="17" t="s">
        <v>22</v>
      </c>
      <c r="CE9" s="17" t="s">
        <v>25</v>
      </c>
      <c r="CF9" s="17" t="s">
        <v>56</v>
      </c>
      <c r="CG9" s="18" t="s">
        <v>55</v>
      </c>
      <c r="CH9" s="17" t="s">
        <v>54</v>
      </c>
      <c r="CI9" s="17" t="s">
        <v>30</v>
      </c>
      <c r="CJ9" s="17"/>
      <c r="CK9" s="17" t="str">
        <f>_xll.SplineIn($G$9,$A$11:$A$30,$G$11:$G$30)</f>
        <v>LN(rate)1</v>
      </c>
      <c r="CL9" s="18" t="s">
        <v>29</v>
      </c>
      <c r="CN9" s="25" t="s">
        <v>23</v>
      </c>
      <c r="CO9" s="25" t="s">
        <v>25</v>
      </c>
      <c r="CP9" s="25" t="s">
        <v>56</v>
      </c>
      <c r="CQ9" s="26" t="s">
        <v>55</v>
      </c>
      <c r="CR9" s="25" t="s">
        <v>54</v>
      </c>
      <c r="CS9" s="25" t="s">
        <v>30</v>
      </c>
      <c r="CT9" s="25"/>
      <c r="CU9" s="25" t="str">
        <f>_xll.SplineIn($G$9,$A$11:$A$30,$G$11:$G$30)</f>
        <v>LN(rate)1</v>
      </c>
      <c r="CV9" s="26" t="s">
        <v>29</v>
      </c>
      <c r="CX9" s="17" t="s">
        <v>22</v>
      </c>
      <c r="CY9" s="17" t="s">
        <v>25</v>
      </c>
      <c r="CZ9" s="17" t="s">
        <v>56</v>
      </c>
      <c r="DA9" s="18" t="s">
        <v>55</v>
      </c>
      <c r="DB9" s="17" t="s">
        <v>54</v>
      </c>
      <c r="DC9" s="17" t="s">
        <v>30</v>
      </c>
      <c r="DD9" s="17"/>
      <c r="DE9" s="17" t="str">
        <f>_xll.SplineIn($G$9,$A$11:$A$30,$G$11:$G$30)</f>
        <v>LN(rate)1</v>
      </c>
      <c r="DF9" s="18" t="s">
        <v>29</v>
      </c>
      <c r="DH9" s="25" t="s">
        <v>23</v>
      </c>
      <c r="DI9" s="25" t="s">
        <v>25</v>
      </c>
      <c r="DJ9" s="25" t="s">
        <v>56</v>
      </c>
      <c r="DK9" s="26" t="s">
        <v>55</v>
      </c>
      <c r="DL9" s="25" t="s">
        <v>54</v>
      </c>
      <c r="DM9" s="25" t="s">
        <v>30</v>
      </c>
      <c r="DN9" s="25"/>
      <c r="DO9" s="25" t="str">
        <f>_xll.SplineIn($G$9,$A$11:$A$30,$G$11:$G$30)</f>
        <v>LN(rate)1</v>
      </c>
      <c r="DP9" s="26" t="s">
        <v>29</v>
      </c>
    </row>
    <row r="10" spans="1:120" x14ac:dyDescent="0.25">
      <c r="B10" s="15" t="s">
        <v>24</v>
      </c>
      <c r="C10" s="16"/>
      <c r="D10" s="16"/>
      <c r="E10" s="16"/>
      <c r="F10" s="16"/>
      <c r="G10" s="16"/>
      <c r="H10" s="15"/>
      <c r="I10" s="15"/>
      <c r="J10" s="15"/>
      <c r="L10" s="15" t="s">
        <v>24</v>
      </c>
      <c r="M10" s="16"/>
      <c r="N10" s="16"/>
      <c r="O10" s="16"/>
      <c r="P10" s="16"/>
      <c r="Q10" s="16"/>
      <c r="R10" s="15"/>
      <c r="S10" s="15"/>
      <c r="T10" s="15"/>
      <c r="V10" s="15" t="s">
        <v>24</v>
      </c>
      <c r="W10" s="16"/>
      <c r="X10" s="16"/>
      <c r="Y10" s="16"/>
      <c r="Z10" s="16"/>
      <c r="AA10" s="16"/>
      <c r="AB10" s="15"/>
      <c r="AC10" s="15"/>
      <c r="AD10" s="15"/>
      <c r="AF10" s="15" t="s">
        <v>24</v>
      </c>
      <c r="AG10" s="16"/>
      <c r="AH10" s="16"/>
      <c r="AI10" s="16"/>
      <c r="AJ10" s="16"/>
      <c r="AK10" s="16"/>
      <c r="AL10" s="15"/>
      <c r="AM10" s="15"/>
      <c r="AN10" s="15"/>
      <c r="AP10" s="15" t="s">
        <v>24</v>
      </c>
      <c r="AQ10" s="16"/>
      <c r="AR10" s="16"/>
      <c r="AS10" s="16"/>
      <c r="AT10" s="16"/>
      <c r="AU10" s="16"/>
      <c r="AV10" s="15"/>
      <c r="AW10" s="15"/>
      <c r="AX10" s="15"/>
      <c r="AZ10" s="15" t="s">
        <v>24</v>
      </c>
      <c r="BA10" s="16"/>
      <c r="BB10" s="16"/>
      <c r="BC10" s="16"/>
      <c r="BD10" s="16"/>
      <c r="BE10" s="16"/>
      <c r="BF10" s="15"/>
      <c r="BG10" s="15"/>
      <c r="BH10" s="15"/>
      <c r="BJ10" s="15" t="s">
        <v>24</v>
      </c>
      <c r="BK10" s="16"/>
      <c r="BL10" s="16"/>
      <c r="BM10" s="16"/>
      <c r="BN10" s="16"/>
      <c r="BO10" s="16"/>
      <c r="BP10" s="15"/>
      <c r="BQ10" s="15"/>
      <c r="BR10" s="15"/>
      <c r="BT10" s="15" t="s">
        <v>24</v>
      </c>
      <c r="BU10" s="16"/>
      <c r="BV10" s="16"/>
      <c r="BW10" s="16"/>
      <c r="BX10" s="16"/>
      <c r="BY10" s="16"/>
      <c r="BZ10" s="15"/>
      <c r="CA10" s="15"/>
      <c r="CB10" s="15"/>
      <c r="CD10" s="15" t="s">
        <v>24</v>
      </c>
      <c r="CE10" s="16"/>
      <c r="CF10" s="16"/>
      <c r="CG10" s="16"/>
      <c r="CH10" s="16"/>
      <c r="CI10" s="16"/>
      <c r="CJ10" s="15"/>
      <c r="CK10" s="15"/>
      <c r="CL10" s="15"/>
      <c r="CN10" s="15" t="s">
        <v>24</v>
      </c>
      <c r="CO10" s="16"/>
      <c r="CP10" s="16"/>
      <c r="CQ10" s="16"/>
      <c r="CR10" s="16"/>
      <c r="CS10" s="16"/>
      <c r="CT10" s="15"/>
      <c r="CU10" s="15"/>
      <c r="CV10" s="15"/>
      <c r="CX10" s="15" t="s">
        <v>24</v>
      </c>
      <c r="CY10" s="16"/>
      <c r="CZ10" s="16"/>
      <c r="DA10" s="16"/>
      <c r="DB10" s="16"/>
      <c r="DC10" s="16"/>
      <c r="DD10" s="15"/>
      <c r="DE10" s="15"/>
      <c r="DF10" s="15"/>
      <c r="DH10" s="15" t="s">
        <v>24</v>
      </c>
      <c r="DI10" s="16"/>
      <c r="DJ10" s="16"/>
      <c r="DK10" s="16"/>
      <c r="DL10" s="16"/>
      <c r="DM10" s="16"/>
      <c r="DN10" s="15"/>
      <c r="DO10" s="15"/>
      <c r="DP10" s="15"/>
    </row>
    <row r="11" spans="1:120" x14ac:dyDescent="0.25">
      <c r="A11">
        <v>0</v>
      </c>
      <c r="B11" t="s">
        <v>43</v>
      </c>
      <c r="C11" s="6">
        <f>D11*$E$6/E11</f>
        <v>368541.42999977811</v>
      </c>
      <c r="D11" s="24">
        <f t="array" ref="D11">IFERROR(INDEX(IHMEdata!$J$2:$J$2401, MATCH($C$3&amp;$C$4&amp;$C$5&amp;B11&amp;$C$7, IHMEdata!$E$2:$E$2401&amp;IHMEdata!$G$2:$G$2401&amp;IHMEdata!$C$2:$C$2401&amp;IHMEdata!$F$2:$F$2401&amp;IHMEdata!$H$2:$H$2401,0)),0)</f>
        <v>2.6588215449799999</v>
      </c>
      <c r="E11" s="24">
        <f t="array" ref="E11">IFERROR(INDEX(IHMEdata!$J$2:$J$2401, MATCH($C$3&amp;$C$4&amp;$C$5&amp;B11&amp;$C$6, IHMEdata!$E$2:$E$2401&amp;IHMEdata!$G$2:$G$2401&amp;IHMEdata!$C$2:$C$2401&amp;IHMEdata!$F$2:$F$2401&amp;IHMEdata!$H$2:$H$2401,0)),0)</f>
        <v>0.72144440992199999</v>
      </c>
      <c r="F11" s="14">
        <f>E11/$E$6</f>
        <v>7.2144440992199998E-6</v>
      </c>
      <c r="G11" s="7">
        <f>LN(F11)</f>
        <v>-11.83942541663194</v>
      </c>
      <c r="H11" s="4">
        <v>0</v>
      </c>
      <c r="I11" s="13">
        <f>_xll.SplineOut($I$9,H11)</f>
        <v>-11.83942541663194</v>
      </c>
      <c r="J11" s="13">
        <f>EXP(I11)</f>
        <v>7.2144440992199981E-6</v>
      </c>
      <c r="K11">
        <v>0</v>
      </c>
      <c r="L11" t="s">
        <v>43</v>
      </c>
      <c r="M11" s="6">
        <f>N11*$E$6/O11</f>
        <v>352540.07999981253</v>
      </c>
      <c r="N11" s="24">
        <f t="array" ref="N11">IFERROR(INDEX(IHMEdata!$J$2:$J$2401, MATCH($E$3&amp;$C$4&amp;$C$5&amp;L11&amp;$C$7, IHMEdata!$E$2:$E$2401&amp;IHMEdata!$G$2:$G$2401&amp;IHMEdata!$C$2:$C$2401&amp;IHMEdata!$F$2:$F$2401&amp;IHMEdata!$H$2:$H$2401,0)),0)</f>
        <v>2.6329956993199999</v>
      </c>
      <c r="O11" s="24">
        <f t="array" ref="O11">IFERROR(INDEX(IHMEdata!$J$2:$J$2401, MATCH($E$3&amp;$C$4&amp;$C$5&amp;L11&amp;$C$6, IHMEdata!$E$2:$E$2401&amp;IHMEdata!$G$2:$G$2401&amp;IHMEdata!$C$2:$C$2401&amp;IHMEdata!$F$2:$F$2401&amp;IHMEdata!$H$2:$H$2401,0)),0)</f>
        <v>0.74686421450899998</v>
      </c>
      <c r="P11" s="29">
        <f>O11/$E$6</f>
        <v>7.4686421450899996E-6</v>
      </c>
      <c r="Q11" s="7">
        <f>LN(P11)</f>
        <v>-11.804797349761529</v>
      </c>
      <c r="R11" s="4">
        <v>0</v>
      </c>
      <c r="S11" s="13">
        <f>_xll.SplineOut($I$9,R11)</f>
        <v>-11.83942541663194</v>
      </c>
      <c r="T11" s="13">
        <f>EXP(S11)</f>
        <v>7.2144440992199981E-6</v>
      </c>
      <c r="V11" t="s">
        <v>43</v>
      </c>
      <c r="W11" s="6">
        <f>X11*$E$6/Y11</f>
        <v>368541.429998698</v>
      </c>
      <c r="X11" s="24">
        <f t="array" ref="X11">IFERROR(INDEX(IHMEdata!$J$2:$J$2401, MATCH($W$3&amp;$W$4&amp;$W$5&amp;V11&amp;$W$7, IHMEdata!$E$2:$E$2401&amp;IHMEdata!$G$2:$G$2401&amp;IHMEdata!$C$2:$C$2401&amp;IHMEdata!$F$2:$F$2401&amp;IHMEdata!$H$2:$H$2401,0)),0)</f>
        <v>1.0902186457800001</v>
      </c>
      <c r="Y11" s="24">
        <f t="array" ref="Y11">IFERROR(INDEX(IHMEdata!$J$2:$J$2401, MATCH($W$3&amp;$W$4&amp;$W$5&amp;V11&amp;$W$6, IHMEdata!$E$2:$E$2401&amp;IHMEdata!$G$2:$G$2401&amp;IHMEdata!$C$2:$C$2401&amp;IHMEdata!$F$2:$F$2401&amp;IHMEdata!$H$2:$H$2401,0)),0)</f>
        <v>0.29581983381999999</v>
      </c>
      <c r="Z11" s="14">
        <f>Y11/$E$6</f>
        <v>2.9581983381999997E-6</v>
      </c>
      <c r="AA11" s="7">
        <f>LN(Z11)</f>
        <v>-12.730930144469829</v>
      </c>
      <c r="AB11" s="4">
        <v>0</v>
      </c>
      <c r="AC11" s="13">
        <f>_xll.SplineOut($I$9,AB11)</f>
        <v>-11.83942541663194</v>
      </c>
      <c r="AD11" s="13">
        <f>EXP(AC11)</f>
        <v>7.2144440992199981E-6</v>
      </c>
      <c r="AE11">
        <v>0</v>
      </c>
      <c r="AF11" t="s">
        <v>43</v>
      </c>
      <c r="AG11" s="6">
        <f>AH11*$E$6/AI11</f>
        <v>352540.08000033814</v>
      </c>
      <c r="AH11" s="24">
        <f t="array" ref="AH11">IFERROR(INDEX(IHMEdata!$J$2:$J$2401, MATCH($Y$3&amp;$W$4&amp;$W$5&amp;AF11&amp;$W$7, IHMEdata!$E$2:$E$2401&amp;IHMEdata!$G$2:$G$2401&amp;IHMEdata!$C$2:$C$2401&amp;IHMEdata!$F$2:$F$2401&amp;IHMEdata!$H$2:$H$2401,0)),0)</f>
        <v>0.93112462896399995</v>
      </c>
      <c r="AI11" s="24">
        <f t="array" ref="AI11">IFERROR(INDEX(IHMEdata!$J$2:$J$2401, MATCH($Y$3&amp;$W$4&amp;$W$5&amp;AF11&amp;$W$6, IHMEdata!$E$2:$E$2401&amp;IHMEdata!$G$2:$G$2401&amp;IHMEdata!$C$2:$C$2401&amp;IHMEdata!$F$2:$F$2401&amp;IHMEdata!$H$2:$H$2401,0)),0)</f>
        <v>0.264118800042</v>
      </c>
      <c r="AJ11" s="29">
        <f>AI11/$E$6</f>
        <v>2.6411880004199999E-6</v>
      </c>
      <c r="AK11" s="7">
        <f>LN(AJ11)</f>
        <v>-12.844281741866665</v>
      </c>
      <c r="AL11" s="4">
        <v>0</v>
      </c>
      <c r="AM11" s="13">
        <f>_xll.SplineOut($I$9,AL11)</f>
        <v>-11.83942541663194</v>
      </c>
      <c r="AN11" s="13">
        <f>EXP(AM11)</f>
        <v>7.2144440992199981E-6</v>
      </c>
      <c r="AP11" t="s">
        <v>43</v>
      </c>
      <c r="AQ11" s="6">
        <f>AR11*$E$6/AS11</f>
        <v>368541.4300003252</v>
      </c>
      <c r="AR11" s="24">
        <f t="array" ref="AR11">IFERROR(INDEX(IHMEdata!$J$2:$J$2401, MATCH($AQ$3&amp;$AQ$4&amp;$AQ$5&amp;AP11&amp;$AQ$7, IHMEdata!$E$2:$E$2401&amp;IHMEdata!$G$2:$G$2401&amp;IHMEdata!$C$2:$C$2401&amp;IHMEdata!$F$2:$F$2401&amp;IHMEdata!$H$2:$H$2401,0)),0)</f>
        <v>2.44029057925</v>
      </c>
      <c r="AS11" s="24">
        <f t="array" ref="AS11">IFERROR(INDEX(IHMEdata!$J$2:$J$2401, MATCH($AQ$3&amp;$AQ$4&amp;$AQ$5&amp;AP11&amp;$AQ$6, IHMEdata!$E$2:$E$2401&amp;IHMEdata!$G$2:$G$2401&amp;IHMEdata!$C$2:$C$2401&amp;IHMEdata!$F$2:$F$2401&amp;IHMEdata!$H$2:$H$2401,0)),0)</f>
        <v>0.66214823642700005</v>
      </c>
      <c r="AT11" s="14">
        <f>AS11/$E$6</f>
        <v>6.6214823642700002E-6</v>
      </c>
      <c r="AU11" s="7">
        <f>LN(AT11)</f>
        <v>-11.925191290987001</v>
      </c>
      <c r="AV11" s="4">
        <v>0</v>
      </c>
      <c r="AW11" s="13">
        <f>_xll.SplineOut($I$9,AV11)</f>
        <v>-11.83942541663194</v>
      </c>
      <c r="AX11" s="13">
        <f>EXP(AW11)</f>
        <v>7.2144440992199981E-6</v>
      </c>
      <c r="AY11">
        <v>0</v>
      </c>
      <c r="AZ11" t="s">
        <v>43</v>
      </c>
      <c r="BA11" s="6">
        <f>BB11*$E$6/BC11</f>
        <v>352540.07999955938</v>
      </c>
      <c r="BB11" s="24">
        <f t="array" ref="BB11">IFERROR(INDEX(IHMEdata!$J$2:$J$2401, MATCH($AS$3&amp;$AQ$4&amp;$AQ$5&amp;AZ11&amp;$AQ$7, IHMEdata!$E$2:$E$2401&amp;IHMEdata!$G$2:$G$2401&amp;IHMEdata!$C$2:$C$2401&amp;IHMEdata!$F$2:$F$2401&amp;IHMEdata!$H$2:$H$2401,0)),0)</f>
        <v>2.57714390798</v>
      </c>
      <c r="BC11" s="24">
        <f t="array" ref="BC11">IFERROR(INDEX(IHMEdata!$J$2:$J$2401, MATCH($AS$3&amp;$AQ$4&amp;$AQ$5&amp;AZ11&amp;$AQ$6, IHMEdata!$E$2:$E$2401&amp;IHMEdata!$G$2:$G$2401&amp;IHMEdata!$C$2:$C$2401&amp;IHMEdata!$F$2:$F$2401&amp;IHMEdata!$H$2:$H$2401,0)),0)</f>
        <v>0.73102153604300002</v>
      </c>
      <c r="BD11" s="29">
        <f>BC11/$E$6</f>
        <v>7.3102153604300002E-6</v>
      </c>
      <c r="BE11" s="7">
        <f>LN(BD11)</f>
        <v>-11.826237823565421</v>
      </c>
      <c r="BF11" s="4">
        <v>0</v>
      </c>
      <c r="BG11" s="13">
        <f>_xll.SplineOut($I$9,BF11)</f>
        <v>-11.83942541663194</v>
      </c>
      <c r="BH11" s="13">
        <f>EXP(BG11)</f>
        <v>7.2144440992199981E-6</v>
      </c>
      <c r="BJ11" t="s">
        <v>43</v>
      </c>
      <c r="BK11" s="6">
        <f>BL11*$E$6/BM11</f>
        <v>368541.42999925581</v>
      </c>
      <c r="BL11" s="24">
        <f t="array" ref="BL11">IFERROR(INDEX(IHMEdata!$J$2:$J$2401, MATCH($BK$3&amp;$BK$4&amp;$BK$5&amp;BJ11&amp;$BK$7, IHMEdata!$E$2:$E$2401&amp;IHMEdata!$G$2:$G$2401&amp;IHMEdata!$C$2:$C$2401&amp;IHMEdata!$F$2:$F$2401&amp;IHMEdata!$H$2:$H$2401,0)),0)</f>
        <v>0.83452133124100003</v>
      </c>
      <c r="BM11" s="24">
        <f t="array" ref="BM11">IFERROR(INDEX(IHMEdata!$J$2:$J$2401, MATCH($BK$3&amp;$BK$4&amp;$BK$5&amp;BJ11&amp;$BK$6, IHMEdata!$E$2:$E$2401&amp;IHMEdata!$G$2:$G$2401&amp;IHMEdata!$C$2:$C$2401&amp;IHMEdata!$F$2:$F$2401&amp;IHMEdata!$H$2:$H$2401,0)),0)</f>
        <v>0.226438946428</v>
      </c>
      <c r="BN11" s="14">
        <f>BM11/$E$6</f>
        <v>2.2643894642800001E-6</v>
      </c>
      <c r="BO11" s="7">
        <f>LN(BN11)</f>
        <v>-12.99820538755926</v>
      </c>
      <c r="BP11" s="4">
        <v>0</v>
      </c>
      <c r="BQ11" s="13">
        <f>_xll.SplineOut($I$9,BP11)</f>
        <v>-11.83942541663194</v>
      </c>
      <c r="BR11" s="13">
        <f>EXP(BQ11)</f>
        <v>7.2144440992199981E-6</v>
      </c>
      <c r="BS11">
        <v>0</v>
      </c>
      <c r="BT11" t="s">
        <v>43</v>
      </c>
      <c r="BU11" s="6">
        <f>BV11*$E$6/BW11</f>
        <v>352540.08000026422</v>
      </c>
      <c r="BV11" s="24">
        <f t="array" ref="BV11">IFERROR(INDEX(IHMEdata!$J$2:$J$2401, MATCH($BM$3&amp;$BK$4&amp;$BK$5&amp;BT11&amp;$BK$7, IHMEdata!$E$2:$E$2401&amp;IHMEdata!$G$2:$G$2401&amp;IHMEdata!$C$2:$C$2401&amp;IHMEdata!$F$2:$F$2401&amp;IHMEdata!$H$2:$H$2401,0)),0)</f>
        <v>1.1377150328300001</v>
      </c>
      <c r="BW11" s="24">
        <f t="array" ref="BW11">IFERROR(INDEX(IHMEdata!$J$2:$J$2401, MATCH($BM$3&amp;$BK$4&amp;$BK$5&amp;BT11&amp;$BK$6, IHMEdata!$E$2:$E$2401&amp;IHMEdata!$G$2:$G$2401&amp;IHMEdata!$C$2:$C$2401&amp;IHMEdata!$F$2:$F$2401&amp;IHMEdata!$H$2:$H$2401,0)),0)</f>
        <v>0.32271934380599998</v>
      </c>
      <c r="BX11" s="29">
        <f>BW11/$E$6</f>
        <v>3.2271934380599999E-6</v>
      </c>
      <c r="BY11" s="7">
        <f>LN(BX11)</f>
        <v>-12.643897703071536</v>
      </c>
      <c r="BZ11" s="4">
        <v>0</v>
      </c>
      <c r="CA11" s="13">
        <f>_xll.SplineOut($I$9,BZ11)</f>
        <v>-11.83942541663194</v>
      </c>
      <c r="CB11" s="13">
        <f>EXP(CA11)</f>
        <v>7.2144440992199981E-6</v>
      </c>
      <c r="CD11" t="s">
        <v>43</v>
      </c>
      <c r="CE11" s="6">
        <f>CF11*$E$6/CG11</f>
        <v>368541.43000033335</v>
      </c>
      <c r="CF11" s="24">
        <f t="array" ref="CF11">IFERROR(INDEX(IHMEdata!$J$2:$J$2401, MATCH($CE$3&amp;$CE$4&amp;$CE$5&amp;CD11&amp;$CE$7, IHMEdata!$E$2:$E$2401&amp;IHMEdata!$G$2:$G$2401&amp;IHMEdata!$C$2:$C$2401&amp;IHMEdata!$F$2:$F$2401&amp;IHMEdata!$H$2:$H$2401,0)),0)</f>
        <v>0.93501053279400004</v>
      </c>
      <c r="CG11" s="24">
        <f t="array" ref="CG11">IFERROR(INDEX(IHMEdata!$J$2:$J$2401, MATCH($CE$3&amp;$CE$4&amp;$CE$5&amp;CD11&amp;$CE$6, IHMEdata!$E$2:$E$2401&amp;IHMEdata!$G$2:$G$2401&amp;IHMEdata!$C$2:$C$2401&amp;IHMEdata!$F$2:$F$2401&amp;IHMEdata!$H$2:$H$2401,0)),0)</f>
        <v>0.253705677756</v>
      </c>
      <c r="CH11" s="14">
        <f>CG11/$E$6</f>
        <v>2.5370567775600002E-6</v>
      </c>
      <c r="CI11" s="7">
        <f>LN(CH11)</f>
        <v>-12.884505897794636</v>
      </c>
      <c r="CJ11" s="4">
        <v>0</v>
      </c>
      <c r="CK11" s="13">
        <f>_xll.SplineOut($I$9,CJ11)</f>
        <v>-11.83942541663194</v>
      </c>
      <c r="CL11" s="13">
        <f>EXP(CK11)</f>
        <v>7.2144440992199981E-6</v>
      </c>
      <c r="CM11">
        <v>0</v>
      </c>
      <c r="CN11" t="s">
        <v>43</v>
      </c>
      <c r="CO11" s="6">
        <f>CP11*$E$6/CQ11</f>
        <v>352540.0799993414</v>
      </c>
      <c r="CP11" s="24">
        <f t="array" ref="CP11">IFERROR(INDEX(IHMEdata!$J$2:$J$2401, MATCH($CG$3&amp;$CE$4&amp;$CE$5&amp;CN11&amp;$CE$7, IHMEdata!$E$2:$E$2401&amp;IHMEdata!$G$2:$G$2401&amp;IHMEdata!$C$2:$C$2401&amp;IHMEdata!$F$2:$F$2401&amp;IHMEdata!$H$2:$H$2401,0)),0)</f>
        <v>0.63408428750099999</v>
      </c>
      <c r="CQ11" s="24">
        <f t="array" ref="CQ11">IFERROR(INDEX(IHMEdata!$J$2:$J$2401, MATCH($CG$3&amp;$CE$4&amp;$CE$5&amp;CN11&amp;$CE$6, IHMEdata!$E$2:$E$2401&amp;IHMEdata!$G$2:$G$2401&amp;IHMEdata!$C$2:$C$2401&amp;IHMEdata!$F$2:$F$2401&amp;IHMEdata!$H$2:$H$2401,0)),0)</f>
        <v>0.179861616728</v>
      </c>
      <c r="CR11" s="29">
        <f>CQ11/$E$6</f>
        <v>1.79861616728E-6</v>
      </c>
      <c r="CS11" s="7">
        <f>LN(CR11)</f>
        <v>-13.228492984692874</v>
      </c>
      <c r="CT11" s="4">
        <v>0</v>
      </c>
      <c r="CU11" s="13">
        <f>_xll.SplineOut($I$9,CT11)</f>
        <v>-11.83942541663194</v>
      </c>
      <c r="CV11" s="13">
        <f>EXP(CU11)</f>
        <v>7.2144440992199981E-6</v>
      </c>
      <c r="CX11" t="s">
        <v>43</v>
      </c>
      <c r="CY11" s="6">
        <f>CZ11*$E$6/DA11</f>
        <v>368541.42999942269</v>
      </c>
      <c r="CZ11" s="24">
        <f t="array" ref="CZ11">IFERROR(INDEX(IHMEdata!$J$2:$J$2401, MATCH($CY$3&amp;$CY$4&amp;$CY$5&amp;CX11&amp;$CY$7, IHMEdata!$E$2:$E$2401&amp;IHMEdata!$G$2:$G$2401&amp;IHMEdata!$C$2:$C$2401&amp;IHMEdata!$F$2:$F$2401&amp;IHMEdata!$H$2:$H$2401,0)),0)</f>
        <v>2.3985405640800002</v>
      </c>
      <c r="DA11" s="24">
        <f t="array" ref="DA11">IFERROR(INDEX(IHMEdata!$J$2:$J$2401, MATCH($CY$3&amp;$CY$4&amp;$CY$5&amp;CX11&amp;$CY$6, IHMEdata!$E$2:$E$2401&amp;IHMEdata!$G$2:$G$2401&amp;IHMEdata!$C$2:$C$2401&amp;IHMEdata!$F$2:$F$2401&amp;IHMEdata!$H$2:$H$2401,0)),0)</f>
        <v>0.65081979089399999</v>
      </c>
      <c r="DB11" s="14">
        <f>DA11/$E$6</f>
        <v>6.5081979089400001E-6</v>
      </c>
      <c r="DC11" s="7">
        <f>LN(DB11)</f>
        <v>-11.942447958968447</v>
      </c>
      <c r="DD11" s="4">
        <v>0</v>
      </c>
      <c r="DE11" s="13">
        <f>_xll.SplineOut($I$9,DD11)</f>
        <v>-11.83942541663194</v>
      </c>
      <c r="DF11" s="13">
        <f>EXP(DE11)</f>
        <v>7.2144440992199981E-6</v>
      </c>
      <c r="DG11">
        <v>0</v>
      </c>
      <c r="DH11" t="s">
        <v>43</v>
      </c>
      <c r="DI11" s="6">
        <f>DJ11*$E$6/DK11</f>
        <v>352540.07999952411</v>
      </c>
      <c r="DJ11" s="24">
        <f t="array" ref="DJ11">IFERROR(INDEX(IHMEdata!$J$2:$J$2401, MATCH($DA$3&amp;$CY$4&amp;$CY$5&amp;DH11&amp;$CY$7, IHMEdata!$E$2:$E$2401&amp;IHMEdata!$G$2:$G$2401&amp;IHMEdata!$C$2:$C$2401&amp;IHMEdata!$F$2:$F$2401&amp;IHMEdata!$H$2:$H$2401,0)),0)</f>
        <v>2.16929369615</v>
      </c>
      <c r="DK11" s="24">
        <f t="array" ref="DK11">IFERROR(INDEX(IHMEdata!$J$2:$J$2401, MATCH($DA$3&amp;$CY$4&amp;$CY$5&amp;DH11&amp;$CY$6, IHMEdata!$E$2:$E$2401&amp;IHMEdata!$G$2:$G$2401&amp;IHMEdata!$C$2:$C$2401&amp;IHMEdata!$F$2:$F$2401&amp;IHMEdata!$H$2:$H$2401,0)),0)</f>
        <v>0.61533250237899995</v>
      </c>
      <c r="DL11" s="29">
        <f>DK11/$E$6</f>
        <v>6.1533250237899995E-6</v>
      </c>
      <c r="DM11" s="7">
        <f>LN(DL11)</f>
        <v>-11.998517967971916</v>
      </c>
      <c r="DN11" s="4">
        <v>0</v>
      </c>
      <c r="DO11" s="13">
        <f>_xll.SplineOut($I$9,DN11)</f>
        <v>-11.83942541663194</v>
      </c>
      <c r="DP11" s="13">
        <f>EXP(DO11)</f>
        <v>7.2144440992199981E-6</v>
      </c>
    </row>
    <row r="12" spans="1:120" x14ac:dyDescent="0.25">
      <c r="A12">
        <v>5</v>
      </c>
      <c r="B12" t="s">
        <v>6</v>
      </c>
      <c r="C12" s="6">
        <f t="shared" ref="C12:C30" si="0">D12*$E$6/E12</f>
        <v>384694.22999913135</v>
      </c>
      <c r="D12" s="24">
        <f t="array" ref="D12">IFERROR(INDEX(IHMEdata!$J$2:$J$2401, MATCH($C$3&amp;$C$4&amp;$C$5&amp;B12&amp;$C$7, IHMEdata!$E$2:$E$2401&amp;IHMEdata!$G$2:$G$2401&amp;IHMEdata!$C$2:$C$2401&amp;IHMEdata!$F$2:$F$2401&amp;IHMEdata!$H$2:$H$2401,0)),0)</f>
        <v>15.715780701</v>
      </c>
      <c r="E12" s="24">
        <f t="array" ref="E12">IFERROR(INDEX(IHMEdata!$J$2:$J$2401, MATCH($C$3&amp;$C$4&amp;$C$5&amp;B12&amp;$C$6, IHMEdata!$E$2:$E$2401&amp;IHMEdata!$G$2:$G$2401&amp;IHMEdata!$C$2:$C$2401&amp;IHMEdata!$F$2:$F$2401&amp;IHMEdata!$H$2:$H$2401,0)),0)</f>
        <v>4.0852655110100002</v>
      </c>
      <c r="F12" s="14">
        <f t="shared" ref="F12:F30" si="1">E12/$E$6</f>
        <v>4.0852655110100005E-5</v>
      </c>
      <c r="G12" s="7">
        <f>LN(F12)</f>
        <v>-10.105538742195172</v>
      </c>
      <c r="H12">
        <v>1</v>
      </c>
      <c r="I12" s="13">
        <f>_xll.SplineOut($I$9,H12)</f>
        <v>-11.716682494570046</v>
      </c>
      <c r="J12" s="13">
        <f t="shared" ref="J12:J75" si="2">EXP(I12)</f>
        <v>8.1566052847815718E-6</v>
      </c>
      <c r="K12">
        <v>5</v>
      </c>
      <c r="L12" t="s">
        <v>6</v>
      </c>
      <c r="M12" s="6">
        <f t="shared" ref="M12:M30" si="3">N12*$E$6/O12</f>
        <v>376510.75000096217</v>
      </c>
      <c r="N12" s="24">
        <f t="array" ref="N12">IFERROR(INDEX(IHMEdata!$J$2:$J$2401, MATCH($E$3&amp;$C$4&amp;$C$5&amp;L12&amp;$C$7, IHMEdata!$E$2:$E$2401&amp;IHMEdata!$G$2:$G$2401&amp;IHMEdata!$C$2:$C$2401&amp;IHMEdata!$F$2:$F$2401&amp;IHMEdata!$H$2:$H$2401,0)),0)</f>
        <v>15.549800317200001</v>
      </c>
      <c r="O12" s="24">
        <f t="array" ref="O12">IFERROR(INDEX(IHMEdata!$J$2:$J$2401, MATCH($E$3&amp;$C$4&amp;$C$5&amp;L12&amp;$C$6, IHMEdata!$E$2:$E$2401&amp;IHMEdata!$G$2:$G$2401&amp;IHMEdata!$C$2:$C$2401&amp;IHMEdata!$F$2:$F$2401&amp;IHMEdata!$H$2:$H$2401,0)),0)</f>
        <v>4.1299751247899996</v>
      </c>
      <c r="P12" s="29">
        <f t="shared" ref="P12:P30" si="4">O12/$E$6</f>
        <v>4.1299751247899994E-5</v>
      </c>
      <c r="Q12" s="7">
        <f>LN(P12)</f>
        <v>-10.094654081068695</v>
      </c>
      <c r="R12">
        <v>1</v>
      </c>
      <c r="S12" s="13">
        <f>_xll.SplineOut($I$9,R12)</f>
        <v>-11.716682494570046</v>
      </c>
      <c r="T12" s="13">
        <f t="shared" ref="T12:T75" si="5">EXP(S12)</f>
        <v>8.1566052847815718E-6</v>
      </c>
      <c r="V12" t="s">
        <v>6</v>
      </c>
      <c r="W12" s="6">
        <f t="shared" ref="W12:W30" si="6">X12*$E$6/Y12</f>
        <v>384694.23000116082</v>
      </c>
      <c r="X12" s="24">
        <f t="array" ref="X12">IFERROR(INDEX(IHMEdata!$J$2:$J$2401, MATCH($W$3&amp;$W$4&amp;$W$5&amp;V12&amp;$W$7, IHMEdata!$E$2:$E$2401&amp;IHMEdata!$G$2:$G$2401&amp;IHMEdata!$C$2:$C$2401&amp;IHMEdata!$F$2:$F$2401&amp;IHMEdata!$H$2:$H$2401,0)),0)</f>
        <v>10.0779657188</v>
      </c>
      <c r="Y12" s="24">
        <f t="array" ref="Y12">IFERROR(INDEX(IHMEdata!$J$2:$J$2401, MATCH($W$3&amp;$W$4&amp;$W$5&amp;V12&amp;$W$6, IHMEdata!$E$2:$E$2401&amp;IHMEdata!$G$2:$G$2401&amp;IHMEdata!$C$2:$C$2401&amp;IHMEdata!$F$2:$F$2401&amp;IHMEdata!$H$2:$H$2401,0)),0)</f>
        <v>2.6197340466400001</v>
      </c>
      <c r="Z12" s="14">
        <f t="shared" ref="Z12:Z30" si="7">Y12/$E$6</f>
        <v>2.61973404664E-5</v>
      </c>
      <c r="AA12" s="7">
        <f>LN(Z12)</f>
        <v>-10.549852661265632</v>
      </c>
      <c r="AB12">
        <v>1</v>
      </c>
      <c r="AC12" s="13">
        <f>_xll.SplineOut($I$9,AB12)</f>
        <v>-11.716682494570046</v>
      </c>
      <c r="AD12" s="13">
        <f t="shared" ref="AD12:AD75" si="8">EXP(AC12)</f>
        <v>8.1566052847815718E-6</v>
      </c>
      <c r="AE12">
        <v>5</v>
      </c>
      <c r="AF12" t="s">
        <v>6</v>
      </c>
      <c r="AG12" s="6">
        <f t="shared" ref="AG12:AG30" si="9">AH12*$E$6/AI12</f>
        <v>376510.75000045111</v>
      </c>
      <c r="AH12" s="24">
        <f t="array" ref="AH12">IFERROR(INDEX(IHMEdata!$J$2:$J$2401, MATCH($Y$3&amp;$W$4&amp;$W$5&amp;AF12&amp;$W$7, IHMEdata!$E$2:$E$2401&amp;IHMEdata!$G$2:$G$2401&amp;IHMEdata!$C$2:$C$2401&amp;IHMEdata!$F$2:$F$2401&amp;IHMEdata!$H$2:$H$2401,0)),0)</f>
        <v>6.2676743113800004</v>
      </c>
      <c r="AI12" s="24">
        <f t="array" ref="AI12">IFERROR(INDEX(IHMEdata!$J$2:$J$2401, MATCH($Y$3&amp;$W$4&amp;$W$5&amp;AF12&amp;$W$6, IHMEdata!$E$2:$E$2401&amp;IHMEdata!$G$2:$G$2401&amp;IHMEdata!$C$2:$C$2401&amp;IHMEdata!$F$2:$F$2401&amp;IHMEdata!$H$2:$H$2401,0)),0)</f>
        <v>1.66467340211999</v>
      </c>
      <c r="AJ12" s="29">
        <f t="shared" ref="AJ12:AJ30" si="10">AI12/$E$6</f>
        <v>1.66467340211999E-5</v>
      </c>
      <c r="AK12" s="7">
        <f>LN(AJ12)</f>
        <v>-11.003296515661596</v>
      </c>
      <c r="AL12">
        <v>1</v>
      </c>
      <c r="AM12" s="13">
        <f>_xll.SplineOut($I$9,AL12)</f>
        <v>-11.716682494570046</v>
      </c>
      <c r="AN12" s="13">
        <f t="shared" ref="AN12:AN75" si="11">EXP(AM12)</f>
        <v>8.1566052847815718E-6</v>
      </c>
      <c r="AP12" t="s">
        <v>6</v>
      </c>
      <c r="AQ12" s="6">
        <f t="shared" ref="AQ12:AQ30" si="12">AR12*$E$6/AS12</f>
        <v>384694.22999937047</v>
      </c>
      <c r="AR12" s="24">
        <f t="array" ref="AR12">IFERROR(INDEX(IHMEdata!$J$2:$J$2401, MATCH($AQ$3&amp;$AQ$4&amp;$AQ$5&amp;AP12&amp;$AQ$7, IHMEdata!$E$2:$E$2401&amp;IHMEdata!$G$2:$G$2401&amp;IHMEdata!$C$2:$C$2401&amp;IHMEdata!$F$2:$F$2401&amp;IHMEdata!$H$2:$H$2401,0)),0)</f>
        <v>11.846425255</v>
      </c>
      <c r="AS12" s="24">
        <f t="array" ref="AS12">IFERROR(INDEX(IHMEdata!$J$2:$J$2401, MATCH($AQ$3&amp;$AQ$4&amp;$AQ$5&amp;AP12&amp;$AQ$6, IHMEdata!$E$2:$E$2401&amp;IHMEdata!$G$2:$G$2401&amp;IHMEdata!$C$2:$C$2401&amp;IHMEdata!$F$2:$F$2401&amp;IHMEdata!$H$2:$H$2401,0)),0)</f>
        <v>3.0794392874100001</v>
      </c>
      <c r="AT12" s="14">
        <f t="shared" ref="AT12:AT30" si="13">AS12/$E$6</f>
        <v>3.0794392874100003E-5</v>
      </c>
      <c r="AU12" s="7">
        <f>LN(AT12)</f>
        <v>-10.388177934099982</v>
      </c>
      <c r="AV12">
        <v>1</v>
      </c>
      <c r="AW12" s="13">
        <f>_xll.SplineOut($I$9,AV12)</f>
        <v>-11.716682494570046</v>
      </c>
      <c r="AX12" s="13">
        <f t="shared" ref="AX12:AX75" si="14">EXP(AW12)</f>
        <v>8.1566052847815718E-6</v>
      </c>
      <c r="AY12">
        <v>5</v>
      </c>
      <c r="AZ12" t="s">
        <v>6</v>
      </c>
      <c r="BA12" s="6">
        <f t="shared" ref="BA12:BA30" si="15">BB12*$E$6/BC12</f>
        <v>376510.75000011147</v>
      </c>
      <c r="BB12" s="24">
        <f t="array" ref="BB12">IFERROR(INDEX(IHMEdata!$J$2:$J$2401, MATCH($AS$3&amp;$AQ$4&amp;$AQ$5&amp;AZ12&amp;$AQ$7, IHMEdata!$E$2:$E$2401&amp;IHMEdata!$G$2:$G$2401&amp;IHMEdata!$C$2:$C$2401&amp;IHMEdata!$F$2:$F$2401&amp;IHMEdata!$H$2:$H$2401,0)),0)</f>
        <v>12.3528959591</v>
      </c>
      <c r="BC12" s="24">
        <f t="array" ref="BC12">IFERROR(INDEX(IHMEdata!$J$2:$J$2401, MATCH($AS$3&amp;$AQ$4&amp;$AQ$5&amp;AZ12&amp;$AQ$6, IHMEdata!$E$2:$E$2401&amp;IHMEdata!$G$2:$G$2401&amp;IHMEdata!$C$2:$C$2401&amp;IHMEdata!$F$2:$F$2401&amp;IHMEdata!$H$2:$H$2401,0)),0)</f>
        <v>3.2808879850300001</v>
      </c>
      <c r="BD12" s="29">
        <f t="shared" ref="BD12:BD30" si="16">BC12/$E$6</f>
        <v>3.28088798503E-5</v>
      </c>
      <c r="BE12" s="7">
        <f>LN(BD12)</f>
        <v>-10.324811352070864</v>
      </c>
      <c r="BF12">
        <v>1</v>
      </c>
      <c r="BG12" s="13">
        <f>_xll.SplineOut($I$9,BF12)</f>
        <v>-11.716682494570046</v>
      </c>
      <c r="BH12" s="13">
        <f t="shared" ref="BH12:BH75" si="17">EXP(BG12)</f>
        <v>8.1566052847815718E-6</v>
      </c>
      <c r="BJ12" t="s">
        <v>6</v>
      </c>
      <c r="BK12" s="6">
        <f t="shared" ref="BK12:BK30" si="18">BL12*$E$6/BM12</f>
        <v>384694.22999969678</v>
      </c>
      <c r="BL12" s="24">
        <f t="array" ref="BL12">IFERROR(INDEX(IHMEdata!$J$2:$J$2401, MATCH($BK$3&amp;$BK$4&amp;$BK$5&amp;BJ12&amp;$BK$7, IHMEdata!$E$2:$E$2401&amp;IHMEdata!$G$2:$G$2401&amp;IHMEdata!$C$2:$C$2401&amp;IHMEdata!$F$2:$F$2401&amp;IHMEdata!$H$2:$H$2401,0)),0)</f>
        <v>3.5569482704199999</v>
      </c>
      <c r="BM12" s="24">
        <f t="array" ref="BM12">IFERROR(INDEX(IHMEdata!$J$2:$J$2401, MATCH($BK$3&amp;$BK$4&amp;$BK$5&amp;BJ12&amp;$BK$6, IHMEdata!$E$2:$E$2401&amp;IHMEdata!$G$2:$G$2401&amp;IHMEdata!$C$2:$C$2401&amp;IHMEdata!$F$2:$F$2401&amp;IHMEdata!$H$2:$H$2401,0)),0)</f>
        <v>0.92461700567299998</v>
      </c>
      <c r="BN12" s="14">
        <f t="shared" ref="BN12:BN30" si="19">BM12/$E$6</f>
        <v>9.2461700567300004E-6</v>
      </c>
      <c r="BO12" s="7">
        <f>LN(BN12)</f>
        <v>-11.59130114010253</v>
      </c>
      <c r="BP12">
        <v>1</v>
      </c>
      <c r="BQ12" s="13">
        <f>_xll.SplineOut($I$9,BP12)</f>
        <v>-11.716682494570046</v>
      </c>
      <c r="BR12" s="13">
        <f t="shared" ref="BR12:BR75" si="20">EXP(BQ12)</f>
        <v>8.1566052847815718E-6</v>
      </c>
      <c r="BS12">
        <v>5</v>
      </c>
      <c r="BT12" t="s">
        <v>6</v>
      </c>
      <c r="BU12" s="6">
        <f t="shared" ref="BU12:BU30" si="21">BV12*$E$6/BW12</f>
        <v>376510.75000079529</v>
      </c>
      <c r="BV12" s="24">
        <f t="array" ref="BV12">IFERROR(INDEX(IHMEdata!$J$2:$J$2401, MATCH($BM$3&amp;$BK$4&amp;$BK$5&amp;BT12&amp;$BK$7, IHMEdata!$E$2:$E$2401&amp;IHMEdata!$G$2:$G$2401&amp;IHMEdata!$C$2:$C$2401&amp;IHMEdata!$F$2:$F$2401&amp;IHMEdata!$H$2:$H$2401,0)),0)</f>
        <v>3.9501822997699998</v>
      </c>
      <c r="BW12" s="24">
        <f t="array" ref="BW12">IFERROR(INDEX(IHMEdata!$J$2:$J$2401, MATCH($BM$3&amp;$BK$4&amp;$BK$5&amp;BT12&amp;$BK$6, IHMEdata!$E$2:$E$2401&amp;IHMEdata!$G$2:$G$2401&amp;IHMEdata!$C$2:$C$2401&amp;IHMEdata!$F$2:$F$2401&amp;IHMEdata!$H$2:$H$2401,0)),0)</f>
        <v>1.0491552498200001</v>
      </c>
      <c r="BX12" s="29">
        <f t="shared" ref="BX12:BX30" si="22">BW12/$E$6</f>
        <v>1.04915524982E-5</v>
      </c>
      <c r="BY12" s="7">
        <f>LN(BX12)</f>
        <v>-11.46494014858485</v>
      </c>
      <c r="BZ12">
        <v>1</v>
      </c>
      <c r="CA12" s="13">
        <f>_xll.SplineOut($I$9,BZ12)</f>
        <v>-11.716682494570046</v>
      </c>
      <c r="CB12" s="13">
        <f t="shared" ref="CB12:CB75" si="23">EXP(CA12)</f>
        <v>8.1566052847815718E-6</v>
      </c>
      <c r="CD12" t="s">
        <v>6</v>
      </c>
      <c r="CE12" s="6">
        <f t="shared" ref="CE12:CE30" si="24">CF12*$E$6/CG12</f>
        <v>384694.23000040813</v>
      </c>
      <c r="CF12" s="24">
        <f t="array" ref="CF12">IFERROR(INDEX(IHMEdata!$J$2:$J$2401, MATCH($CE$3&amp;$CE$4&amp;$CE$5&amp;CD12&amp;$CE$7, IHMEdata!$E$2:$E$2401&amp;IHMEdata!$G$2:$G$2401&amp;IHMEdata!$C$2:$C$2401&amp;IHMEdata!$F$2:$F$2401&amp;IHMEdata!$H$2:$H$2401,0)),0)</f>
        <v>5.5249432868500001</v>
      </c>
      <c r="CG12" s="24">
        <f t="array" ref="CG12">IFERROR(INDEX(IHMEdata!$J$2:$J$2401, MATCH($CE$3&amp;$CE$4&amp;$CE$5&amp;CD12&amp;$CE$6, IHMEdata!$E$2:$E$2401&amp;IHMEdata!$G$2:$G$2401&amp;IHMEdata!$C$2:$C$2401&amp;IHMEdata!$F$2:$F$2401&amp;IHMEdata!$H$2:$H$2401,0)),0)</f>
        <v>1.4361908383299999</v>
      </c>
      <c r="CH12" s="14">
        <f t="shared" ref="CH12:CH30" si="25">CG12/$E$6</f>
        <v>1.4361908383299999E-5</v>
      </c>
      <c r="CI12" s="7">
        <f>LN(CH12)</f>
        <v>-11.150931107401076</v>
      </c>
      <c r="CJ12">
        <v>1</v>
      </c>
      <c r="CK12" s="13">
        <f>_xll.SplineOut($I$9,CJ12)</f>
        <v>-11.716682494570046</v>
      </c>
      <c r="CL12" s="13">
        <f t="shared" ref="CL12:CL75" si="26">EXP(CK12)</f>
        <v>8.1566052847815718E-6</v>
      </c>
      <c r="CM12">
        <v>5</v>
      </c>
      <c r="CN12" t="s">
        <v>6</v>
      </c>
      <c r="CO12" s="6">
        <f t="shared" ref="CO12:CO30" si="27">CP12*$E$6/CQ12</f>
        <v>376510.7500000149</v>
      </c>
      <c r="CP12" s="24">
        <f t="array" ref="CP12">IFERROR(INDEX(IHMEdata!$J$2:$J$2401, MATCH($CG$3&amp;$CE$4&amp;$CE$5&amp;CN12&amp;$CE$7, IHMEdata!$E$2:$E$2401&amp;IHMEdata!$G$2:$G$2401&amp;IHMEdata!$C$2:$C$2401&amp;IHMEdata!$F$2:$F$2401&amp;IHMEdata!$H$2:$H$2401,0)),0)</f>
        <v>3.0011114508599999</v>
      </c>
      <c r="CQ12" s="24">
        <f t="array" ref="CQ12">IFERROR(INDEX(IHMEdata!$J$2:$J$2401, MATCH($CG$3&amp;$CE$4&amp;$CE$5&amp;CN12&amp;$CE$6, IHMEdata!$E$2:$E$2401&amp;IHMEdata!$G$2:$G$2401&amp;IHMEdata!$C$2:$C$2401&amp;IHMEdata!$F$2:$F$2401&amp;IHMEdata!$H$2:$H$2401,0)),0)</f>
        <v>0.79708519633499997</v>
      </c>
      <c r="CR12" s="29">
        <f t="shared" ref="CR12:CR30" si="28">CQ12/$E$6</f>
        <v>7.9708519633499996E-6</v>
      </c>
      <c r="CS12" s="7">
        <f>LN(CR12)</f>
        <v>-11.739719174595351</v>
      </c>
      <c r="CT12">
        <v>1</v>
      </c>
      <c r="CU12" s="13">
        <f>_xll.SplineOut($I$9,CT12)</f>
        <v>-11.716682494570046</v>
      </c>
      <c r="CV12" s="13">
        <f t="shared" ref="CV12:CV75" si="29">EXP(CU12)</f>
        <v>8.1566052847815718E-6</v>
      </c>
      <c r="CX12" t="s">
        <v>6</v>
      </c>
      <c r="CY12" s="6">
        <f t="shared" ref="CY12:CY30" si="30">CZ12*$E$6/DA12</f>
        <v>384694.23000112077</v>
      </c>
      <c r="CZ12" s="24">
        <f t="array" ref="CZ12">IFERROR(INDEX(IHMEdata!$J$2:$J$2401, MATCH($CY$3&amp;$CY$4&amp;$CY$5&amp;CX12&amp;$CY$7, IHMEdata!$E$2:$E$2401&amp;IHMEdata!$G$2:$G$2401&amp;IHMEdata!$C$2:$C$2401&amp;IHMEdata!$F$2:$F$2401&amp;IHMEdata!$H$2:$H$2401,0)),0)</f>
        <v>4.3643367463700002</v>
      </c>
      <c r="DA12" s="24">
        <f t="array" ref="DA12">IFERROR(INDEX(IHMEdata!$J$2:$J$2401, MATCH($CY$3&amp;$CY$4&amp;$CY$5&amp;CX12&amp;$CY$6, IHMEdata!$E$2:$E$2401&amp;IHMEdata!$G$2:$G$2401&amp;IHMEdata!$C$2:$C$2401&amp;IHMEdata!$F$2:$F$2401&amp;IHMEdata!$H$2:$H$2401,0)),0)</f>
        <v>1.1344949848499899</v>
      </c>
      <c r="DB12" s="14">
        <f t="shared" ref="DB12:DB30" si="31">DA12/$E$6</f>
        <v>1.1344949848499899E-5</v>
      </c>
      <c r="DC12" s="7">
        <f>LN(DB12)</f>
        <v>-11.386737860324002</v>
      </c>
      <c r="DD12">
        <v>1</v>
      </c>
      <c r="DE12" s="13">
        <f>_xll.SplineOut($I$9,DD12)</f>
        <v>-11.716682494570046</v>
      </c>
      <c r="DF12" s="13">
        <f t="shared" ref="DF12:DF75" si="32">EXP(DE12)</f>
        <v>8.1566052847815718E-6</v>
      </c>
      <c r="DG12">
        <v>5</v>
      </c>
      <c r="DH12" t="s">
        <v>6</v>
      </c>
      <c r="DI12" s="6">
        <f t="shared" ref="DI12:DI30" si="33">DJ12*$E$6/DK12</f>
        <v>376510.74999811896</v>
      </c>
      <c r="DJ12" s="24">
        <f t="array" ref="DJ12">IFERROR(INDEX(IHMEdata!$J$2:$J$2401, MATCH($DA$3&amp;$CY$4&amp;$CY$5&amp;DH12&amp;$CY$7, IHMEdata!$E$2:$E$2401&amp;IHMEdata!$G$2:$G$2401&amp;IHMEdata!$C$2:$C$2401&amp;IHMEdata!$F$2:$F$2401&amp;IHMEdata!$H$2:$H$2401,0)),0)</f>
        <v>3.8727699363200001</v>
      </c>
      <c r="DK12" s="24">
        <f t="array" ref="DK12">IFERROR(INDEX(IHMEdata!$J$2:$J$2401, MATCH($DA$3&amp;$CY$4&amp;$CY$5&amp;DH12&amp;$CY$6, IHMEdata!$E$2:$E$2401&amp;IHMEdata!$G$2:$G$2401&amp;IHMEdata!$C$2:$C$2401&amp;IHMEdata!$F$2:$F$2401&amp;IHMEdata!$H$2:$H$2401,0)),0)</f>
        <v>1.0285947841700001</v>
      </c>
      <c r="DL12" s="29">
        <f t="shared" ref="DL12:DL30" si="34">DK12/$E$6</f>
        <v>1.02859478417E-5</v>
      </c>
      <c r="DM12" s="7">
        <f>LN(DL12)</f>
        <v>-11.484731881429385</v>
      </c>
      <c r="DN12">
        <v>1</v>
      </c>
      <c r="DO12" s="13">
        <f>_xll.SplineOut($I$9,DN12)</f>
        <v>-11.716682494570046</v>
      </c>
      <c r="DP12" s="13">
        <f t="shared" ref="DP12:DP75" si="35">EXP(DO12)</f>
        <v>8.1566052847815718E-6</v>
      </c>
    </row>
    <row r="13" spans="1:120" x14ac:dyDescent="0.25">
      <c r="A13">
        <v>10</v>
      </c>
      <c r="B13" t="s">
        <v>7</v>
      </c>
      <c r="C13" s="6">
        <f t="shared" si="0"/>
        <v>371651.23999976279</v>
      </c>
      <c r="D13" s="24">
        <f t="array" ref="D13">IFERROR(INDEX(IHMEdata!$J$2:$J$2401, MATCH($C$3&amp;$C$4&amp;$C$5&amp;B13&amp;$C$7, IHMEdata!$E$2:$E$2401&amp;IHMEdata!$G$2:$G$2401&amp;IHMEdata!$C$2:$C$2401&amp;IHMEdata!$F$2:$F$2401&amp;IHMEdata!$H$2:$H$2401,0)),0)</f>
        <v>33.694586181699997</v>
      </c>
      <c r="E13" s="24">
        <f t="array" ref="E13">IFERROR(INDEX(IHMEdata!$J$2:$J$2401, MATCH($C$3&amp;$C$4&amp;$C$5&amp;B13&amp;$C$6, IHMEdata!$E$2:$E$2401&amp;IHMEdata!$G$2:$G$2401&amp;IHMEdata!$C$2:$C$2401&amp;IHMEdata!$F$2:$F$2401&amp;IHMEdata!$H$2:$H$2401,0)),0)</f>
        <v>9.0661842488999902</v>
      </c>
      <c r="F13" s="14">
        <f t="shared" si="1"/>
        <v>9.0661842488999901E-5</v>
      </c>
      <c r="G13" s="7">
        <f t="shared" ref="G13:G30" si="36">LN(F13)</f>
        <v>-9.3083739895938873</v>
      </c>
      <c r="H13">
        <v>2</v>
      </c>
      <c r="I13" s="13">
        <f>_xll.SplineOut($I$9,H13)</f>
        <v>-11.401841183468786</v>
      </c>
      <c r="J13" s="13">
        <f t="shared" si="2"/>
        <v>1.1174890865436591E-5</v>
      </c>
      <c r="K13">
        <v>10</v>
      </c>
      <c r="L13" t="s">
        <v>7</v>
      </c>
      <c r="M13" s="6">
        <f t="shared" si="3"/>
        <v>374832.39999959053</v>
      </c>
      <c r="N13" s="24">
        <f t="array" ref="N13">IFERROR(INDEX(IHMEdata!$J$2:$J$2401, MATCH($E$3&amp;$C$4&amp;$C$5&amp;L13&amp;$C$7, IHMEdata!$E$2:$E$2401&amp;IHMEdata!$G$2:$G$2401&amp;IHMEdata!$C$2:$C$2401&amp;IHMEdata!$F$2:$F$2401&amp;IHMEdata!$H$2:$H$2401,0)),0)</f>
        <v>27.416361721200001</v>
      </c>
      <c r="O13" s="24">
        <f t="array" ref="O13">IFERROR(INDEX(IHMEdata!$J$2:$J$2401, MATCH($E$3&amp;$C$4&amp;$C$5&amp;L13&amp;$C$6, IHMEdata!$E$2:$E$2401&amp;IHMEdata!$G$2:$G$2401&amp;IHMEdata!$C$2:$C$2401&amp;IHMEdata!$F$2:$F$2401&amp;IHMEdata!$H$2:$H$2401,0)),0)</f>
        <v>7.3142987962700001</v>
      </c>
      <c r="P13" s="29">
        <f t="shared" si="4"/>
        <v>7.3142987962699998E-5</v>
      </c>
      <c r="Q13" s="7">
        <f t="shared" ref="Q13:Q30" si="37">LN(P13)</f>
        <v>-9.5230942934291409</v>
      </c>
      <c r="R13">
        <v>2</v>
      </c>
      <c r="S13" s="13">
        <f>_xll.SplineOut($I$9,R13)</f>
        <v>-11.401841183468786</v>
      </c>
      <c r="T13" s="13">
        <f t="shared" si="5"/>
        <v>1.1174890865436591E-5</v>
      </c>
      <c r="V13" t="s">
        <v>7</v>
      </c>
      <c r="W13" s="6">
        <f t="shared" si="6"/>
        <v>371651.24000005948</v>
      </c>
      <c r="X13" s="24">
        <f t="array" ref="X13">IFERROR(INDEX(IHMEdata!$J$2:$J$2401, MATCH($W$3&amp;$W$4&amp;$W$5&amp;V13&amp;$W$7, IHMEdata!$E$2:$E$2401&amp;IHMEdata!$G$2:$G$2401&amp;IHMEdata!$C$2:$C$2401&amp;IHMEdata!$F$2:$F$2401&amp;IHMEdata!$H$2:$H$2401,0)),0)</f>
        <v>24.193275383</v>
      </c>
      <c r="Y13" s="24">
        <f t="array" ref="Y13">IFERROR(INDEX(IHMEdata!$J$2:$J$2401, MATCH($W$3&amp;$W$4&amp;$W$5&amp;V13&amp;$W$6, IHMEdata!$E$2:$E$2401&amp;IHMEdata!$G$2:$G$2401&amp;IHMEdata!$C$2:$C$2401&amp;IHMEdata!$F$2:$F$2401&amp;IHMEdata!$H$2:$H$2401,0)),0)</f>
        <v>6.5096716434999999</v>
      </c>
      <c r="Z13" s="14">
        <f t="shared" si="7"/>
        <v>6.5096716435000004E-5</v>
      </c>
      <c r="AA13" s="7">
        <f t="shared" ref="AA13:AA30" si="38">LN(Z13)</f>
        <v>-9.6396364488083108</v>
      </c>
      <c r="AB13">
        <v>2</v>
      </c>
      <c r="AC13" s="13">
        <f>_xll.SplineOut($I$9,AB13)</f>
        <v>-11.401841183468786</v>
      </c>
      <c r="AD13" s="13">
        <f t="shared" si="8"/>
        <v>1.1174890865436591E-5</v>
      </c>
      <c r="AE13">
        <v>10</v>
      </c>
      <c r="AF13" t="s">
        <v>7</v>
      </c>
      <c r="AG13" s="6">
        <f t="shared" si="9"/>
        <v>374832.39999976382</v>
      </c>
      <c r="AH13" s="24">
        <f t="array" ref="AH13">IFERROR(INDEX(IHMEdata!$J$2:$J$2401, MATCH($Y$3&amp;$W$4&amp;$W$5&amp;AF13&amp;$W$7, IHMEdata!$E$2:$E$2401&amp;IHMEdata!$G$2:$G$2401&amp;IHMEdata!$C$2:$C$2401&amp;IHMEdata!$F$2:$F$2401&amp;IHMEdata!$H$2:$H$2401,0)),0)</f>
        <v>11.4819553516</v>
      </c>
      <c r="AI13" s="24">
        <f t="array" ref="AI13">IFERROR(INDEX(IHMEdata!$J$2:$J$2401, MATCH($Y$3&amp;$W$4&amp;$W$5&amp;AF13&amp;$W$6, IHMEdata!$E$2:$E$2401&amp;IHMEdata!$G$2:$G$2401&amp;IHMEdata!$C$2:$C$2401&amp;IHMEdata!$F$2:$F$2401&amp;IHMEdata!$H$2:$H$2401,0)),0)</f>
        <v>3.0632238172599902</v>
      </c>
      <c r="AJ13" s="29">
        <f t="shared" si="10"/>
        <v>3.0632238172599902E-5</v>
      </c>
      <c r="AK13" s="7">
        <f t="shared" ref="AK13:AK30" si="39">LN(AJ13)</f>
        <v>-10.393457568532231</v>
      </c>
      <c r="AL13">
        <v>2</v>
      </c>
      <c r="AM13" s="13">
        <f>_xll.SplineOut($I$9,AL13)</f>
        <v>-11.401841183468786</v>
      </c>
      <c r="AN13" s="13">
        <f t="shared" si="11"/>
        <v>1.1174890865436591E-5</v>
      </c>
      <c r="AP13" t="s">
        <v>7</v>
      </c>
      <c r="AQ13" s="6">
        <f t="shared" si="12"/>
        <v>371651.24000037159</v>
      </c>
      <c r="AR13" s="24">
        <f t="array" ref="AR13">IFERROR(INDEX(IHMEdata!$J$2:$J$2401, MATCH($AQ$3&amp;$AQ$4&amp;$AQ$5&amp;AP13&amp;$AQ$7, IHMEdata!$E$2:$E$2401&amp;IHMEdata!$G$2:$G$2401&amp;IHMEdata!$C$2:$C$2401&amp;IHMEdata!$F$2:$F$2401&amp;IHMEdata!$H$2:$H$2401,0)),0)</f>
        <v>29.634171738500001</v>
      </c>
      <c r="AS13" s="24">
        <f t="array" ref="AS13">IFERROR(INDEX(IHMEdata!$J$2:$J$2401, MATCH($AQ$3&amp;$AQ$4&amp;$AQ$5&amp;AP13&amp;$AQ$6, IHMEdata!$E$2:$E$2401&amp;IHMEdata!$G$2:$G$2401&amp;IHMEdata!$C$2:$C$2401&amp;IHMEdata!$F$2:$F$2401&amp;IHMEdata!$H$2:$H$2401,0)),0)</f>
        <v>7.9736507103999896</v>
      </c>
      <c r="AT13" s="14">
        <f t="shared" si="13"/>
        <v>7.9736507103999902E-5</v>
      </c>
      <c r="AU13" s="7">
        <f t="shared" ref="AU13:AU30" si="40">LN(AT13)</f>
        <v>-9.4367830205320455</v>
      </c>
      <c r="AV13">
        <v>2</v>
      </c>
      <c r="AW13" s="13">
        <f>_xll.SplineOut($I$9,AV13)</f>
        <v>-11.401841183468786</v>
      </c>
      <c r="AX13" s="13">
        <f t="shared" si="14"/>
        <v>1.1174890865436591E-5</v>
      </c>
      <c r="AY13">
        <v>10</v>
      </c>
      <c r="AZ13" t="s">
        <v>7</v>
      </c>
      <c r="BA13" s="6">
        <f t="shared" si="15"/>
        <v>374832.40000033478</v>
      </c>
      <c r="BB13" s="24">
        <f t="array" ref="BB13">IFERROR(INDEX(IHMEdata!$J$2:$J$2401, MATCH($AS$3&amp;$AQ$4&amp;$AQ$5&amp;AZ13&amp;$AQ$7, IHMEdata!$E$2:$E$2401&amp;IHMEdata!$G$2:$G$2401&amp;IHMEdata!$C$2:$C$2401&amp;IHMEdata!$F$2:$F$2401&amp;IHMEdata!$H$2:$H$2401,0)),0)</f>
        <v>21.855634977099999</v>
      </c>
      <c r="BC13" s="24">
        <f t="array" ref="BC13">IFERROR(INDEX(IHMEdata!$J$2:$J$2401, MATCH($AS$3&amp;$AQ$4&amp;$AQ$5&amp;AZ13&amp;$AQ$6, IHMEdata!$E$2:$E$2401&amp;IHMEdata!$G$2:$G$2401&amp;IHMEdata!$C$2:$C$2401&amp;IHMEdata!$F$2:$F$2401&amp;IHMEdata!$H$2:$H$2401,0)),0)</f>
        <v>5.8307752950599996</v>
      </c>
      <c r="BD13" s="29">
        <f t="shared" si="16"/>
        <v>5.8307752950599997E-5</v>
      </c>
      <c r="BE13" s="7">
        <f t="shared" ref="BE13:BE30" si="41">LN(BD13)</f>
        <v>-9.7497754897341125</v>
      </c>
      <c r="BF13">
        <v>2</v>
      </c>
      <c r="BG13" s="13">
        <f>_xll.SplineOut($I$9,BF13)</f>
        <v>-11.401841183468786</v>
      </c>
      <c r="BH13" s="13">
        <f t="shared" si="17"/>
        <v>1.1174890865436591E-5</v>
      </c>
      <c r="BJ13" t="s">
        <v>7</v>
      </c>
      <c r="BK13" s="6">
        <f t="shared" si="18"/>
        <v>371651.24000014784</v>
      </c>
      <c r="BL13" s="24">
        <f t="array" ref="BL13">IFERROR(INDEX(IHMEdata!$J$2:$J$2401, MATCH($BK$3&amp;$BK$4&amp;$BK$5&amp;BJ13&amp;$BK$7, IHMEdata!$E$2:$E$2401&amp;IHMEdata!$G$2:$G$2401&amp;IHMEdata!$C$2:$C$2401&amp;IHMEdata!$F$2:$F$2401&amp;IHMEdata!$H$2:$H$2401,0)),0)</f>
        <v>8.8196524327199999</v>
      </c>
      <c r="BM13" s="24">
        <f t="array" ref="BM13">IFERROR(INDEX(IHMEdata!$J$2:$J$2401, MATCH($BK$3&amp;$BK$4&amp;$BK$5&amp;BJ13&amp;$BK$6, IHMEdata!$E$2:$E$2401&amp;IHMEdata!$G$2:$G$2401&amp;IHMEdata!$C$2:$C$2401&amp;IHMEdata!$F$2:$F$2401&amp;IHMEdata!$H$2:$H$2401,0)),0)</f>
        <v>2.3730991541200002</v>
      </c>
      <c r="BN13" s="14">
        <f t="shared" si="19"/>
        <v>2.3730991541200001E-5</v>
      </c>
      <c r="BO13" s="7">
        <f t="shared" ref="BO13:BO30" si="42">LN(BN13)</f>
        <v>-10.648728704099613</v>
      </c>
      <c r="BP13">
        <v>2</v>
      </c>
      <c r="BQ13" s="13">
        <f>_xll.SplineOut($I$9,BP13)</f>
        <v>-11.401841183468786</v>
      </c>
      <c r="BR13" s="13">
        <f t="shared" si="20"/>
        <v>1.1174890865436591E-5</v>
      </c>
      <c r="BS13">
        <v>10</v>
      </c>
      <c r="BT13" t="s">
        <v>7</v>
      </c>
      <c r="BU13" s="6">
        <f t="shared" si="21"/>
        <v>374832.39999953791</v>
      </c>
      <c r="BV13" s="24">
        <f t="array" ref="BV13">IFERROR(INDEX(IHMEdata!$J$2:$J$2401, MATCH($BM$3&amp;$BK$4&amp;$BK$5&amp;BT13&amp;$BK$7, IHMEdata!$E$2:$E$2401&amp;IHMEdata!$G$2:$G$2401&amp;IHMEdata!$C$2:$C$2401&amp;IHMEdata!$F$2:$F$2401&amp;IHMEdata!$H$2:$H$2401,0)),0)</f>
        <v>6.8095991068800004</v>
      </c>
      <c r="BW13" s="24">
        <f t="array" ref="BW13">IFERROR(INDEX(IHMEdata!$J$2:$J$2401, MATCH($BM$3&amp;$BK$4&amp;$BK$5&amp;BT13&amp;$BK$6, IHMEdata!$E$2:$E$2401&amp;IHMEdata!$G$2:$G$2401&amp;IHMEdata!$C$2:$C$2401&amp;IHMEdata!$F$2:$F$2401&amp;IHMEdata!$H$2:$H$2401,0)),0)</f>
        <v>1.8167050412099901</v>
      </c>
      <c r="BX13" s="29">
        <f t="shared" si="22"/>
        <v>1.81670504120999E-5</v>
      </c>
      <c r="BY13" s="7">
        <f t="shared" ref="BY13:BY30" si="43">LN(BX13)</f>
        <v>-10.915901021584457</v>
      </c>
      <c r="BZ13">
        <v>2</v>
      </c>
      <c r="CA13" s="13">
        <f>_xll.SplineOut($I$9,BZ13)</f>
        <v>-11.401841183468786</v>
      </c>
      <c r="CB13" s="13">
        <f t="shared" si="23"/>
        <v>1.1174890865436591E-5</v>
      </c>
      <c r="CD13" t="s">
        <v>7</v>
      </c>
      <c r="CE13" s="6">
        <f t="shared" si="24"/>
        <v>371651.24000003195</v>
      </c>
      <c r="CF13" s="24">
        <f t="array" ref="CF13">IFERROR(INDEX(IHMEdata!$J$2:$J$2401, MATCH($CE$3&amp;$CE$4&amp;$CE$5&amp;CD13&amp;$CE$7, IHMEdata!$E$2:$E$2401&amp;IHMEdata!$G$2:$G$2401&amp;IHMEdata!$C$2:$C$2401&amp;IHMEdata!$F$2:$F$2401&amp;IHMEdata!$H$2:$H$2401,0)),0)</f>
        <v>11.851905074899999</v>
      </c>
      <c r="CG13" s="24">
        <f t="array" ref="CG13">IFERROR(INDEX(IHMEdata!$J$2:$J$2401, MATCH($CE$3&amp;$CE$4&amp;$CE$5&amp;CD13&amp;$CE$6, IHMEdata!$E$2:$E$2401&amp;IHMEdata!$G$2:$G$2401&amp;IHMEdata!$C$2:$C$2401&amp;IHMEdata!$F$2:$F$2401&amp;IHMEdata!$H$2:$H$2401,0)),0)</f>
        <v>3.1889857477399999</v>
      </c>
      <c r="CH13" s="14">
        <f t="shared" si="25"/>
        <v>3.1889857477399997E-5</v>
      </c>
      <c r="CI13" s="7">
        <f t="shared" ref="CI13:CI30" si="44">LN(CH13)</f>
        <v>-10.3532225461464</v>
      </c>
      <c r="CJ13">
        <v>2</v>
      </c>
      <c r="CK13" s="13">
        <f>_xll.SplineOut($I$9,CJ13)</f>
        <v>-11.401841183468786</v>
      </c>
      <c r="CL13" s="13">
        <f t="shared" si="26"/>
        <v>1.1174890865436591E-5</v>
      </c>
      <c r="CM13">
        <v>10</v>
      </c>
      <c r="CN13" t="s">
        <v>7</v>
      </c>
      <c r="CO13" s="6">
        <f t="shared" si="27"/>
        <v>374832.39999959839</v>
      </c>
      <c r="CP13" s="24">
        <f t="array" ref="CP13">IFERROR(INDEX(IHMEdata!$J$2:$J$2401, MATCH($CG$3&amp;$CE$4&amp;$CE$5&amp;CN13&amp;$CE$7, IHMEdata!$E$2:$E$2401&amp;IHMEdata!$G$2:$G$2401&amp;IHMEdata!$C$2:$C$2401&amp;IHMEdata!$F$2:$F$2401&amp;IHMEdata!$H$2:$H$2401,0)),0)</f>
        <v>5.2394303941500002</v>
      </c>
      <c r="CQ13" s="24">
        <f t="array" ref="CQ13">IFERROR(INDEX(IHMEdata!$J$2:$J$2401, MATCH($CG$3&amp;$CE$4&amp;$CE$5&amp;CN13&amp;$CE$6, IHMEdata!$E$2:$E$2401&amp;IHMEdata!$G$2:$G$2401&amp;IHMEdata!$C$2:$C$2401&amp;IHMEdata!$F$2:$F$2401&amp;IHMEdata!$H$2:$H$2401,0)),0)</f>
        <v>1.39780616461</v>
      </c>
      <c r="CR13" s="29">
        <f t="shared" si="28"/>
        <v>1.3978061646099999E-5</v>
      </c>
      <c r="CS13" s="7">
        <f t="shared" ref="CS13:CS30" si="45">LN(CR13)</f>
        <v>-11.178021482695854</v>
      </c>
      <c r="CT13">
        <v>2</v>
      </c>
      <c r="CU13" s="13">
        <f>_xll.SplineOut($I$9,CT13)</f>
        <v>-11.401841183468786</v>
      </c>
      <c r="CV13" s="13">
        <f t="shared" si="29"/>
        <v>1.1174890865436591E-5</v>
      </c>
      <c r="CX13" t="s">
        <v>7</v>
      </c>
      <c r="CY13" s="6">
        <f t="shared" si="30"/>
        <v>371651.23999903421</v>
      </c>
      <c r="CZ13" s="24">
        <f t="array" ref="CZ13">IFERROR(INDEX(IHMEdata!$J$2:$J$2401, MATCH($CY$3&amp;$CY$4&amp;$CY$5&amp;CX13&amp;$CY$7, IHMEdata!$E$2:$E$2401&amp;IHMEdata!$G$2:$G$2401&amp;IHMEdata!$C$2:$C$2401&amp;IHMEdata!$F$2:$F$2401&amp;IHMEdata!$H$2:$H$2401,0)),0)</f>
        <v>5.6823118867</v>
      </c>
      <c r="DA13" s="24">
        <f t="array" ref="DA13">IFERROR(INDEX(IHMEdata!$J$2:$J$2401, MATCH($CY$3&amp;$CY$4&amp;$CY$5&amp;CX13&amp;$CY$6, IHMEdata!$E$2:$E$2401&amp;IHMEdata!$G$2:$G$2401&amp;IHMEdata!$C$2:$C$2401&amp;IHMEdata!$F$2:$F$2401&amp;IHMEdata!$H$2:$H$2401,0)),0)</f>
        <v>1.5289366145300001</v>
      </c>
      <c r="DB13" s="14">
        <f t="shared" si="31"/>
        <v>1.5289366145300001E-5</v>
      </c>
      <c r="DC13" s="7">
        <f t="shared" ref="DC13:DC30" si="46">LN(DB13)</f>
        <v>-11.088352994389474</v>
      </c>
      <c r="DD13">
        <v>2</v>
      </c>
      <c r="DE13" s="13">
        <f>_xll.SplineOut($I$9,DD13)</f>
        <v>-11.401841183468786</v>
      </c>
      <c r="DF13" s="13">
        <f t="shared" si="32"/>
        <v>1.1174890865436591E-5</v>
      </c>
      <c r="DG13">
        <v>10</v>
      </c>
      <c r="DH13" t="s">
        <v>7</v>
      </c>
      <c r="DI13" s="6">
        <f t="shared" si="33"/>
        <v>374832.40000065404</v>
      </c>
      <c r="DJ13" s="24">
        <f t="array" ref="DJ13">IFERROR(INDEX(IHMEdata!$J$2:$J$2401, MATCH($DA$3&amp;$CY$4&amp;$CY$5&amp;DH13&amp;$CY$7, IHMEdata!$E$2:$E$2401&amp;IHMEdata!$G$2:$G$2401&amp;IHMEdata!$C$2:$C$2401&amp;IHMEdata!$F$2:$F$2401&amp;IHMEdata!$H$2:$H$2401,0)),0)</f>
        <v>4.8882678140399998</v>
      </c>
      <c r="DK13" s="24">
        <f t="array" ref="DK13">IFERROR(INDEX(IHMEdata!$J$2:$J$2401, MATCH($DA$3&amp;$CY$4&amp;$CY$5&amp;DH13&amp;$CY$6, IHMEdata!$E$2:$E$2401&amp;IHMEdata!$G$2:$G$2401&amp;IHMEdata!$C$2:$C$2401&amp;IHMEdata!$F$2:$F$2401&amp;IHMEdata!$H$2:$H$2401,0)),0)</f>
        <v>1.3041209388599999</v>
      </c>
      <c r="DL13" s="29">
        <f t="shared" si="34"/>
        <v>1.30412093886E-5</v>
      </c>
      <c r="DM13" s="7">
        <f t="shared" ref="DM13:DM30" si="47">LN(DL13)</f>
        <v>-11.247396261241734</v>
      </c>
      <c r="DN13">
        <v>2</v>
      </c>
      <c r="DO13" s="13">
        <f>_xll.SplineOut($I$9,DN13)</f>
        <v>-11.401841183468786</v>
      </c>
      <c r="DP13" s="13">
        <f t="shared" si="35"/>
        <v>1.1174890865436591E-5</v>
      </c>
    </row>
    <row r="14" spans="1:120" x14ac:dyDescent="0.25">
      <c r="A14">
        <v>15</v>
      </c>
      <c r="B14" t="s">
        <v>8</v>
      </c>
      <c r="C14" s="6">
        <f t="shared" si="0"/>
        <v>376941.82000117155</v>
      </c>
      <c r="D14" s="24">
        <f t="array" ref="D14">IFERROR(INDEX(IHMEdata!$J$2:$J$2401, MATCH($C$3&amp;$C$4&amp;$C$5&amp;B14&amp;$C$7, IHMEdata!$E$2:$E$2401&amp;IHMEdata!$G$2:$G$2401&amp;IHMEdata!$C$2:$C$2401&amp;IHMEdata!$F$2:$F$2401&amp;IHMEdata!$H$2:$H$2401,0)),0)</f>
        <v>55.6075953414</v>
      </c>
      <c r="E14" s="24">
        <f t="array" ref="E14">IFERROR(INDEX(IHMEdata!$J$2:$J$2401, MATCH($C$3&amp;$C$4&amp;$C$5&amp;B14&amp;$C$6, IHMEdata!$E$2:$E$2401&amp;IHMEdata!$G$2:$G$2401&amp;IHMEdata!$C$2:$C$2401&amp;IHMEdata!$F$2:$F$2401&amp;IHMEdata!$H$2:$H$2401,0)),0)</f>
        <v>14.752301917900001</v>
      </c>
      <c r="F14" s="14">
        <f t="shared" si="1"/>
        <v>1.4752301917900001E-4</v>
      </c>
      <c r="G14" s="7">
        <f t="shared" si="36"/>
        <v>-8.8215263321303343</v>
      </c>
      <c r="H14">
        <v>3</v>
      </c>
      <c r="I14" s="13">
        <f>_xll.SplineOut($I$9,H14)</f>
        <v>-10.974982665954798</v>
      </c>
      <c r="J14" s="13">
        <f t="shared" si="2"/>
        <v>1.7124803198253673E-5</v>
      </c>
      <c r="K14">
        <v>15</v>
      </c>
      <c r="L14" t="s">
        <v>8</v>
      </c>
      <c r="M14" s="6">
        <f t="shared" si="3"/>
        <v>386693.85999998724</v>
      </c>
      <c r="N14" s="24">
        <f t="array" ref="N14">IFERROR(INDEX(IHMEdata!$J$2:$J$2401, MATCH($E$3&amp;$C$4&amp;$C$5&amp;L14&amp;$C$7, IHMEdata!$E$2:$E$2401&amp;IHMEdata!$G$2:$G$2401&amp;IHMEdata!$C$2:$C$2401&amp;IHMEdata!$F$2:$F$2401&amp;IHMEdata!$H$2:$H$2401,0)),0)</f>
        <v>30.051035390599999</v>
      </c>
      <c r="O14" s="24">
        <f t="array" ref="O14">IFERROR(INDEX(IHMEdata!$J$2:$J$2401, MATCH($E$3&amp;$C$4&amp;$C$5&amp;L14&amp;$C$6, IHMEdata!$E$2:$E$2401&amp;IHMEdata!$G$2:$G$2401&amp;IHMEdata!$C$2:$C$2401&amp;IHMEdata!$F$2:$F$2401&amp;IHMEdata!$H$2:$H$2401,0)),0)</f>
        <v>7.7712729627000003</v>
      </c>
      <c r="P14" s="29">
        <f t="shared" si="4"/>
        <v>7.7712729627000003E-5</v>
      </c>
      <c r="Q14" s="7">
        <f t="shared" si="37"/>
        <v>-9.4624914835460974</v>
      </c>
      <c r="R14">
        <v>3</v>
      </c>
      <c r="S14" s="13">
        <f>_xll.SplineOut($I$9,R14)</f>
        <v>-10.974982665954798</v>
      </c>
      <c r="T14" s="13">
        <f t="shared" si="5"/>
        <v>1.7124803198253673E-5</v>
      </c>
      <c r="V14" t="s">
        <v>8</v>
      </c>
      <c r="W14" s="6">
        <f t="shared" si="6"/>
        <v>376941.82000062114</v>
      </c>
      <c r="X14" s="24">
        <f t="array" ref="X14">IFERROR(INDEX(IHMEdata!$J$2:$J$2401, MATCH($W$3&amp;$W$4&amp;$W$5&amp;V14&amp;$W$7, IHMEdata!$E$2:$E$2401&amp;IHMEdata!$G$2:$G$2401&amp;IHMEdata!$C$2:$C$2401&amp;IHMEdata!$F$2:$F$2401&amp;IHMEdata!$H$2:$H$2401,0)),0)</f>
        <v>34.634148052100002</v>
      </c>
      <c r="Y14" s="24">
        <f t="array" ref="Y14">IFERROR(INDEX(IHMEdata!$J$2:$J$2401, MATCH($W$3&amp;$W$4&amp;$W$5&amp;V14&amp;$W$6, IHMEdata!$E$2:$E$2401&amp;IHMEdata!$G$2:$G$2401&amp;IHMEdata!$C$2:$C$2401&amp;IHMEdata!$F$2:$F$2401&amp;IHMEdata!$H$2:$H$2401,0)),0)</f>
        <v>9.1881946269700006</v>
      </c>
      <c r="Z14" s="14">
        <f t="shared" si="7"/>
        <v>9.1881946269700004E-5</v>
      </c>
      <c r="AA14" s="7">
        <f t="shared" si="38"/>
        <v>-9.2950059976326376</v>
      </c>
      <c r="AB14">
        <v>3</v>
      </c>
      <c r="AC14" s="13">
        <f>_xll.SplineOut($I$9,AB14)</f>
        <v>-10.974982665954798</v>
      </c>
      <c r="AD14" s="13">
        <f t="shared" si="8"/>
        <v>1.7124803198253673E-5</v>
      </c>
      <c r="AE14">
        <v>15</v>
      </c>
      <c r="AF14" t="s">
        <v>8</v>
      </c>
      <c r="AG14" s="6">
        <f t="shared" si="9"/>
        <v>386693.86000002746</v>
      </c>
      <c r="AH14" s="24">
        <f t="array" ref="AH14">IFERROR(INDEX(IHMEdata!$J$2:$J$2401, MATCH($Y$3&amp;$W$4&amp;$W$5&amp;AF14&amp;$W$7, IHMEdata!$E$2:$E$2401&amp;IHMEdata!$G$2:$G$2401&amp;IHMEdata!$C$2:$C$2401&amp;IHMEdata!$F$2:$F$2401&amp;IHMEdata!$H$2:$H$2401,0)),0)</f>
        <v>12.751748753499999</v>
      </c>
      <c r="AI14" s="24">
        <f t="array" ref="AI14">IFERROR(INDEX(IHMEdata!$J$2:$J$2401, MATCH($Y$3&amp;$W$4&amp;$W$5&amp;AF14&amp;$W$6, IHMEdata!$E$2:$E$2401&amp;IHMEdata!$G$2:$G$2401&amp;IHMEdata!$C$2:$C$2401&amp;IHMEdata!$F$2:$F$2401&amp;IHMEdata!$H$2:$H$2401,0)),0)</f>
        <v>3.2976341422900002</v>
      </c>
      <c r="AJ14" s="29">
        <f t="shared" si="10"/>
        <v>3.29763414229E-5</v>
      </c>
      <c r="AK14" s="7">
        <f t="shared" si="39"/>
        <v>-10.319720180191338</v>
      </c>
      <c r="AL14">
        <v>3</v>
      </c>
      <c r="AM14" s="13">
        <f>_xll.SplineOut($I$9,AL14)</f>
        <v>-10.974982665954798</v>
      </c>
      <c r="AN14" s="13">
        <f t="shared" si="11"/>
        <v>1.7124803198253673E-5</v>
      </c>
      <c r="AP14" t="s">
        <v>8</v>
      </c>
      <c r="AQ14" s="6">
        <f t="shared" si="12"/>
        <v>376941.82000003505</v>
      </c>
      <c r="AR14" s="24">
        <f t="array" ref="AR14">IFERROR(INDEX(IHMEdata!$J$2:$J$2401, MATCH($AQ$3&amp;$AQ$4&amp;$AQ$5&amp;AP14&amp;$AQ$7, IHMEdata!$E$2:$E$2401&amp;IHMEdata!$G$2:$G$2401&amp;IHMEdata!$C$2:$C$2401&amp;IHMEdata!$F$2:$F$2401&amp;IHMEdata!$H$2:$H$2401,0)),0)</f>
        <v>71.586804128200001</v>
      </c>
      <c r="AS14" s="24">
        <f t="array" ref="AS14">IFERROR(INDEX(IHMEdata!$J$2:$J$2401, MATCH($AQ$3&amp;$AQ$4&amp;$AQ$5&amp;AP14&amp;$AQ$6, IHMEdata!$E$2:$E$2401&amp;IHMEdata!$G$2:$G$2401&amp;IHMEdata!$C$2:$C$2401&amp;IHMEdata!$F$2:$F$2401&amp;IHMEdata!$H$2:$H$2401,0)),0)</f>
        <v>18.991473041700001</v>
      </c>
      <c r="AT14" s="14">
        <f t="shared" si="13"/>
        <v>1.8991473041700001E-4</v>
      </c>
      <c r="AU14" s="7">
        <f t="shared" si="40"/>
        <v>-8.5689353738178866</v>
      </c>
      <c r="AV14">
        <v>3</v>
      </c>
      <c r="AW14" s="13">
        <f>_xll.SplineOut($I$9,AV14)</f>
        <v>-10.974982665954798</v>
      </c>
      <c r="AX14" s="13">
        <f t="shared" si="14"/>
        <v>1.7124803198253673E-5</v>
      </c>
      <c r="AY14">
        <v>15</v>
      </c>
      <c r="AZ14" t="s">
        <v>8</v>
      </c>
      <c r="BA14" s="6">
        <f t="shared" si="15"/>
        <v>386693.85999915795</v>
      </c>
      <c r="BB14" s="24">
        <f t="array" ref="BB14">IFERROR(INDEX(IHMEdata!$J$2:$J$2401, MATCH($AS$3&amp;$AQ$4&amp;$AQ$5&amp;AZ14&amp;$AQ$7, IHMEdata!$E$2:$E$2401&amp;IHMEdata!$G$2:$G$2401&amp;IHMEdata!$C$2:$C$2401&amp;IHMEdata!$F$2:$F$2401&amp;IHMEdata!$H$2:$H$2401,0)),0)</f>
        <v>25.292364150899999</v>
      </c>
      <c r="BC14" s="24">
        <f t="array" ref="BC14">IFERROR(INDEX(IHMEdata!$J$2:$J$2401, MATCH($AS$3&amp;$AQ$4&amp;$AQ$5&amp;AZ14&amp;$AQ$6, IHMEdata!$E$2:$E$2401&amp;IHMEdata!$G$2:$G$2401&amp;IHMEdata!$C$2:$C$2401&amp;IHMEdata!$F$2:$F$2401&amp;IHMEdata!$H$2:$H$2401,0)),0)</f>
        <v>6.5406686702899997</v>
      </c>
      <c r="BD14" s="29">
        <f t="shared" si="16"/>
        <v>6.5406686702899991E-5</v>
      </c>
      <c r="BE14" s="7">
        <f t="shared" si="41"/>
        <v>-9.6348860615639893</v>
      </c>
      <c r="BF14">
        <v>3</v>
      </c>
      <c r="BG14" s="13">
        <f>_xll.SplineOut($I$9,BF14)</f>
        <v>-10.974982665954798</v>
      </c>
      <c r="BH14" s="13">
        <f t="shared" si="17"/>
        <v>1.7124803198253673E-5</v>
      </c>
      <c r="BJ14" t="s">
        <v>8</v>
      </c>
      <c r="BK14" s="6">
        <f t="shared" si="18"/>
        <v>376941.8200001379</v>
      </c>
      <c r="BL14" s="24">
        <f t="array" ref="BL14">IFERROR(INDEX(IHMEdata!$J$2:$J$2401, MATCH($BK$3&amp;$BK$4&amp;$BK$5&amp;BJ14&amp;$BK$7, IHMEdata!$E$2:$E$2401&amp;IHMEdata!$G$2:$G$2401&amp;IHMEdata!$C$2:$C$2401&amp;IHMEdata!$F$2:$F$2401&amp;IHMEdata!$H$2:$H$2401,0)),0)</f>
        <v>21.161679503799999</v>
      </c>
      <c r="BM14" s="24">
        <f t="array" ref="BM14">IFERROR(INDEX(IHMEdata!$J$2:$J$2401, MATCH($BK$3&amp;$BK$4&amp;$BK$5&amp;BJ14&amp;$BK$6, IHMEdata!$E$2:$E$2401&amp;IHMEdata!$G$2:$G$2401&amp;IHMEdata!$C$2:$C$2401&amp;IHMEdata!$F$2:$F$2401&amp;IHMEdata!$H$2:$H$2401,0)),0)</f>
        <v>5.6140439667299997</v>
      </c>
      <c r="BN14" s="14">
        <f t="shared" si="19"/>
        <v>5.6140439667299998E-5</v>
      </c>
      <c r="BO14" s="7">
        <f t="shared" si="42"/>
        <v>-9.7876541554384762</v>
      </c>
      <c r="BP14">
        <v>3</v>
      </c>
      <c r="BQ14" s="13">
        <f>_xll.SplineOut($I$9,BP14)</f>
        <v>-10.974982665954798</v>
      </c>
      <c r="BR14" s="13">
        <f t="shared" si="20"/>
        <v>1.7124803198253673E-5</v>
      </c>
      <c r="BS14">
        <v>15</v>
      </c>
      <c r="BT14" t="s">
        <v>8</v>
      </c>
      <c r="BU14" s="6">
        <f t="shared" si="21"/>
        <v>386693.86000080954</v>
      </c>
      <c r="BV14" s="24">
        <f t="array" ref="BV14">IFERROR(INDEX(IHMEdata!$J$2:$J$2401, MATCH($BM$3&amp;$BK$4&amp;$BK$5&amp;BT14&amp;$BK$7, IHMEdata!$E$2:$E$2401&amp;IHMEdata!$G$2:$G$2401&amp;IHMEdata!$C$2:$C$2401&amp;IHMEdata!$F$2:$F$2401&amp;IHMEdata!$H$2:$H$2401,0)),0)</f>
        <v>8.8516769699700006</v>
      </c>
      <c r="BW14" s="24">
        <f t="array" ref="BW14">IFERROR(INDEX(IHMEdata!$J$2:$J$2401, MATCH($BM$3&amp;$BK$4&amp;$BK$5&amp;BT14&amp;$BK$6, IHMEdata!$E$2:$E$2401&amp;IHMEdata!$G$2:$G$2401&amp;IHMEdata!$C$2:$C$2401&amp;IHMEdata!$F$2:$F$2401&amp;IHMEdata!$H$2:$H$2401,0)),0)</f>
        <v>2.2890658181000001</v>
      </c>
      <c r="BX14" s="29">
        <f t="shared" si="22"/>
        <v>2.2890658181E-5</v>
      </c>
      <c r="BY14" s="7">
        <f t="shared" si="43"/>
        <v>-10.684781670328436</v>
      </c>
      <c r="BZ14">
        <v>3</v>
      </c>
      <c r="CA14" s="13">
        <f>_xll.SplineOut($I$9,BZ14)</f>
        <v>-10.974982665954798</v>
      </c>
      <c r="CB14" s="13">
        <f t="shared" si="23"/>
        <v>1.7124803198253673E-5</v>
      </c>
      <c r="CD14" t="s">
        <v>8</v>
      </c>
      <c r="CE14" s="6">
        <f t="shared" si="24"/>
        <v>376941.8200004641</v>
      </c>
      <c r="CF14" s="24">
        <f t="array" ref="CF14">IFERROR(INDEX(IHMEdata!$J$2:$J$2401, MATCH($CE$3&amp;$CE$4&amp;$CE$5&amp;CD14&amp;$CE$7, IHMEdata!$E$2:$E$2401&amp;IHMEdata!$G$2:$G$2401&amp;IHMEdata!$C$2:$C$2401&amp;IHMEdata!$F$2:$F$2401&amp;IHMEdata!$H$2:$H$2401,0)),0)</f>
        <v>19.296144177399999</v>
      </c>
      <c r="CG14" s="24">
        <f t="array" ref="CG14">IFERROR(INDEX(IHMEdata!$J$2:$J$2401, MATCH($CE$3&amp;$CE$4&amp;$CE$5&amp;CD14&amp;$CE$6, IHMEdata!$E$2:$E$2401&amp;IHMEdata!$G$2:$G$2401&amp;IHMEdata!$C$2:$C$2401&amp;IHMEdata!$F$2:$F$2401&amp;IHMEdata!$H$2:$H$2401,0)),0)</f>
        <v>5.1191306333100002</v>
      </c>
      <c r="CH14" s="14">
        <f t="shared" si="25"/>
        <v>5.1191306333100005E-5</v>
      </c>
      <c r="CI14" s="7">
        <f t="shared" si="44"/>
        <v>-9.8799408385177951</v>
      </c>
      <c r="CJ14">
        <v>3</v>
      </c>
      <c r="CK14" s="13">
        <f>_xll.SplineOut($I$9,CJ14)</f>
        <v>-10.974982665954798</v>
      </c>
      <c r="CL14" s="13">
        <f t="shared" si="26"/>
        <v>1.7124803198253673E-5</v>
      </c>
      <c r="CM14">
        <v>15</v>
      </c>
      <c r="CN14" t="s">
        <v>8</v>
      </c>
      <c r="CO14" s="6">
        <f t="shared" si="27"/>
        <v>386693.85999997292</v>
      </c>
      <c r="CP14" s="24">
        <f t="array" ref="CP14">IFERROR(INDEX(IHMEdata!$J$2:$J$2401, MATCH($CG$3&amp;$CE$4&amp;$CE$5&amp;CN14&amp;$CE$7, IHMEdata!$E$2:$E$2401&amp;IHMEdata!$G$2:$G$2401&amp;IHMEdata!$C$2:$C$2401&amp;IHMEdata!$F$2:$F$2401&amp;IHMEdata!$H$2:$H$2401,0)),0)</f>
        <v>6.6963417744299996</v>
      </c>
      <c r="CQ14" s="24">
        <f t="array" ref="CQ14">IFERROR(INDEX(IHMEdata!$J$2:$J$2401, MATCH($CG$3&amp;$CE$4&amp;$CE$5&amp;CN14&amp;$CE$6, IHMEdata!$E$2:$E$2401&amp;IHMEdata!$G$2:$G$2401&amp;IHMEdata!$C$2:$C$2401&amp;IHMEdata!$F$2:$F$2401&amp;IHMEdata!$H$2:$H$2401,0)),0)</f>
        <v>1.7316907422399901</v>
      </c>
      <c r="CR14" s="29">
        <f t="shared" si="28"/>
        <v>1.7316907422399901E-5</v>
      </c>
      <c r="CS14" s="7">
        <f t="shared" si="45"/>
        <v>-10.963827226061568</v>
      </c>
      <c r="CT14">
        <v>3</v>
      </c>
      <c r="CU14" s="13">
        <f>_xll.SplineOut($I$9,CT14)</f>
        <v>-10.974982665954798</v>
      </c>
      <c r="CV14" s="13">
        <f t="shared" si="29"/>
        <v>1.7124803198253673E-5</v>
      </c>
      <c r="CX14" t="s">
        <v>8</v>
      </c>
      <c r="CY14" s="6">
        <f t="shared" si="30"/>
        <v>376941.81999981502</v>
      </c>
      <c r="CZ14" s="24">
        <f t="array" ref="CZ14">IFERROR(INDEX(IHMEdata!$J$2:$J$2401, MATCH($CY$3&amp;$CY$4&amp;$CY$5&amp;CX14&amp;$CY$7, IHMEdata!$E$2:$E$2401&amp;IHMEdata!$G$2:$G$2401&amp;IHMEdata!$C$2:$C$2401&amp;IHMEdata!$F$2:$F$2401&amp;IHMEdata!$H$2:$H$2401,0)),0)</f>
        <v>7.0257272555899997</v>
      </c>
      <c r="DA14" s="24">
        <f t="array" ref="DA14">IFERROR(INDEX(IHMEdata!$J$2:$J$2401, MATCH($CY$3&amp;$CY$4&amp;$CY$5&amp;CX14&amp;$CY$6, IHMEdata!$E$2:$E$2401&amp;IHMEdata!$G$2:$G$2401&amp;IHMEdata!$C$2:$C$2401&amp;IHMEdata!$F$2:$F$2401&amp;IHMEdata!$H$2:$H$2401,0)),0)</f>
        <v>1.8638757714900001</v>
      </c>
      <c r="DB14" s="14">
        <f t="shared" si="31"/>
        <v>1.8638757714899999E-5</v>
      </c>
      <c r="DC14" s="7">
        <f t="shared" si="46"/>
        <v>-10.890267397124138</v>
      </c>
      <c r="DD14">
        <v>3</v>
      </c>
      <c r="DE14" s="13">
        <f>_xll.SplineOut($I$9,DD14)</f>
        <v>-10.974982665954798</v>
      </c>
      <c r="DF14" s="13">
        <f t="shared" si="32"/>
        <v>1.7124803198253673E-5</v>
      </c>
      <c r="DG14">
        <v>15</v>
      </c>
      <c r="DH14" t="s">
        <v>8</v>
      </c>
      <c r="DI14" s="6">
        <f t="shared" si="33"/>
        <v>386693.85999927466</v>
      </c>
      <c r="DJ14" s="24">
        <f t="array" ref="DJ14">IFERROR(INDEX(IHMEdata!$J$2:$J$2401, MATCH($DA$3&amp;$CY$4&amp;$CY$5&amp;DH14&amp;$CY$7, IHMEdata!$E$2:$E$2401&amp;IHMEdata!$G$2:$G$2401&amp;IHMEdata!$C$2:$C$2401&amp;IHMEdata!$F$2:$F$2401&amp;IHMEdata!$H$2:$H$2401,0)),0)</f>
        <v>5.6949941396100003</v>
      </c>
      <c r="DK14" s="24">
        <f t="array" ref="DK14">IFERROR(INDEX(IHMEdata!$J$2:$J$2401, MATCH($DA$3&amp;$CY$4&amp;$CY$5&amp;DH14&amp;$CY$6, IHMEdata!$E$2:$E$2401&amp;IHMEdata!$G$2:$G$2401&amp;IHMEdata!$C$2:$C$2401&amp;IHMEdata!$F$2:$F$2401&amp;IHMEdata!$H$2:$H$2401,0)),0)</f>
        <v>1.47273973774</v>
      </c>
      <c r="DL14" s="29">
        <f t="shared" si="34"/>
        <v>1.4727397377399999E-5</v>
      </c>
      <c r="DM14" s="7">
        <f t="shared" si="47"/>
        <v>-11.125801031668548</v>
      </c>
      <c r="DN14">
        <v>3</v>
      </c>
      <c r="DO14" s="13">
        <f>_xll.SplineOut($I$9,DN14)</f>
        <v>-10.974982665954798</v>
      </c>
      <c r="DP14" s="13">
        <f t="shared" si="35"/>
        <v>1.7124803198253673E-5</v>
      </c>
    </row>
    <row r="15" spans="1:120" x14ac:dyDescent="0.25">
      <c r="A15">
        <v>20</v>
      </c>
      <c r="B15" t="s">
        <v>9</v>
      </c>
      <c r="C15" s="6">
        <f t="shared" si="0"/>
        <v>388485.34999987239</v>
      </c>
      <c r="D15" s="24">
        <f t="array" ref="D15">IFERROR(INDEX(IHMEdata!$J$2:$J$2401, MATCH($C$3&amp;$C$4&amp;$C$5&amp;B15&amp;$C$7, IHMEdata!$E$2:$E$2401&amp;IHMEdata!$G$2:$G$2401&amp;IHMEdata!$C$2:$C$2401&amp;IHMEdata!$F$2:$F$2401&amp;IHMEdata!$H$2:$H$2401,0)),0)</f>
        <v>82.442580134099998</v>
      </c>
      <c r="E15" s="24">
        <f t="array" ref="E15">IFERROR(INDEX(IHMEdata!$J$2:$J$2401, MATCH($C$3&amp;$C$4&amp;$C$5&amp;B15&amp;$C$6, IHMEdata!$E$2:$E$2401&amp;IHMEdata!$G$2:$G$2401&amp;IHMEdata!$C$2:$C$2401&amp;IHMEdata!$F$2:$F$2401&amp;IHMEdata!$H$2:$H$2401,0)),0)</f>
        <v>21.2215415933</v>
      </c>
      <c r="F15" s="14">
        <f t="shared" si="1"/>
        <v>2.1221541593299998E-4</v>
      </c>
      <c r="G15" s="7">
        <f t="shared" si="36"/>
        <v>-8.4579086862940152</v>
      </c>
      <c r="H15">
        <v>4</v>
      </c>
      <c r="I15" s="13">
        <f>_xll.SplineOut($I$9,H15)</f>
        <v>-10.516188124654716</v>
      </c>
      <c r="J15" s="13">
        <f t="shared" si="2"/>
        <v>2.7094274521890292E-5</v>
      </c>
      <c r="K15">
        <v>20</v>
      </c>
      <c r="L15" t="s">
        <v>9</v>
      </c>
      <c r="M15" s="6">
        <f t="shared" si="3"/>
        <v>389869.45000062691</v>
      </c>
      <c r="N15" s="24">
        <f t="array" ref="N15">IFERROR(INDEX(IHMEdata!$J$2:$J$2401, MATCH($E$3&amp;$C$4&amp;$C$5&amp;L15&amp;$C$7, IHMEdata!$E$2:$E$2401&amp;IHMEdata!$G$2:$G$2401&amp;IHMEdata!$C$2:$C$2401&amp;IHMEdata!$F$2:$F$2401&amp;IHMEdata!$H$2:$H$2401,0)),0)</f>
        <v>31.494899963400002</v>
      </c>
      <c r="O15" s="24">
        <f t="array" ref="O15">IFERROR(INDEX(IHMEdata!$J$2:$J$2401, MATCH($E$3&amp;$C$4&amp;$C$5&amp;L15&amp;$C$6, IHMEdata!$E$2:$E$2401&amp;IHMEdata!$G$2:$G$2401&amp;IHMEdata!$C$2:$C$2401&amp;IHMEdata!$F$2:$F$2401&amp;IHMEdata!$H$2:$H$2401,0)),0)</f>
        <v>8.0783195409000008</v>
      </c>
      <c r="P15" s="29">
        <f t="shared" si="4"/>
        <v>8.0783195409000005E-5</v>
      </c>
      <c r="Q15" s="7">
        <f t="shared" si="37"/>
        <v>-9.4237415916789526</v>
      </c>
      <c r="R15">
        <v>4</v>
      </c>
      <c r="S15" s="13">
        <f>_xll.SplineOut($I$9,R15)</f>
        <v>-10.516188124654716</v>
      </c>
      <c r="T15" s="13">
        <f t="shared" si="5"/>
        <v>2.7094274521890292E-5</v>
      </c>
      <c r="V15" t="s">
        <v>9</v>
      </c>
      <c r="W15" s="6">
        <f t="shared" si="6"/>
        <v>388485.35000057577</v>
      </c>
      <c r="X15" s="24">
        <f t="array" ref="X15">IFERROR(INDEX(IHMEdata!$J$2:$J$2401, MATCH($W$3&amp;$W$4&amp;$W$5&amp;V15&amp;$W$7, IHMEdata!$E$2:$E$2401&amp;IHMEdata!$G$2:$G$2401&amp;IHMEdata!$C$2:$C$2401&amp;IHMEdata!$F$2:$F$2401&amp;IHMEdata!$H$2:$H$2401,0)),0)</f>
        <v>42.017760572299999</v>
      </c>
      <c r="Y15" s="24">
        <f t="array" ref="Y15">IFERROR(INDEX(IHMEdata!$J$2:$J$2401, MATCH($W$3&amp;$W$4&amp;$W$5&amp;V15&amp;$W$6, IHMEdata!$E$2:$E$2401&amp;IHMEdata!$G$2:$G$2401&amp;IHMEdata!$C$2:$C$2401&amp;IHMEdata!$F$2:$F$2401&amp;IHMEdata!$H$2:$H$2401,0)),0)</f>
        <v>10.8157902408</v>
      </c>
      <c r="Z15" s="14">
        <f t="shared" si="7"/>
        <v>1.08157902408E-4</v>
      </c>
      <c r="AA15" s="7">
        <f t="shared" si="38"/>
        <v>-9.1319183392748347</v>
      </c>
      <c r="AB15">
        <v>4</v>
      </c>
      <c r="AC15" s="13">
        <f>_xll.SplineOut($I$9,AB15)</f>
        <v>-10.516188124654716</v>
      </c>
      <c r="AD15" s="13">
        <f t="shared" si="8"/>
        <v>2.7094274521890292E-5</v>
      </c>
      <c r="AE15">
        <v>20</v>
      </c>
      <c r="AF15" t="s">
        <v>9</v>
      </c>
      <c r="AG15" s="6">
        <f t="shared" si="9"/>
        <v>389869.45000015385</v>
      </c>
      <c r="AH15" s="24">
        <f t="array" ref="AH15">IFERROR(INDEX(IHMEdata!$J$2:$J$2401, MATCH($Y$3&amp;$W$4&amp;$W$5&amp;AF15&amp;$W$7, IHMEdata!$E$2:$E$2401&amp;IHMEdata!$G$2:$G$2401&amp;IHMEdata!$C$2:$C$2401&amp;IHMEdata!$F$2:$F$2401&amp;IHMEdata!$H$2:$H$2401,0)),0)</f>
        <v>13.6097340085</v>
      </c>
      <c r="AI15" s="24">
        <f t="array" ref="AI15">IFERROR(INDEX(IHMEdata!$J$2:$J$2401, MATCH($Y$3&amp;$W$4&amp;$W$5&amp;AF15&amp;$W$6, IHMEdata!$E$2:$E$2401&amp;IHMEdata!$G$2:$G$2401&amp;IHMEdata!$C$2:$C$2401&amp;IHMEdata!$F$2:$F$2401&amp;IHMEdata!$H$2:$H$2401,0)),0)</f>
        <v>3.4908439244199898</v>
      </c>
      <c r="AJ15" s="29">
        <f t="shared" si="10"/>
        <v>3.4908439244199896E-5</v>
      </c>
      <c r="AK15" s="7">
        <f t="shared" si="39"/>
        <v>-10.262781945833014</v>
      </c>
      <c r="AL15">
        <v>4</v>
      </c>
      <c r="AM15" s="13">
        <f>_xll.SplineOut($I$9,AL15)</f>
        <v>-10.516188124654716</v>
      </c>
      <c r="AN15" s="13">
        <f t="shared" si="11"/>
        <v>2.7094274521890292E-5</v>
      </c>
      <c r="AP15" t="s">
        <v>9</v>
      </c>
      <c r="AQ15" s="6">
        <f t="shared" si="12"/>
        <v>388485.35000126134</v>
      </c>
      <c r="AR15" s="24">
        <f t="array" ref="AR15">IFERROR(INDEX(IHMEdata!$J$2:$J$2401, MATCH($AQ$3&amp;$AQ$4&amp;$AQ$5&amp;AP15&amp;$AQ$7, IHMEdata!$E$2:$E$2401&amp;IHMEdata!$G$2:$G$2401&amp;IHMEdata!$C$2:$C$2401&amp;IHMEdata!$F$2:$F$2401&amp;IHMEdata!$H$2:$H$2401,0)),0)</f>
        <v>133.20516210599999</v>
      </c>
      <c r="AS15" s="24">
        <f t="array" ref="AS15">IFERROR(INDEX(IHMEdata!$J$2:$J$2401, MATCH($AQ$3&amp;$AQ$4&amp;$AQ$5&amp;AP15&amp;$AQ$6, IHMEdata!$E$2:$E$2401&amp;IHMEdata!$G$2:$G$2401&amp;IHMEdata!$C$2:$C$2401&amp;IHMEdata!$F$2:$F$2401&amp;IHMEdata!$H$2:$H$2401,0)),0)</f>
        <v>34.288335996599997</v>
      </c>
      <c r="AT15" s="14">
        <f t="shared" si="13"/>
        <v>3.4288335996599998E-4</v>
      </c>
      <c r="AU15" s="7">
        <f t="shared" si="40"/>
        <v>-7.9781202270394695</v>
      </c>
      <c r="AV15">
        <v>4</v>
      </c>
      <c r="AW15" s="13">
        <f>_xll.SplineOut($I$9,AV15)</f>
        <v>-10.516188124654716</v>
      </c>
      <c r="AX15" s="13">
        <f t="shared" si="14"/>
        <v>2.7094274521890292E-5</v>
      </c>
      <c r="AY15">
        <v>20</v>
      </c>
      <c r="AZ15" t="s">
        <v>9</v>
      </c>
      <c r="BA15" s="6">
        <f t="shared" si="15"/>
        <v>389869.45000028651</v>
      </c>
      <c r="BB15" s="24">
        <f t="array" ref="BB15">IFERROR(INDEX(IHMEdata!$J$2:$J$2401, MATCH($AS$3&amp;$AQ$4&amp;$AQ$5&amp;AZ15&amp;$AQ$7, IHMEdata!$E$2:$E$2401&amp;IHMEdata!$G$2:$G$2401&amp;IHMEdata!$C$2:$C$2401&amp;IHMEdata!$F$2:$F$2401&amp;IHMEdata!$H$2:$H$2401,0)),0)</f>
        <v>28.442609104500001</v>
      </c>
      <c r="BC15" s="24">
        <f t="array" ref="BC15">IFERROR(INDEX(IHMEdata!$J$2:$J$2401, MATCH($AS$3&amp;$AQ$4&amp;$AQ$5&amp;AZ15&amp;$AQ$6, IHMEdata!$E$2:$E$2401&amp;IHMEdata!$G$2:$G$2401&amp;IHMEdata!$C$2:$C$2401&amp;IHMEdata!$F$2:$F$2401&amp;IHMEdata!$H$2:$H$2401,0)),0)</f>
        <v>7.2954187881300001</v>
      </c>
      <c r="BD15" s="29">
        <f t="shared" si="16"/>
        <v>7.2954187881300002E-5</v>
      </c>
      <c r="BE15" s="7">
        <f t="shared" si="41"/>
        <v>-9.5256788770859995</v>
      </c>
      <c r="BF15">
        <v>4</v>
      </c>
      <c r="BG15" s="13">
        <f>_xll.SplineOut($I$9,BF15)</f>
        <v>-10.516188124654716</v>
      </c>
      <c r="BH15" s="13">
        <f t="shared" si="17"/>
        <v>2.7094274521890292E-5</v>
      </c>
      <c r="BJ15" t="s">
        <v>9</v>
      </c>
      <c r="BK15" s="6">
        <f t="shared" si="18"/>
        <v>388485.35000087472</v>
      </c>
      <c r="BL15" s="24">
        <f t="array" ref="BL15">IFERROR(INDEX(IHMEdata!$J$2:$J$2401, MATCH($BK$3&amp;$BK$4&amp;$BK$5&amp;BJ15&amp;$BK$7, IHMEdata!$E$2:$E$2401&amp;IHMEdata!$G$2:$G$2401&amp;IHMEdata!$C$2:$C$2401&amp;IHMEdata!$F$2:$F$2401&amp;IHMEdata!$H$2:$H$2401,0)),0)</f>
        <v>41.349107631499997</v>
      </c>
      <c r="BM15" s="24">
        <f t="array" ref="BM15">IFERROR(INDEX(IHMEdata!$J$2:$J$2401, MATCH($BK$3&amp;$BK$4&amp;$BK$5&amp;BJ15&amp;$BK$6, IHMEdata!$E$2:$E$2401&amp;IHMEdata!$G$2:$G$2401&amp;IHMEdata!$C$2:$C$2401&amp;IHMEdata!$F$2:$F$2401&amp;IHMEdata!$H$2:$H$2401,0)),0)</f>
        <v>10.6436723113</v>
      </c>
      <c r="BN15" s="14">
        <f t="shared" si="19"/>
        <v>1.06436723113E-4</v>
      </c>
      <c r="BO15" s="7">
        <f t="shared" si="42"/>
        <v>-9.1479598985650696</v>
      </c>
      <c r="BP15">
        <v>4</v>
      </c>
      <c r="BQ15" s="13">
        <f>_xll.SplineOut($I$9,BP15)</f>
        <v>-10.516188124654716</v>
      </c>
      <c r="BR15" s="13">
        <f t="shared" si="20"/>
        <v>2.7094274521890292E-5</v>
      </c>
      <c r="BS15">
        <v>20</v>
      </c>
      <c r="BT15" t="s">
        <v>9</v>
      </c>
      <c r="BU15" s="6">
        <f t="shared" si="21"/>
        <v>389869.44999951991</v>
      </c>
      <c r="BV15" s="24">
        <f t="array" ref="BV15">IFERROR(INDEX(IHMEdata!$J$2:$J$2401, MATCH($BM$3&amp;$BK$4&amp;$BK$5&amp;BT15&amp;$BK$7, IHMEdata!$E$2:$E$2401&amp;IHMEdata!$G$2:$G$2401&amp;IHMEdata!$C$2:$C$2401&amp;IHMEdata!$F$2:$F$2401&amp;IHMEdata!$H$2:$H$2401,0)),0)</f>
        <v>10.343146598900001</v>
      </c>
      <c r="BW15" s="24">
        <f t="array" ref="BW15">IFERROR(INDEX(IHMEdata!$J$2:$J$2401, MATCH($BM$3&amp;$BK$4&amp;$BK$5&amp;BT15&amp;$BK$6, IHMEdata!$E$2:$E$2401&amp;IHMEdata!$G$2:$G$2401&amp;IHMEdata!$C$2:$C$2401&amp;IHMEdata!$F$2:$F$2401&amp;IHMEdata!$H$2:$H$2401,0)),0)</f>
        <v>2.6529769385400002</v>
      </c>
      <c r="BX15" s="29">
        <f t="shared" si="22"/>
        <v>2.6529769385400001E-5</v>
      </c>
      <c r="BY15" s="7">
        <f t="shared" si="43"/>
        <v>-10.537243082449466</v>
      </c>
      <c r="BZ15">
        <v>4</v>
      </c>
      <c r="CA15" s="13">
        <f>_xll.SplineOut($I$9,BZ15)</f>
        <v>-10.516188124654716</v>
      </c>
      <c r="CB15" s="13">
        <f t="shared" si="23"/>
        <v>2.7094274521890292E-5</v>
      </c>
      <c r="CD15" t="s">
        <v>9</v>
      </c>
      <c r="CE15" s="6">
        <f t="shared" si="24"/>
        <v>388485.34999971045</v>
      </c>
      <c r="CF15" s="24">
        <f t="array" ref="CF15">IFERROR(INDEX(IHMEdata!$J$2:$J$2401, MATCH($CE$3&amp;$CE$4&amp;$CE$5&amp;CD15&amp;$CE$7, IHMEdata!$E$2:$E$2401&amp;IHMEdata!$G$2:$G$2401&amp;IHMEdata!$C$2:$C$2401&amp;IHMEdata!$F$2:$F$2401&amp;IHMEdata!$H$2:$H$2401,0)),0)</f>
        <v>27.531127446799999</v>
      </c>
      <c r="CG15" s="24">
        <f t="array" ref="CG15">IFERROR(INDEX(IHMEdata!$J$2:$J$2401, MATCH($CE$3&amp;$CE$4&amp;$CE$5&amp;CD15&amp;$CE$6, IHMEdata!$E$2:$E$2401&amp;IHMEdata!$G$2:$G$2401&amp;IHMEdata!$C$2:$C$2401&amp;IHMEdata!$F$2:$F$2401&amp;IHMEdata!$H$2:$H$2401,0)),0)</f>
        <v>7.0867865279399904</v>
      </c>
      <c r="CH15" s="14">
        <f t="shared" si="25"/>
        <v>7.08678652793999E-5</v>
      </c>
      <c r="CI15" s="7">
        <f t="shared" si="44"/>
        <v>-9.5546934672353991</v>
      </c>
      <c r="CJ15">
        <v>4</v>
      </c>
      <c r="CK15" s="13">
        <f>_xll.SplineOut($I$9,CJ15)</f>
        <v>-10.516188124654716</v>
      </c>
      <c r="CL15" s="13">
        <f t="shared" si="26"/>
        <v>2.7094274521890292E-5</v>
      </c>
      <c r="CM15">
        <v>20</v>
      </c>
      <c r="CN15" t="s">
        <v>9</v>
      </c>
      <c r="CO15" s="6">
        <f t="shared" si="27"/>
        <v>389869.45000086026</v>
      </c>
      <c r="CP15" s="24">
        <f t="array" ref="CP15">IFERROR(INDEX(IHMEdata!$J$2:$J$2401, MATCH($CG$3&amp;$CE$4&amp;$CE$5&amp;CN15&amp;$CE$7, IHMEdata!$E$2:$E$2401&amp;IHMEdata!$G$2:$G$2401&amp;IHMEdata!$C$2:$C$2401&amp;IHMEdata!$F$2:$F$2401&amp;IHMEdata!$H$2:$H$2401,0)),0)</f>
        <v>8.0931270376699995</v>
      </c>
      <c r="CQ15" s="24">
        <f t="array" ref="CQ15">IFERROR(INDEX(IHMEdata!$J$2:$J$2401, MATCH($CG$3&amp;$CE$4&amp;$CE$5&amp;CN15&amp;$CE$6, IHMEdata!$E$2:$E$2401&amp;IHMEdata!$G$2:$G$2401&amp;IHMEdata!$C$2:$C$2401&amp;IHMEdata!$F$2:$F$2401&amp;IHMEdata!$H$2:$H$2401,0)),0)</f>
        <v>2.0758556582600001</v>
      </c>
      <c r="CR15" s="29">
        <f t="shared" si="28"/>
        <v>2.0758556582599999E-5</v>
      </c>
      <c r="CS15" s="7">
        <f t="shared" si="45"/>
        <v>-10.782552030860318</v>
      </c>
      <c r="CT15">
        <v>4</v>
      </c>
      <c r="CU15" s="13">
        <f>_xll.SplineOut($I$9,CT15)</f>
        <v>-10.516188124654716</v>
      </c>
      <c r="CV15" s="13">
        <f t="shared" si="29"/>
        <v>2.7094274521890292E-5</v>
      </c>
      <c r="CX15" t="s">
        <v>9</v>
      </c>
      <c r="CY15" s="6">
        <f t="shared" si="30"/>
        <v>388485.35000054957</v>
      </c>
      <c r="CZ15" s="24">
        <f t="array" ref="CZ15">IFERROR(INDEX(IHMEdata!$J$2:$J$2401, MATCH($CY$3&amp;$CY$4&amp;$CY$5&amp;CX15&amp;$CY$7, IHMEdata!$E$2:$E$2401&amp;IHMEdata!$G$2:$G$2401&amp;IHMEdata!$C$2:$C$2401&amp;IHMEdata!$F$2:$F$2401&amp;IHMEdata!$H$2:$H$2401,0)),0)</f>
        <v>8.7133295879400006</v>
      </c>
      <c r="DA15" s="24">
        <f t="array" ref="DA15">IFERROR(INDEX(IHMEdata!$J$2:$J$2401, MATCH($CY$3&amp;$CY$4&amp;$CY$5&amp;CX15&amp;$CY$6, IHMEdata!$E$2:$E$2401&amp;IHMEdata!$G$2:$G$2401&amp;IHMEdata!$C$2:$C$2401&amp;IHMEdata!$F$2:$F$2401&amp;IHMEdata!$H$2:$H$2401,0)),0)</f>
        <v>2.24289785649</v>
      </c>
      <c r="DB15" s="14">
        <f t="shared" si="31"/>
        <v>2.2428978564899999E-5</v>
      </c>
      <c r="DC15" s="7">
        <f t="shared" si="46"/>
        <v>-10.705156749260876</v>
      </c>
      <c r="DD15">
        <v>4</v>
      </c>
      <c r="DE15" s="13">
        <f>_xll.SplineOut($I$9,DD15)</f>
        <v>-10.516188124654716</v>
      </c>
      <c r="DF15" s="13">
        <f t="shared" si="32"/>
        <v>2.7094274521890292E-5</v>
      </c>
      <c r="DG15">
        <v>20</v>
      </c>
      <c r="DH15" t="s">
        <v>9</v>
      </c>
      <c r="DI15" s="6">
        <f t="shared" si="33"/>
        <v>389869.45000032859</v>
      </c>
      <c r="DJ15" s="24">
        <f t="array" ref="DJ15">IFERROR(INDEX(IHMEdata!$J$2:$J$2401, MATCH($DA$3&amp;$CY$4&amp;$CY$5&amp;DH15&amp;$CY$7, IHMEdata!$E$2:$E$2401&amp;IHMEdata!$G$2:$G$2401&amp;IHMEdata!$C$2:$C$2401&amp;IHMEdata!$F$2:$F$2401&amp;IHMEdata!$H$2:$H$2401,0)),0)</f>
        <v>6.3125033445399996</v>
      </c>
      <c r="DK15" s="24">
        <f t="array" ref="DK15">IFERROR(INDEX(IHMEdata!$J$2:$J$2401, MATCH($DA$3&amp;$CY$4&amp;$CY$5&amp;DH15&amp;$CY$6, IHMEdata!$E$2:$E$2401&amp;IHMEdata!$G$2:$G$2401&amp;IHMEdata!$C$2:$C$2401&amp;IHMEdata!$F$2:$F$2401&amp;IHMEdata!$H$2:$H$2401,0)),0)</f>
        <v>1.61913259542</v>
      </c>
      <c r="DL15" s="29">
        <f t="shared" si="34"/>
        <v>1.61913259542E-5</v>
      </c>
      <c r="DM15" s="7">
        <f t="shared" si="47"/>
        <v>-11.03103489404833</v>
      </c>
      <c r="DN15">
        <v>4</v>
      </c>
      <c r="DO15" s="13">
        <f>_xll.SplineOut($I$9,DN15)</f>
        <v>-10.516188124654716</v>
      </c>
      <c r="DP15" s="13">
        <f t="shared" si="35"/>
        <v>2.7094274521890292E-5</v>
      </c>
    </row>
    <row r="16" spans="1:120" x14ac:dyDescent="0.25">
      <c r="A16">
        <v>25</v>
      </c>
      <c r="B16" t="s">
        <v>10</v>
      </c>
      <c r="C16" s="6">
        <f t="shared" si="0"/>
        <v>381643.2499992121</v>
      </c>
      <c r="D16" s="24">
        <f t="array" ref="D16">IFERROR(INDEX(IHMEdata!$J$2:$J$2401, MATCH($C$3&amp;$C$4&amp;$C$5&amp;B16&amp;$C$7, IHMEdata!$E$2:$E$2401&amp;IHMEdata!$G$2:$G$2401&amp;IHMEdata!$C$2:$C$2401&amp;IHMEdata!$F$2:$F$2401&amp;IHMEdata!$H$2:$H$2401,0)),0)</f>
        <v>101.60120197099999</v>
      </c>
      <c r="E16" s="24">
        <f t="array" ref="E16">IFERROR(INDEX(IHMEdata!$J$2:$J$2401, MATCH($C$3&amp;$C$4&amp;$C$5&amp;B16&amp;$C$6, IHMEdata!$E$2:$E$2401&amp;IHMEdata!$G$2:$G$2401&amp;IHMEdata!$C$2:$C$2401&amp;IHMEdata!$F$2:$F$2401&amp;IHMEdata!$H$2:$H$2401,0)),0)</f>
        <v>26.6220356239</v>
      </c>
      <c r="F16" s="14">
        <f t="shared" si="1"/>
        <v>2.6622035623900001E-4</v>
      </c>
      <c r="G16" s="7">
        <f t="shared" si="36"/>
        <v>-8.2311861852086654</v>
      </c>
      <c r="H16" s="4">
        <v>5</v>
      </c>
      <c r="I16" s="13">
        <f>_xll.SplineOut($I$9,H16)</f>
        <v>-10.105538742195172</v>
      </c>
      <c r="J16" s="13">
        <f t="shared" si="2"/>
        <v>4.0852655110100025E-5</v>
      </c>
      <c r="K16">
        <v>25</v>
      </c>
      <c r="L16" t="s">
        <v>10</v>
      </c>
      <c r="M16" s="6">
        <f t="shared" si="3"/>
        <v>372814.22000012512</v>
      </c>
      <c r="N16" s="24">
        <f t="array" ref="N16">IFERROR(INDEX(IHMEdata!$J$2:$J$2401, MATCH($E$3&amp;$C$4&amp;$C$5&amp;L16&amp;$C$7, IHMEdata!$E$2:$E$2401&amp;IHMEdata!$G$2:$G$2401&amp;IHMEdata!$C$2:$C$2401&amp;IHMEdata!$F$2:$F$2401&amp;IHMEdata!$H$2:$H$2401,0)),0)</f>
        <v>31.473983518499999</v>
      </c>
      <c r="O16" s="24">
        <f t="array" ref="O16">IFERROR(INDEX(IHMEdata!$J$2:$J$2401, MATCH($E$3&amp;$C$4&amp;$C$5&amp;L16&amp;$C$6, IHMEdata!$E$2:$E$2401&amp;IHMEdata!$G$2:$G$2401&amp;IHMEdata!$C$2:$C$2401&amp;IHMEdata!$F$2:$F$2401&amp;IHMEdata!$H$2:$H$2401,0)),0)</f>
        <v>8.4422701254499994</v>
      </c>
      <c r="P16" s="29">
        <f t="shared" si="4"/>
        <v>8.4422701254499997E-5</v>
      </c>
      <c r="Q16" s="7">
        <f t="shared" si="37"/>
        <v>-9.3796742203191865</v>
      </c>
      <c r="R16" s="4">
        <v>5</v>
      </c>
      <c r="S16" s="13">
        <f>_xll.SplineOut($I$9,R16)</f>
        <v>-10.105538742195172</v>
      </c>
      <c r="T16" s="13">
        <f t="shared" si="5"/>
        <v>4.0852655110100025E-5</v>
      </c>
      <c r="V16" t="s">
        <v>10</v>
      </c>
      <c r="W16" s="6">
        <f t="shared" si="6"/>
        <v>381643.25000081037</v>
      </c>
      <c r="X16" s="24">
        <f t="array" ref="X16">IFERROR(INDEX(IHMEdata!$J$2:$J$2401, MATCH($W$3&amp;$W$4&amp;$W$5&amp;V16&amp;$W$7, IHMEdata!$E$2:$E$2401&amp;IHMEdata!$G$2:$G$2401&amp;IHMEdata!$C$2:$C$2401&amp;IHMEdata!$F$2:$F$2401&amp;IHMEdata!$H$2:$H$2401,0)),0)</f>
        <v>47.200155192799997</v>
      </c>
      <c r="Y16" s="24">
        <f t="array" ref="Y16">IFERROR(INDEX(IHMEdata!$J$2:$J$2401, MATCH($W$3&amp;$W$4&amp;$W$5&amp;V16&amp;$W$6, IHMEdata!$E$2:$E$2401&amp;IHMEdata!$G$2:$G$2401&amp;IHMEdata!$C$2:$C$2401&amp;IHMEdata!$F$2:$F$2401&amp;IHMEdata!$H$2:$H$2401,0)),0)</f>
        <v>12.3676116878</v>
      </c>
      <c r="Z16" s="14">
        <f t="shared" si="7"/>
        <v>1.2367611687800001E-4</v>
      </c>
      <c r="AA16" s="7">
        <f t="shared" si="38"/>
        <v>-8.9978443701413298</v>
      </c>
      <c r="AB16" s="4">
        <v>5</v>
      </c>
      <c r="AC16" s="13">
        <f>_xll.SplineOut($I$9,AB16)</f>
        <v>-10.105538742195172</v>
      </c>
      <c r="AD16" s="13">
        <f t="shared" si="8"/>
        <v>4.0852655110100025E-5</v>
      </c>
      <c r="AE16">
        <v>25</v>
      </c>
      <c r="AF16" t="s">
        <v>10</v>
      </c>
      <c r="AG16" s="6">
        <f t="shared" si="9"/>
        <v>372814.22000087239</v>
      </c>
      <c r="AH16" s="24">
        <f t="array" ref="AH16">IFERROR(INDEX(IHMEdata!$J$2:$J$2401, MATCH($Y$3&amp;$W$4&amp;$W$5&amp;AF16&amp;$W$7, IHMEdata!$E$2:$E$2401&amp;IHMEdata!$G$2:$G$2401&amp;IHMEdata!$C$2:$C$2401&amp;IHMEdata!$F$2:$F$2401&amp;IHMEdata!$H$2:$H$2401,0)),0)</f>
        <v>13.7994904498</v>
      </c>
      <c r="AI16" s="24">
        <f t="array" ref="AI16">IFERROR(INDEX(IHMEdata!$J$2:$J$2401, MATCH($Y$3&amp;$W$4&amp;$W$5&amp;AF16&amp;$W$6, IHMEdata!$E$2:$E$2401&amp;IHMEdata!$G$2:$G$2401&amp;IHMEdata!$C$2:$C$2401&amp;IHMEdata!$F$2:$F$2401&amp;IHMEdata!$H$2:$H$2401,0)),0)</f>
        <v>3.70143886941</v>
      </c>
      <c r="AJ16" s="29">
        <f t="shared" si="10"/>
        <v>3.70143886941E-5</v>
      </c>
      <c r="AK16" s="7">
        <f t="shared" si="39"/>
        <v>-10.204203837291365</v>
      </c>
      <c r="AL16" s="4">
        <v>5</v>
      </c>
      <c r="AM16" s="13">
        <f>_xll.SplineOut($I$9,AL16)</f>
        <v>-10.105538742195172</v>
      </c>
      <c r="AN16" s="13">
        <f t="shared" si="11"/>
        <v>4.0852655110100025E-5</v>
      </c>
      <c r="AP16" t="s">
        <v>10</v>
      </c>
      <c r="AQ16" s="6">
        <f t="shared" si="12"/>
        <v>381643.24999989331</v>
      </c>
      <c r="AR16" s="24">
        <f t="array" ref="AR16">IFERROR(INDEX(IHMEdata!$J$2:$J$2401, MATCH($AQ$3&amp;$AQ$4&amp;$AQ$5&amp;AP16&amp;$AQ$7, IHMEdata!$E$2:$E$2401&amp;IHMEdata!$G$2:$G$2401&amp;IHMEdata!$C$2:$C$2401&amp;IHMEdata!$F$2:$F$2401&amp;IHMEdata!$H$2:$H$2401,0)),0)</f>
        <v>180.96617333</v>
      </c>
      <c r="AS16" s="24">
        <f t="array" ref="AS16">IFERROR(INDEX(IHMEdata!$J$2:$J$2401, MATCH($AQ$3&amp;$AQ$4&amp;$AQ$5&amp;AP16&amp;$AQ$6, IHMEdata!$E$2:$E$2401&amp;IHMEdata!$G$2:$G$2401&amp;IHMEdata!$C$2:$C$2401&amp;IHMEdata!$F$2:$F$2401&amp;IHMEdata!$H$2:$H$2401,0)),0)</f>
        <v>47.417627150500003</v>
      </c>
      <c r="AT16" s="14">
        <f t="shared" si="13"/>
        <v>4.7417627150500005E-4</v>
      </c>
      <c r="AU16" s="7">
        <f t="shared" si="40"/>
        <v>-7.6539314245874923</v>
      </c>
      <c r="AV16" s="4">
        <v>5</v>
      </c>
      <c r="AW16" s="13">
        <f>_xll.SplineOut($I$9,AV16)</f>
        <v>-10.105538742195172</v>
      </c>
      <c r="AX16" s="13">
        <f t="shared" si="14"/>
        <v>4.0852655110100025E-5</v>
      </c>
      <c r="AY16">
        <v>25</v>
      </c>
      <c r="AZ16" t="s">
        <v>10</v>
      </c>
      <c r="BA16" s="6">
        <f t="shared" si="15"/>
        <v>372814.21999952156</v>
      </c>
      <c r="BB16" s="24">
        <f t="array" ref="BB16">IFERROR(INDEX(IHMEdata!$J$2:$J$2401, MATCH($AS$3&amp;$AQ$4&amp;$AQ$5&amp;AZ16&amp;$AQ$7, IHMEdata!$E$2:$E$2401&amp;IHMEdata!$G$2:$G$2401&amp;IHMEdata!$C$2:$C$2401&amp;IHMEdata!$F$2:$F$2401&amp;IHMEdata!$H$2:$H$2401,0)),0)</f>
        <v>30.778040971799999</v>
      </c>
      <c r="BC16" s="24">
        <f t="array" ref="BC16">IFERROR(INDEX(IHMEdata!$J$2:$J$2401, MATCH($AS$3&amp;$AQ$4&amp;$AQ$5&amp;AZ16&amp;$AQ$6, IHMEdata!$E$2:$E$2401&amp;IHMEdata!$G$2:$G$2401&amp;IHMEdata!$C$2:$C$2401&amp;IHMEdata!$F$2:$F$2401&amp;IHMEdata!$H$2:$H$2401,0)),0)</f>
        <v>8.2555973781900001</v>
      </c>
      <c r="BD16" s="29">
        <f t="shared" si="16"/>
        <v>8.2555973781900003E-5</v>
      </c>
      <c r="BE16" s="7">
        <f t="shared" si="41"/>
        <v>-9.4020340245967784</v>
      </c>
      <c r="BF16" s="4">
        <v>5</v>
      </c>
      <c r="BG16" s="13">
        <f>_xll.SplineOut($I$9,BF16)</f>
        <v>-10.105538742195172</v>
      </c>
      <c r="BH16" s="13">
        <f t="shared" si="17"/>
        <v>4.0852655110100025E-5</v>
      </c>
      <c r="BJ16" t="s">
        <v>10</v>
      </c>
      <c r="BK16" s="6">
        <f t="shared" si="18"/>
        <v>381643.25000082329</v>
      </c>
      <c r="BL16" s="24">
        <f t="array" ref="BL16">IFERROR(INDEX(IHMEdata!$J$2:$J$2401, MATCH($BK$3&amp;$BK$4&amp;$BK$5&amp;BJ16&amp;$BK$7, IHMEdata!$E$2:$E$2401&amp;IHMEdata!$G$2:$G$2401&amp;IHMEdata!$C$2:$C$2401&amp;IHMEdata!$F$2:$F$2401&amp;IHMEdata!$H$2:$H$2401,0)),0)</f>
        <v>55.946279835299997</v>
      </c>
      <c r="BM16" s="24">
        <f t="array" ref="BM16">IFERROR(INDEX(IHMEdata!$J$2:$J$2401, MATCH($BK$3&amp;$BK$4&amp;$BK$5&amp;BJ16&amp;$BK$6, IHMEdata!$E$2:$E$2401&amp;IHMEdata!$G$2:$G$2401&amp;IHMEdata!$C$2:$C$2401&amp;IHMEdata!$F$2:$F$2401&amp;IHMEdata!$H$2:$H$2401,0)),0)</f>
        <v>14.6593133339</v>
      </c>
      <c r="BN16" s="14">
        <f t="shared" si="19"/>
        <v>1.4659313333900001E-4</v>
      </c>
      <c r="BO16" s="7">
        <f t="shared" si="42"/>
        <v>-8.8278496090425573</v>
      </c>
      <c r="BP16" s="4">
        <v>5</v>
      </c>
      <c r="BQ16" s="13">
        <f>_xll.SplineOut($I$9,BP16)</f>
        <v>-10.105538742195172</v>
      </c>
      <c r="BR16" s="13">
        <f t="shared" si="20"/>
        <v>4.0852655110100025E-5</v>
      </c>
      <c r="BS16">
        <v>25</v>
      </c>
      <c r="BT16" t="s">
        <v>10</v>
      </c>
      <c r="BU16" s="6">
        <f t="shared" si="21"/>
        <v>372814.21999981394</v>
      </c>
      <c r="BV16" s="24">
        <f t="array" ref="BV16">IFERROR(INDEX(IHMEdata!$J$2:$J$2401, MATCH($BM$3&amp;$BK$4&amp;$BK$5&amp;BT16&amp;$BK$7, IHMEdata!$E$2:$E$2401&amp;IHMEdata!$G$2:$G$2401&amp;IHMEdata!$C$2:$C$2401&amp;IHMEdata!$F$2:$F$2401&amp;IHMEdata!$H$2:$H$2401,0)),0)</f>
        <v>11.0811487703</v>
      </c>
      <c r="BW16" s="24">
        <f t="array" ref="BW16">IFERROR(INDEX(IHMEdata!$J$2:$J$2401, MATCH($BM$3&amp;$BK$4&amp;$BK$5&amp;BT16&amp;$BK$6, IHMEdata!$E$2:$E$2401&amp;IHMEdata!$G$2:$G$2401&amp;IHMEdata!$C$2:$C$2401&amp;IHMEdata!$F$2:$F$2401&amp;IHMEdata!$H$2:$H$2401,0)),0)</f>
        <v>2.97229777617</v>
      </c>
      <c r="BX16" s="29">
        <f t="shared" si="22"/>
        <v>2.9722977761699999E-5</v>
      </c>
      <c r="BY16" s="7">
        <f t="shared" si="43"/>
        <v>-10.423590149267703</v>
      </c>
      <c r="BZ16" s="4">
        <v>5</v>
      </c>
      <c r="CA16" s="13">
        <f>_xll.SplineOut($I$9,BZ16)</f>
        <v>-10.105538742195172</v>
      </c>
      <c r="CB16" s="13">
        <f t="shared" si="23"/>
        <v>4.0852655110100025E-5</v>
      </c>
      <c r="CD16" t="s">
        <v>10</v>
      </c>
      <c r="CE16" s="6">
        <f t="shared" si="24"/>
        <v>381643.24999953259</v>
      </c>
      <c r="CF16" s="24">
        <f t="array" ref="CF16">IFERROR(INDEX(IHMEdata!$J$2:$J$2401, MATCH($CE$3&amp;$CE$4&amp;$CE$5&amp;CD16&amp;$CE$7, IHMEdata!$E$2:$E$2401&amp;IHMEdata!$G$2:$G$2401&amp;IHMEdata!$C$2:$C$2401&amp;IHMEdata!$F$2:$F$2401&amp;IHMEdata!$H$2:$H$2401,0)),0)</f>
        <v>33.359064101500003</v>
      </c>
      <c r="CG16" s="24">
        <f t="array" ref="CG16">IFERROR(INDEX(IHMEdata!$J$2:$J$2401, MATCH($CE$3&amp;$CE$4&amp;$CE$5&amp;CD16&amp;$CE$6, IHMEdata!$E$2:$E$2401&amp;IHMEdata!$G$2:$G$2401&amp;IHMEdata!$C$2:$C$2401&amp;IHMEdata!$F$2:$F$2401&amp;IHMEdata!$H$2:$H$2401,0)),0)</f>
        <v>8.7409024269500009</v>
      </c>
      <c r="CH16" s="14">
        <f t="shared" si="25"/>
        <v>8.7409024269500014E-5</v>
      </c>
      <c r="CI16" s="7">
        <f t="shared" si="44"/>
        <v>-9.3449120281215166</v>
      </c>
      <c r="CJ16" s="4">
        <v>5</v>
      </c>
      <c r="CK16" s="13">
        <f>_xll.SplineOut($I$9,CJ16)</f>
        <v>-10.105538742195172</v>
      </c>
      <c r="CL16" s="13">
        <f t="shared" si="26"/>
        <v>4.0852655110100025E-5</v>
      </c>
      <c r="CM16">
        <v>25</v>
      </c>
      <c r="CN16" t="s">
        <v>10</v>
      </c>
      <c r="CO16" s="6">
        <f t="shared" si="27"/>
        <v>372814.2200006161</v>
      </c>
      <c r="CP16" s="24">
        <f t="array" ref="CP16">IFERROR(INDEX(IHMEdata!$J$2:$J$2401, MATCH($CG$3&amp;$CE$4&amp;$CE$5&amp;CN16&amp;$CE$7, IHMEdata!$E$2:$E$2401&amp;IHMEdata!$G$2:$G$2401&amp;IHMEdata!$C$2:$C$2401&amp;IHMEdata!$F$2:$F$2401&amp;IHMEdata!$H$2:$H$2401,0)),0)</f>
        <v>9.3543572974300009</v>
      </c>
      <c r="CQ16" s="24">
        <f t="array" ref="CQ16">IFERROR(INDEX(IHMEdata!$J$2:$J$2401, MATCH($CG$3&amp;$CE$4&amp;$CE$5&amp;CN16&amp;$CE$6, IHMEdata!$E$2:$E$2401&amp;IHMEdata!$G$2:$G$2401&amp;IHMEdata!$C$2:$C$2401&amp;IHMEdata!$F$2:$F$2401&amp;IHMEdata!$H$2:$H$2401,0)),0)</f>
        <v>2.5091203059299998</v>
      </c>
      <c r="CR16" s="29">
        <f t="shared" si="28"/>
        <v>2.5091203059299997E-5</v>
      </c>
      <c r="CS16" s="7">
        <f t="shared" si="45"/>
        <v>-10.592993248982607</v>
      </c>
      <c r="CT16" s="4">
        <v>5</v>
      </c>
      <c r="CU16" s="13">
        <f>_xll.SplineOut($I$9,CT16)</f>
        <v>-10.105538742195172</v>
      </c>
      <c r="CV16" s="13">
        <f t="shared" si="29"/>
        <v>4.0852655110100025E-5</v>
      </c>
      <c r="CX16" t="s">
        <v>10</v>
      </c>
      <c r="CY16" s="6">
        <f t="shared" si="30"/>
        <v>381643.24999974854</v>
      </c>
      <c r="CZ16" s="24">
        <f t="array" ref="CZ16">IFERROR(INDEX(IHMEdata!$J$2:$J$2401, MATCH($CY$3&amp;$CY$4&amp;$CY$5&amp;CX16&amp;$CY$7, IHMEdata!$E$2:$E$2401&amp;IHMEdata!$G$2:$G$2401&amp;IHMEdata!$C$2:$C$2401&amp;IHMEdata!$F$2:$F$2401&amp;IHMEdata!$H$2:$H$2401,0)),0)</f>
        <v>10.079539712600001</v>
      </c>
      <c r="DA16" s="24">
        <f t="array" ref="DA16">IFERROR(INDEX(IHMEdata!$J$2:$J$2401, MATCH($CY$3&amp;$CY$4&amp;$CY$5&amp;CX16&amp;$CY$6, IHMEdata!$E$2:$E$2401&amp;IHMEdata!$G$2:$G$2401&amp;IHMEdata!$C$2:$C$2401&amp;IHMEdata!$F$2:$F$2401&amp;IHMEdata!$H$2:$H$2401,0)),0)</f>
        <v>2.6410894762599999</v>
      </c>
      <c r="DB16" s="14">
        <f t="shared" si="31"/>
        <v>2.64108947626E-5</v>
      </c>
      <c r="DC16" s="7">
        <f t="shared" si="46"/>
        <v>-10.541733952539625</v>
      </c>
      <c r="DD16" s="4">
        <v>5</v>
      </c>
      <c r="DE16" s="13">
        <f>_xll.SplineOut($I$9,DD16)</f>
        <v>-10.105538742195172</v>
      </c>
      <c r="DF16" s="13">
        <f t="shared" si="32"/>
        <v>4.0852655110100025E-5</v>
      </c>
      <c r="DG16">
        <v>25</v>
      </c>
      <c r="DH16" t="s">
        <v>10</v>
      </c>
      <c r="DI16" s="6">
        <f t="shared" si="33"/>
        <v>372814.21999998076</v>
      </c>
      <c r="DJ16" s="24">
        <f t="array" ref="DJ16">IFERROR(INDEX(IHMEdata!$J$2:$J$2401, MATCH($DA$3&amp;$CY$4&amp;$CY$5&amp;DH16&amp;$CY$7, IHMEdata!$E$2:$E$2401&amp;IHMEdata!$G$2:$G$2401&amp;IHMEdata!$C$2:$C$2401&amp;IHMEdata!$F$2:$F$2401&amp;IHMEdata!$H$2:$H$2401,0)),0)</f>
        <v>6.5828474414500002</v>
      </c>
      <c r="DK16" s="24">
        <f t="array" ref="DK16">IFERROR(INDEX(IHMEdata!$J$2:$J$2401, MATCH($DA$3&amp;$CY$4&amp;$CY$5&amp;DH16&amp;$CY$6, IHMEdata!$E$2:$E$2401&amp;IHMEdata!$G$2:$G$2401&amp;IHMEdata!$C$2:$C$2401&amp;IHMEdata!$F$2:$F$2401&amp;IHMEdata!$H$2:$H$2401,0)),0)</f>
        <v>1.76571790675</v>
      </c>
      <c r="DL16" s="29">
        <f t="shared" si="34"/>
        <v>1.7657179067499998E-5</v>
      </c>
      <c r="DM16" s="7">
        <f t="shared" si="47"/>
        <v>-10.944368111249718</v>
      </c>
      <c r="DN16" s="4">
        <v>5</v>
      </c>
      <c r="DO16" s="13">
        <f>_xll.SplineOut($I$9,DN16)</f>
        <v>-10.105538742195172</v>
      </c>
      <c r="DP16" s="13">
        <f t="shared" si="35"/>
        <v>4.0852655110100025E-5</v>
      </c>
    </row>
    <row r="17" spans="1:120" x14ac:dyDescent="0.25">
      <c r="A17">
        <v>30</v>
      </c>
      <c r="B17" t="s">
        <v>11</v>
      </c>
      <c r="C17" s="6">
        <f t="shared" si="0"/>
        <v>354402.55999960477</v>
      </c>
      <c r="D17" s="24">
        <f t="array" ref="D17">IFERROR(INDEX(IHMEdata!$J$2:$J$2401, MATCH($C$3&amp;$C$4&amp;$C$5&amp;B17&amp;$C$7, IHMEdata!$E$2:$E$2401&amp;IHMEdata!$G$2:$G$2401&amp;IHMEdata!$C$2:$C$2401&amp;IHMEdata!$F$2:$F$2401&amp;IHMEdata!$H$2:$H$2401,0)),0)</f>
        <v>115.294602943</v>
      </c>
      <c r="E17" s="24">
        <f t="array" ref="E17">IFERROR(INDEX(IHMEdata!$J$2:$J$2401, MATCH($C$3&amp;$C$4&amp;$C$5&amp;B17&amp;$C$6, IHMEdata!$E$2:$E$2401&amp;IHMEdata!$G$2:$G$2401&amp;IHMEdata!$C$2:$C$2401&amp;IHMEdata!$F$2:$F$2401&amp;IHMEdata!$H$2:$H$2401,0)),0)</f>
        <v>32.532102178700001</v>
      </c>
      <c r="F17" s="14">
        <f t="shared" si="1"/>
        <v>3.2532102178699999E-4</v>
      </c>
      <c r="G17" s="7">
        <f t="shared" si="36"/>
        <v>-8.0306981038031786</v>
      </c>
      <c r="H17">
        <v>6</v>
      </c>
      <c r="I17" s="13">
        <f>_xll.SplineOut($I$9,H17)</f>
        <v>-9.8049642082840549</v>
      </c>
      <c r="J17" s="13">
        <f t="shared" si="2"/>
        <v>5.5177008270674934E-5</v>
      </c>
      <c r="K17">
        <v>30</v>
      </c>
      <c r="L17" t="s">
        <v>11</v>
      </c>
      <c r="M17" s="6">
        <f t="shared" si="3"/>
        <v>358076.8699996642</v>
      </c>
      <c r="N17" s="24">
        <f t="array" ref="N17">IFERROR(INDEX(IHMEdata!$J$2:$J$2401, MATCH($E$3&amp;$C$4&amp;$C$5&amp;L17&amp;$C$7, IHMEdata!$E$2:$E$2401&amp;IHMEdata!$G$2:$G$2401&amp;IHMEdata!$C$2:$C$2401&amp;IHMEdata!$F$2:$F$2401&amp;IHMEdata!$H$2:$H$2401,0)),0)</f>
        <v>32.312225520299997</v>
      </c>
      <c r="O17" s="24">
        <f t="array" ref="O17">IFERROR(INDEX(IHMEdata!$J$2:$J$2401, MATCH($E$3&amp;$C$4&amp;$C$5&amp;L17&amp;$C$6, IHMEdata!$E$2:$E$2401&amp;IHMEdata!$G$2:$G$2401&amp;IHMEdata!$C$2:$C$2401&amp;IHMEdata!$F$2:$F$2401&amp;IHMEdata!$H$2:$H$2401,0)),0)</f>
        <v>9.02382371705</v>
      </c>
      <c r="P17" s="29">
        <f t="shared" si="4"/>
        <v>9.0238237170499994E-5</v>
      </c>
      <c r="Q17" s="7">
        <f t="shared" si="37"/>
        <v>-9.3130573053067085</v>
      </c>
      <c r="R17">
        <v>6</v>
      </c>
      <c r="S17" s="13">
        <f>_xll.SplineOut($I$9,R17)</f>
        <v>-9.8049642082840549</v>
      </c>
      <c r="T17" s="13">
        <f t="shared" si="5"/>
        <v>5.5177008270674934E-5</v>
      </c>
      <c r="V17" t="s">
        <v>11</v>
      </c>
      <c r="W17" s="6">
        <f t="shared" si="6"/>
        <v>354402.55999996862</v>
      </c>
      <c r="X17" s="24">
        <f t="array" ref="X17">IFERROR(INDEX(IHMEdata!$J$2:$J$2401, MATCH($W$3&amp;$W$4&amp;$W$5&amp;V17&amp;$W$7, IHMEdata!$E$2:$E$2401&amp;IHMEdata!$G$2:$G$2401&amp;IHMEdata!$C$2:$C$2401&amp;IHMEdata!$F$2:$F$2401&amp;IHMEdata!$H$2:$H$2401,0)),0)</f>
        <v>49.160276133000004</v>
      </c>
      <c r="Y17" s="24">
        <f t="array" ref="Y17">IFERROR(INDEX(IHMEdata!$J$2:$J$2401, MATCH($W$3&amp;$W$4&amp;$W$5&amp;V17&amp;$W$6, IHMEdata!$E$2:$E$2401&amp;IHMEdata!$G$2:$G$2401&amp;IHMEdata!$C$2:$C$2401&amp;IHMEdata!$F$2:$F$2401&amp;IHMEdata!$H$2:$H$2401,0)),0)</f>
        <v>13.871309545000001</v>
      </c>
      <c r="Z17" s="14">
        <f t="shared" si="7"/>
        <v>1.3871309545000001E-4</v>
      </c>
      <c r="AA17" s="7">
        <f t="shared" si="38"/>
        <v>-8.8831028194550878</v>
      </c>
      <c r="AB17">
        <v>6</v>
      </c>
      <c r="AC17" s="13">
        <f>_xll.SplineOut($I$9,AB17)</f>
        <v>-9.8049642082840549</v>
      </c>
      <c r="AD17" s="13">
        <f t="shared" si="8"/>
        <v>5.5177008270674934E-5</v>
      </c>
      <c r="AE17">
        <v>30</v>
      </c>
      <c r="AF17" t="s">
        <v>11</v>
      </c>
      <c r="AG17" s="6">
        <f t="shared" si="9"/>
        <v>358076.87000060215</v>
      </c>
      <c r="AH17" s="24">
        <f t="array" ref="AH17">IFERROR(INDEX(IHMEdata!$J$2:$J$2401, MATCH($Y$3&amp;$W$4&amp;$W$5&amp;AF17&amp;$W$7, IHMEdata!$E$2:$E$2401&amp;IHMEdata!$G$2:$G$2401&amp;IHMEdata!$C$2:$C$2401&amp;IHMEdata!$F$2:$F$2401&amp;IHMEdata!$H$2:$H$2401,0)),0)</f>
        <v>14.0884275672</v>
      </c>
      <c r="AI17" s="24">
        <f t="array" ref="AI17">IFERROR(INDEX(IHMEdata!$J$2:$J$2401, MATCH($Y$3&amp;$W$4&amp;$W$5&amp;AF17&amp;$W$6, IHMEdata!$E$2:$E$2401&amp;IHMEdata!$G$2:$G$2401&amp;IHMEdata!$C$2:$C$2401&amp;IHMEdata!$F$2:$F$2401&amp;IHMEdata!$H$2:$H$2401,0)),0)</f>
        <v>3.93447015082999</v>
      </c>
      <c r="AJ17" s="29">
        <f t="shared" si="10"/>
        <v>3.9344701508299897E-5</v>
      </c>
      <c r="AK17" s="7">
        <f t="shared" si="39"/>
        <v>-10.143149242527903</v>
      </c>
      <c r="AL17">
        <v>6</v>
      </c>
      <c r="AM17" s="13">
        <f>_xll.SplineOut($I$9,AL17)</f>
        <v>-9.8049642082840549</v>
      </c>
      <c r="AN17" s="13">
        <f t="shared" si="11"/>
        <v>5.5177008270674934E-5</v>
      </c>
      <c r="AP17" t="s">
        <v>11</v>
      </c>
      <c r="AQ17" s="6">
        <f t="shared" si="12"/>
        <v>354402.56000026665</v>
      </c>
      <c r="AR17" s="24">
        <f t="array" ref="AR17">IFERROR(INDEX(IHMEdata!$J$2:$J$2401, MATCH($AQ$3&amp;$AQ$4&amp;$AQ$5&amp;AP17&amp;$AQ$7, IHMEdata!$E$2:$E$2401&amp;IHMEdata!$G$2:$G$2401&amp;IHMEdata!$C$2:$C$2401&amp;IHMEdata!$F$2:$F$2401&amp;IHMEdata!$H$2:$H$2401,0)),0)</f>
        <v>208.746459456</v>
      </c>
      <c r="AS17" s="24">
        <f t="array" ref="AS17">IFERROR(INDEX(IHMEdata!$J$2:$J$2401, MATCH($AQ$3&amp;$AQ$4&amp;$AQ$5&amp;AP17&amp;$AQ$6, IHMEdata!$E$2:$E$2401&amp;IHMEdata!$G$2:$G$2401&amp;IHMEdata!$C$2:$C$2401&amp;IHMEdata!$F$2:$F$2401&amp;IHMEdata!$H$2:$H$2401,0)),0)</f>
        <v>58.9009457087</v>
      </c>
      <c r="AT17" s="14">
        <f t="shared" si="13"/>
        <v>5.8900945708700002E-4</v>
      </c>
      <c r="AU17" s="7">
        <f t="shared" si="40"/>
        <v>-7.4370683182667134</v>
      </c>
      <c r="AV17">
        <v>6</v>
      </c>
      <c r="AW17" s="13">
        <f>_xll.SplineOut($I$9,AV17)</f>
        <v>-9.8049642082840549</v>
      </c>
      <c r="AX17" s="13">
        <f t="shared" si="14"/>
        <v>5.5177008270674934E-5</v>
      </c>
      <c r="AY17">
        <v>30</v>
      </c>
      <c r="AZ17" t="s">
        <v>11</v>
      </c>
      <c r="BA17" s="6">
        <f t="shared" si="15"/>
        <v>358076.8700005571</v>
      </c>
      <c r="BB17" s="24">
        <f t="array" ref="BB17">IFERROR(INDEX(IHMEdata!$J$2:$J$2401, MATCH($AS$3&amp;$AQ$4&amp;$AQ$5&amp;AZ17&amp;$AQ$7, IHMEdata!$E$2:$E$2401&amp;IHMEdata!$G$2:$G$2401&amp;IHMEdata!$C$2:$C$2401&amp;IHMEdata!$F$2:$F$2401&amp;IHMEdata!$H$2:$H$2401,0)),0)</f>
        <v>34.600226223500002</v>
      </c>
      <c r="BC17" s="24">
        <f t="array" ref="BC17">IFERROR(INDEX(IHMEdata!$J$2:$J$2401, MATCH($AS$3&amp;$AQ$4&amp;$AQ$5&amp;AZ17&amp;$AQ$6, IHMEdata!$E$2:$E$2401&amp;IHMEdata!$G$2:$G$2401&amp;IHMEdata!$C$2:$C$2401&amp;IHMEdata!$F$2:$F$2401&amp;IHMEdata!$H$2:$H$2401,0)),0)</f>
        <v>9.6627928588199996</v>
      </c>
      <c r="BD17" s="29">
        <f t="shared" si="16"/>
        <v>9.6627928588199994E-5</v>
      </c>
      <c r="BE17" s="7">
        <f t="shared" si="41"/>
        <v>-9.2446427427118518</v>
      </c>
      <c r="BF17">
        <v>6</v>
      </c>
      <c r="BG17" s="13">
        <f>_xll.SplineOut($I$9,BF17)</f>
        <v>-9.8049642082840549</v>
      </c>
      <c r="BH17" s="13">
        <f t="shared" si="17"/>
        <v>5.5177008270674934E-5</v>
      </c>
      <c r="BJ17" t="s">
        <v>11</v>
      </c>
      <c r="BK17" s="6">
        <f t="shared" si="18"/>
        <v>354402.56000071624</v>
      </c>
      <c r="BL17" s="24">
        <f t="array" ref="BL17">IFERROR(INDEX(IHMEdata!$J$2:$J$2401, MATCH($BK$3&amp;$BK$4&amp;$BK$5&amp;BJ17&amp;$BK$7, IHMEdata!$E$2:$E$2401&amp;IHMEdata!$G$2:$G$2401&amp;IHMEdata!$C$2:$C$2401&amp;IHMEdata!$F$2:$F$2401&amp;IHMEdata!$H$2:$H$2401,0)),0)</f>
        <v>63.450372639299999</v>
      </c>
      <c r="BM17" s="24">
        <f t="array" ref="BM17">IFERROR(INDEX(IHMEdata!$J$2:$J$2401, MATCH($BK$3&amp;$BK$4&amp;$BK$5&amp;BJ17&amp;$BK$6, IHMEdata!$E$2:$E$2401&amp;IHMEdata!$G$2:$G$2401&amp;IHMEdata!$C$2:$C$2401&amp;IHMEdata!$F$2:$F$2401&amp;IHMEdata!$H$2:$H$2401,0)),0)</f>
        <v>17.903474692499898</v>
      </c>
      <c r="BN17" s="14">
        <f t="shared" si="19"/>
        <v>1.7903474692499899E-4</v>
      </c>
      <c r="BO17" s="7">
        <f t="shared" si="42"/>
        <v>-8.6279306540623306</v>
      </c>
      <c r="BP17">
        <v>6</v>
      </c>
      <c r="BQ17" s="13">
        <f>_xll.SplineOut($I$9,BP17)</f>
        <v>-9.8049642082840549</v>
      </c>
      <c r="BR17" s="13">
        <f t="shared" si="20"/>
        <v>5.5177008270674934E-5</v>
      </c>
      <c r="BS17">
        <v>30</v>
      </c>
      <c r="BT17" t="s">
        <v>11</v>
      </c>
      <c r="BU17" s="6">
        <f t="shared" si="21"/>
        <v>358076.87000063166</v>
      </c>
      <c r="BV17" s="24">
        <f t="array" ref="BV17">IFERROR(INDEX(IHMEdata!$J$2:$J$2401, MATCH($BM$3&amp;$BK$4&amp;$BK$5&amp;BT17&amp;$BK$7, IHMEdata!$E$2:$E$2401&amp;IHMEdata!$G$2:$G$2401&amp;IHMEdata!$C$2:$C$2401&amp;IHMEdata!$F$2:$F$2401&amp;IHMEdata!$H$2:$H$2401,0)),0)</f>
        <v>11.843702869299999</v>
      </c>
      <c r="BW17" s="24">
        <f t="array" ref="BW17">IFERROR(INDEX(IHMEdata!$J$2:$J$2401, MATCH($BM$3&amp;$BK$4&amp;$BK$5&amp;BT17&amp;$BK$6, IHMEdata!$E$2:$E$2401&amp;IHMEdata!$G$2:$G$2401&amp;IHMEdata!$C$2:$C$2401&amp;IHMEdata!$F$2:$F$2401&amp;IHMEdata!$H$2:$H$2401,0)),0)</f>
        <v>3.3075866836299999</v>
      </c>
      <c r="BX17" s="29">
        <f t="shared" si="22"/>
        <v>3.3075866836299996E-5</v>
      </c>
      <c r="BY17" s="7">
        <f t="shared" si="43"/>
        <v>-10.316706640104114</v>
      </c>
      <c r="BZ17">
        <v>6</v>
      </c>
      <c r="CA17" s="13">
        <f>_xll.SplineOut($I$9,BZ17)</f>
        <v>-9.8049642082840549</v>
      </c>
      <c r="CB17" s="13">
        <f t="shared" si="23"/>
        <v>5.5177008270674934E-5</v>
      </c>
      <c r="CD17" t="s">
        <v>11</v>
      </c>
      <c r="CE17" s="6">
        <f t="shared" si="24"/>
        <v>354402.5600015372</v>
      </c>
      <c r="CF17" s="24">
        <f t="array" ref="CF17">IFERROR(INDEX(IHMEdata!$J$2:$J$2401, MATCH($CE$3&amp;$CE$4&amp;$CE$5&amp;CD17&amp;$CE$7, IHMEdata!$E$2:$E$2401&amp;IHMEdata!$G$2:$G$2401&amp;IHMEdata!$C$2:$C$2401&amp;IHMEdata!$F$2:$F$2401&amp;IHMEdata!$H$2:$H$2401,0)),0)</f>
        <v>36.896737439699997</v>
      </c>
      <c r="CG17" s="24">
        <f t="array" ref="CG17">IFERROR(INDEX(IHMEdata!$J$2:$J$2401, MATCH($CE$3&amp;$CE$4&amp;$CE$5&amp;CD17&amp;$CE$6, IHMEdata!$E$2:$E$2401&amp;IHMEdata!$G$2:$G$2401&amp;IHMEdata!$C$2:$C$2401&amp;IHMEdata!$F$2:$F$2401&amp;IHMEdata!$H$2:$H$2401,0)),0)</f>
        <v>10.410968092199999</v>
      </c>
      <c r="CH17" s="14">
        <f t="shared" si="25"/>
        <v>1.0410968092199999E-4</v>
      </c>
      <c r="CI17" s="7">
        <f t="shared" si="44"/>
        <v>-9.1700655902983694</v>
      </c>
      <c r="CJ17">
        <v>6</v>
      </c>
      <c r="CK17" s="13">
        <f>_xll.SplineOut($I$9,CJ17)</f>
        <v>-9.8049642082840549</v>
      </c>
      <c r="CL17" s="13">
        <f t="shared" si="26"/>
        <v>5.5177008270674934E-5</v>
      </c>
      <c r="CM17">
        <v>30</v>
      </c>
      <c r="CN17" t="s">
        <v>11</v>
      </c>
      <c r="CO17" s="6">
        <f t="shared" si="27"/>
        <v>358076.87000115321</v>
      </c>
      <c r="CP17" s="24">
        <f t="array" ref="CP17">IFERROR(INDEX(IHMEdata!$J$2:$J$2401, MATCH($CG$3&amp;$CE$4&amp;$CE$5&amp;CN17&amp;$CE$7, IHMEdata!$E$2:$E$2401&amp;IHMEdata!$G$2:$G$2401&amp;IHMEdata!$C$2:$C$2401&amp;IHMEdata!$F$2:$F$2401&amp;IHMEdata!$H$2:$H$2401,0)),0)</f>
        <v>11.015545839</v>
      </c>
      <c r="CQ17" s="24">
        <f t="array" ref="CQ17">IFERROR(INDEX(IHMEdata!$J$2:$J$2401, MATCH($CG$3&amp;$CE$4&amp;$CE$5&amp;CN17&amp;$CE$6, IHMEdata!$E$2:$E$2401&amp;IHMEdata!$G$2:$G$2401&amp;IHMEdata!$C$2:$C$2401&amp;IHMEdata!$F$2:$F$2401&amp;IHMEdata!$H$2:$H$2401,0)),0)</f>
        <v>3.07630756462</v>
      </c>
      <c r="CR17" s="29">
        <f t="shared" si="28"/>
        <v>3.0763075646200001E-5</v>
      </c>
      <c r="CS17" s="7">
        <f t="shared" si="45"/>
        <v>-10.389195429827298</v>
      </c>
      <c r="CT17">
        <v>6</v>
      </c>
      <c r="CU17" s="13">
        <f>_xll.SplineOut($I$9,CT17)</f>
        <v>-9.8049642082840549</v>
      </c>
      <c r="CV17" s="13">
        <f t="shared" si="29"/>
        <v>5.5177008270674934E-5</v>
      </c>
      <c r="CX17" t="s">
        <v>11</v>
      </c>
      <c r="CY17" s="6">
        <f t="shared" si="30"/>
        <v>354402.55999973591</v>
      </c>
      <c r="CZ17" s="24">
        <f t="array" ref="CZ17">IFERROR(INDEX(IHMEdata!$J$2:$J$2401, MATCH($CY$3&amp;$CY$4&amp;$CY$5&amp;CX17&amp;$CY$7, IHMEdata!$E$2:$E$2401&amp;IHMEdata!$G$2:$G$2401&amp;IHMEdata!$C$2:$C$2401&amp;IHMEdata!$F$2:$F$2401&amp;IHMEdata!$H$2:$H$2401,0)),0)</f>
        <v>11.0975465841</v>
      </c>
      <c r="DA17" s="24">
        <f t="array" ref="DA17">IFERROR(INDEX(IHMEdata!$J$2:$J$2401, MATCH($CY$3&amp;$CY$4&amp;$CY$5&amp;CX17&amp;$CY$6, IHMEdata!$E$2:$E$2401&amp;IHMEdata!$G$2:$G$2401&amp;IHMEdata!$C$2:$C$2401&amp;IHMEdata!$F$2:$F$2401&amp;IHMEdata!$H$2:$H$2401,0)),0)</f>
        <v>3.1313392838099898</v>
      </c>
      <c r="DB17" s="14">
        <f t="shared" si="31"/>
        <v>3.1313392838099896E-5</v>
      </c>
      <c r="DC17" s="7">
        <f t="shared" si="46"/>
        <v>-10.371464665734088</v>
      </c>
      <c r="DD17">
        <v>6</v>
      </c>
      <c r="DE17" s="13">
        <f>_xll.SplineOut($I$9,DD17)</f>
        <v>-9.8049642082840549</v>
      </c>
      <c r="DF17" s="13">
        <f t="shared" si="32"/>
        <v>5.5177008270674934E-5</v>
      </c>
      <c r="DG17">
        <v>30</v>
      </c>
      <c r="DH17" t="s">
        <v>11</v>
      </c>
      <c r="DI17" s="6">
        <f t="shared" si="33"/>
        <v>358076.87000079057</v>
      </c>
      <c r="DJ17" s="24">
        <f t="array" ref="DJ17">IFERROR(INDEX(IHMEdata!$J$2:$J$2401, MATCH($DA$3&amp;$CY$4&amp;$CY$5&amp;DH17&amp;$CY$7, IHMEdata!$E$2:$E$2401&amp;IHMEdata!$G$2:$G$2401&amp;IHMEdata!$C$2:$C$2401&amp;IHMEdata!$F$2:$F$2401&amp;IHMEdata!$H$2:$H$2401,0)),0)</f>
        <v>6.9436207992199996</v>
      </c>
      <c r="DK17" s="24">
        <f t="array" ref="DK17">IFERROR(INDEX(IHMEdata!$J$2:$J$2401, MATCH($DA$3&amp;$CY$4&amp;$CY$5&amp;DH17&amp;$CY$6, IHMEdata!$E$2:$E$2401&amp;IHMEdata!$G$2:$G$2401&amp;IHMEdata!$C$2:$C$2401&amp;IHMEdata!$F$2:$F$2401&amp;IHMEdata!$H$2:$H$2401,0)),0)</f>
        <v>1.93914250848</v>
      </c>
      <c r="DL17" s="29">
        <f t="shared" si="34"/>
        <v>1.9391425084799999E-5</v>
      </c>
      <c r="DM17" s="7">
        <f t="shared" si="47"/>
        <v>-10.850679595546556</v>
      </c>
      <c r="DN17">
        <v>6</v>
      </c>
      <c r="DO17" s="13">
        <f>_xll.SplineOut($I$9,DN17)</f>
        <v>-9.8049642082840549</v>
      </c>
      <c r="DP17" s="13">
        <f t="shared" si="35"/>
        <v>5.5177008270674934E-5</v>
      </c>
    </row>
    <row r="18" spans="1:120" x14ac:dyDescent="0.25">
      <c r="A18">
        <v>35</v>
      </c>
      <c r="B18" t="s">
        <v>12</v>
      </c>
      <c r="C18" s="6">
        <f t="shared" si="0"/>
        <v>338179.36000076844</v>
      </c>
      <c r="D18" s="24">
        <f t="array" ref="D18">IFERROR(INDEX(IHMEdata!$J$2:$J$2401, MATCH($C$3&amp;$C$4&amp;$C$5&amp;B18&amp;$C$7, IHMEdata!$E$2:$E$2401&amp;IHMEdata!$G$2:$G$2401&amp;IHMEdata!$C$2:$C$2401&amp;IHMEdata!$F$2:$F$2401&amp;IHMEdata!$H$2:$H$2401,0)),0)</f>
        <v>128.88831969699999</v>
      </c>
      <c r="E18" s="24">
        <f t="array" ref="E18">IFERROR(INDEX(IHMEdata!$J$2:$J$2401, MATCH($C$3&amp;$C$4&amp;$C$5&amp;B18&amp;$C$6, IHMEdata!$E$2:$E$2401&amp;IHMEdata!$G$2:$G$2401&amp;IHMEdata!$C$2:$C$2401&amp;IHMEdata!$F$2:$F$2401&amp;IHMEdata!$H$2:$H$2401,0)),0)</f>
        <v>38.112414576900001</v>
      </c>
      <c r="F18" s="14">
        <f t="shared" si="1"/>
        <v>3.81124145769E-4</v>
      </c>
      <c r="G18" s="7">
        <f t="shared" si="36"/>
        <v>-7.8723853939991342</v>
      </c>
      <c r="H18">
        <v>7</v>
      </c>
      <c r="I18" s="13">
        <f>_xll.SplineOut($I$9,H18)</f>
        <v>-9.6037882409542394</v>
      </c>
      <c r="J18" s="13">
        <f t="shared" si="2"/>
        <v>6.7472649084155491E-5</v>
      </c>
      <c r="K18">
        <v>35</v>
      </c>
      <c r="L18" t="s">
        <v>12</v>
      </c>
      <c r="M18" s="6">
        <f t="shared" si="3"/>
        <v>361985.15000008221</v>
      </c>
      <c r="N18" s="24">
        <f t="array" ref="N18">IFERROR(INDEX(IHMEdata!$J$2:$J$2401, MATCH($E$3&amp;$C$4&amp;$C$5&amp;L18&amp;$C$7, IHMEdata!$E$2:$E$2401&amp;IHMEdata!$G$2:$G$2401&amp;IHMEdata!$C$2:$C$2401&amp;IHMEdata!$F$2:$F$2401&amp;IHMEdata!$H$2:$H$2401,0)),0)</f>
        <v>36.625859172600002</v>
      </c>
      <c r="O18" s="24">
        <f t="array" ref="O18">IFERROR(INDEX(IHMEdata!$J$2:$J$2401, MATCH($E$3&amp;$C$4&amp;$C$5&amp;L18&amp;$C$6, IHMEdata!$E$2:$E$2401&amp;IHMEdata!$G$2:$G$2401&amp;IHMEdata!$C$2:$C$2401&amp;IHMEdata!$F$2:$F$2401&amp;IHMEdata!$H$2:$H$2401,0)),0)</f>
        <v>10.118055719299999</v>
      </c>
      <c r="P18" s="29">
        <f t="shared" si="4"/>
        <v>1.0118055719299999E-4</v>
      </c>
      <c r="Q18" s="7">
        <f t="shared" si="37"/>
        <v>-9.1986039421676331</v>
      </c>
      <c r="R18">
        <v>7</v>
      </c>
      <c r="S18" s="13">
        <f>_xll.SplineOut($I$9,R18)</f>
        <v>-9.6037882409542394</v>
      </c>
      <c r="T18" s="13">
        <f t="shared" si="5"/>
        <v>6.7472649084155491E-5</v>
      </c>
      <c r="V18" t="s">
        <v>12</v>
      </c>
      <c r="W18" s="6">
        <f t="shared" si="6"/>
        <v>338179.35999992618</v>
      </c>
      <c r="X18" s="24">
        <f t="array" ref="X18">IFERROR(INDEX(IHMEdata!$J$2:$J$2401, MATCH($W$3&amp;$W$4&amp;$W$5&amp;V18&amp;$W$7, IHMEdata!$E$2:$E$2401&amp;IHMEdata!$G$2:$G$2401&amp;IHMEdata!$C$2:$C$2401&amp;IHMEdata!$F$2:$F$2401&amp;IHMEdata!$H$2:$H$2401,0)),0)</f>
        <v>52.267818638000001</v>
      </c>
      <c r="Y18" s="24">
        <f t="array" ref="Y18">IFERROR(INDEX(IHMEdata!$J$2:$J$2401, MATCH($W$3&amp;$W$4&amp;$W$5&amp;V18&amp;$W$6, IHMEdata!$E$2:$E$2401&amp;IHMEdata!$G$2:$G$2401&amp;IHMEdata!$C$2:$C$2401&amp;IHMEdata!$F$2:$F$2401&amp;IHMEdata!$H$2:$H$2401,0)),0)</f>
        <v>15.4556501135999</v>
      </c>
      <c r="Z18" s="14">
        <f t="shared" si="7"/>
        <v>1.5455650113599899E-4</v>
      </c>
      <c r="AA18" s="7">
        <f t="shared" si="38"/>
        <v>-8.7749508253339457</v>
      </c>
      <c r="AB18">
        <v>7</v>
      </c>
      <c r="AC18" s="13">
        <f>_xll.SplineOut($I$9,AB18)</f>
        <v>-9.6037882409542394</v>
      </c>
      <c r="AD18" s="13">
        <f t="shared" si="8"/>
        <v>6.7472649084155491E-5</v>
      </c>
      <c r="AE18">
        <v>35</v>
      </c>
      <c r="AF18" t="s">
        <v>12</v>
      </c>
      <c r="AG18" s="6">
        <f t="shared" si="9"/>
        <v>361985.14999881183</v>
      </c>
      <c r="AH18" s="24">
        <f t="array" ref="AH18">IFERROR(INDEX(IHMEdata!$J$2:$J$2401, MATCH($Y$3&amp;$W$4&amp;$W$5&amp;AF18&amp;$W$7, IHMEdata!$E$2:$E$2401&amp;IHMEdata!$G$2:$G$2401&amp;IHMEdata!$C$2:$C$2401&amp;IHMEdata!$F$2:$F$2401&amp;IHMEdata!$H$2:$H$2401,0)),0)</f>
        <v>15.493345441500001</v>
      </c>
      <c r="AI18" s="24">
        <f t="array" ref="AI18">IFERROR(INDEX(IHMEdata!$J$2:$J$2401, MATCH($Y$3&amp;$W$4&amp;$W$5&amp;AF18&amp;$W$6, IHMEdata!$E$2:$E$2401&amp;IHMEdata!$G$2:$G$2401&amp;IHMEdata!$C$2:$C$2401&amp;IHMEdata!$F$2:$F$2401&amp;IHMEdata!$H$2:$H$2401,0)),0)</f>
        <v>4.2801052588899999</v>
      </c>
      <c r="AJ18" s="29">
        <f t="shared" si="10"/>
        <v>4.2801052588899997E-5</v>
      </c>
      <c r="AK18" s="7">
        <f t="shared" si="39"/>
        <v>-10.058947862480332</v>
      </c>
      <c r="AL18">
        <v>7</v>
      </c>
      <c r="AM18" s="13">
        <f>_xll.SplineOut($I$9,AL18)</f>
        <v>-9.6037882409542394</v>
      </c>
      <c r="AN18" s="13">
        <f t="shared" si="11"/>
        <v>6.7472649084155491E-5</v>
      </c>
      <c r="AP18" t="s">
        <v>12</v>
      </c>
      <c r="AQ18" s="6">
        <f t="shared" si="12"/>
        <v>338179.35999933531</v>
      </c>
      <c r="AR18" s="24">
        <f t="array" ref="AR18">IFERROR(INDEX(IHMEdata!$J$2:$J$2401, MATCH($AQ$3&amp;$AQ$4&amp;$AQ$5&amp;AP18&amp;$AQ$7, IHMEdata!$E$2:$E$2401&amp;IHMEdata!$G$2:$G$2401&amp;IHMEdata!$C$2:$C$2401&amp;IHMEdata!$F$2:$F$2401&amp;IHMEdata!$H$2:$H$2401,0)),0)</f>
        <v>236.64750765299999</v>
      </c>
      <c r="AS18" s="24">
        <f t="array" ref="AS18">IFERROR(INDEX(IHMEdata!$J$2:$J$2401, MATCH($AQ$3&amp;$AQ$4&amp;$AQ$5&amp;AP18&amp;$AQ$6, IHMEdata!$E$2:$E$2401&amp;IHMEdata!$G$2:$G$2401&amp;IHMEdata!$C$2:$C$2401&amp;IHMEdata!$F$2:$F$2401&amp;IHMEdata!$H$2:$H$2401,0)),0)</f>
        <v>69.976922202899999</v>
      </c>
      <c r="AT18" s="14">
        <f t="shared" si="13"/>
        <v>6.9976922202899994E-4</v>
      </c>
      <c r="AU18" s="7">
        <f t="shared" si="40"/>
        <v>-7.2647599600939108</v>
      </c>
      <c r="AV18">
        <v>7</v>
      </c>
      <c r="AW18" s="13">
        <f>_xll.SplineOut($I$9,AV18)</f>
        <v>-9.6037882409542394</v>
      </c>
      <c r="AX18" s="13">
        <f t="shared" si="14"/>
        <v>6.7472649084155491E-5</v>
      </c>
      <c r="AY18">
        <v>35</v>
      </c>
      <c r="AZ18" t="s">
        <v>12</v>
      </c>
      <c r="BA18" s="6">
        <f t="shared" si="15"/>
        <v>361985.15000165987</v>
      </c>
      <c r="BB18" s="24">
        <f t="array" ref="BB18">IFERROR(INDEX(IHMEdata!$J$2:$J$2401, MATCH($AS$3&amp;$AQ$4&amp;$AQ$5&amp;AZ18&amp;$AQ$7, IHMEdata!$E$2:$E$2401&amp;IHMEdata!$G$2:$G$2401&amp;IHMEdata!$C$2:$C$2401&amp;IHMEdata!$F$2:$F$2401&amp;IHMEdata!$H$2:$H$2401,0)),0)</f>
        <v>43.316189375599997</v>
      </c>
      <c r="BC18" s="24">
        <f t="array" ref="BC18">IFERROR(INDEX(IHMEdata!$J$2:$J$2401, MATCH($AS$3&amp;$AQ$4&amp;$AQ$5&amp;AZ18&amp;$AQ$6, IHMEdata!$E$2:$E$2401&amp;IHMEdata!$G$2:$G$2401&amp;IHMEdata!$C$2:$C$2401&amp;IHMEdata!$F$2:$F$2401&amp;IHMEdata!$H$2:$H$2401,0)),0)</f>
        <v>11.966289052299899</v>
      </c>
      <c r="BD18" s="29">
        <f t="shared" si="16"/>
        <v>1.1966289052299899E-4</v>
      </c>
      <c r="BE18" s="7">
        <f t="shared" si="41"/>
        <v>-9.0308320141601044</v>
      </c>
      <c r="BF18">
        <v>7</v>
      </c>
      <c r="BG18" s="13">
        <f>_xll.SplineOut($I$9,BF18)</f>
        <v>-9.6037882409542394</v>
      </c>
      <c r="BH18" s="13">
        <f t="shared" si="17"/>
        <v>6.7472649084155491E-5</v>
      </c>
      <c r="BJ18" t="s">
        <v>12</v>
      </c>
      <c r="BK18" s="6">
        <f t="shared" si="18"/>
        <v>338179.35999958991</v>
      </c>
      <c r="BL18" s="24">
        <f t="array" ref="BL18">IFERROR(INDEX(IHMEdata!$J$2:$J$2401, MATCH($BK$3&amp;$BK$4&amp;$BK$5&amp;BJ18&amp;$BK$7, IHMEdata!$E$2:$E$2401&amp;IHMEdata!$G$2:$G$2401&amp;IHMEdata!$C$2:$C$2401&amp;IHMEdata!$F$2:$F$2401&amp;IHMEdata!$H$2:$H$2401,0)),0)</f>
        <v>69.858515925500001</v>
      </c>
      <c r="BM18" s="24">
        <f t="array" ref="BM18">IFERROR(INDEX(IHMEdata!$J$2:$J$2401, MATCH($BK$3&amp;$BK$4&amp;$BK$5&amp;BJ18&amp;$BK$6, IHMEdata!$E$2:$E$2401&amp;IHMEdata!$G$2:$G$2401&amp;IHMEdata!$C$2:$C$2401&amp;IHMEdata!$F$2:$F$2401&amp;IHMEdata!$H$2:$H$2401,0)),0)</f>
        <v>20.657238196200002</v>
      </c>
      <c r="BN18" s="14">
        <f t="shared" si="19"/>
        <v>2.0657238196200001E-4</v>
      </c>
      <c r="BO18" s="7">
        <f t="shared" si="42"/>
        <v>-8.4848596890044732</v>
      </c>
      <c r="BP18">
        <v>7</v>
      </c>
      <c r="BQ18" s="13">
        <f>_xll.SplineOut($I$9,BP18)</f>
        <v>-9.6037882409542394</v>
      </c>
      <c r="BR18" s="13">
        <f t="shared" si="20"/>
        <v>6.7472649084155491E-5</v>
      </c>
      <c r="BS18">
        <v>35</v>
      </c>
      <c r="BT18" t="s">
        <v>12</v>
      </c>
      <c r="BU18" s="6">
        <f t="shared" si="21"/>
        <v>361985.15000030753</v>
      </c>
      <c r="BV18" s="24">
        <f t="array" ref="BV18">IFERROR(INDEX(IHMEdata!$J$2:$J$2401, MATCH($BM$3&amp;$BK$4&amp;$BK$5&amp;BT18&amp;$BK$7, IHMEdata!$E$2:$E$2401&amp;IHMEdata!$G$2:$G$2401&amp;IHMEdata!$C$2:$C$2401&amp;IHMEdata!$F$2:$F$2401&amp;IHMEdata!$H$2:$H$2401,0)),0)</f>
        <v>13.4230275255</v>
      </c>
      <c r="BW18" s="24">
        <f t="array" ref="BW18">IFERROR(INDEX(IHMEdata!$J$2:$J$2401, MATCH($BM$3&amp;$BK$4&amp;$BK$5&amp;BT18&amp;$BK$6, IHMEdata!$E$2:$E$2401&amp;IHMEdata!$G$2:$G$2401&amp;IHMEdata!$C$2:$C$2401&amp;IHMEdata!$F$2:$F$2401&amp;IHMEdata!$H$2:$H$2401,0)),0)</f>
        <v>3.7081707704000002</v>
      </c>
      <c r="BX18" s="29">
        <f t="shared" si="22"/>
        <v>3.7081707704000003E-5</v>
      </c>
      <c r="BY18" s="7">
        <f t="shared" si="43"/>
        <v>-10.202386763742417</v>
      </c>
      <c r="BZ18">
        <v>7</v>
      </c>
      <c r="CA18" s="13">
        <f>_xll.SplineOut($I$9,BZ18)</f>
        <v>-9.6037882409542394</v>
      </c>
      <c r="CB18" s="13">
        <f t="shared" si="23"/>
        <v>6.7472649084155491E-5</v>
      </c>
      <c r="CD18" t="s">
        <v>12</v>
      </c>
      <c r="CE18" s="6">
        <f t="shared" si="24"/>
        <v>338179.36000065901</v>
      </c>
      <c r="CF18" s="24">
        <f t="array" ref="CF18">IFERROR(INDEX(IHMEdata!$J$2:$J$2401, MATCH($CE$3&amp;$CE$4&amp;$CE$5&amp;CD18&amp;$CE$7, IHMEdata!$E$2:$E$2401&amp;IHMEdata!$G$2:$G$2401&amp;IHMEdata!$C$2:$C$2401&amp;IHMEdata!$F$2:$F$2401&amp;IHMEdata!$H$2:$H$2401,0)),0)</f>
        <v>42.306971160000003</v>
      </c>
      <c r="CG18" s="24">
        <f t="array" ref="CG18">IFERROR(INDEX(IHMEdata!$J$2:$J$2401, MATCH($CE$3&amp;$CE$4&amp;$CE$5&amp;CD18&amp;$CE$6, IHMEdata!$E$2:$E$2401&amp;IHMEdata!$G$2:$G$2401&amp;IHMEdata!$C$2:$C$2401&amp;IHMEdata!$F$2:$F$2401&amp;IHMEdata!$H$2:$H$2401,0)),0)</f>
        <v>12.5102168151</v>
      </c>
      <c r="CH18" s="14">
        <f t="shared" si="25"/>
        <v>1.25102168151E-4</v>
      </c>
      <c r="CI18" s="7">
        <f t="shared" si="44"/>
        <v>-8.9863798092986684</v>
      </c>
      <c r="CJ18">
        <v>7</v>
      </c>
      <c r="CK18" s="13">
        <f>_xll.SplineOut($I$9,CJ18)</f>
        <v>-9.6037882409542394</v>
      </c>
      <c r="CL18" s="13">
        <f t="shared" si="26"/>
        <v>6.7472649084155491E-5</v>
      </c>
      <c r="CM18">
        <v>35</v>
      </c>
      <c r="CN18" t="s">
        <v>12</v>
      </c>
      <c r="CO18" s="6">
        <f t="shared" si="27"/>
        <v>361985.1500004353</v>
      </c>
      <c r="CP18" s="24">
        <f t="array" ref="CP18">IFERROR(INDEX(IHMEdata!$J$2:$J$2401, MATCH($CG$3&amp;$CE$4&amp;$CE$5&amp;CN18&amp;$CE$7, IHMEdata!$E$2:$E$2401&amp;IHMEdata!$G$2:$G$2401&amp;IHMEdata!$C$2:$C$2401&amp;IHMEdata!$F$2:$F$2401&amp;IHMEdata!$H$2:$H$2401,0)),0)</f>
        <v>14.320241763</v>
      </c>
      <c r="CQ18" s="24">
        <f t="array" ref="CQ18">IFERROR(INDEX(IHMEdata!$J$2:$J$2401, MATCH($CG$3&amp;$CE$4&amp;$CE$5&amp;CN18&amp;$CE$6, IHMEdata!$E$2:$E$2401&amp;IHMEdata!$G$2:$G$2401&amp;IHMEdata!$C$2:$C$2401&amp;IHMEdata!$F$2:$F$2401&amp;IHMEdata!$H$2:$H$2401,0)),0)</f>
        <v>3.9560301749899902</v>
      </c>
      <c r="CR18" s="29">
        <f t="shared" si="28"/>
        <v>3.9560301749899902E-5</v>
      </c>
      <c r="CS18" s="7">
        <f t="shared" si="45"/>
        <v>-10.137684423587187</v>
      </c>
      <c r="CT18">
        <v>7</v>
      </c>
      <c r="CU18" s="13">
        <f>_xll.SplineOut($I$9,CT18)</f>
        <v>-9.6037882409542394</v>
      </c>
      <c r="CV18" s="13">
        <f t="shared" si="29"/>
        <v>6.7472649084155491E-5</v>
      </c>
      <c r="CX18" t="s">
        <v>12</v>
      </c>
      <c r="CY18" s="6">
        <f t="shared" si="30"/>
        <v>338179.36000127788</v>
      </c>
      <c r="CZ18" s="24">
        <f t="array" ref="CZ18">IFERROR(INDEX(IHMEdata!$J$2:$J$2401, MATCH($CY$3&amp;$CY$4&amp;$CY$5&amp;CX18&amp;$CY$7, IHMEdata!$E$2:$E$2401&amp;IHMEdata!$G$2:$G$2401&amp;IHMEdata!$C$2:$C$2401&amp;IHMEdata!$F$2:$F$2401&amp;IHMEdata!$H$2:$H$2401,0)),0)</f>
        <v>12.310646737100001</v>
      </c>
      <c r="DA18" s="24">
        <f t="array" ref="DA18">IFERROR(INDEX(IHMEdata!$J$2:$J$2401, MATCH($CY$3&amp;$CY$4&amp;$CY$5&amp;CX18&amp;$CY$6, IHMEdata!$E$2:$E$2401&amp;IHMEdata!$G$2:$G$2401&amp;IHMEdata!$C$2:$C$2401&amp;IHMEdata!$F$2:$F$2401&amp;IHMEdata!$H$2:$H$2401,0)),0)</f>
        <v>3.64027146336</v>
      </c>
      <c r="DB18" s="14">
        <f t="shared" si="31"/>
        <v>3.6402714633599999E-5</v>
      </c>
      <c r="DC18" s="7">
        <f t="shared" si="46"/>
        <v>-10.220867208256214</v>
      </c>
      <c r="DD18">
        <v>7</v>
      </c>
      <c r="DE18" s="13">
        <f>_xll.SplineOut($I$9,DD18)</f>
        <v>-9.6037882409542394</v>
      </c>
      <c r="DF18" s="13">
        <f t="shared" si="32"/>
        <v>6.7472649084155491E-5</v>
      </c>
      <c r="DG18">
        <v>35</v>
      </c>
      <c r="DH18" t="s">
        <v>12</v>
      </c>
      <c r="DI18" s="6">
        <f t="shared" si="33"/>
        <v>361985.14999925421</v>
      </c>
      <c r="DJ18" s="24">
        <f t="array" ref="DJ18">IFERROR(INDEX(IHMEdata!$J$2:$J$2401, MATCH($DA$3&amp;$CY$4&amp;$CY$5&amp;DH18&amp;$CY$7, IHMEdata!$E$2:$E$2401&amp;IHMEdata!$G$2:$G$2401&amp;IHMEdata!$C$2:$C$2401&amp;IHMEdata!$F$2:$F$2401&amp;IHMEdata!$H$2:$H$2401,0)),0)</f>
        <v>7.8871813854799999</v>
      </c>
      <c r="DK18" s="24">
        <f t="array" ref="DK18">IFERROR(INDEX(IHMEdata!$J$2:$J$2401, MATCH($DA$3&amp;$CY$4&amp;$CY$5&amp;DH18&amp;$CY$6, IHMEdata!$E$2:$E$2401&amp;IHMEdata!$G$2:$G$2401&amp;IHMEdata!$C$2:$C$2401&amp;IHMEdata!$F$2:$F$2401&amp;IHMEdata!$H$2:$H$2401,0)),0)</f>
        <v>2.1788687700299998</v>
      </c>
      <c r="DL18" s="29">
        <f t="shared" si="34"/>
        <v>2.1788687700299998E-5</v>
      </c>
      <c r="DM18" s="7">
        <f t="shared" si="47"/>
        <v>-10.734119635681363</v>
      </c>
      <c r="DN18">
        <v>7</v>
      </c>
      <c r="DO18" s="13">
        <f>_xll.SplineOut($I$9,DN18)</f>
        <v>-9.6037882409542394</v>
      </c>
      <c r="DP18" s="13">
        <f t="shared" si="35"/>
        <v>6.7472649084155491E-5</v>
      </c>
    </row>
    <row r="19" spans="1:120" x14ac:dyDescent="0.25">
      <c r="A19">
        <v>40</v>
      </c>
      <c r="B19" t="s">
        <v>13</v>
      </c>
      <c r="C19" s="6">
        <f t="shared" si="0"/>
        <v>324575.22999890283</v>
      </c>
      <c r="D19" s="24">
        <f t="array" ref="D19">IFERROR(INDEX(IHMEdata!$J$2:$J$2401, MATCH($C$3&amp;$C$4&amp;$C$5&amp;B19&amp;$C$7, IHMEdata!$E$2:$E$2401&amp;IHMEdata!$G$2:$G$2401&amp;IHMEdata!$C$2:$C$2401&amp;IHMEdata!$F$2:$F$2401&amp;IHMEdata!$H$2:$H$2401,0)),0)</f>
        <v>144.41086595100001</v>
      </c>
      <c r="E19" s="24">
        <f t="array" ref="E19">IFERROR(INDEX(IHMEdata!$J$2:$J$2401, MATCH($C$3&amp;$C$4&amp;$C$5&amp;B19&amp;$C$6, IHMEdata!$E$2:$E$2401&amp;IHMEdata!$G$2:$G$2401&amp;IHMEdata!$C$2:$C$2401&amp;IHMEdata!$F$2:$F$2401&amp;IHMEdata!$H$2:$H$2401,0)),0)</f>
        <v>44.4922633041</v>
      </c>
      <c r="F19" s="14">
        <f t="shared" si="1"/>
        <v>4.4492263304099998E-4</v>
      </c>
      <c r="G19" s="7">
        <f t="shared" si="36"/>
        <v>-7.7176101492479781</v>
      </c>
      <c r="H19">
        <v>8</v>
      </c>
      <c r="I19" s="13">
        <f>_xll.SplineOut($I$9,H19)</f>
        <v>-9.4731830653198568</v>
      </c>
      <c r="J19" s="13">
        <f t="shared" si="2"/>
        <v>7.688628350405096E-5</v>
      </c>
      <c r="K19">
        <v>40</v>
      </c>
      <c r="L19" t="s">
        <v>13</v>
      </c>
      <c r="M19" s="6">
        <f t="shared" si="3"/>
        <v>365083.28000109381</v>
      </c>
      <c r="N19" s="24">
        <f t="array" ref="N19">IFERROR(INDEX(IHMEdata!$J$2:$J$2401, MATCH($E$3&amp;$C$4&amp;$C$5&amp;L19&amp;$C$7, IHMEdata!$E$2:$E$2401&amp;IHMEdata!$G$2:$G$2401&amp;IHMEdata!$C$2:$C$2401&amp;IHMEdata!$F$2:$F$2401&amp;IHMEdata!$H$2:$H$2401,0)),0)</f>
        <v>44.1259555261</v>
      </c>
      <c r="O19" s="24">
        <f t="array" ref="O19">IFERROR(INDEX(IHMEdata!$J$2:$J$2401, MATCH($E$3&amp;$C$4&amp;$C$5&amp;L19&amp;$C$6, IHMEdata!$E$2:$E$2401&amp;IHMEdata!$G$2:$G$2401&amp;IHMEdata!$C$2:$C$2401&amp;IHMEdata!$F$2:$F$2401&amp;IHMEdata!$H$2:$H$2401,0)),0)</f>
        <v>12.086545164699899</v>
      </c>
      <c r="P19" s="29">
        <f t="shared" si="4"/>
        <v>1.2086545164699899E-4</v>
      </c>
      <c r="Q19" s="7">
        <f t="shared" si="37"/>
        <v>-9.020832600924221</v>
      </c>
      <c r="R19">
        <v>8</v>
      </c>
      <c r="S19" s="13">
        <f>_xll.SplineOut($I$9,R19)</f>
        <v>-9.4731830653198568</v>
      </c>
      <c r="T19" s="13">
        <f t="shared" si="5"/>
        <v>7.688628350405096E-5</v>
      </c>
      <c r="V19" t="s">
        <v>13</v>
      </c>
      <c r="W19" s="6">
        <f t="shared" si="6"/>
        <v>324575.23000055173</v>
      </c>
      <c r="X19" s="24">
        <f t="array" ref="X19">IFERROR(INDEX(IHMEdata!$J$2:$J$2401, MATCH($W$3&amp;$W$4&amp;$W$5&amp;V19&amp;$W$7, IHMEdata!$E$2:$E$2401&amp;IHMEdata!$G$2:$G$2401&amp;IHMEdata!$C$2:$C$2401&amp;IHMEdata!$F$2:$F$2401&amp;IHMEdata!$H$2:$H$2401,0)),0)</f>
        <v>54.758511092699997</v>
      </c>
      <c r="Y19" s="24">
        <f t="array" ref="Y19">IFERROR(INDEX(IHMEdata!$J$2:$J$2401, MATCH($W$3&amp;$W$4&amp;$W$5&amp;V19&amp;$W$6, IHMEdata!$E$2:$E$2401&amp;IHMEdata!$G$2:$G$2401&amp;IHMEdata!$C$2:$C$2401&amp;IHMEdata!$F$2:$F$2401&amp;IHMEdata!$H$2:$H$2401,0)),0)</f>
        <v>16.8708225494</v>
      </c>
      <c r="Z19" s="14">
        <f t="shared" si="7"/>
        <v>1.6870822549399999E-4</v>
      </c>
      <c r="AA19" s="7">
        <f t="shared" si="38"/>
        <v>-8.6873398114859928</v>
      </c>
      <c r="AB19">
        <v>8</v>
      </c>
      <c r="AC19" s="13">
        <f>_xll.SplineOut($I$9,AB19)</f>
        <v>-9.4731830653198568</v>
      </c>
      <c r="AD19" s="13">
        <f t="shared" si="8"/>
        <v>7.688628350405096E-5</v>
      </c>
      <c r="AE19">
        <v>40</v>
      </c>
      <c r="AF19" t="s">
        <v>13</v>
      </c>
      <c r="AG19" s="6">
        <f t="shared" si="9"/>
        <v>365083.28000016737</v>
      </c>
      <c r="AH19" s="24">
        <f t="array" ref="AH19">IFERROR(INDEX(IHMEdata!$J$2:$J$2401, MATCH($Y$3&amp;$W$4&amp;$W$5&amp;AF19&amp;$W$7, IHMEdata!$E$2:$E$2401&amp;IHMEdata!$G$2:$G$2401&amp;IHMEdata!$C$2:$C$2401&amp;IHMEdata!$F$2:$F$2401&amp;IHMEdata!$H$2:$H$2401,0)),0)</f>
        <v>17.524893708800001</v>
      </c>
      <c r="AI19" s="24">
        <f t="array" ref="AI19">IFERROR(INDEX(IHMEdata!$J$2:$J$2401, MATCH($Y$3&amp;$W$4&amp;$W$5&amp;AF19&amp;$W$6, IHMEdata!$E$2:$E$2401&amp;IHMEdata!$G$2:$G$2401&amp;IHMEdata!$C$2:$C$2401&amp;IHMEdata!$F$2:$F$2401&amp;IHMEdata!$H$2:$H$2401,0)),0)</f>
        <v>4.8002454970799997</v>
      </c>
      <c r="AJ19" s="29">
        <f t="shared" si="10"/>
        <v>4.80024549708E-5</v>
      </c>
      <c r="AK19" s="7">
        <f t="shared" si="39"/>
        <v>-9.9442584031392549</v>
      </c>
      <c r="AL19">
        <v>8</v>
      </c>
      <c r="AM19" s="13">
        <f>_xll.SplineOut($I$9,AL19)</f>
        <v>-9.4731830653198568</v>
      </c>
      <c r="AN19" s="13">
        <f t="shared" si="11"/>
        <v>7.688628350405096E-5</v>
      </c>
      <c r="AP19" t="s">
        <v>13</v>
      </c>
      <c r="AQ19" s="6">
        <f t="shared" si="12"/>
        <v>324575.23000055691</v>
      </c>
      <c r="AR19" s="24">
        <f t="array" ref="AR19">IFERROR(INDEX(IHMEdata!$J$2:$J$2401, MATCH($AQ$3&amp;$AQ$4&amp;$AQ$5&amp;AP19&amp;$AQ$7, IHMEdata!$E$2:$E$2401&amp;IHMEdata!$G$2:$G$2401&amp;IHMEdata!$C$2:$C$2401&amp;IHMEdata!$F$2:$F$2401&amp;IHMEdata!$H$2:$H$2401,0)),0)</f>
        <v>262.36324889600002</v>
      </c>
      <c r="AS19" s="24">
        <f t="array" ref="AS19">IFERROR(INDEX(IHMEdata!$J$2:$J$2401, MATCH($AQ$3&amp;$AQ$4&amp;$AQ$5&amp;AP19&amp;$AQ$6, IHMEdata!$E$2:$E$2401&amp;IHMEdata!$G$2:$G$2401&amp;IHMEdata!$C$2:$C$2401&amp;IHMEdata!$F$2:$F$2401&amp;IHMEdata!$H$2:$H$2401,0)),0)</f>
        <v>80.832800733299905</v>
      </c>
      <c r="AT19" s="14">
        <f t="shared" si="13"/>
        <v>8.0832800733299909E-4</v>
      </c>
      <c r="AU19" s="7">
        <f t="shared" si="40"/>
        <v>-7.1205426321488998</v>
      </c>
      <c r="AV19">
        <v>8</v>
      </c>
      <c r="AW19" s="13">
        <f>_xll.SplineOut($I$9,AV19)</f>
        <v>-9.4731830653198568</v>
      </c>
      <c r="AX19" s="13">
        <f t="shared" si="14"/>
        <v>7.688628350405096E-5</v>
      </c>
      <c r="AY19">
        <v>40</v>
      </c>
      <c r="AZ19" t="s">
        <v>13</v>
      </c>
      <c r="BA19" s="6">
        <f t="shared" si="15"/>
        <v>365083.27999952232</v>
      </c>
      <c r="BB19" s="24">
        <f t="array" ref="BB19">IFERROR(INDEX(IHMEdata!$J$2:$J$2401, MATCH($AS$3&amp;$AQ$4&amp;$AQ$5&amp;AZ19&amp;$AQ$7, IHMEdata!$E$2:$E$2401&amp;IHMEdata!$G$2:$G$2401&amp;IHMEdata!$C$2:$C$2401&amp;IHMEdata!$F$2:$F$2401&amp;IHMEdata!$H$2:$H$2401,0)),0)</f>
        <v>57.084517292100003</v>
      </c>
      <c r="BC19" s="24">
        <f t="array" ref="BC19">IFERROR(INDEX(IHMEdata!$J$2:$J$2401, MATCH($AS$3&amp;$AQ$4&amp;$AQ$5&amp;AZ19&amp;$AQ$6, IHMEdata!$E$2:$E$2401&amp;IHMEdata!$G$2:$G$2401&amp;IHMEdata!$C$2:$C$2401&amp;IHMEdata!$F$2:$F$2401&amp;IHMEdata!$H$2:$H$2401,0)),0)</f>
        <v>15.636026194399999</v>
      </c>
      <c r="BD19" s="29">
        <f t="shared" si="16"/>
        <v>1.5636026194399999E-4</v>
      </c>
      <c r="BE19" s="7">
        <f t="shared" si="41"/>
        <v>-8.7633478417787085</v>
      </c>
      <c r="BF19">
        <v>8</v>
      </c>
      <c r="BG19" s="13">
        <f>_xll.SplineOut($I$9,BF19)</f>
        <v>-9.4731830653198568</v>
      </c>
      <c r="BH19" s="13">
        <f t="shared" si="17"/>
        <v>7.688628350405096E-5</v>
      </c>
      <c r="BJ19" t="s">
        <v>13</v>
      </c>
      <c r="BK19" s="6">
        <f t="shared" si="18"/>
        <v>324575.22999912378</v>
      </c>
      <c r="BL19" s="24">
        <f t="array" ref="BL19">IFERROR(INDEX(IHMEdata!$J$2:$J$2401, MATCH($BK$3&amp;$BK$4&amp;$BK$5&amp;BJ19&amp;$BK$7, IHMEdata!$E$2:$E$2401&amp;IHMEdata!$G$2:$G$2401&amp;IHMEdata!$C$2:$C$2401&amp;IHMEdata!$F$2:$F$2401&amp;IHMEdata!$H$2:$H$2401,0)),0)</f>
        <v>73.386185338000004</v>
      </c>
      <c r="BM19" s="24">
        <f t="array" ref="BM19">IFERROR(INDEX(IHMEdata!$J$2:$J$2401, MATCH($BK$3&amp;$BK$4&amp;$BK$5&amp;BJ19&amp;$BK$6, IHMEdata!$E$2:$E$2401&amp;IHMEdata!$G$2:$G$2401&amp;IHMEdata!$C$2:$C$2401&amp;IHMEdata!$F$2:$F$2401&amp;IHMEdata!$H$2:$H$2401,0)),0)</f>
        <v>22.609915531199999</v>
      </c>
      <c r="BN19" s="14">
        <f t="shared" si="19"/>
        <v>2.2609915531199997E-4</v>
      </c>
      <c r="BO19" s="7">
        <f t="shared" si="42"/>
        <v>-8.3945369145917947</v>
      </c>
      <c r="BP19">
        <v>8</v>
      </c>
      <c r="BQ19" s="13">
        <f>_xll.SplineOut($I$9,BP19)</f>
        <v>-9.4731830653198568</v>
      </c>
      <c r="BR19" s="13">
        <f t="shared" si="20"/>
        <v>7.688628350405096E-5</v>
      </c>
      <c r="BS19">
        <v>40</v>
      </c>
      <c r="BT19" t="s">
        <v>13</v>
      </c>
      <c r="BU19" s="6">
        <f t="shared" si="21"/>
        <v>365083.28000040929</v>
      </c>
      <c r="BV19" s="24">
        <f t="array" ref="BV19">IFERROR(INDEX(IHMEdata!$J$2:$J$2401, MATCH($BM$3&amp;$BK$4&amp;$BK$5&amp;BT19&amp;$BK$7, IHMEdata!$E$2:$E$2401&amp;IHMEdata!$G$2:$G$2401&amp;IHMEdata!$C$2:$C$2401&amp;IHMEdata!$F$2:$F$2401&amp;IHMEdata!$H$2:$H$2401,0)),0)</f>
        <v>14.9987466194</v>
      </c>
      <c r="BW19" s="24">
        <f t="array" ref="BW19">IFERROR(INDEX(IHMEdata!$J$2:$J$2401, MATCH($BM$3&amp;$BK$4&amp;$BK$5&amp;BT19&amp;$BK$6, IHMEdata!$E$2:$E$2401&amp;IHMEdata!$G$2:$G$2401&amp;IHMEdata!$C$2:$C$2401&amp;IHMEdata!$F$2:$F$2401&amp;IHMEdata!$H$2:$H$2401,0)),0)</f>
        <v>4.1083082795200001</v>
      </c>
      <c r="BX19" s="29">
        <f t="shared" si="22"/>
        <v>4.1083082795200003E-5</v>
      </c>
      <c r="BY19" s="7">
        <f t="shared" si="43"/>
        <v>-10.099914132019457</v>
      </c>
      <c r="BZ19">
        <v>8</v>
      </c>
      <c r="CA19" s="13">
        <f>_xll.SplineOut($I$9,BZ19)</f>
        <v>-9.4731830653198568</v>
      </c>
      <c r="CB19" s="13">
        <f t="shared" si="23"/>
        <v>7.688628350405096E-5</v>
      </c>
      <c r="CD19" t="s">
        <v>13</v>
      </c>
      <c r="CE19" s="6">
        <f t="shared" si="24"/>
        <v>324575.22999939061</v>
      </c>
      <c r="CF19" s="24">
        <f t="array" ref="CF19">IFERROR(INDEX(IHMEdata!$J$2:$J$2401, MATCH($CE$3&amp;$CE$4&amp;$CE$5&amp;CD19&amp;$CE$7, IHMEdata!$E$2:$E$2401&amp;IHMEdata!$G$2:$G$2401&amp;IHMEdata!$C$2:$C$2401&amp;IHMEdata!$F$2:$F$2401&amp;IHMEdata!$H$2:$H$2401,0)),0)</f>
        <v>48.381072248300001</v>
      </c>
      <c r="CG19" s="24">
        <f t="array" ref="CG19">IFERROR(INDEX(IHMEdata!$J$2:$J$2401, MATCH($CE$3&amp;$CE$4&amp;$CE$5&amp;CD19&amp;$CE$6, IHMEdata!$E$2:$E$2401&amp;IHMEdata!$G$2:$G$2401&amp;IHMEdata!$C$2:$C$2401&amp;IHMEdata!$F$2:$F$2401&amp;IHMEdata!$H$2:$H$2401,0)),0)</f>
        <v>14.9059656365</v>
      </c>
      <c r="CH19" s="14">
        <f t="shared" si="25"/>
        <v>1.49059656365E-4</v>
      </c>
      <c r="CI19" s="7">
        <f t="shared" si="44"/>
        <v>-8.8111639538602233</v>
      </c>
      <c r="CJ19">
        <v>8</v>
      </c>
      <c r="CK19" s="13">
        <f>_xll.SplineOut($I$9,CJ19)</f>
        <v>-9.4731830653198568</v>
      </c>
      <c r="CL19" s="13">
        <f t="shared" si="26"/>
        <v>7.688628350405096E-5</v>
      </c>
      <c r="CM19">
        <v>40</v>
      </c>
      <c r="CN19" t="s">
        <v>13</v>
      </c>
      <c r="CO19" s="6">
        <f t="shared" si="27"/>
        <v>365083.27999965573</v>
      </c>
      <c r="CP19" s="24">
        <f t="array" ref="CP19">IFERROR(INDEX(IHMEdata!$J$2:$J$2401, MATCH($CG$3&amp;$CE$4&amp;$CE$5&amp;CN19&amp;$CE$7, IHMEdata!$E$2:$E$2401&amp;IHMEdata!$G$2:$G$2401&amp;IHMEdata!$C$2:$C$2401&amp;IHMEdata!$F$2:$F$2401&amp;IHMEdata!$H$2:$H$2401,0)),0)</f>
        <v>18.602987433999999</v>
      </c>
      <c r="CQ19" s="24">
        <f t="array" ref="CQ19">IFERROR(INDEX(IHMEdata!$J$2:$J$2401, MATCH($CG$3&amp;$CE$4&amp;$CE$5&amp;CN19&amp;$CE$6, IHMEdata!$E$2:$E$2401&amp;IHMEdata!$G$2:$G$2401&amp;IHMEdata!$C$2:$C$2401&amp;IHMEdata!$F$2:$F$2401&amp;IHMEdata!$H$2:$H$2401,0)),0)</f>
        <v>5.0955462638600002</v>
      </c>
      <c r="CR19" s="29">
        <f t="shared" si="28"/>
        <v>5.0955462638599999E-5</v>
      </c>
      <c r="CS19" s="7">
        <f t="shared" si="45"/>
        <v>-9.8845585883685398</v>
      </c>
      <c r="CT19">
        <v>8</v>
      </c>
      <c r="CU19" s="13">
        <f>_xll.SplineOut($I$9,CT19)</f>
        <v>-9.4731830653198568</v>
      </c>
      <c r="CV19" s="13">
        <f t="shared" si="29"/>
        <v>7.688628350405096E-5</v>
      </c>
      <c r="CX19" t="s">
        <v>13</v>
      </c>
      <c r="CY19" s="6">
        <f t="shared" si="30"/>
        <v>324575.2299987654</v>
      </c>
      <c r="CZ19" s="24">
        <f t="array" ref="CZ19">IFERROR(INDEX(IHMEdata!$J$2:$J$2401, MATCH($CY$3&amp;$CY$4&amp;$CY$5&amp;CX19&amp;$CY$7, IHMEdata!$E$2:$E$2401&amp;IHMEdata!$G$2:$G$2401&amp;IHMEdata!$C$2:$C$2401&amp;IHMEdata!$F$2:$F$2401&amp;IHMEdata!$H$2:$H$2401,0)),0)</f>
        <v>13.8386414147</v>
      </c>
      <c r="DA19" s="24">
        <f t="array" ref="DA19">IFERROR(INDEX(IHMEdata!$J$2:$J$2401, MATCH($CY$3&amp;$CY$4&amp;$CY$5&amp;CX19&amp;$CY$6, IHMEdata!$E$2:$E$2401&amp;IHMEdata!$G$2:$G$2401&amp;IHMEdata!$C$2:$C$2401&amp;IHMEdata!$F$2:$F$2401&amp;IHMEdata!$H$2:$H$2401,0)),0)</f>
        <v>4.2636159927400001</v>
      </c>
      <c r="DB19" s="14">
        <f t="shared" si="31"/>
        <v>4.26361599274E-5</v>
      </c>
      <c r="DC19" s="7">
        <f t="shared" si="46"/>
        <v>-10.062807840149954</v>
      </c>
      <c r="DD19">
        <v>8</v>
      </c>
      <c r="DE19" s="13">
        <f>_xll.SplineOut($I$9,DD19)</f>
        <v>-9.4731830653198568</v>
      </c>
      <c r="DF19" s="13">
        <f t="shared" si="32"/>
        <v>7.688628350405096E-5</v>
      </c>
      <c r="DG19">
        <v>40</v>
      </c>
      <c r="DH19" t="s">
        <v>13</v>
      </c>
      <c r="DI19" s="6">
        <f t="shared" si="33"/>
        <v>365083.27999995055</v>
      </c>
      <c r="DJ19" s="24">
        <f t="array" ref="DJ19">IFERROR(INDEX(IHMEdata!$J$2:$J$2401, MATCH($DA$3&amp;$CY$4&amp;$CY$5&amp;DH19&amp;$CY$7, IHMEdata!$E$2:$E$2401&amp;IHMEdata!$G$2:$G$2401&amp;IHMEdata!$C$2:$C$2401&amp;IHMEdata!$F$2:$F$2401&amp;IHMEdata!$H$2:$H$2401,0)),0)</f>
        <v>9.1170618195900008</v>
      </c>
      <c r="DK19" s="24">
        <f t="array" ref="DK19">IFERROR(INDEX(IHMEdata!$J$2:$J$2401, MATCH($DA$3&amp;$CY$4&amp;$CY$5&amp;DH19&amp;$CY$6, IHMEdata!$E$2:$E$2401&amp;IHMEdata!$G$2:$G$2401&amp;IHMEdata!$C$2:$C$2401&amp;IHMEdata!$F$2:$F$2401&amp;IHMEdata!$H$2:$H$2401,0)),0)</f>
        <v>2.4972553713200001</v>
      </c>
      <c r="DL19" s="29">
        <f t="shared" si="34"/>
        <v>2.49725537132E-5</v>
      </c>
      <c r="DM19" s="7">
        <f t="shared" si="47"/>
        <v>-10.597733187648435</v>
      </c>
      <c r="DN19">
        <v>8</v>
      </c>
      <c r="DO19" s="13">
        <f>_xll.SplineOut($I$9,DN19)</f>
        <v>-9.4731830653198568</v>
      </c>
      <c r="DP19" s="13">
        <f t="shared" si="35"/>
        <v>7.688628350405096E-5</v>
      </c>
    </row>
    <row r="20" spans="1:120" x14ac:dyDescent="0.25">
      <c r="A20">
        <v>45</v>
      </c>
      <c r="B20" t="s">
        <v>14</v>
      </c>
      <c r="C20" s="6">
        <f t="shared" si="0"/>
        <v>294672.95000000414</v>
      </c>
      <c r="D20" s="24">
        <f t="array" ref="D20">IFERROR(INDEX(IHMEdata!$J$2:$J$2401, MATCH($C$3&amp;$C$4&amp;$C$5&amp;B20&amp;$C$7, IHMEdata!$E$2:$E$2401&amp;IHMEdata!$G$2:$G$2401&amp;IHMEdata!$C$2:$C$2401&amp;IHMEdata!$F$2:$F$2401&amp;IHMEdata!$H$2:$H$2401,0)),0)</f>
        <v>152.61540239000001</v>
      </c>
      <c r="E20" s="24">
        <f t="array" ref="E20">IFERROR(INDEX(IHMEdata!$J$2:$J$2401, MATCH($C$3&amp;$C$4&amp;$C$5&amp;B20&amp;$C$6, IHMEdata!$E$2:$E$2401&amp;IHMEdata!$G$2:$G$2401&amp;IHMEdata!$C$2:$C$2401&amp;IHMEdata!$F$2:$F$2401&amp;IHMEdata!$H$2:$H$2401,0)),0)</f>
        <v>51.791452995599997</v>
      </c>
      <c r="F20" s="14">
        <f t="shared" si="1"/>
        <v>5.1791452995599994E-4</v>
      </c>
      <c r="G20" s="7">
        <f t="shared" si="36"/>
        <v>-7.5657003294037448</v>
      </c>
      <c r="H20">
        <v>9</v>
      </c>
      <c r="I20" s="13">
        <f>_xll.SplineOut($I$9,H20)</f>
        <v>-9.384320906495029</v>
      </c>
      <c r="J20" s="13">
        <f t="shared" si="2"/>
        <v>8.4031325460105368E-5</v>
      </c>
      <c r="K20">
        <v>45</v>
      </c>
      <c r="L20" t="s">
        <v>14</v>
      </c>
      <c r="M20" s="6">
        <f t="shared" si="3"/>
        <v>334770.5600012315</v>
      </c>
      <c r="N20" s="24">
        <f t="array" ref="N20">IFERROR(INDEX(IHMEdata!$J$2:$J$2401, MATCH($E$3&amp;$C$4&amp;$C$5&amp;L20&amp;$C$7, IHMEdata!$E$2:$E$2401&amp;IHMEdata!$G$2:$G$2401&amp;IHMEdata!$C$2:$C$2401&amp;IHMEdata!$F$2:$F$2401&amp;IHMEdata!$H$2:$H$2401,0)),0)</f>
        <v>52.694817741199998</v>
      </c>
      <c r="O20" s="24">
        <f t="array" ref="O20">IFERROR(INDEX(IHMEdata!$J$2:$J$2401, MATCH($E$3&amp;$C$4&amp;$C$5&amp;L20&amp;$C$6, IHMEdata!$E$2:$E$2401&amp;IHMEdata!$G$2:$G$2401&amp;IHMEdata!$C$2:$C$2401&amp;IHMEdata!$F$2:$F$2401&amp;IHMEdata!$H$2:$H$2401,0)),0)</f>
        <v>15.740576991299999</v>
      </c>
      <c r="P20" s="29">
        <f t="shared" si="4"/>
        <v>1.57405769913E-4</v>
      </c>
      <c r="Q20" s="7">
        <f t="shared" si="37"/>
        <v>-8.7566835650098991</v>
      </c>
      <c r="R20">
        <v>9</v>
      </c>
      <c r="S20" s="13">
        <f>_xll.SplineOut($I$9,R20)</f>
        <v>-9.384320906495029</v>
      </c>
      <c r="T20" s="13">
        <f t="shared" si="5"/>
        <v>8.4031325460105368E-5</v>
      </c>
      <c r="V20" t="s">
        <v>14</v>
      </c>
      <c r="W20" s="6">
        <f t="shared" si="6"/>
        <v>294672.950000513</v>
      </c>
      <c r="X20" s="24">
        <f t="array" ref="X20">IFERROR(INDEX(IHMEdata!$J$2:$J$2401, MATCH($W$3&amp;$W$4&amp;$W$5&amp;V20&amp;$W$7, IHMEdata!$E$2:$E$2401&amp;IHMEdata!$G$2:$G$2401&amp;IHMEdata!$C$2:$C$2401&amp;IHMEdata!$F$2:$F$2401&amp;IHMEdata!$H$2:$H$2401,0)),0)</f>
        <v>54.6665535968</v>
      </c>
      <c r="Y20" s="24">
        <f t="array" ref="Y20">IFERROR(INDEX(IHMEdata!$J$2:$J$2401, MATCH($W$3&amp;$W$4&amp;$W$5&amp;V20&amp;$W$6, IHMEdata!$E$2:$E$2401&amp;IHMEdata!$G$2:$G$2401&amp;IHMEdata!$C$2:$C$2401&amp;IHMEdata!$F$2:$F$2401&amp;IHMEdata!$H$2:$H$2401,0)),0)</f>
        <v>18.551602241299999</v>
      </c>
      <c r="Z20" s="14">
        <f t="shared" si="7"/>
        <v>1.8551602241299999E-4</v>
      </c>
      <c r="AA20" s="7">
        <f t="shared" si="38"/>
        <v>-8.5923693054527508</v>
      </c>
      <c r="AB20">
        <v>9</v>
      </c>
      <c r="AC20" s="13">
        <f>_xll.SplineOut($I$9,AB20)</f>
        <v>-9.384320906495029</v>
      </c>
      <c r="AD20" s="13">
        <f t="shared" si="8"/>
        <v>8.4031325460105368E-5</v>
      </c>
      <c r="AE20">
        <v>45</v>
      </c>
      <c r="AF20" t="s">
        <v>14</v>
      </c>
      <c r="AG20" s="6">
        <f t="shared" si="9"/>
        <v>334770.55999987578</v>
      </c>
      <c r="AH20" s="24">
        <f t="array" ref="AH20">IFERROR(INDEX(IHMEdata!$J$2:$J$2401, MATCH($Y$3&amp;$W$4&amp;$W$5&amp;AF20&amp;$W$7, IHMEdata!$E$2:$E$2401&amp;IHMEdata!$G$2:$G$2401&amp;IHMEdata!$C$2:$C$2401&amp;IHMEdata!$F$2:$F$2401&amp;IHMEdata!$H$2:$H$2401,0)),0)</f>
        <v>18.629207000899999</v>
      </c>
      <c r="AI20" s="24">
        <f t="array" ref="AI20">IFERROR(INDEX(IHMEdata!$J$2:$J$2401, MATCH($Y$3&amp;$W$4&amp;$W$5&amp;AF20&amp;$W$6, IHMEdata!$E$2:$E$2401&amp;IHMEdata!$G$2:$G$2401&amp;IHMEdata!$C$2:$C$2401&amp;IHMEdata!$F$2:$F$2401&amp;IHMEdata!$H$2:$H$2401,0)),0)</f>
        <v>5.5647685987999997</v>
      </c>
      <c r="AJ20" s="29">
        <f t="shared" si="10"/>
        <v>5.5647685987999997E-5</v>
      </c>
      <c r="AK20" s="7">
        <f t="shared" si="39"/>
        <v>-9.7964700626346595</v>
      </c>
      <c r="AL20">
        <v>9</v>
      </c>
      <c r="AM20" s="13">
        <f>_xll.SplineOut($I$9,AL20)</f>
        <v>-9.384320906495029</v>
      </c>
      <c r="AN20" s="13">
        <f t="shared" si="11"/>
        <v>8.4031325460105368E-5</v>
      </c>
      <c r="AP20" t="s">
        <v>14</v>
      </c>
      <c r="AQ20" s="6">
        <f t="shared" si="12"/>
        <v>294672.95000028121</v>
      </c>
      <c r="AR20" s="24">
        <f t="array" ref="AR20">IFERROR(INDEX(IHMEdata!$J$2:$J$2401, MATCH($AQ$3&amp;$AQ$4&amp;$AQ$5&amp;AP20&amp;$AQ$7, IHMEdata!$E$2:$E$2401&amp;IHMEdata!$G$2:$G$2401&amp;IHMEdata!$C$2:$C$2401&amp;IHMEdata!$F$2:$F$2401&amp;IHMEdata!$H$2:$H$2401,0)),0)</f>
        <v>267.57975929700001</v>
      </c>
      <c r="AS20" s="24">
        <f t="array" ref="AS20">IFERROR(INDEX(IHMEdata!$J$2:$J$2401, MATCH($AQ$3&amp;$AQ$4&amp;$AQ$5&amp;AP20&amp;$AQ$6, IHMEdata!$E$2:$E$2401&amp;IHMEdata!$G$2:$G$2401&amp;IHMEdata!$C$2:$C$2401&amp;IHMEdata!$F$2:$F$2401&amp;IHMEdata!$H$2:$H$2401,0)),0)</f>
        <v>90.805674323600002</v>
      </c>
      <c r="AT20" s="14">
        <f t="shared" si="13"/>
        <v>9.0805674323600006E-4</v>
      </c>
      <c r="AU20" s="7">
        <f t="shared" si="40"/>
        <v>-7.004203688764898</v>
      </c>
      <c r="AV20">
        <v>9</v>
      </c>
      <c r="AW20" s="13">
        <f>_xll.SplineOut($I$9,AV20)</f>
        <v>-9.384320906495029</v>
      </c>
      <c r="AX20" s="13">
        <f t="shared" si="14"/>
        <v>8.4031325460105368E-5</v>
      </c>
      <c r="AY20">
        <v>45</v>
      </c>
      <c r="AZ20" t="s">
        <v>14</v>
      </c>
      <c r="BA20" s="6">
        <f t="shared" si="15"/>
        <v>334770.55999979097</v>
      </c>
      <c r="BB20" s="24">
        <f t="array" ref="BB20">IFERROR(INDEX(IHMEdata!$J$2:$J$2401, MATCH($AS$3&amp;$AQ$4&amp;$AQ$5&amp;AZ20&amp;$AQ$7, IHMEdata!$E$2:$E$2401&amp;IHMEdata!$G$2:$G$2401&amp;IHMEdata!$C$2:$C$2401&amp;IHMEdata!$F$2:$F$2401&amp;IHMEdata!$H$2:$H$2401,0)),0)</f>
        <v>70.457218557900006</v>
      </c>
      <c r="BC20" s="24">
        <f t="array" ref="BC20">IFERROR(INDEX(IHMEdata!$J$2:$J$2401, MATCH($AS$3&amp;$AQ$4&amp;$AQ$5&amp;AZ20&amp;$AQ$6, IHMEdata!$E$2:$E$2401&amp;IHMEdata!$G$2:$G$2401&amp;IHMEdata!$C$2:$C$2401&amp;IHMEdata!$F$2:$F$2401&amp;IHMEdata!$H$2:$H$2401,0)),0)</f>
        <v>21.046420138599998</v>
      </c>
      <c r="BD20" s="29">
        <f t="shared" si="16"/>
        <v>2.1046420138599999E-4</v>
      </c>
      <c r="BE20" s="7">
        <f t="shared" si="41"/>
        <v>-8.466194983979058</v>
      </c>
      <c r="BF20">
        <v>9</v>
      </c>
      <c r="BG20" s="13">
        <f>_xll.SplineOut($I$9,BF20)</f>
        <v>-9.384320906495029</v>
      </c>
      <c r="BH20" s="13">
        <f t="shared" si="17"/>
        <v>8.4031325460105368E-5</v>
      </c>
      <c r="BJ20" t="s">
        <v>14</v>
      </c>
      <c r="BK20" s="6">
        <f t="shared" si="18"/>
        <v>294672.95000047493</v>
      </c>
      <c r="BL20" s="24">
        <f t="array" ref="BL20">IFERROR(INDEX(IHMEdata!$J$2:$J$2401, MATCH($BK$3&amp;$BK$4&amp;$BK$5&amp;BJ20&amp;$BK$7, IHMEdata!$E$2:$E$2401&amp;IHMEdata!$G$2:$G$2401&amp;IHMEdata!$C$2:$C$2401&amp;IHMEdata!$F$2:$F$2401&amp;IHMEdata!$H$2:$H$2401,0)),0)</f>
        <v>71.299516749099993</v>
      </c>
      <c r="BM20" s="24">
        <f t="array" ref="BM20">IFERROR(INDEX(IHMEdata!$J$2:$J$2401, MATCH($BK$3&amp;$BK$4&amp;$BK$5&amp;BJ20&amp;$BK$6, IHMEdata!$E$2:$E$2401&amp;IHMEdata!$G$2:$G$2401&amp;IHMEdata!$C$2:$C$2401&amp;IHMEdata!$F$2:$F$2401&amp;IHMEdata!$H$2:$H$2401,0)),0)</f>
        <v>24.1961526326</v>
      </c>
      <c r="BN20" s="14">
        <f t="shared" si="19"/>
        <v>2.4196152632599999E-4</v>
      </c>
      <c r="BO20" s="7">
        <f t="shared" si="42"/>
        <v>-8.326731826570553</v>
      </c>
      <c r="BP20">
        <v>9</v>
      </c>
      <c r="BQ20" s="13">
        <f>_xll.SplineOut($I$9,BP20)</f>
        <v>-9.384320906495029</v>
      </c>
      <c r="BR20" s="13">
        <f t="shared" si="20"/>
        <v>8.4031325460105368E-5</v>
      </c>
      <c r="BS20">
        <v>45</v>
      </c>
      <c r="BT20" t="s">
        <v>14</v>
      </c>
      <c r="BU20" s="6">
        <f t="shared" si="21"/>
        <v>334770.55999988288</v>
      </c>
      <c r="BV20" s="24">
        <f t="array" ref="BV20">IFERROR(INDEX(IHMEdata!$J$2:$J$2401, MATCH($BM$3&amp;$BK$4&amp;$BK$5&amp;BT20&amp;$BK$7, IHMEdata!$E$2:$E$2401&amp;IHMEdata!$G$2:$G$2401&amp;IHMEdata!$C$2:$C$2401&amp;IHMEdata!$F$2:$F$2401&amp;IHMEdata!$H$2:$H$2401,0)),0)</f>
        <v>15.6480881301</v>
      </c>
      <c r="BW20" s="24">
        <f t="array" ref="BW20">IFERROR(INDEX(IHMEdata!$J$2:$J$2401, MATCH($BM$3&amp;$BK$4&amp;$BK$5&amp;BT20&amp;$BK$6, IHMEdata!$E$2:$E$2401&amp;IHMEdata!$G$2:$G$2401&amp;IHMEdata!$C$2:$C$2401&amp;IHMEdata!$F$2:$F$2401&amp;IHMEdata!$H$2:$H$2401,0)),0)</f>
        <v>4.6742724719000002</v>
      </c>
      <c r="BX20" s="29">
        <f t="shared" si="22"/>
        <v>4.6742724719000002E-5</v>
      </c>
      <c r="BY20" s="7">
        <f t="shared" si="43"/>
        <v>-9.9708519353237364</v>
      </c>
      <c r="BZ20">
        <v>9</v>
      </c>
      <c r="CA20" s="13">
        <f>_xll.SplineOut($I$9,BZ20)</f>
        <v>-9.384320906495029</v>
      </c>
      <c r="CB20" s="13">
        <f t="shared" si="23"/>
        <v>8.4031325460105368E-5</v>
      </c>
      <c r="CD20" t="s">
        <v>14</v>
      </c>
      <c r="CE20" s="6">
        <f t="shared" si="24"/>
        <v>294672.95000020205</v>
      </c>
      <c r="CF20" s="24">
        <f t="array" ref="CF20">IFERROR(INDEX(IHMEdata!$J$2:$J$2401, MATCH($CE$3&amp;$CE$4&amp;$CE$5&amp;CD20&amp;$CE$7, IHMEdata!$E$2:$E$2401&amp;IHMEdata!$G$2:$G$2401&amp;IHMEdata!$C$2:$C$2401&amp;IHMEdata!$F$2:$F$2401&amp;IHMEdata!$H$2:$H$2401,0)),0)</f>
        <v>50.825078916800003</v>
      </c>
      <c r="CG20" s="24">
        <f t="array" ref="CG20">IFERROR(INDEX(IHMEdata!$J$2:$J$2401, MATCH($CE$3&amp;$CE$4&amp;$CE$5&amp;CD20&amp;$CE$6, IHMEdata!$E$2:$E$2401&amp;IHMEdata!$G$2:$G$2401&amp;IHMEdata!$C$2:$C$2401&amp;IHMEdata!$F$2:$F$2401&amp;IHMEdata!$H$2:$H$2401,0)),0)</f>
        <v>17.247962161699999</v>
      </c>
      <c r="CH20" s="14">
        <f t="shared" si="25"/>
        <v>1.7247962161699999E-4</v>
      </c>
      <c r="CI20" s="7">
        <f t="shared" si="44"/>
        <v>-8.6652314640250374</v>
      </c>
      <c r="CJ20">
        <v>9</v>
      </c>
      <c r="CK20" s="13">
        <f>_xll.SplineOut($I$9,CJ20)</f>
        <v>-9.384320906495029</v>
      </c>
      <c r="CL20" s="13">
        <f t="shared" si="26"/>
        <v>8.4031325460105368E-5</v>
      </c>
      <c r="CM20">
        <v>45</v>
      </c>
      <c r="CN20" t="s">
        <v>14</v>
      </c>
      <c r="CO20" s="6">
        <f t="shared" si="27"/>
        <v>334770.56000005978</v>
      </c>
      <c r="CP20" s="24">
        <f t="array" ref="CP20">IFERROR(INDEX(IHMEdata!$J$2:$J$2401, MATCH($CG$3&amp;$CE$4&amp;$CE$5&amp;CN20&amp;$CE$7, IHMEdata!$E$2:$E$2401&amp;IHMEdata!$G$2:$G$2401&amp;IHMEdata!$C$2:$C$2401&amp;IHMEdata!$F$2:$F$2401&amp;IHMEdata!$H$2:$H$2401,0)),0)</f>
        <v>21.739348044300002</v>
      </c>
      <c r="CQ20" s="24">
        <f t="array" ref="CQ20">IFERROR(INDEX(IHMEdata!$J$2:$J$2401, MATCH($CG$3&amp;$CE$4&amp;$CE$5&amp;CN20&amp;$CE$6, IHMEdata!$E$2:$E$2401&amp;IHMEdata!$G$2:$G$2401&amp;IHMEdata!$C$2:$C$2401&amp;IHMEdata!$F$2:$F$2401&amp;IHMEdata!$H$2:$H$2401,0)),0)</f>
        <v>6.49380520327</v>
      </c>
      <c r="CR20" s="29">
        <f t="shared" si="28"/>
        <v>6.4938052032700001E-5</v>
      </c>
      <c r="CS20" s="7">
        <f t="shared" si="45"/>
        <v>-9.6420767881561673</v>
      </c>
      <c r="CT20">
        <v>9</v>
      </c>
      <c r="CU20" s="13">
        <f>_xll.SplineOut($I$9,CT20)</f>
        <v>-9.384320906495029</v>
      </c>
      <c r="CV20" s="13">
        <f t="shared" si="29"/>
        <v>8.4031325460105368E-5</v>
      </c>
      <c r="CX20" t="s">
        <v>14</v>
      </c>
      <c r="CY20" s="6">
        <f t="shared" si="30"/>
        <v>294672.95000063849</v>
      </c>
      <c r="CZ20" s="24">
        <f t="array" ref="CZ20">IFERROR(INDEX(IHMEdata!$J$2:$J$2401, MATCH($CY$3&amp;$CY$4&amp;$CY$5&amp;CX20&amp;$CY$7, IHMEdata!$E$2:$E$2401&amp;IHMEdata!$G$2:$G$2401&amp;IHMEdata!$C$2:$C$2401&amp;IHMEdata!$F$2:$F$2401&amp;IHMEdata!$H$2:$H$2401,0)),0)</f>
        <v>14.4108338606</v>
      </c>
      <c r="DA20" s="24">
        <f t="array" ref="DA20">IFERROR(INDEX(IHMEdata!$J$2:$J$2401, MATCH($CY$3&amp;$CY$4&amp;$CY$5&amp;CX20&amp;$CY$6, IHMEdata!$E$2:$E$2401&amp;IHMEdata!$G$2:$G$2401&amp;IHMEdata!$C$2:$C$2401&amp;IHMEdata!$F$2:$F$2401&amp;IHMEdata!$H$2:$H$2401,0)),0)</f>
        <v>4.8904501959099997</v>
      </c>
      <c r="DB20" s="14">
        <f t="shared" si="31"/>
        <v>4.8904501959099996E-5</v>
      </c>
      <c r="DC20" s="7">
        <f t="shared" si="46"/>
        <v>-9.9256411011178614</v>
      </c>
      <c r="DD20">
        <v>9</v>
      </c>
      <c r="DE20" s="13">
        <f>_xll.SplineOut($I$9,DD20)</f>
        <v>-9.384320906495029</v>
      </c>
      <c r="DF20" s="13">
        <f t="shared" si="32"/>
        <v>8.4031325460105368E-5</v>
      </c>
      <c r="DG20">
        <v>45</v>
      </c>
      <c r="DH20" t="s">
        <v>14</v>
      </c>
      <c r="DI20" s="6">
        <f t="shared" si="33"/>
        <v>334770.55999993748</v>
      </c>
      <c r="DJ20" s="24">
        <f t="array" ref="DJ20">IFERROR(INDEX(IHMEdata!$J$2:$J$2401, MATCH($DA$3&amp;$CY$4&amp;$CY$5&amp;DH20&amp;$CY$7, IHMEdata!$E$2:$E$2401&amp;IHMEdata!$G$2:$G$2401&amp;IHMEdata!$C$2:$C$2401&amp;IHMEdata!$F$2:$F$2401&amp;IHMEdata!$H$2:$H$2401,0)),0)</f>
        <v>9.8003212233999992</v>
      </c>
      <c r="DK20" s="24">
        <f t="array" ref="DK20">IFERROR(INDEX(IHMEdata!$J$2:$J$2401, MATCH($DA$3&amp;$CY$4&amp;$CY$5&amp;DH20&amp;$CY$6, IHMEdata!$E$2:$E$2401&amp;IHMEdata!$G$2:$G$2401&amp;IHMEdata!$C$2:$C$2401&amp;IHMEdata!$F$2:$F$2401&amp;IHMEdata!$H$2:$H$2401,0)),0)</f>
        <v>2.92747403577</v>
      </c>
      <c r="DL20" s="29">
        <f t="shared" si="34"/>
        <v>2.92747403577E-5</v>
      </c>
      <c r="DM20" s="7">
        <f t="shared" si="47"/>
        <v>-10.438785517599243</v>
      </c>
      <c r="DN20">
        <v>9</v>
      </c>
      <c r="DO20" s="13">
        <f>_xll.SplineOut($I$9,DN20)</f>
        <v>-9.384320906495029</v>
      </c>
      <c r="DP20" s="13">
        <f t="shared" si="35"/>
        <v>8.4031325460105368E-5</v>
      </c>
    </row>
    <row r="21" spans="1:120" x14ac:dyDescent="0.25">
      <c r="A21">
        <v>50</v>
      </c>
      <c r="B21" t="s">
        <v>15</v>
      </c>
      <c r="C21" s="6">
        <f t="shared" si="0"/>
        <v>243372.90999962165</v>
      </c>
      <c r="D21" s="24">
        <f t="array" ref="D21">IFERROR(INDEX(IHMEdata!$J$2:$J$2401, MATCH($C$3&amp;$C$4&amp;$C$5&amp;B21&amp;$C$7, IHMEdata!$E$2:$E$2401&amp;IHMEdata!$G$2:$G$2401&amp;IHMEdata!$C$2:$C$2401&amp;IHMEdata!$F$2:$F$2401&amp;IHMEdata!$H$2:$H$2401,0)),0)</f>
        <v>143.00430687100001</v>
      </c>
      <c r="E21" s="24">
        <f t="array" ref="E21">IFERROR(INDEX(IHMEdata!$J$2:$J$2401, MATCH($C$3&amp;$C$4&amp;$C$5&amp;B21&amp;$C$6, IHMEdata!$E$2:$E$2401&amp;IHMEdata!$G$2:$G$2401&amp;IHMEdata!$C$2:$C$2401&amp;IHMEdata!$F$2:$F$2401&amp;IHMEdata!$H$2:$H$2401,0)),0)</f>
        <v>58.759336390900003</v>
      </c>
      <c r="F21" s="14">
        <f t="shared" si="1"/>
        <v>5.8759336390900002E-4</v>
      </c>
      <c r="G21" s="7">
        <f t="shared" si="36"/>
        <v>-7.4394754072800602</v>
      </c>
      <c r="H21" s="4">
        <v>10</v>
      </c>
      <c r="I21" s="13">
        <f>_xll.SplineOut($I$9,H21)</f>
        <v>-9.3083739895938873</v>
      </c>
      <c r="J21" s="13">
        <f t="shared" si="2"/>
        <v>9.066184248899986E-5</v>
      </c>
      <c r="K21">
        <v>50</v>
      </c>
      <c r="L21" t="s">
        <v>15</v>
      </c>
      <c r="M21" s="6">
        <f t="shared" si="3"/>
        <v>289122.29999964003</v>
      </c>
      <c r="N21" s="24">
        <f t="array" ref="N21">IFERROR(INDEX(IHMEdata!$J$2:$J$2401, MATCH($E$3&amp;$C$4&amp;$C$5&amp;L21&amp;$C$7, IHMEdata!$E$2:$E$2401&amp;IHMEdata!$G$2:$G$2401&amp;IHMEdata!$C$2:$C$2401&amp;IHMEdata!$F$2:$F$2401&amp;IHMEdata!$H$2:$H$2401,0)),0)</f>
        <v>59.170054199699997</v>
      </c>
      <c r="O21" s="24">
        <f t="array" ref="O21">IFERROR(INDEX(IHMEdata!$J$2:$J$2401, MATCH($E$3&amp;$C$4&amp;$C$5&amp;L21&amp;$C$6, IHMEdata!$E$2:$E$2401&amp;IHMEdata!$G$2:$G$2401&amp;IHMEdata!$C$2:$C$2401&amp;IHMEdata!$F$2:$F$2401&amp;IHMEdata!$H$2:$H$2401,0)),0)</f>
        <v>20.465406577</v>
      </c>
      <c r="P21" s="29">
        <f t="shared" si="4"/>
        <v>2.0465406576999998E-4</v>
      </c>
      <c r="Q21" s="7">
        <f t="shared" si="37"/>
        <v>-8.4941894882796447</v>
      </c>
      <c r="R21" s="4">
        <v>10</v>
      </c>
      <c r="S21" s="13">
        <f>_xll.SplineOut($I$9,R21)</f>
        <v>-9.3083739895938873</v>
      </c>
      <c r="T21" s="13">
        <f t="shared" si="5"/>
        <v>9.066184248899986E-5</v>
      </c>
      <c r="V21" t="s">
        <v>15</v>
      </c>
      <c r="W21" s="6">
        <f t="shared" si="6"/>
        <v>243372.91000018513</v>
      </c>
      <c r="X21" s="24">
        <f t="array" ref="X21">IFERROR(INDEX(IHMEdata!$J$2:$J$2401, MATCH($W$3&amp;$W$4&amp;$W$5&amp;V21&amp;$W$7, IHMEdata!$E$2:$E$2401&amp;IHMEdata!$G$2:$G$2401&amp;IHMEdata!$C$2:$C$2401&amp;IHMEdata!$F$2:$F$2401&amp;IHMEdata!$H$2:$H$2401,0)),0)</f>
        <v>50.421664504900001</v>
      </c>
      <c r="Y21" s="24">
        <f t="array" ref="Y21">IFERROR(INDEX(IHMEdata!$J$2:$J$2401, MATCH($W$3&amp;$W$4&amp;$W$5&amp;V21&amp;$W$6, IHMEdata!$E$2:$E$2401&amp;IHMEdata!$G$2:$G$2401&amp;IHMEdata!$C$2:$C$2401&amp;IHMEdata!$F$2:$F$2401&amp;IHMEdata!$H$2:$H$2401,0)),0)</f>
        <v>20.717862355699999</v>
      </c>
      <c r="Z21" s="14">
        <f t="shared" si="7"/>
        <v>2.0717862355700001E-4</v>
      </c>
      <c r="AA21" s="7">
        <f t="shared" si="38"/>
        <v>-8.4819292210623445</v>
      </c>
      <c r="AB21" s="4">
        <v>10</v>
      </c>
      <c r="AC21" s="13">
        <f>_xll.SplineOut($I$9,AB21)</f>
        <v>-9.3083739895938873</v>
      </c>
      <c r="AD21" s="13">
        <f t="shared" si="8"/>
        <v>9.066184248899986E-5</v>
      </c>
      <c r="AE21">
        <v>50</v>
      </c>
      <c r="AF21" t="s">
        <v>15</v>
      </c>
      <c r="AG21" s="6">
        <f t="shared" si="9"/>
        <v>289122.30000087537</v>
      </c>
      <c r="AH21" s="24">
        <f t="array" ref="AH21">IFERROR(INDEX(IHMEdata!$J$2:$J$2401, MATCH($Y$3&amp;$W$4&amp;$W$5&amp;AF21&amp;$W$7, IHMEdata!$E$2:$E$2401&amp;IHMEdata!$G$2:$G$2401&amp;IHMEdata!$C$2:$C$2401&amp;IHMEdata!$F$2:$F$2401&amp;IHMEdata!$H$2:$H$2401,0)),0)</f>
        <v>18.645014818700002</v>
      </c>
      <c r="AI21" s="24">
        <f t="array" ref="AI21">IFERROR(INDEX(IHMEdata!$J$2:$J$2401, MATCH($Y$3&amp;$W$4&amp;$W$5&amp;AF21&amp;$W$6, IHMEdata!$E$2:$E$2401&amp;IHMEdata!$G$2:$G$2401&amp;IHMEdata!$C$2:$C$2401&amp;IHMEdata!$F$2:$F$2401&amp;IHMEdata!$H$2:$H$2401,0)),0)</f>
        <v>6.4488331818900004</v>
      </c>
      <c r="AJ21" s="29">
        <f t="shared" si="10"/>
        <v>6.4488331818900004E-5</v>
      </c>
      <c r="AK21" s="7">
        <f t="shared" si="39"/>
        <v>-9.6490262525598514</v>
      </c>
      <c r="AL21" s="4">
        <v>10</v>
      </c>
      <c r="AM21" s="13">
        <f>_xll.SplineOut($I$9,AL21)</f>
        <v>-9.3083739895938873</v>
      </c>
      <c r="AN21" s="13">
        <f t="shared" si="11"/>
        <v>9.066184248899986E-5</v>
      </c>
      <c r="AP21" t="s">
        <v>15</v>
      </c>
      <c r="AQ21" s="6">
        <f t="shared" si="12"/>
        <v>243372.90999976505</v>
      </c>
      <c r="AR21" s="24">
        <f t="array" ref="AR21">IFERROR(INDEX(IHMEdata!$J$2:$J$2401, MATCH($AQ$3&amp;$AQ$4&amp;$AQ$5&amp;AP21&amp;$AQ$7, IHMEdata!$E$2:$E$2401&amp;IHMEdata!$G$2:$G$2401&amp;IHMEdata!$C$2:$C$2401&amp;IHMEdata!$F$2:$F$2401&amp;IHMEdata!$H$2:$H$2401,0)),0)</f>
        <v>242.284910005</v>
      </c>
      <c r="AS21" s="24">
        <f t="array" ref="AS21">IFERROR(INDEX(IHMEdata!$J$2:$J$2401, MATCH($AQ$3&amp;$AQ$4&amp;$AQ$5&amp;AP21&amp;$AQ$6, IHMEdata!$E$2:$E$2401&amp;IHMEdata!$G$2:$G$2401&amp;IHMEdata!$C$2:$C$2401&amp;IHMEdata!$F$2:$F$2401&amp;IHMEdata!$H$2:$H$2401,0)),0)</f>
        <v>99.5529494245</v>
      </c>
      <c r="AT21" s="14">
        <f t="shared" si="13"/>
        <v>9.9552949424499995E-4</v>
      </c>
      <c r="AU21" s="7">
        <f t="shared" si="40"/>
        <v>-6.91223580732985</v>
      </c>
      <c r="AV21" s="4">
        <v>10</v>
      </c>
      <c r="AW21" s="13">
        <f>_xll.SplineOut($I$9,AV21)</f>
        <v>-9.3083739895938873</v>
      </c>
      <c r="AX21" s="13">
        <f t="shared" si="14"/>
        <v>9.066184248899986E-5</v>
      </c>
      <c r="AY21">
        <v>50</v>
      </c>
      <c r="AZ21" t="s">
        <v>15</v>
      </c>
      <c r="BA21" s="6">
        <f t="shared" si="15"/>
        <v>289122.30000038713</v>
      </c>
      <c r="BB21" s="24">
        <f t="array" ref="BB21">IFERROR(INDEX(IHMEdata!$J$2:$J$2401, MATCH($AS$3&amp;$AQ$4&amp;$AQ$5&amp;AZ21&amp;$AQ$7, IHMEdata!$E$2:$E$2401&amp;IHMEdata!$G$2:$G$2401&amp;IHMEdata!$C$2:$C$2401&amp;IHMEdata!$F$2:$F$2401&amp;IHMEdata!$H$2:$H$2401,0)),0)</f>
        <v>79.067192714699999</v>
      </c>
      <c r="BC21" s="24">
        <f t="array" ref="BC21">IFERROR(INDEX(IHMEdata!$J$2:$J$2401, MATCH($AS$3&amp;$AQ$4&amp;$AQ$5&amp;AZ21&amp;$AQ$6, IHMEdata!$E$2:$E$2401&amp;IHMEdata!$G$2:$G$2401&amp;IHMEdata!$C$2:$C$2401&amp;IHMEdata!$F$2:$F$2401&amp;IHMEdata!$H$2:$H$2401,0)),0)</f>
        <v>27.347317282199999</v>
      </c>
      <c r="BD21" s="29">
        <f t="shared" si="16"/>
        <v>2.7347317282199997E-4</v>
      </c>
      <c r="BE21" s="7">
        <f t="shared" si="41"/>
        <v>-8.2043070293154141</v>
      </c>
      <c r="BF21" s="4">
        <v>10</v>
      </c>
      <c r="BG21" s="13">
        <f>_xll.SplineOut($I$9,BF21)</f>
        <v>-9.3083739895938873</v>
      </c>
      <c r="BH21" s="13">
        <f t="shared" si="17"/>
        <v>9.066184248899986E-5</v>
      </c>
      <c r="BJ21" t="s">
        <v>15</v>
      </c>
      <c r="BK21" s="6">
        <f t="shared" si="18"/>
        <v>243372.9099993913</v>
      </c>
      <c r="BL21" s="24">
        <f t="array" ref="BL21">IFERROR(INDEX(IHMEdata!$J$2:$J$2401, MATCH($BK$3&amp;$BK$4&amp;$BK$5&amp;BJ21&amp;$BK$7, IHMEdata!$E$2:$E$2401&amp;IHMEdata!$G$2:$G$2401&amp;IHMEdata!$C$2:$C$2401&amp;IHMEdata!$F$2:$F$2401&amp;IHMEdata!$H$2:$H$2401,0)),0)</f>
        <v>61.223982786699999</v>
      </c>
      <c r="BM21" s="24">
        <f t="array" ref="BM21">IFERROR(INDEX(IHMEdata!$J$2:$J$2401, MATCH($BK$3&amp;$BK$4&amp;$BK$5&amp;BJ21&amp;$BK$6, IHMEdata!$E$2:$E$2401&amp;IHMEdata!$G$2:$G$2401&amp;IHMEdata!$C$2:$C$2401&amp;IHMEdata!$F$2:$F$2401&amp;IHMEdata!$H$2:$H$2401,0)),0)</f>
        <v>25.156449329899999</v>
      </c>
      <c r="BN21" s="14">
        <f t="shared" si="19"/>
        <v>2.5156449329899998E-4</v>
      </c>
      <c r="BO21" s="7">
        <f t="shared" si="42"/>
        <v>-8.2878111667097407</v>
      </c>
      <c r="BP21" s="4">
        <v>10</v>
      </c>
      <c r="BQ21" s="13">
        <f>_xll.SplineOut($I$9,BP21)</f>
        <v>-9.3083739895938873</v>
      </c>
      <c r="BR21" s="13">
        <f t="shared" si="20"/>
        <v>9.066184248899986E-5</v>
      </c>
      <c r="BS21">
        <v>50</v>
      </c>
      <c r="BT21" t="s">
        <v>15</v>
      </c>
      <c r="BU21" s="6">
        <f t="shared" si="21"/>
        <v>289122.3000000685</v>
      </c>
      <c r="BV21" s="24">
        <f t="array" ref="BV21">IFERROR(INDEX(IHMEdata!$J$2:$J$2401, MATCH($BM$3&amp;$BK$4&amp;$BK$5&amp;BT21&amp;$BK$7, IHMEdata!$E$2:$E$2401&amp;IHMEdata!$G$2:$G$2401&amp;IHMEdata!$C$2:$C$2401&amp;IHMEdata!$F$2:$F$2401&amp;IHMEdata!$H$2:$H$2401,0)),0)</f>
        <v>15.4848453273</v>
      </c>
      <c r="BW21" s="24">
        <f t="array" ref="BW21">IFERROR(INDEX(IHMEdata!$J$2:$J$2401, MATCH($BM$3&amp;$BK$4&amp;$BK$5&amp;BT21&amp;$BK$6, IHMEdata!$E$2:$E$2401&amp;IHMEdata!$G$2:$G$2401&amp;IHMEdata!$C$2:$C$2401&amp;IHMEdata!$F$2:$F$2401&amp;IHMEdata!$H$2:$H$2401,0)),0)</f>
        <v>5.3558114774599996</v>
      </c>
      <c r="BX21" s="29">
        <f t="shared" si="22"/>
        <v>5.3558114774599998E-5</v>
      </c>
      <c r="BY21" s="7">
        <f t="shared" si="43"/>
        <v>-9.8347432361439022</v>
      </c>
      <c r="BZ21" s="4">
        <v>10</v>
      </c>
      <c r="CA21" s="13">
        <f>_xll.SplineOut($I$9,BZ21)</f>
        <v>-9.3083739895938873</v>
      </c>
      <c r="CB21" s="13">
        <f t="shared" si="23"/>
        <v>9.066184248899986E-5</v>
      </c>
      <c r="CD21" t="s">
        <v>15</v>
      </c>
      <c r="CE21" s="6">
        <f t="shared" si="24"/>
        <v>243372.91000020658</v>
      </c>
      <c r="CF21" s="24">
        <f t="array" ref="CF21">IFERROR(INDEX(IHMEdata!$J$2:$J$2401, MATCH($CE$3&amp;$CE$4&amp;$CE$5&amp;CD21&amp;$CE$7, IHMEdata!$E$2:$E$2401&amp;IHMEdata!$G$2:$G$2401&amp;IHMEdata!$C$2:$C$2401&amp;IHMEdata!$F$2:$F$2401&amp;IHMEdata!$H$2:$H$2401,0)),0)</f>
        <v>49.453302429399997</v>
      </c>
      <c r="CG21" s="24">
        <f t="array" ref="CG21">IFERROR(INDEX(IHMEdata!$J$2:$J$2401, MATCH($CE$3&amp;$CE$4&amp;$CE$5&amp;CD21&amp;$CE$6, IHMEdata!$E$2:$E$2401&amp;IHMEdata!$G$2:$G$2401&amp;IHMEdata!$C$2:$C$2401&amp;IHMEdata!$F$2:$F$2401&amp;IHMEdata!$H$2:$H$2401,0)),0)</f>
        <v>20.3199700531</v>
      </c>
      <c r="CH21" s="14">
        <f t="shared" si="25"/>
        <v>2.0319970053100001E-4</v>
      </c>
      <c r="CI21" s="7">
        <f t="shared" si="44"/>
        <v>-8.5013213160257965</v>
      </c>
      <c r="CJ21" s="4">
        <v>10</v>
      </c>
      <c r="CK21" s="13">
        <f>_xll.SplineOut($I$9,CJ21)</f>
        <v>-9.3083739895938873</v>
      </c>
      <c r="CL21" s="13">
        <f t="shared" si="26"/>
        <v>9.066184248899986E-5</v>
      </c>
      <c r="CM21">
        <v>50</v>
      </c>
      <c r="CN21" t="s">
        <v>15</v>
      </c>
      <c r="CO21" s="6">
        <f t="shared" si="27"/>
        <v>289122.30000052415</v>
      </c>
      <c r="CP21" s="24">
        <f t="array" ref="CP21">IFERROR(INDEX(IHMEdata!$J$2:$J$2401, MATCH($CG$3&amp;$CE$4&amp;$CE$5&amp;CN21&amp;$CE$7, IHMEdata!$E$2:$E$2401&amp;IHMEdata!$G$2:$G$2401&amp;IHMEdata!$C$2:$C$2401&amp;IHMEdata!$F$2:$F$2401&amp;IHMEdata!$H$2:$H$2401,0)),0)</f>
        <v>24.456067455900001</v>
      </c>
      <c r="CQ21" s="24">
        <f t="array" ref="CQ21">IFERROR(INDEX(IHMEdata!$J$2:$J$2401, MATCH($CG$3&amp;$CE$4&amp;$CE$5&amp;CN21&amp;$CE$6, IHMEdata!$E$2:$E$2401&amp;IHMEdata!$G$2:$G$2401&amp;IHMEdata!$C$2:$C$2401&amp;IHMEdata!$F$2:$F$2401&amp;IHMEdata!$H$2:$H$2401,0)),0)</f>
        <v>8.4587274851699998</v>
      </c>
      <c r="CR21" s="29">
        <f t="shared" si="28"/>
        <v>8.4587274851700002E-5</v>
      </c>
      <c r="CS21" s="7">
        <f t="shared" si="45"/>
        <v>-9.3777267181301767</v>
      </c>
      <c r="CT21" s="4">
        <v>10</v>
      </c>
      <c r="CU21" s="13">
        <f>_xll.SplineOut($I$9,CT21)</f>
        <v>-9.3083739895938873</v>
      </c>
      <c r="CV21" s="13">
        <f t="shared" si="29"/>
        <v>9.066184248899986E-5</v>
      </c>
      <c r="CX21" t="s">
        <v>15</v>
      </c>
      <c r="CY21" s="6">
        <f t="shared" si="30"/>
        <v>243372.91000027396</v>
      </c>
      <c r="CZ21" s="24">
        <f t="array" ref="CZ21">IFERROR(INDEX(IHMEdata!$J$2:$J$2401, MATCH($CY$3&amp;$CY$4&amp;$CY$5&amp;CX21&amp;$CY$7, IHMEdata!$E$2:$E$2401&amp;IHMEdata!$G$2:$G$2401&amp;IHMEdata!$C$2:$C$2401&amp;IHMEdata!$F$2:$F$2401&amp;IHMEdata!$H$2:$H$2401,0)),0)</f>
        <v>13.8365833997</v>
      </c>
      <c r="DA21" s="24">
        <f t="array" ref="DA21">IFERROR(INDEX(IHMEdata!$J$2:$J$2401, MATCH($CY$3&amp;$CY$4&amp;$CY$5&amp;CX21&amp;$CY$6, IHMEdata!$E$2:$E$2401&amp;IHMEdata!$G$2:$G$2401&amp;IHMEdata!$C$2:$C$2401&amp;IHMEdata!$F$2:$F$2401&amp;IHMEdata!$H$2:$H$2401,0)),0)</f>
        <v>5.6853424646499997</v>
      </c>
      <c r="DB21" s="14">
        <f t="shared" si="31"/>
        <v>5.6853424646499997E-5</v>
      </c>
      <c r="DC21" s="7">
        <f t="shared" si="46"/>
        <v>-9.7750340995381126</v>
      </c>
      <c r="DD21" s="4">
        <v>10</v>
      </c>
      <c r="DE21" s="13">
        <f>_xll.SplineOut($I$9,DD21)</f>
        <v>-9.3083739895938873</v>
      </c>
      <c r="DF21" s="13">
        <f t="shared" si="32"/>
        <v>9.066184248899986E-5</v>
      </c>
      <c r="DG21">
        <v>50</v>
      </c>
      <c r="DH21" t="s">
        <v>15</v>
      </c>
      <c r="DI21" s="6">
        <f t="shared" si="33"/>
        <v>289122.29999908397</v>
      </c>
      <c r="DJ21" s="24">
        <f t="array" ref="DJ21">IFERROR(INDEX(IHMEdata!$J$2:$J$2401, MATCH($DA$3&amp;$CY$4&amp;$CY$5&amp;DH21&amp;$CY$7, IHMEdata!$E$2:$E$2401&amp;IHMEdata!$G$2:$G$2401&amp;IHMEdata!$C$2:$C$2401&amp;IHMEdata!$F$2:$F$2401&amp;IHMEdata!$H$2:$H$2401,0)),0)</f>
        <v>10.1860304601</v>
      </c>
      <c r="DK21" s="24">
        <f t="array" ref="DK21">IFERROR(INDEX(IHMEdata!$J$2:$J$2401, MATCH($DA$3&amp;$CY$4&amp;$CY$5&amp;DH21&amp;$CY$6, IHMEdata!$E$2:$E$2401&amp;IHMEdata!$G$2:$G$2401&amp;IHMEdata!$C$2:$C$2401&amp;IHMEdata!$F$2:$F$2401&amp;IHMEdata!$H$2:$H$2401,0)),0)</f>
        <v>3.5230871019399999</v>
      </c>
      <c r="DL21" s="29">
        <f t="shared" si="34"/>
        <v>3.5230871019399998E-5</v>
      </c>
      <c r="DM21" s="7">
        <f t="shared" si="47"/>
        <v>-10.253587842118856</v>
      </c>
      <c r="DN21" s="4">
        <v>10</v>
      </c>
      <c r="DO21" s="13">
        <f>_xll.SplineOut($I$9,DN21)</f>
        <v>-9.3083739895938873</v>
      </c>
      <c r="DP21" s="13">
        <f t="shared" si="35"/>
        <v>9.066184248899986E-5</v>
      </c>
    </row>
    <row r="22" spans="1:120" x14ac:dyDescent="0.25">
      <c r="A22">
        <v>55</v>
      </c>
      <c r="B22" t="s">
        <v>16</v>
      </c>
      <c r="C22" s="6">
        <f t="shared" si="0"/>
        <v>208505.63000005452</v>
      </c>
      <c r="D22" s="24">
        <f t="array" ref="D22">IFERROR(INDEX(IHMEdata!$J$2:$J$2401, MATCH($C$3&amp;$C$4&amp;$C$5&amp;B22&amp;$C$7, IHMEdata!$E$2:$E$2401&amp;IHMEdata!$G$2:$G$2401&amp;IHMEdata!$C$2:$C$2401&amp;IHMEdata!$F$2:$F$2401&amp;IHMEdata!$H$2:$H$2401,0)),0)</f>
        <v>136.977818966</v>
      </c>
      <c r="E22" s="24">
        <f t="array" ref="E22">IFERROR(INDEX(IHMEdata!$J$2:$J$2401, MATCH($C$3&amp;$C$4&amp;$C$5&amp;B22&amp;$C$6, IHMEdata!$E$2:$E$2401&amp;IHMEdata!$G$2:$G$2401&amp;IHMEdata!$C$2:$C$2401&amp;IHMEdata!$F$2:$F$2401&amp;IHMEdata!$H$2:$H$2401,0)),0)</f>
        <v>65.695021744000002</v>
      </c>
      <c r="F22" s="14">
        <f t="shared" si="1"/>
        <v>6.5695021744000004E-4</v>
      </c>
      <c r="G22" s="7">
        <f t="shared" si="36"/>
        <v>-7.3279023148924045</v>
      </c>
      <c r="H22">
        <v>11</v>
      </c>
      <c r="I22" s="13">
        <f>_xll.SplineOut($I$9,H22)</f>
        <v>-9.2221795830840971</v>
      </c>
      <c r="J22" s="13">
        <f t="shared" si="2"/>
        <v>9.8823059659096984E-5</v>
      </c>
      <c r="K22">
        <v>55</v>
      </c>
      <c r="L22" t="s">
        <v>16</v>
      </c>
      <c r="M22" s="6">
        <f t="shared" si="3"/>
        <v>250775.27000053987</v>
      </c>
      <c r="N22" s="24">
        <f t="array" ref="N22">IFERROR(INDEX(IHMEdata!$J$2:$J$2401, MATCH($E$3&amp;$C$4&amp;$C$5&amp;L22&amp;$C$7, IHMEdata!$E$2:$E$2401&amp;IHMEdata!$G$2:$G$2401&amp;IHMEdata!$C$2:$C$2401&amp;IHMEdata!$F$2:$F$2401&amp;IHMEdata!$H$2:$H$2401,0)),0)</f>
        <v>62.881730236300001</v>
      </c>
      <c r="O22" s="24">
        <f t="array" ref="O22">IFERROR(INDEX(IHMEdata!$J$2:$J$2401, MATCH($E$3&amp;$C$4&amp;$C$5&amp;L22&amp;$C$6, IHMEdata!$E$2:$E$2401&amp;IHMEdata!$G$2:$G$2401&amp;IHMEdata!$C$2:$C$2401&amp;IHMEdata!$F$2:$F$2401&amp;IHMEdata!$H$2:$H$2401,0)),0)</f>
        <v>25.074932722100002</v>
      </c>
      <c r="P22" s="29">
        <f t="shared" si="4"/>
        <v>2.5074932722100001E-4</v>
      </c>
      <c r="Q22" s="7">
        <f t="shared" si="37"/>
        <v>-8.2910568141926291</v>
      </c>
      <c r="R22">
        <v>11</v>
      </c>
      <c r="S22" s="13">
        <f>_xll.SplineOut($I$9,R22)</f>
        <v>-9.2221795830840971</v>
      </c>
      <c r="T22" s="13">
        <f t="shared" si="5"/>
        <v>9.8823059659096984E-5</v>
      </c>
      <c r="V22" t="s">
        <v>16</v>
      </c>
      <c r="W22" s="6">
        <f t="shared" si="6"/>
        <v>208505.63000010393</v>
      </c>
      <c r="X22" s="24">
        <f t="array" ref="X22">IFERROR(INDEX(IHMEdata!$J$2:$J$2401, MATCH($W$3&amp;$W$4&amp;$W$5&amp;V22&amp;$W$7, IHMEdata!$E$2:$E$2401&amp;IHMEdata!$G$2:$G$2401&amp;IHMEdata!$C$2:$C$2401&amp;IHMEdata!$F$2:$F$2401&amp;IHMEdata!$H$2:$H$2401,0)),0)</f>
        <v>47.591937273399999</v>
      </c>
      <c r="Y22" s="24">
        <f t="array" ref="Y22">IFERROR(INDEX(IHMEdata!$J$2:$J$2401, MATCH($W$3&amp;$W$4&amp;$W$5&amp;V22&amp;$W$6, IHMEdata!$E$2:$E$2401&amp;IHMEdata!$G$2:$G$2401&amp;IHMEdata!$C$2:$C$2401&amp;IHMEdata!$F$2:$F$2401&amp;IHMEdata!$H$2:$H$2401,0)),0)</f>
        <v>22.825252859299901</v>
      </c>
      <c r="Z22" s="14">
        <f t="shared" si="7"/>
        <v>2.2825252859299901E-4</v>
      </c>
      <c r="AA22" s="7">
        <f t="shared" si="38"/>
        <v>-8.3850579603775071</v>
      </c>
      <c r="AB22">
        <v>11</v>
      </c>
      <c r="AC22" s="13">
        <f>_xll.SplineOut($I$9,AB22)</f>
        <v>-9.2221795830840971</v>
      </c>
      <c r="AD22" s="13">
        <f t="shared" si="8"/>
        <v>9.8823059659096984E-5</v>
      </c>
      <c r="AE22">
        <v>55</v>
      </c>
      <c r="AF22" t="s">
        <v>16</v>
      </c>
      <c r="AG22" s="6">
        <f t="shared" si="9"/>
        <v>250775.27000045037</v>
      </c>
      <c r="AH22" s="24">
        <f t="array" ref="AH22">IFERROR(INDEX(IHMEdata!$J$2:$J$2401, MATCH($Y$3&amp;$W$4&amp;$W$5&amp;AF22&amp;$W$7, IHMEdata!$E$2:$E$2401&amp;IHMEdata!$G$2:$G$2401&amp;IHMEdata!$C$2:$C$2401&amp;IHMEdata!$F$2:$F$2401&amp;IHMEdata!$H$2:$H$2401,0)),0)</f>
        <v>18.2893580036</v>
      </c>
      <c r="AI22" s="24">
        <f t="array" ref="AI22">IFERROR(INDEX(IHMEdata!$J$2:$J$2401, MATCH($Y$3&amp;$W$4&amp;$W$5&amp;AF22&amp;$W$6, IHMEdata!$E$2:$E$2401&amp;IHMEdata!$G$2:$G$2401&amp;IHMEdata!$C$2:$C$2401&amp;IHMEdata!$F$2:$F$2401&amp;IHMEdata!$H$2:$H$2401,0)),0)</f>
        <v>7.2931266322899999</v>
      </c>
      <c r="AJ22" s="29">
        <f t="shared" si="10"/>
        <v>7.2931266322899996E-5</v>
      </c>
      <c r="AK22" s="7">
        <f t="shared" si="39"/>
        <v>-9.5259931175798673</v>
      </c>
      <c r="AL22">
        <v>11</v>
      </c>
      <c r="AM22" s="13">
        <f>_xll.SplineOut($I$9,AL22)</f>
        <v>-9.2221795830840971</v>
      </c>
      <c r="AN22" s="13">
        <f t="shared" si="11"/>
        <v>9.8823059659096984E-5</v>
      </c>
      <c r="AP22" t="s">
        <v>16</v>
      </c>
      <c r="AQ22" s="6">
        <f t="shared" si="12"/>
        <v>208505.62999981182</v>
      </c>
      <c r="AR22" s="24">
        <f t="array" ref="AR22">IFERROR(INDEX(IHMEdata!$J$2:$J$2401, MATCH($AQ$3&amp;$AQ$4&amp;$AQ$5&amp;AP22&amp;$AQ$7, IHMEdata!$E$2:$E$2401&amp;IHMEdata!$G$2:$G$2401&amp;IHMEdata!$C$2:$C$2401&amp;IHMEdata!$F$2:$F$2401&amp;IHMEdata!$H$2:$H$2401,0)),0)</f>
        <v>224.25287565900001</v>
      </c>
      <c r="AS22" s="24">
        <f t="array" ref="AS22">IFERROR(INDEX(IHMEdata!$J$2:$J$2401, MATCH($AQ$3&amp;$AQ$4&amp;$AQ$5&amp;AP22&amp;$AQ$6, IHMEdata!$E$2:$E$2401&amp;IHMEdata!$G$2:$G$2401&amp;IHMEdata!$C$2:$C$2401&amp;IHMEdata!$F$2:$F$2401&amp;IHMEdata!$H$2:$H$2401,0)),0)</f>
        <v>107.552431873999</v>
      </c>
      <c r="AT22" s="14">
        <f t="shared" si="13"/>
        <v>1.0755243187399899E-3</v>
      </c>
      <c r="AU22" s="7">
        <f t="shared" si="40"/>
        <v>-6.8349469979454236</v>
      </c>
      <c r="AV22">
        <v>11</v>
      </c>
      <c r="AW22" s="13">
        <f>_xll.SplineOut($I$9,AV22)</f>
        <v>-9.2221795830840971</v>
      </c>
      <c r="AX22" s="13">
        <f t="shared" si="14"/>
        <v>9.8823059659096984E-5</v>
      </c>
      <c r="AY22">
        <v>55</v>
      </c>
      <c r="AZ22" t="s">
        <v>16</v>
      </c>
      <c r="BA22" s="6">
        <f t="shared" si="15"/>
        <v>250775.27000005523</v>
      </c>
      <c r="BB22" s="24">
        <f t="array" ref="BB22">IFERROR(INDEX(IHMEdata!$J$2:$J$2401, MATCH($AS$3&amp;$AQ$4&amp;$AQ$5&amp;AZ22&amp;$AQ$7, IHMEdata!$E$2:$E$2401&amp;IHMEdata!$G$2:$G$2401&amp;IHMEdata!$C$2:$C$2401&amp;IHMEdata!$F$2:$F$2401&amp;IHMEdata!$H$2:$H$2401,0)),0)</f>
        <v>83.363509459200003</v>
      </c>
      <c r="BC22" s="24">
        <f t="array" ref="BC22">IFERROR(INDEX(IHMEdata!$J$2:$J$2401, MATCH($AS$3&amp;$AQ$4&amp;$AQ$5&amp;AZ22&amp;$AQ$6, IHMEdata!$E$2:$E$2401&amp;IHMEdata!$G$2:$G$2401&amp;IHMEdata!$C$2:$C$2401&amp;IHMEdata!$F$2:$F$2401&amp;IHMEdata!$H$2:$H$2401,0)),0)</f>
        <v>33.2423167002</v>
      </c>
      <c r="BD22" s="29">
        <f t="shared" si="16"/>
        <v>3.32423167002E-4</v>
      </c>
      <c r="BE22" s="7">
        <f t="shared" si="41"/>
        <v>-8.0091018012564099</v>
      </c>
      <c r="BF22">
        <v>11</v>
      </c>
      <c r="BG22" s="13">
        <f>_xll.SplineOut($I$9,BF22)</f>
        <v>-9.2221795830840971</v>
      </c>
      <c r="BH22" s="13">
        <f t="shared" si="17"/>
        <v>9.8823059659096984E-5</v>
      </c>
      <c r="BJ22" t="s">
        <v>16</v>
      </c>
      <c r="BK22" s="6">
        <f t="shared" si="18"/>
        <v>208505.62999982724</v>
      </c>
      <c r="BL22" s="24">
        <f t="array" ref="BL22">IFERROR(INDEX(IHMEdata!$J$2:$J$2401, MATCH($BK$3&amp;$BK$4&amp;$BK$5&amp;BJ22&amp;$BK$7, IHMEdata!$E$2:$E$2401&amp;IHMEdata!$G$2:$G$2401&amp;IHMEdata!$C$2:$C$2401&amp;IHMEdata!$F$2:$F$2401&amp;IHMEdata!$H$2:$H$2401,0)),0)</f>
        <v>54.107234717899999</v>
      </c>
      <c r="BM22" s="24">
        <f t="array" ref="BM22">IFERROR(INDEX(IHMEdata!$J$2:$J$2401, MATCH($BK$3&amp;$BK$4&amp;$BK$5&amp;BJ22&amp;$BK$6, IHMEdata!$E$2:$E$2401&amp;IHMEdata!$G$2:$G$2401&amp;IHMEdata!$C$2:$C$2401&amp;IHMEdata!$F$2:$F$2401&amp;IHMEdata!$H$2:$H$2401,0)),0)</f>
        <v>25.9500113824</v>
      </c>
      <c r="BN22" s="14">
        <f t="shared" si="19"/>
        <v>2.59500113824E-4</v>
      </c>
      <c r="BO22" s="7">
        <f t="shared" si="42"/>
        <v>-8.2567534167302963</v>
      </c>
      <c r="BP22">
        <v>11</v>
      </c>
      <c r="BQ22" s="13">
        <f>_xll.SplineOut($I$9,BP22)</f>
        <v>-9.2221795830840971</v>
      </c>
      <c r="BR22" s="13">
        <f t="shared" si="20"/>
        <v>9.8823059659096984E-5</v>
      </c>
      <c r="BS22">
        <v>55</v>
      </c>
      <c r="BT22" t="s">
        <v>16</v>
      </c>
      <c r="BU22" s="6">
        <f t="shared" si="21"/>
        <v>250775.27000020593</v>
      </c>
      <c r="BV22" s="24">
        <f t="array" ref="BV22">IFERROR(INDEX(IHMEdata!$J$2:$J$2401, MATCH($BM$3&amp;$BK$4&amp;$BK$5&amp;BT22&amp;$BK$7, IHMEdata!$E$2:$E$2401&amp;IHMEdata!$G$2:$G$2401&amp;IHMEdata!$C$2:$C$2401&amp;IHMEdata!$F$2:$F$2401&amp;IHMEdata!$H$2:$H$2401,0)),0)</f>
        <v>15.6699657167</v>
      </c>
      <c r="BW22" s="24">
        <f t="array" ref="BW22">IFERROR(INDEX(IHMEdata!$J$2:$J$2401, MATCH($BM$3&amp;$BK$4&amp;$BK$5&amp;BT22&amp;$BK$6, IHMEdata!$E$2:$E$2401&amp;IHMEdata!$G$2:$G$2401&amp;IHMEdata!$C$2:$C$2401&amp;IHMEdata!$F$2:$F$2401&amp;IHMEdata!$H$2:$H$2401,0)),0)</f>
        <v>6.2486088507400002</v>
      </c>
      <c r="BX22" s="29">
        <f t="shared" si="22"/>
        <v>6.2486088507400002E-5</v>
      </c>
      <c r="BY22" s="7">
        <f t="shared" si="43"/>
        <v>-9.6805666098789871</v>
      </c>
      <c r="BZ22">
        <v>11</v>
      </c>
      <c r="CA22" s="13">
        <f>_xll.SplineOut($I$9,BZ22)</f>
        <v>-9.2221795830840971</v>
      </c>
      <c r="CB22" s="13">
        <f t="shared" si="23"/>
        <v>9.8823059659096984E-5</v>
      </c>
      <c r="CD22" t="s">
        <v>16</v>
      </c>
      <c r="CE22" s="6">
        <f t="shared" si="24"/>
        <v>208505.629999814</v>
      </c>
      <c r="CF22" s="24">
        <f t="array" ref="CF22">IFERROR(INDEX(IHMEdata!$J$2:$J$2401, MATCH($CE$3&amp;$CE$4&amp;$CE$5&amp;CD22&amp;$CE$7, IHMEdata!$E$2:$E$2401&amp;IHMEdata!$G$2:$G$2401&amp;IHMEdata!$C$2:$C$2401&amp;IHMEdata!$F$2:$F$2401&amp;IHMEdata!$H$2:$H$2401,0)),0)</f>
        <v>48.355942831100002</v>
      </c>
      <c r="CG22" s="24">
        <f t="array" ref="CG22">IFERROR(INDEX(IHMEdata!$J$2:$J$2401, MATCH($CE$3&amp;$CE$4&amp;$CE$5&amp;CD22&amp;$CE$6, IHMEdata!$E$2:$E$2401&amp;IHMEdata!$G$2:$G$2401&amp;IHMEdata!$C$2:$C$2401&amp;IHMEdata!$F$2:$F$2401&amp;IHMEdata!$H$2:$H$2401,0)),0)</f>
        <v>23.191672489199998</v>
      </c>
      <c r="CH22" s="14">
        <f t="shared" si="25"/>
        <v>2.3191672489199998E-4</v>
      </c>
      <c r="CI22" s="7">
        <f t="shared" si="44"/>
        <v>-8.3691321951649709</v>
      </c>
      <c r="CJ22">
        <v>11</v>
      </c>
      <c r="CK22" s="13">
        <f>_xll.SplineOut($I$9,CJ22)</f>
        <v>-9.2221795830840971</v>
      </c>
      <c r="CL22" s="13">
        <f t="shared" si="26"/>
        <v>9.8823059659096984E-5</v>
      </c>
      <c r="CM22">
        <v>55</v>
      </c>
      <c r="CN22" t="s">
        <v>16</v>
      </c>
      <c r="CO22" s="6">
        <f t="shared" si="27"/>
        <v>250775.27000145052</v>
      </c>
      <c r="CP22" s="24">
        <f t="array" ref="CP22">IFERROR(INDEX(IHMEdata!$J$2:$J$2401, MATCH($CG$3&amp;$CE$4&amp;$CE$5&amp;CN22&amp;$CE$7, IHMEdata!$E$2:$E$2401&amp;IHMEdata!$G$2:$G$2401&amp;IHMEdata!$C$2:$C$2401&amp;IHMEdata!$F$2:$F$2401&amp;IHMEdata!$H$2:$H$2401,0)),0)</f>
        <v>25.830299924399998</v>
      </c>
      <c r="CQ22" s="24">
        <f t="array" ref="CQ22">IFERROR(INDEX(IHMEdata!$J$2:$J$2401, MATCH($CG$3&amp;$CE$4&amp;$CE$5&amp;CN22&amp;$CE$6, IHMEdata!$E$2:$E$2401&amp;IHMEdata!$G$2:$G$2401&amp;IHMEdata!$C$2:$C$2401&amp;IHMEdata!$F$2:$F$2401&amp;IHMEdata!$H$2:$H$2401,0)),0)</f>
        <v>10.3001782928</v>
      </c>
      <c r="CR22" s="29">
        <f t="shared" si="28"/>
        <v>1.03001782928E-4</v>
      </c>
      <c r="CS22" s="7">
        <f t="shared" si="45"/>
        <v>-9.1807642599038726</v>
      </c>
      <c r="CT22">
        <v>11</v>
      </c>
      <c r="CU22" s="13">
        <f>_xll.SplineOut($I$9,CT22)</f>
        <v>-9.2221795830840971</v>
      </c>
      <c r="CV22" s="13">
        <f t="shared" si="29"/>
        <v>9.8823059659096984E-5</v>
      </c>
      <c r="CX22" t="s">
        <v>16</v>
      </c>
      <c r="CY22" s="6">
        <f t="shared" si="30"/>
        <v>208505.63000045944</v>
      </c>
      <c r="CZ22" s="24">
        <f t="array" ref="CZ22">IFERROR(INDEX(IHMEdata!$J$2:$J$2401, MATCH($CY$3&amp;$CY$4&amp;$CY$5&amp;CX22&amp;$CY$7, IHMEdata!$E$2:$E$2401&amp;IHMEdata!$G$2:$G$2401&amp;IHMEdata!$C$2:$C$2401&amp;IHMEdata!$F$2:$F$2401&amp;IHMEdata!$H$2:$H$2401,0)),0)</f>
        <v>13.300798434700001</v>
      </c>
      <c r="DA22" s="24">
        <f t="array" ref="DA22">IFERROR(INDEX(IHMEdata!$J$2:$J$2401, MATCH($CY$3&amp;$CY$4&amp;$CY$5&amp;CX22&amp;$CY$6, IHMEdata!$E$2:$E$2401&amp;IHMEdata!$G$2:$G$2401&amp;IHMEdata!$C$2:$C$2401&amp;IHMEdata!$F$2:$F$2401&amp;IHMEdata!$H$2:$H$2401,0)),0)</f>
        <v>6.3791075735799998</v>
      </c>
      <c r="DB22" s="14">
        <f t="shared" si="31"/>
        <v>6.3791075735799996E-5</v>
      </c>
      <c r="DC22" s="7">
        <f t="shared" si="46"/>
        <v>-9.6598972561466905</v>
      </c>
      <c r="DD22">
        <v>11</v>
      </c>
      <c r="DE22" s="13">
        <f>_xll.SplineOut($I$9,DD22)</f>
        <v>-9.2221795830840971</v>
      </c>
      <c r="DF22" s="13">
        <f t="shared" si="32"/>
        <v>9.8823059659096984E-5</v>
      </c>
      <c r="DG22">
        <v>55</v>
      </c>
      <c r="DH22" t="s">
        <v>16</v>
      </c>
      <c r="DI22" s="6">
        <f t="shared" si="33"/>
        <v>250775.26999886986</v>
      </c>
      <c r="DJ22" s="24">
        <f t="array" ref="DJ22">IFERROR(INDEX(IHMEdata!$J$2:$J$2401, MATCH($DA$3&amp;$CY$4&amp;$CY$5&amp;DH22&amp;$CY$7, IHMEdata!$E$2:$E$2401&amp;IHMEdata!$G$2:$G$2401&amp;IHMEdata!$C$2:$C$2401&amp;IHMEdata!$F$2:$F$2401&amp;IHMEdata!$H$2:$H$2401,0)),0)</f>
        <v>10.3675443812</v>
      </c>
      <c r="DK22" s="24">
        <f t="array" ref="DK22">IFERROR(INDEX(IHMEdata!$J$2:$J$2401, MATCH($DA$3&amp;$CY$4&amp;$CY$5&amp;DH22&amp;$CY$6, IHMEdata!$E$2:$E$2401&amp;IHMEdata!$G$2:$G$2401&amp;IHMEdata!$C$2:$C$2401&amp;IHMEdata!$F$2:$F$2401&amp;IHMEdata!$H$2:$H$2401,0)),0)</f>
        <v>4.1341972760100001</v>
      </c>
      <c r="DL22" s="29">
        <f t="shared" si="34"/>
        <v>4.1341972760099999E-5</v>
      </c>
      <c r="DM22" s="7">
        <f t="shared" si="47"/>
        <v>-10.093632284479131</v>
      </c>
      <c r="DN22">
        <v>11</v>
      </c>
      <c r="DO22" s="13">
        <f>_xll.SplineOut($I$9,DN22)</f>
        <v>-9.2221795830840971</v>
      </c>
      <c r="DP22" s="13">
        <f t="shared" si="35"/>
        <v>9.8823059659096984E-5</v>
      </c>
    </row>
    <row r="23" spans="1:120" x14ac:dyDescent="0.25">
      <c r="A23">
        <v>60</v>
      </c>
      <c r="B23" t="s">
        <v>17</v>
      </c>
      <c r="C23" s="6">
        <f t="shared" si="0"/>
        <v>180993.7900006811</v>
      </c>
      <c r="D23" s="24">
        <f t="array" ref="D23">IFERROR(INDEX(IHMEdata!$J$2:$J$2401, MATCH($C$3&amp;$C$4&amp;$C$5&amp;B23&amp;$C$7, IHMEdata!$E$2:$E$2401&amp;IHMEdata!$G$2:$G$2401&amp;IHMEdata!$C$2:$C$2401&amp;IHMEdata!$F$2:$F$2401&amp;IHMEdata!$H$2:$H$2401,0)),0)</f>
        <v>134.679960206</v>
      </c>
      <c r="E23" s="24">
        <f t="array" ref="E23">IFERROR(INDEX(IHMEdata!$J$2:$J$2401, MATCH($C$3&amp;$C$4&amp;$C$5&amp;B23&amp;$C$6, IHMEdata!$E$2:$E$2401&amp;IHMEdata!$G$2:$G$2401&amp;IHMEdata!$C$2:$C$2401&amp;IHMEdata!$F$2:$F$2401&amp;IHMEdata!$H$2:$H$2401,0)),0)</f>
        <v>74.411370801999993</v>
      </c>
      <c r="F23" s="14">
        <f t="shared" si="1"/>
        <v>7.4411370801999996E-4</v>
      </c>
      <c r="G23" s="7">
        <f t="shared" si="36"/>
        <v>-7.2033167014487951</v>
      </c>
      <c r="H23">
        <v>12</v>
      </c>
      <c r="I23" s="13">
        <f>_xll.SplineOut($I$9,H23)</f>
        <v>-9.1252351288474802</v>
      </c>
      <c r="J23" s="13">
        <f t="shared" si="2"/>
        <v>1.0888316527183597E-4</v>
      </c>
      <c r="K23">
        <v>60</v>
      </c>
      <c r="L23" t="s">
        <v>17</v>
      </c>
      <c r="M23" s="6">
        <f t="shared" si="3"/>
        <v>215321.00999999512</v>
      </c>
      <c r="N23" s="24">
        <f t="array" ref="N23">IFERROR(INDEX(IHMEdata!$J$2:$J$2401, MATCH($E$3&amp;$C$4&amp;$C$5&amp;L23&amp;$C$7, IHMEdata!$E$2:$E$2401&amp;IHMEdata!$G$2:$G$2401&amp;IHMEdata!$C$2:$C$2401&amp;IHMEdata!$F$2:$F$2401&amp;IHMEdata!$H$2:$H$2401,0)),0)</f>
        <v>65.390841193599996</v>
      </c>
      <c r="O23" s="24">
        <f t="array" ref="O23">IFERROR(INDEX(IHMEdata!$J$2:$J$2401, MATCH($E$3&amp;$C$4&amp;$C$5&amp;L23&amp;$C$6, IHMEdata!$E$2:$E$2401&amp;IHMEdata!$G$2:$G$2401&amp;IHMEdata!$C$2:$C$2401&amp;IHMEdata!$F$2:$F$2401&amp;IHMEdata!$H$2:$H$2401,0)),0)</f>
        <v>30.3690017029</v>
      </c>
      <c r="P23" s="29">
        <f t="shared" si="4"/>
        <v>3.0369001702900002E-4</v>
      </c>
      <c r="Q23" s="7">
        <f t="shared" si="37"/>
        <v>-8.0995030576118783</v>
      </c>
      <c r="R23">
        <v>12</v>
      </c>
      <c r="S23" s="13">
        <f>_xll.SplineOut($I$9,R23)</f>
        <v>-9.1252351288474802</v>
      </c>
      <c r="T23" s="13">
        <f t="shared" si="5"/>
        <v>1.0888316527183597E-4</v>
      </c>
      <c r="V23" t="s">
        <v>17</v>
      </c>
      <c r="W23" s="6">
        <f t="shared" si="6"/>
        <v>180993.78999969055</v>
      </c>
      <c r="X23" s="24">
        <f t="array" ref="X23">IFERROR(INDEX(IHMEdata!$J$2:$J$2401, MATCH($W$3&amp;$W$4&amp;$W$5&amp;V23&amp;$W$7, IHMEdata!$E$2:$E$2401&amp;IHMEdata!$G$2:$G$2401&amp;IHMEdata!$C$2:$C$2401&amp;IHMEdata!$F$2:$F$2401&amp;IHMEdata!$H$2:$H$2401,0)),0)</f>
        <v>44.982104065100003</v>
      </c>
      <c r="Y23" s="24">
        <f t="array" ref="Y23">IFERROR(INDEX(IHMEdata!$J$2:$J$2401, MATCH($W$3&amp;$W$4&amp;$W$5&amp;V23&amp;$W$6, IHMEdata!$E$2:$E$2401&amp;IHMEdata!$G$2:$G$2401&amp;IHMEdata!$C$2:$C$2401&amp;IHMEdata!$F$2:$F$2401&amp;IHMEdata!$H$2:$H$2401,0)),0)</f>
        <v>24.852843882199998</v>
      </c>
      <c r="Z23" s="14">
        <f t="shared" si="7"/>
        <v>2.4852843882199998E-4</v>
      </c>
      <c r="AA23" s="7">
        <f t="shared" si="38"/>
        <v>-8.2999532770359323</v>
      </c>
      <c r="AB23">
        <v>12</v>
      </c>
      <c r="AC23" s="13">
        <f>_xll.SplineOut($I$9,AB23)</f>
        <v>-9.1252351288474802</v>
      </c>
      <c r="AD23" s="13">
        <f t="shared" si="8"/>
        <v>1.0888316527183597E-4</v>
      </c>
      <c r="AE23">
        <v>60</v>
      </c>
      <c r="AF23" t="s">
        <v>17</v>
      </c>
      <c r="AG23" s="6">
        <f t="shared" si="9"/>
        <v>215321.00999983243</v>
      </c>
      <c r="AH23" s="24">
        <f t="array" ref="AH23">IFERROR(INDEX(IHMEdata!$J$2:$J$2401, MATCH($Y$3&amp;$W$4&amp;$W$5&amp;AF23&amp;$W$7, IHMEdata!$E$2:$E$2401&amp;IHMEdata!$G$2:$G$2401&amp;IHMEdata!$C$2:$C$2401&amp;IHMEdata!$F$2:$F$2401&amp;IHMEdata!$H$2:$H$2401,0)),0)</f>
        <v>17.475047873000001</v>
      </c>
      <c r="AI23" s="24">
        <f t="array" ref="AI23">IFERROR(INDEX(IHMEdata!$J$2:$J$2401, MATCH($Y$3&amp;$W$4&amp;$W$5&amp;AF23&amp;$W$6, IHMEdata!$E$2:$E$2401&amp;IHMEdata!$G$2:$G$2401&amp;IHMEdata!$C$2:$C$2401&amp;IHMEdata!$F$2:$F$2401&amp;IHMEdata!$H$2:$H$2401,0)),0)</f>
        <v>8.1158117700699997</v>
      </c>
      <c r="AJ23" s="29">
        <f t="shared" si="10"/>
        <v>8.1158117700700001E-5</v>
      </c>
      <c r="AK23" s="7">
        <f t="shared" si="39"/>
        <v>-9.4191112357263229</v>
      </c>
      <c r="AL23">
        <v>12</v>
      </c>
      <c r="AM23" s="13">
        <f>_xll.SplineOut($I$9,AL23)</f>
        <v>-9.1252351288474802</v>
      </c>
      <c r="AN23" s="13">
        <f t="shared" si="11"/>
        <v>1.0888316527183597E-4</v>
      </c>
      <c r="AP23" t="s">
        <v>17</v>
      </c>
      <c r="AQ23" s="6">
        <f t="shared" si="12"/>
        <v>180993.79000005953</v>
      </c>
      <c r="AR23" s="24">
        <f t="array" ref="AR23">IFERROR(INDEX(IHMEdata!$J$2:$J$2401, MATCH($AQ$3&amp;$AQ$4&amp;$AQ$5&amp;AP23&amp;$AQ$7, IHMEdata!$E$2:$E$2401&amp;IHMEdata!$G$2:$G$2401&amp;IHMEdata!$C$2:$C$2401&amp;IHMEdata!$F$2:$F$2401&amp;IHMEdata!$H$2:$H$2401,0)),0)</f>
        <v>206.01331814400001</v>
      </c>
      <c r="AS23" s="24">
        <f t="array" ref="AS23">IFERROR(INDEX(IHMEdata!$J$2:$J$2401, MATCH($AQ$3&amp;$AQ$4&amp;$AQ$5&amp;AP23&amp;$AQ$6, IHMEdata!$E$2:$E$2401&amp;IHMEdata!$G$2:$G$2401&amp;IHMEdata!$C$2:$C$2401&amp;IHMEdata!$F$2:$F$2401&amp;IHMEdata!$H$2:$H$2401,0)),0)</f>
        <v>113.823417999</v>
      </c>
      <c r="AT23" s="14">
        <f t="shared" si="13"/>
        <v>1.13823417999E-3</v>
      </c>
      <c r="AU23" s="7">
        <f t="shared" si="40"/>
        <v>-6.7782771823831967</v>
      </c>
      <c r="AV23">
        <v>12</v>
      </c>
      <c r="AW23" s="13">
        <f>_xll.SplineOut($I$9,AV23)</f>
        <v>-9.1252351288474802</v>
      </c>
      <c r="AX23" s="13">
        <f t="shared" si="14"/>
        <v>1.0888316527183597E-4</v>
      </c>
      <c r="AY23">
        <v>60</v>
      </c>
      <c r="AZ23" t="s">
        <v>17</v>
      </c>
      <c r="BA23" s="6">
        <f t="shared" si="15"/>
        <v>215321.01000021983</v>
      </c>
      <c r="BB23" s="24">
        <f t="array" ref="BB23">IFERROR(INDEX(IHMEdata!$J$2:$J$2401, MATCH($AS$3&amp;$AQ$4&amp;$AQ$5&amp;AZ23&amp;$AQ$7, IHMEdata!$E$2:$E$2401&amp;IHMEdata!$G$2:$G$2401&amp;IHMEdata!$C$2:$C$2401&amp;IHMEdata!$F$2:$F$2401&amp;IHMEdata!$H$2:$H$2401,0)),0)</f>
        <v>82.295230014799998</v>
      </c>
      <c r="BC23" s="24">
        <f t="array" ref="BC23">IFERROR(INDEX(IHMEdata!$J$2:$J$2401, MATCH($AS$3&amp;$AQ$4&amp;$AQ$5&amp;AZ23&amp;$AQ$6, IHMEdata!$E$2:$E$2401&amp;IHMEdata!$G$2:$G$2401&amp;IHMEdata!$C$2:$C$2401&amp;IHMEdata!$F$2:$F$2401&amp;IHMEdata!$H$2:$H$2401,0)),0)</f>
        <v>38.219786362100002</v>
      </c>
      <c r="BD23" s="29">
        <f t="shared" si="16"/>
        <v>3.8219786362100004E-4</v>
      </c>
      <c r="BE23" s="7">
        <f t="shared" si="41"/>
        <v>-7.8695721158623684</v>
      </c>
      <c r="BF23">
        <v>12</v>
      </c>
      <c r="BG23" s="13">
        <f>_xll.SplineOut($I$9,BF23)</f>
        <v>-9.1252351288474802</v>
      </c>
      <c r="BH23" s="13">
        <f t="shared" si="17"/>
        <v>1.0888316527183597E-4</v>
      </c>
      <c r="BJ23" t="s">
        <v>17</v>
      </c>
      <c r="BK23" s="6">
        <f t="shared" si="18"/>
        <v>180993.79000020886</v>
      </c>
      <c r="BL23" s="24">
        <f t="array" ref="BL23">IFERROR(INDEX(IHMEdata!$J$2:$J$2401, MATCH($BK$3&amp;$BK$4&amp;$BK$5&amp;BJ23&amp;$BK$7, IHMEdata!$E$2:$E$2401&amp;IHMEdata!$G$2:$G$2401&amp;IHMEdata!$C$2:$C$2401&amp;IHMEdata!$F$2:$F$2401&amp;IHMEdata!$H$2:$H$2401,0)),0)</f>
        <v>47.808899150800002</v>
      </c>
      <c r="BM23" s="24">
        <f t="array" ref="BM23">IFERROR(INDEX(IHMEdata!$J$2:$J$2401, MATCH($BK$3&amp;$BK$4&amp;$BK$5&amp;BJ23&amp;$BK$6, IHMEdata!$E$2:$E$2401&amp;IHMEdata!$G$2:$G$2401&amp;IHMEdata!$C$2:$C$2401&amp;IHMEdata!$F$2:$F$2401&amp;IHMEdata!$H$2:$H$2401,0)),0)</f>
        <v>26.4146627079</v>
      </c>
      <c r="BN23" s="14">
        <f t="shared" si="19"/>
        <v>2.6414662707899999E-4</v>
      </c>
      <c r="BO23" s="7">
        <f t="shared" si="42"/>
        <v>-8.2390062033962916</v>
      </c>
      <c r="BP23">
        <v>12</v>
      </c>
      <c r="BQ23" s="13">
        <f>_xll.SplineOut($I$9,BP23)</f>
        <v>-9.1252351288474802</v>
      </c>
      <c r="BR23" s="13">
        <f t="shared" si="20"/>
        <v>1.0888316527183597E-4</v>
      </c>
      <c r="BS23">
        <v>60</v>
      </c>
      <c r="BT23" t="s">
        <v>17</v>
      </c>
      <c r="BU23" s="6">
        <f t="shared" si="21"/>
        <v>215321.01000055604</v>
      </c>
      <c r="BV23" s="24">
        <f t="array" ref="BV23">IFERROR(INDEX(IHMEdata!$J$2:$J$2401, MATCH($BM$3&amp;$BK$4&amp;$BK$5&amp;BT23&amp;$BK$7, IHMEdata!$E$2:$E$2401&amp;IHMEdata!$G$2:$G$2401&amp;IHMEdata!$C$2:$C$2401&amp;IHMEdata!$F$2:$F$2401&amp;IHMEdata!$H$2:$H$2401,0)),0)</f>
        <v>15.6022348406</v>
      </c>
      <c r="BW23" s="24">
        <f t="array" ref="BW23">IFERROR(INDEX(IHMEdata!$J$2:$J$2401, MATCH($BM$3&amp;$BK$4&amp;$BK$5&amp;BT23&amp;$BK$6, IHMEdata!$E$2:$E$2401&amp;IHMEdata!$G$2:$G$2401&amp;IHMEdata!$C$2:$C$2401&amp;IHMEdata!$F$2:$F$2401&amp;IHMEdata!$H$2:$H$2401,0)),0)</f>
        <v>7.2460345790499998</v>
      </c>
      <c r="BX23" s="29">
        <f t="shared" si="22"/>
        <v>7.2460345790500001E-5</v>
      </c>
      <c r="BY23" s="7">
        <f t="shared" si="43"/>
        <v>-9.5324711003516782</v>
      </c>
      <c r="BZ23">
        <v>12</v>
      </c>
      <c r="CA23" s="13">
        <f>_xll.SplineOut($I$9,BZ23)</f>
        <v>-9.1252351288474802</v>
      </c>
      <c r="CB23" s="13">
        <f t="shared" si="23"/>
        <v>1.0888316527183597E-4</v>
      </c>
      <c r="CD23" t="s">
        <v>17</v>
      </c>
      <c r="CE23" s="6">
        <f t="shared" si="24"/>
        <v>180993.78999974104</v>
      </c>
      <c r="CF23" s="24">
        <f t="array" ref="CF23">IFERROR(INDEX(IHMEdata!$J$2:$J$2401, MATCH($CE$3&amp;$CE$4&amp;$CE$5&amp;CD23&amp;$CE$7, IHMEdata!$E$2:$E$2401&amp;IHMEdata!$G$2:$G$2401&amp;IHMEdata!$C$2:$C$2401&amp;IHMEdata!$F$2:$F$2401&amp;IHMEdata!$H$2:$H$2401,0)),0)</f>
        <v>49.8695194047</v>
      </c>
      <c r="CG23" s="24">
        <f t="array" ref="CG23">IFERROR(INDEX(IHMEdata!$J$2:$J$2401, MATCH($CE$3&amp;$CE$4&amp;$CE$5&amp;CD23&amp;$CE$6, IHMEdata!$E$2:$E$2401&amp;IHMEdata!$G$2:$G$2401&amp;IHMEdata!$C$2:$C$2401&amp;IHMEdata!$F$2:$F$2401&amp;IHMEdata!$H$2:$H$2401,0)),0)</f>
        <v>27.553165997999901</v>
      </c>
      <c r="CH23" s="14">
        <f t="shared" si="25"/>
        <v>2.7553165997999901E-4</v>
      </c>
      <c r="CI23" s="7">
        <f t="shared" si="44"/>
        <v>-8.1968080177161919</v>
      </c>
      <c r="CJ23">
        <v>12</v>
      </c>
      <c r="CK23" s="13">
        <f>_xll.SplineOut($I$9,CJ23)</f>
        <v>-9.1252351288474802</v>
      </c>
      <c r="CL23" s="13">
        <f t="shared" si="26"/>
        <v>1.0888316527183597E-4</v>
      </c>
      <c r="CM23">
        <v>60</v>
      </c>
      <c r="CN23" t="s">
        <v>17</v>
      </c>
      <c r="CO23" s="6">
        <f t="shared" si="27"/>
        <v>215321.01000030932</v>
      </c>
      <c r="CP23" s="24">
        <f t="array" ref="CP23">IFERROR(INDEX(IHMEdata!$J$2:$J$2401, MATCH($CG$3&amp;$CE$4&amp;$CE$5&amp;CN23&amp;$CE$7, IHMEdata!$E$2:$E$2401&amp;IHMEdata!$G$2:$G$2401&amp;IHMEdata!$C$2:$C$2401&amp;IHMEdata!$F$2:$F$2401&amp;IHMEdata!$H$2:$H$2401,0)),0)</f>
        <v>27.340469788</v>
      </c>
      <c r="CQ23" s="24">
        <f t="array" ref="CQ23">IFERROR(INDEX(IHMEdata!$J$2:$J$2401, MATCH($CG$3&amp;$CE$4&amp;$CE$5&amp;CN23&amp;$CE$6, IHMEdata!$E$2:$E$2401&amp;IHMEdata!$G$2:$G$2401&amp;IHMEdata!$C$2:$C$2401&amp;IHMEdata!$F$2:$F$2401&amp;IHMEdata!$H$2:$H$2401,0)),0)</f>
        <v>12.6975392638</v>
      </c>
      <c r="CR23" s="29">
        <f t="shared" si="28"/>
        <v>1.26975392638E-4</v>
      </c>
      <c r="CS23" s="7">
        <f t="shared" si="45"/>
        <v>-8.9715172490352408</v>
      </c>
      <c r="CT23">
        <v>12</v>
      </c>
      <c r="CU23" s="13">
        <f>_xll.SplineOut($I$9,CT23)</f>
        <v>-9.1252351288474802</v>
      </c>
      <c r="CV23" s="13">
        <f t="shared" si="29"/>
        <v>1.0888316527183597E-4</v>
      </c>
      <c r="CX23" t="s">
        <v>17</v>
      </c>
      <c r="CY23" s="6">
        <f t="shared" si="30"/>
        <v>180993.79000044739</v>
      </c>
      <c r="CZ23" s="24">
        <f t="array" ref="CZ23">IFERROR(INDEX(IHMEdata!$J$2:$J$2401, MATCH($CY$3&amp;$CY$4&amp;$CY$5&amp;CX23&amp;$CY$7, IHMEdata!$E$2:$E$2401&amp;IHMEdata!$G$2:$G$2401&amp;IHMEdata!$C$2:$C$2401&amp;IHMEdata!$F$2:$F$2401&amp;IHMEdata!$H$2:$H$2401,0)),0)</f>
        <v>12.647214629300001</v>
      </c>
      <c r="DA23" s="24">
        <f t="array" ref="DA23">IFERROR(INDEX(IHMEdata!$J$2:$J$2401, MATCH($CY$3&amp;$CY$4&amp;$CY$5&amp;CX23&amp;$CY$6, IHMEdata!$E$2:$E$2401&amp;IHMEdata!$G$2:$G$2401&amp;IHMEdata!$C$2:$C$2401&amp;IHMEdata!$F$2:$F$2401&amp;IHMEdata!$H$2:$H$2401,0)),0)</f>
        <v>6.9876511394499996</v>
      </c>
      <c r="DB23" s="14">
        <f t="shared" si="31"/>
        <v>6.9876511394499996E-5</v>
      </c>
      <c r="DC23" s="7">
        <f t="shared" si="46"/>
        <v>-9.5687809967479804</v>
      </c>
      <c r="DD23">
        <v>12</v>
      </c>
      <c r="DE23" s="13">
        <f>_xll.SplineOut($I$9,DD23)</f>
        <v>-9.1252351288474802</v>
      </c>
      <c r="DF23" s="13">
        <f t="shared" si="32"/>
        <v>1.0888316527183597E-4</v>
      </c>
      <c r="DG23">
        <v>60</v>
      </c>
      <c r="DH23" t="s">
        <v>17</v>
      </c>
      <c r="DI23" s="6">
        <f t="shared" si="33"/>
        <v>215321.00999894037</v>
      </c>
      <c r="DJ23" s="24">
        <f t="array" ref="DJ23">IFERROR(INDEX(IHMEdata!$J$2:$J$2401, MATCH($DA$3&amp;$CY$4&amp;$CY$5&amp;DH23&amp;$CY$7, IHMEdata!$E$2:$E$2401&amp;IHMEdata!$G$2:$G$2401&amp;IHMEdata!$C$2:$C$2401&amp;IHMEdata!$F$2:$F$2401&amp;IHMEdata!$H$2:$H$2401,0)),0)</f>
        <v>10.2266311154</v>
      </c>
      <c r="DK23" s="24">
        <f t="array" ref="DK23">IFERROR(INDEX(IHMEdata!$J$2:$J$2401, MATCH($DA$3&amp;$CY$4&amp;$CY$5&amp;DH23&amp;$CY$6, IHMEdata!$E$2:$E$2401&amp;IHMEdata!$G$2:$G$2401&amp;IHMEdata!$C$2:$C$2401&amp;IHMEdata!$F$2:$F$2401&amp;IHMEdata!$H$2:$H$2401,0)),0)</f>
        <v>4.7494813048899998</v>
      </c>
      <c r="DL23" s="29">
        <f t="shared" si="34"/>
        <v>4.7494813048899998E-5</v>
      </c>
      <c r="DM23" s="7">
        <f t="shared" si="47"/>
        <v>-9.9548900518568466</v>
      </c>
      <c r="DN23">
        <v>12</v>
      </c>
      <c r="DO23" s="13">
        <f>_xll.SplineOut($I$9,DN23)</f>
        <v>-9.1252351288474802</v>
      </c>
      <c r="DP23" s="13">
        <f t="shared" si="35"/>
        <v>1.0888316527183597E-4</v>
      </c>
    </row>
    <row r="24" spans="1:120" x14ac:dyDescent="0.25">
      <c r="A24">
        <v>65</v>
      </c>
      <c r="B24" t="s">
        <v>18</v>
      </c>
      <c r="C24" s="6">
        <f t="shared" si="0"/>
        <v>133377.52999985102</v>
      </c>
      <c r="D24" s="24">
        <f t="array" ref="D24">IFERROR(INDEX(IHMEdata!$J$2:$J$2401, MATCH($C$3&amp;$C$4&amp;$C$5&amp;B24&amp;$C$7, IHMEdata!$E$2:$E$2401&amp;IHMEdata!$G$2:$G$2401&amp;IHMEdata!$C$2:$C$2401&amp;IHMEdata!$F$2:$F$2401&amp;IHMEdata!$H$2:$H$2401,0)),0)</f>
        <v>111.646435138</v>
      </c>
      <c r="E24" s="24">
        <f t="array" ref="E24">IFERROR(INDEX(IHMEdata!$J$2:$J$2401, MATCH($C$3&amp;$C$4&amp;$C$5&amp;B24&amp;$C$6, IHMEdata!$E$2:$E$2401&amp;IHMEdata!$G$2:$G$2401&amp;IHMEdata!$C$2:$C$2401&amp;IHMEdata!$F$2:$F$2401&amp;IHMEdata!$H$2:$H$2401,0)),0)</f>
        <v>83.707079549399893</v>
      </c>
      <c r="F24" s="14">
        <f t="shared" si="1"/>
        <v>8.3707079549399889E-4</v>
      </c>
      <c r="G24" s="7">
        <f t="shared" si="36"/>
        <v>-7.0856019086215847</v>
      </c>
      <c r="H24">
        <v>13</v>
      </c>
      <c r="I24" s="13">
        <f>_xll.SplineOut($I$9,H24)</f>
        <v>-9.022703112119407</v>
      </c>
      <c r="J24" s="13">
        <f t="shared" si="2"/>
        <v>1.2063958277756254E-4</v>
      </c>
      <c r="K24">
        <v>65</v>
      </c>
      <c r="L24" t="s">
        <v>18</v>
      </c>
      <c r="M24" s="6">
        <f t="shared" si="3"/>
        <v>152482.5999998661</v>
      </c>
      <c r="N24" s="24">
        <f t="array" ref="N24">IFERROR(INDEX(IHMEdata!$J$2:$J$2401, MATCH($E$3&amp;$C$4&amp;$C$5&amp;L24&amp;$C$7, IHMEdata!$E$2:$E$2401&amp;IHMEdata!$G$2:$G$2401&amp;IHMEdata!$C$2:$C$2401&amp;IHMEdata!$F$2:$F$2401&amp;IHMEdata!$H$2:$H$2401,0)),0)</f>
        <v>54.666157577299998</v>
      </c>
      <c r="O24" s="24">
        <f t="array" ref="O24">IFERROR(INDEX(IHMEdata!$J$2:$J$2401, MATCH($E$3&amp;$C$4&amp;$C$5&amp;L24&amp;$C$6, IHMEdata!$E$2:$E$2401&amp;IHMEdata!$G$2:$G$2401&amp;IHMEdata!$C$2:$C$2401&amp;IHMEdata!$F$2:$F$2401&amp;IHMEdata!$H$2:$H$2401,0)),0)</f>
        <v>35.850751218399999</v>
      </c>
      <c r="P24" s="29">
        <f t="shared" si="4"/>
        <v>3.5850751218400001E-4</v>
      </c>
      <c r="Q24" s="7">
        <f t="shared" si="37"/>
        <v>-7.933560943655996</v>
      </c>
      <c r="R24">
        <v>13</v>
      </c>
      <c r="S24" s="13">
        <f>_xll.SplineOut($I$9,R24)</f>
        <v>-9.022703112119407</v>
      </c>
      <c r="T24" s="13">
        <f t="shared" si="5"/>
        <v>1.2063958277756254E-4</v>
      </c>
      <c r="V24" t="s">
        <v>18</v>
      </c>
      <c r="W24" s="6">
        <f t="shared" si="6"/>
        <v>133377.53000006397</v>
      </c>
      <c r="X24" s="24">
        <f t="array" ref="X24">IFERROR(INDEX(IHMEdata!$J$2:$J$2401, MATCH($W$3&amp;$W$4&amp;$W$5&amp;V24&amp;$W$7, IHMEdata!$E$2:$E$2401&amp;IHMEdata!$G$2:$G$2401&amp;IHMEdata!$C$2:$C$2401&amp;IHMEdata!$F$2:$F$2401&amp;IHMEdata!$H$2:$H$2401,0)),0)</f>
        <v>35.492425708299997</v>
      </c>
      <c r="Y24" s="24">
        <f t="array" ref="Y24">IFERROR(INDEX(IHMEdata!$J$2:$J$2401, MATCH($W$3&amp;$W$4&amp;$W$5&amp;V24&amp;$W$6, IHMEdata!$E$2:$E$2401&amp;IHMEdata!$G$2:$G$2401&amp;IHMEdata!$C$2:$C$2401&amp;IHMEdata!$F$2:$F$2401&amp;IHMEdata!$H$2:$H$2401,0)),0)</f>
        <v>26.6104985662</v>
      </c>
      <c r="Z24" s="14">
        <f t="shared" si="7"/>
        <v>2.6610498566200002E-4</v>
      </c>
      <c r="AA24" s="7">
        <f t="shared" si="38"/>
        <v>-8.2316196441095499</v>
      </c>
      <c r="AB24">
        <v>13</v>
      </c>
      <c r="AC24" s="13">
        <f>_xll.SplineOut($I$9,AB24)</f>
        <v>-9.022703112119407</v>
      </c>
      <c r="AD24" s="13">
        <f t="shared" si="8"/>
        <v>1.2063958277756254E-4</v>
      </c>
      <c r="AE24">
        <v>65</v>
      </c>
      <c r="AF24" t="s">
        <v>18</v>
      </c>
      <c r="AG24" s="6">
        <f t="shared" si="9"/>
        <v>152482.59999977108</v>
      </c>
      <c r="AH24" s="24">
        <f t="array" ref="AH24">IFERROR(INDEX(IHMEdata!$J$2:$J$2401, MATCH($Y$3&amp;$W$4&amp;$W$5&amp;AF24&amp;$W$7, IHMEdata!$E$2:$E$2401&amp;IHMEdata!$G$2:$G$2401&amp;IHMEdata!$C$2:$C$2401&amp;IHMEdata!$F$2:$F$2401&amp;IHMEdata!$H$2:$H$2401,0)),0)</f>
        <v>13.858542528299999</v>
      </c>
      <c r="AI24" s="24">
        <f t="array" ref="AI24">IFERROR(INDEX(IHMEdata!$J$2:$J$2401, MATCH($Y$3&amp;$W$4&amp;$W$5&amp;AF24&amp;$W$6, IHMEdata!$E$2:$E$2401&amp;IHMEdata!$G$2:$G$2401&amp;IHMEdata!$C$2:$C$2401&amp;IHMEdata!$F$2:$F$2401&amp;IHMEdata!$H$2:$H$2401,0)),0)</f>
        <v>9.08860586606</v>
      </c>
      <c r="AJ24" s="29">
        <f t="shared" si="10"/>
        <v>9.0886058660600002E-5</v>
      </c>
      <c r="AK24" s="7">
        <f t="shared" si="39"/>
        <v>-9.3059039386136391</v>
      </c>
      <c r="AL24">
        <v>13</v>
      </c>
      <c r="AM24" s="13">
        <f>_xll.SplineOut($I$9,AL24)</f>
        <v>-9.022703112119407</v>
      </c>
      <c r="AN24" s="13">
        <f t="shared" si="11"/>
        <v>1.2063958277756254E-4</v>
      </c>
      <c r="AP24" t="s">
        <v>18</v>
      </c>
      <c r="AQ24" s="6">
        <f t="shared" si="12"/>
        <v>133377.52999972054</v>
      </c>
      <c r="AR24" s="24">
        <f t="array" ref="AR24">IFERROR(INDEX(IHMEdata!$J$2:$J$2401, MATCH($AQ$3&amp;$AQ$4&amp;$AQ$5&amp;AP24&amp;$AQ$7, IHMEdata!$E$2:$E$2401&amp;IHMEdata!$G$2:$G$2401&amp;IHMEdata!$C$2:$C$2401&amp;IHMEdata!$F$2:$F$2401&amp;IHMEdata!$H$2:$H$2401,0)),0)</f>
        <v>158.27222919299999</v>
      </c>
      <c r="AS24" s="24">
        <f t="array" ref="AS24">IFERROR(INDEX(IHMEdata!$J$2:$J$2401, MATCH($AQ$3&amp;$AQ$4&amp;$AQ$5&amp;AP24&amp;$AQ$6, IHMEdata!$E$2:$E$2401&amp;IHMEdata!$G$2:$G$2401&amp;IHMEdata!$C$2:$C$2401&amp;IHMEdata!$F$2:$F$2401&amp;IHMEdata!$H$2:$H$2401,0)),0)</f>
        <v>118.66483746799901</v>
      </c>
      <c r="AT24" s="14">
        <f t="shared" si="13"/>
        <v>1.1866483746799902E-3</v>
      </c>
      <c r="AU24" s="7">
        <f t="shared" si="40"/>
        <v>-6.7366224375006274</v>
      </c>
      <c r="AV24">
        <v>13</v>
      </c>
      <c r="AW24" s="13">
        <f>_xll.SplineOut($I$9,AV24)</f>
        <v>-9.022703112119407</v>
      </c>
      <c r="AX24" s="13">
        <f t="shared" si="14"/>
        <v>1.2063958277756254E-4</v>
      </c>
      <c r="AY24">
        <v>65</v>
      </c>
      <c r="AZ24" t="s">
        <v>18</v>
      </c>
      <c r="BA24" s="6">
        <f t="shared" si="15"/>
        <v>152482.60000019139</v>
      </c>
      <c r="BB24" s="24">
        <f t="array" ref="BB24">IFERROR(INDEX(IHMEdata!$J$2:$J$2401, MATCH($AS$3&amp;$AQ$4&amp;$AQ$5&amp;AZ24&amp;$AQ$7, IHMEdata!$E$2:$E$2401&amp;IHMEdata!$G$2:$G$2401&amp;IHMEdata!$C$2:$C$2401&amp;IHMEdata!$F$2:$F$2401&amp;IHMEdata!$H$2:$H$2401,0)),0)</f>
        <v>64.732188686100002</v>
      </c>
      <c r="BC24" s="24">
        <f t="array" ref="BC24">IFERROR(INDEX(IHMEdata!$J$2:$J$2401, MATCH($AS$3&amp;$AQ$4&amp;$AQ$5&amp;AZ24&amp;$AQ$6, IHMEdata!$E$2:$E$2401&amp;IHMEdata!$G$2:$G$2401&amp;IHMEdata!$C$2:$C$2401&amp;IHMEdata!$F$2:$F$2401&amp;IHMEdata!$H$2:$H$2401,0)),0)</f>
        <v>42.452180567500001</v>
      </c>
      <c r="BD24" s="29">
        <f t="shared" si="16"/>
        <v>4.2452180567499999E-4</v>
      </c>
      <c r="BE24" s="7">
        <f t="shared" si="41"/>
        <v>-7.764547185628742</v>
      </c>
      <c r="BF24">
        <v>13</v>
      </c>
      <c r="BG24" s="13">
        <f>_xll.SplineOut($I$9,BF24)</f>
        <v>-9.022703112119407</v>
      </c>
      <c r="BH24" s="13">
        <f t="shared" si="17"/>
        <v>1.2063958277756254E-4</v>
      </c>
      <c r="BJ24" t="s">
        <v>18</v>
      </c>
      <c r="BK24" s="6">
        <f t="shared" si="18"/>
        <v>133377.53000010314</v>
      </c>
      <c r="BL24" s="24">
        <f t="array" ref="BL24">IFERROR(INDEX(IHMEdata!$J$2:$J$2401, MATCH($BK$3&amp;$BK$4&amp;$BK$5&amp;BJ24&amp;$BK$7, IHMEdata!$E$2:$E$2401&amp;IHMEdata!$G$2:$G$2401&amp;IHMEdata!$C$2:$C$2401&amp;IHMEdata!$F$2:$F$2401&amp;IHMEdata!$H$2:$H$2401,0)),0)</f>
        <v>35.063357537400002</v>
      </c>
      <c r="BM24" s="24">
        <f t="array" ref="BM24">IFERROR(INDEX(IHMEdata!$J$2:$J$2401, MATCH($BK$3&amp;$BK$4&amp;$BK$5&amp;BJ24&amp;$BK$6, IHMEdata!$E$2:$E$2401&amp;IHMEdata!$G$2:$G$2401&amp;IHMEdata!$C$2:$C$2401&amp;IHMEdata!$F$2:$F$2401&amp;IHMEdata!$H$2:$H$2401,0)),0)</f>
        <v>26.2888040717</v>
      </c>
      <c r="BN24" s="14">
        <f t="shared" si="19"/>
        <v>2.62888040717E-4</v>
      </c>
      <c r="BO24" s="7">
        <f t="shared" si="42"/>
        <v>-8.2437823171185922</v>
      </c>
      <c r="BP24">
        <v>13</v>
      </c>
      <c r="BQ24" s="13">
        <f>_xll.SplineOut($I$9,BP24)</f>
        <v>-9.022703112119407</v>
      </c>
      <c r="BR24" s="13">
        <f t="shared" si="20"/>
        <v>1.2063958277756254E-4</v>
      </c>
      <c r="BS24">
        <v>65</v>
      </c>
      <c r="BT24" t="s">
        <v>18</v>
      </c>
      <c r="BU24" s="6">
        <f t="shared" si="21"/>
        <v>152482.60000048703</v>
      </c>
      <c r="BV24" s="24">
        <f t="array" ref="BV24">IFERROR(INDEX(IHMEdata!$J$2:$J$2401, MATCH($BM$3&amp;$BK$4&amp;$BK$5&amp;BT24&amp;$BK$7, IHMEdata!$E$2:$E$2401&amp;IHMEdata!$G$2:$G$2401&amp;IHMEdata!$C$2:$C$2401&amp;IHMEdata!$F$2:$F$2401&amp;IHMEdata!$H$2:$H$2401,0)),0)</f>
        <v>12.590079851800001</v>
      </c>
      <c r="BW24" s="24">
        <f t="array" ref="BW24">IFERROR(INDEX(IHMEdata!$J$2:$J$2401, MATCH($BM$3&amp;$BK$4&amp;$BK$5&amp;BT24&amp;$BK$6, IHMEdata!$E$2:$E$2401&amp;IHMEdata!$G$2:$G$2401&amp;IHMEdata!$C$2:$C$2401&amp;IHMEdata!$F$2:$F$2401&amp;IHMEdata!$H$2:$H$2401,0)),0)</f>
        <v>8.2567321463300001</v>
      </c>
      <c r="BX24" s="29">
        <f t="shared" si="22"/>
        <v>8.2567321463300001E-5</v>
      </c>
      <c r="BY24" s="7">
        <f t="shared" si="43"/>
        <v>-9.4018965796481293</v>
      </c>
      <c r="BZ24">
        <v>13</v>
      </c>
      <c r="CA24" s="13">
        <f>_xll.SplineOut($I$9,BZ24)</f>
        <v>-9.022703112119407</v>
      </c>
      <c r="CB24" s="13">
        <f t="shared" si="23"/>
        <v>1.2063958277756254E-4</v>
      </c>
      <c r="CD24" t="s">
        <v>18</v>
      </c>
      <c r="CE24" s="6">
        <f t="shared" si="24"/>
        <v>133377.53000013233</v>
      </c>
      <c r="CF24" s="24">
        <f t="array" ref="CF24">IFERROR(INDEX(IHMEdata!$J$2:$J$2401, MATCH($CE$3&amp;$CE$4&amp;$CE$5&amp;CD24&amp;$CE$7, IHMEdata!$E$2:$E$2401&amp;IHMEdata!$G$2:$G$2401&amp;IHMEdata!$C$2:$C$2401&amp;IHMEdata!$F$2:$F$2401&amp;IHMEdata!$H$2:$H$2401,0)),0)</f>
        <v>42.307748327200002</v>
      </c>
      <c r="CG24" s="24">
        <f t="array" ref="CG24">IFERROR(INDEX(IHMEdata!$J$2:$J$2401, MATCH($CE$3&amp;$CE$4&amp;$CE$5&amp;CD24&amp;$CE$6, IHMEdata!$E$2:$E$2401&amp;IHMEdata!$G$2:$G$2401&amp;IHMEdata!$C$2:$C$2401&amp;IHMEdata!$F$2:$F$2401&amp;IHMEdata!$H$2:$H$2401,0)),0)</f>
        <v>31.72029676</v>
      </c>
      <c r="CH24" s="14">
        <f t="shared" si="25"/>
        <v>3.172029676E-4</v>
      </c>
      <c r="CI24" s="7">
        <f t="shared" si="44"/>
        <v>-8.0559687126357424</v>
      </c>
      <c r="CJ24">
        <v>13</v>
      </c>
      <c r="CK24" s="13">
        <f>_xll.SplineOut($I$9,CJ24)</f>
        <v>-9.022703112119407</v>
      </c>
      <c r="CL24" s="13">
        <f t="shared" si="26"/>
        <v>1.2063958277756254E-4</v>
      </c>
      <c r="CM24">
        <v>65</v>
      </c>
      <c r="CN24" t="s">
        <v>18</v>
      </c>
      <c r="CO24" s="6">
        <f t="shared" si="27"/>
        <v>152482.60000059308</v>
      </c>
      <c r="CP24" s="24">
        <f t="array" ref="CP24">IFERROR(INDEX(IHMEdata!$J$2:$J$2401, MATCH($CG$3&amp;$CE$4&amp;$CE$5&amp;CN24&amp;$CE$7, IHMEdata!$E$2:$E$2401&amp;IHMEdata!$G$2:$G$2401&amp;IHMEdata!$C$2:$C$2401&amp;IHMEdata!$F$2:$F$2401&amp;IHMEdata!$H$2:$H$2401,0)),0)</f>
        <v>22.454257142300001</v>
      </c>
      <c r="CQ24" s="24">
        <f t="array" ref="CQ24">IFERROR(INDEX(IHMEdata!$J$2:$J$2401, MATCH($CG$3&amp;$CE$4&amp;$CE$5&amp;CN24&amp;$CE$6, IHMEdata!$E$2:$E$2401&amp;IHMEdata!$G$2:$G$2401&amp;IHMEdata!$C$2:$C$2401&amp;IHMEdata!$F$2:$F$2401&amp;IHMEdata!$H$2:$H$2401,0)),0)</f>
        <v>14.725783231799999</v>
      </c>
      <c r="CR24" s="29">
        <f t="shared" si="28"/>
        <v>1.4725783231800001E-4</v>
      </c>
      <c r="CS24" s="7">
        <f t="shared" si="45"/>
        <v>-8.8233255462325477</v>
      </c>
      <c r="CT24">
        <v>13</v>
      </c>
      <c r="CU24" s="13">
        <f>_xll.SplineOut($I$9,CT24)</f>
        <v>-9.022703112119407</v>
      </c>
      <c r="CV24" s="13">
        <f t="shared" si="29"/>
        <v>1.2063958277756254E-4</v>
      </c>
      <c r="CX24" t="s">
        <v>18</v>
      </c>
      <c r="CY24" s="6">
        <f t="shared" si="30"/>
        <v>133377.53000006726</v>
      </c>
      <c r="CZ24" s="24">
        <f t="array" ref="CZ24">IFERROR(INDEX(IHMEdata!$J$2:$J$2401, MATCH($CY$3&amp;$CY$4&amp;$CY$5&amp;CX24&amp;$CY$7, IHMEdata!$E$2:$E$2401&amp;IHMEdata!$G$2:$G$2401&amp;IHMEdata!$C$2:$C$2401&amp;IHMEdata!$F$2:$F$2401&amp;IHMEdata!$H$2:$H$2401,0)),0)</f>
        <v>9.9781520110699997</v>
      </c>
      <c r="DA24" s="24">
        <f t="array" ref="DA24">IFERROR(INDEX(IHMEdata!$J$2:$J$2401, MATCH($CY$3&amp;$CY$4&amp;$CY$5&amp;CX24&amp;$CY$6, IHMEdata!$E$2:$E$2401&amp;IHMEdata!$G$2:$G$2401&amp;IHMEdata!$C$2:$C$2401&amp;IHMEdata!$F$2:$F$2401&amp;IHMEdata!$H$2:$H$2401,0)),0)</f>
        <v>7.4811341993399996</v>
      </c>
      <c r="DB24" s="14">
        <f t="shared" si="31"/>
        <v>7.4811341993400002E-5</v>
      </c>
      <c r="DC24" s="7">
        <f t="shared" si="46"/>
        <v>-9.5005410535508421</v>
      </c>
      <c r="DD24">
        <v>13</v>
      </c>
      <c r="DE24" s="13">
        <f>_xll.SplineOut($I$9,DD24)</f>
        <v>-9.022703112119407</v>
      </c>
      <c r="DF24" s="13">
        <f t="shared" si="32"/>
        <v>1.2063958277756254E-4</v>
      </c>
      <c r="DG24">
        <v>65</v>
      </c>
      <c r="DH24" t="s">
        <v>18</v>
      </c>
      <c r="DI24" s="6">
        <f t="shared" si="33"/>
        <v>152482.59999997506</v>
      </c>
      <c r="DJ24" s="24">
        <f t="array" ref="DJ24">IFERROR(INDEX(IHMEdata!$J$2:$J$2401, MATCH($DA$3&amp;$CY$4&amp;$CY$5&amp;DH24&amp;$CY$7, IHMEdata!$E$2:$E$2401&amp;IHMEdata!$G$2:$G$2401&amp;IHMEdata!$C$2:$C$2401&amp;IHMEdata!$F$2:$F$2401&amp;IHMEdata!$H$2:$H$2401,0)),0)</f>
        <v>8.0636448838600003</v>
      </c>
      <c r="DK24" s="24">
        <f t="array" ref="DK24">IFERROR(INDEX(IHMEdata!$J$2:$J$2401, MATCH($DA$3&amp;$CY$4&amp;$CY$5&amp;DH24&amp;$CY$6, IHMEdata!$E$2:$E$2401&amp;IHMEdata!$G$2:$G$2401&amp;IHMEdata!$C$2:$C$2401&amp;IHMEdata!$F$2:$F$2401&amp;IHMEdata!$H$2:$H$2401,0)),0)</f>
        <v>5.2882393688600002</v>
      </c>
      <c r="DL24" s="29">
        <f t="shared" si="34"/>
        <v>5.2882393688600003E-5</v>
      </c>
      <c r="DM24" s="7">
        <f t="shared" si="47"/>
        <v>-9.8474400970194669</v>
      </c>
      <c r="DN24">
        <v>13</v>
      </c>
      <c r="DO24" s="13">
        <f>_xll.SplineOut($I$9,DN24)</f>
        <v>-9.022703112119407</v>
      </c>
      <c r="DP24" s="13">
        <f t="shared" si="35"/>
        <v>1.2063958277756254E-4</v>
      </c>
    </row>
    <row r="25" spans="1:120" x14ac:dyDescent="0.25">
      <c r="A25">
        <v>70</v>
      </c>
      <c r="B25" t="s">
        <v>19</v>
      </c>
      <c r="C25" s="6">
        <f t="shared" si="0"/>
        <v>97518.380000056888</v>
      </c>
      <c r="D25" s="24">
        <f t="array" ref="D25">IFERROR(INDEX(IHMEdata!$J$2:$J$2401, MATCH($C$3&amp;$C$4&amp;$C$5&amp;B25&amp;$C$7, IHMEdata!$E$2:$E$2401&amp;IHMEdata!$G$2:$G$2401&amp;IHMEdata!$C$2:$C$2401&amp;IHMEdata!$F$2:$F$2401&amp;IHMEdata!$H$2:$H$2401,0)),0)</f>
        <v>91.593137427499997</v>
      </c>
      <c r="E25" s="24">
        <f t="array" ref="E25">IFERROR(INDEX(IHMEdata!$J$2:$J$2401, MATCH($C$3&amp;$C$4&amp;$C$5&amp;B25&amp;$C$6, IHMEdata!$E$2:$E$2401&amp;IHMEdata!$G$2:$G$2401&amp;IHMEdata!$C$2:$C$2401&amp;IHMEdata!$F$2:$F$2401&amp;IHMEdata!$H$2:$H$2401,0)),0)</f>
        <v>93.923973539599999</v>
      </c>
      <c r="F25" s="14">
        <f t="shared" si="1"/>
        <v>9.3923973539599998E-4</v>
      </c>
      <c r="G25" s="7">
        <f t="shared" si="36"/>
        <v>-6.9704398020809588</v>
      </c>
      <c r="H25">
        <v>14</v>
      </c>
      <c r="I25" s="13">
        <f>_xll.SplineOut($I$9,H25)</f>
        <v>-8.9197460181352373</v>
      </c>
      <c r="J25" s="13">
        <f t="shared" si="2"/>
        <v>1.3372220349337386E-4</v>
      </c>
      <c r="K25">
        <v>70</v>
      </c>
      <c r="L25" t="s">
        <v>19</v>
      </c>
      <c r="M25" s="6">
        <f t="shared" si="3"/>
        <v>115010.44000002362</v>
      </c>
      <c r="N25" s="24">
        <f t="array" ref="N25">IFERROR(INDEX(IHMEdata!$J$2:$J$2401, MATCH($E$3&amp;$C$4&amp;$C$5&amp;L25&amp;$C$7, IHMEdata!$E$2:$E$2401&amp;IHMEdata!$G$2:$G$2401&amp;IHMEdata!$C$2:$C$2401&amp;IHMEdata!$F$2:$F$2401&amp;IHMEdata!$H$2:$H$2401,0)),0)</f>
        <v>47.096109191700002</v>
      </c>
      <c r="O25" s="24">
        <f t="array" ref="O25">IFERROR(INDEX(IHMEdata!$J$2:$J$2401, MATCH($E$3&amp;$C$4&amp;$C$5&amp;L25&amp;$C$6, IHMEdata!$E$2:$E$2401&amp;IHMEdata!$G$2:$G$2401&amp;IHMEdata!$C$2:$C$2401&amp;IHMEdata!$F$2:$F$2401&amp;IHMEdata!$H$2:$H$2401,0)),0)</f>
        <v>40.949420932300001</v>
      </c>
      <c r="P25" s="29">
        <f t="shared" si="4"/>
        <v>4.0949420932300001E-4</v>
      </c>
      <c r="Q25" s="7">
        <f t="shared" si="37"/>
        <v>-7.8005877956185072</v>
      </c>
      <c r="R25">
        <v>14</v>
      </c>
      <c r="S25" s="13">
        <f>_xll.SplineOut($I$9,R25)</f>
        <v>-8.9197460181352373</v>
      </c>
      <c r="T25" s="13">
        <f t="shared" si="5"/>
        <v>1.3372220349337386E-4</v>
      </c>
      <c r="V25" t="s">
        <v>19</v>
      </c>
      <c r="W25" s="6">
        <f t="shared" si="6"/>
        <v>97518.38000018544</v>
      </c>
      <c r="X25" s="24">
        <f t="array" ref="X25">IFERROR(INDEX(IHMEdata!$J$2:$J$2401, MATCH($W$3&amp;$W$4&amp;$W$5&amp;V25&amp;$W$7, IHMEdata!$E$2:$E$2401&amp;IHMEdata!$G$2:$G$2401&amp;IHMEdata!$C$2:$C$2401&amp;IHMEdata!$F$2:$F$2401&amp;IHMEdata!$H$2:$H$2401,0)),0)</f>
        <v>28.180987363700002</v>
      </c>
      <c r="Y25" s="24">
        <f t="array" ref="Y25">IFERROR(INDEX(IHMEdata!$J$2:$J$2401, MATCH($W$3&amp;$W$4&amp;$W$5&amp;V25&amp;$W$6, IHMEdata!$E$2:$E$2401&amp;IHMEdata!$G$2:$G$2401&amp;IHMEdata!$C$2:$C$2401&amp;IHMEdata!$F$2:$F$2401&amp;IHMEdata!$H$2:$H$2401,0)),0)</f>
        <v>28.8981291154</v>
      </c>
      <c r="Z25" s="14">
        <f t="shared" si="7"/>
        <v>2.88981291154E-4</v>
      </c>
      <c r="AA25" s="7">
        <f t="shared" si="38"/>
        <v>-8.1491486084386882</v>
      </c>
      <c r="AB25">
        <v>14</v>
      </c>
      <c r="AC25" s="13">
        <f>_xll.SplineOut($I$9,AB25)</f>
        <v>-8.9197460181352373</v>
      </c>
      <c r="AD25" s="13">
        <f t="shared" si="8"/>
        <v>1.3372220349337386E-4</v>
      </c>
      <c r="AE25">
        <v>70</v>
      </c>
      <c r="AF25" t="s">
        <v>19</v>
      </c>
      <c r="AG25" s="6">
        <f t="shared" si="9"/>
        <v>115010.43999987737</v>
      </c>
      <c r="AH25" s="24">
        <f t="array" ref="AH25">IFERROR(INDEX(IHMEdata!$J$2:$J$2401, MATCH($Y$3&amp;$W$4&amp;$W$5&amp;AF25&amp;$W$7, IHMEdata!$E$2:$E$2401&amp;IHMEdata!$G$2:$G$2401&amp;IHMEdata!$C$2:$C$2401&amp;IHMEdata!$F$2:$F$2401&amp;IHMEdata!$H$2:$H$2401,0)),0)</f>
        <v>11.8938475907</v>
      </c>
      <c r="AI25" s="24">
        <f t="array" ref="AI25">IFERROR(INDEX(IHMEdata!$J$2:$J$2401, MATCH($Y$3&amp;$W$4&amp;$W$5&amp;AF25&amp;$W$6, IHMEdata!$E$2:$E$2401&amp;IHMEdata!$G$2:$G$2401&amp;IHMEdata!$C$2:$C$2401&amp;IHMEdata!$F$2:$F$2401&amp;IHMEdata!$H$2:$H$2401,0)),0)</f>
        <v>10.3415373341</v>
      </c>
      <c r="AJ25" s="29">
        <f t="shared" si="10"/>
        <v>1.03415373341E-4</v>
      </c>
      <c r="AK25" s="7">
        <f t="shared" si="39"/>
        <v>-9.1767569285952462</v>
      </c>
      <c r="AL25">
        <v>14</v>
      </c>
      <c r="AM25" s="13">
        <f>_xll.SplineOut($I$9,AL25)</f>
        <v>-8.9197460181352373</v>
      </c>
      <c r="AN25" s="13">
        <f t="shared" si="11"/>
        <v>1.3372220349337386E-4</v>
      </c>
      <c r="AP25" t="s">
        <v>19</v>
      </c>
      <c r="AQ25" s="6">
        <f t="shared" si="12"/>
        <v>97518.379999572513</v>
      </c>
      <c r="AR25" s="24">
        <f t="array" ref="AR25">IFERROR(INDEX(IHMEdata!$J$2:$J$2401, MATCH($AQ$3&amp;$AQ$4&amp;$AQ$5&amp;AP25&amp;$AQ$7, IHMEdata!$E$2:$E$2401&amp;IHMEdata!$G$2:$G$2401&amp;IHMEdata!$C$2:$C$2401&amp;IHMEdata!$F$2:$F$2401&amp;IHMEdata!$H$2:$H$2401,0)),0)</f>
        <v>120.507966439</v>
      </c>
      <c r="AS25" s="24">
        <f t="array" ref="AS25">IFERROR(INDEX(IHMEdata!$J$2:$J$2401, MATCH($AQ$3&amp;$AQ$4&amp;$AQ$5&amp;AP25&amp;$AQ$6, IHMEdata!$E$2:$E$2401&amp;IHMEdata!$G$2:$G$2401&amp;IHMEdata!$C$2:$C$2401&amp;IHMEdata!$F$2:$F$2401&amp;IHMEdata!$H$2:$H$2401,0)),0)</f>
        <v>123.57461889699999</v>
      </c>
      <c r="AT25" s="14">
        <f t="shared" si="13"/>
        <v>1.2357461889699998E-3</v>
      </c>
      <c r="AU25" s="7">
        <f t="shared" si="40"/>
        <v>-6.6960802897633487</v>
      </c>
      <c r="AV25">
        <v>14</v>
      </c>
      <c r="AW25" s="13">
        <f>_xll.SplineOut($I$9,AV25)</f>
        <v>-8.9197460181352373</v>
      </c>
      <c r="AX25" s="13">
        <f t="shared" si="14"/>
        <v>1.3372220349337386E-4</v>
      </c>
      <c r="AY25">
        <v>70</v>
      </c>
      <c r="AZ25" t="s">
        <v>19</v>
      </c>
      <c r="BA25" s="6">
        <f t="shared" si="15"/>
        <v>115010.43999989964</v>
      </c>
      <c r="BB25" s="24">
        <f t="array" ref="BB25">IFERROR(INDEX(IHMEdata!$J$2:$J$2401, MATCH($AS$3&amp;$AQ$4&amp;$AQ$5&amp;AZ25&amp;$AQ$7, IHMEdata!$E$2:$E$2401&amp;IHMEdata!$G$2:$G$2401&amp;IHMEdata!$C$2:$C$2401&amp;IHMEdata!$F$2:$F$2401&amp;IHMEdata!$H$2:$H$2401,0)),0)</f>
        <v>53.264932491899998</v>
      </c>
      <c r="BC25" s="24">
        <f t="array" ref="BC25">IFERROR(INDEX(IHMEdata!$J$2:$J$2401, MATCH($AS$3&amp;$AQ$4&amp;$AQ$5&amp;AZ25&amp;$AQ$6, IHMEdata!$E$2:$E$2401&amp;IHMEdata!$G$2:$G$2401&amp;IHMEdata!$C$2:$C$2401&amp;IHMEdata!$F$2:$F$2401&amp;IHMEdata!$H$2:$H$2401,0)),0)</f>
        <v>46.313128175099997</v>
      </c>
      <c r="BD25" s="29">
        <f t="shared" si="16"/>
        <v>4.6313128175099995E-4</v>
      </c>
      <c r="BE25" s="7">
        <f t="shared" si="41"/>
        <v>-7.6774999981710934</v>
      </c>
      <c r="BF25">
        <v>14</v>
      </c>
      <c r="BG25" s="13">
        <f>_xll.SplineOut($I$9,BF25)</f>
        <v>-8.9197460181352373</v>
      </c>
      <c r="BH25" s="13">
        <f t="shared" si="17"/>
        <v>1.3372220349337386E-4</v>
      </c>
      <c r="BJ25" t="s">
        <v>19</v>
      </c>
      <c r="BK25" s="6">
        <f t="shared" si="18"/>
        <v>97518.379999927653</v>
      </c>
      <c r="BL25" s="24">
        <f t="array" ref="BL25">IFERROR(INDEX(IHMEdata!$J$2:$J$2401, MATCH($BK$3&amp;$BK$4&amp;$BK$5&amp;BJ25&amp;$BK$7, IHMEdata!$E$2:$E$2401&amp;IHMEdata!$G$2:$G$2401&amp;IHMEdata!$C$2:$C$2401&amp;IHMEdata!$F$2:$F$2401&amp;IHMEdata!$H$2:$H$2401,0)),0)</f>
        <v>25.6040538265</v>
      </c>
      <c r="BM25" s="24">
        <f t="array" ref="BM25">IFERROR(INDEX(IHMEdata!$J$2:$J$2401, MATCH($BK$3&amp;$BK$4&amp;$BK$5&amp;BJ25&amp;$BK$6, IHMEdata!$E$2:$E$2401&amp;IHMEdata!$G$2:$G$2401&amp;IHMEdata!$C$2:$C$2401&amp;IHMEdata!$F$2:$F$2401&amp;IHMEdata!$H$2:$H$2401,0)),0)</f>
        <v>26.255618506499999</v>
      </c>
      <c r="BN25" s="14">
        <f t="shared" si="19"/>
        <v>2.62556185065E-4</v>
      </c>
      <c r="BO25" s="7">
        <f t="shared" si="42"/>
        <v>-8.2450454604926762</v>
      </c>
      <c r="BP25">
        <v>14</v>
      </c>
      <c r="BQ25" s="13">
        <f>_xll.SplineOut($I$9,BP25)</f>
        <v>-8.9197460181352373</v>
      </c>
      <c r="BR25" s="13">
        <f t="shared" si="20"/>
        <v>1.3372220349337386E-4</v>
      </c>
      <c r="BS25">
        <v>70</v>
      </c>
      <c r="BT25" t="s">
        <v>19</v>
      </c>
      <c r="BU25" s="6">
        <f t="shared" si="21"/>
        <v>115010.43999996723</v>
      </c>
      <c r="BV25" s="24">
        <f t="array" ref="BV25">IFERROR(INDEX(IHMEdata!$J$2:$J$2401, MATCH($BM$3&amp;$BK$4&amp;$BK$5&amp;BT25&amp;$BK$7, IHMEdata!$E$2:$E$2401&amp;IHMEdata!$G$2:$G$2401&amp;IHMEdata!$C$2:$C$2401&amp;IHMEdata!$F$2:$F$2401&amp;IHMEdata!$H$2:$H$2401,0)),0)</f>
        <v>10.846230606700001</v>
      </c>
      <c r="BW25" s="24">
        <f t="array" ref="BW25">IFERROR(INDEX(IHMEdata!$J$2:$J$2401, MATCH($BM$3&amp;$BK$4&amp;$BK$5&amp;BT25&amp;$BK$6, IHMEdata!$E$2:$E$2401&amp;IHMEdata!$G$2:$G$2401&amp;IHMEdata!$C$2:$C$2401&amp;IHMEdata!$F$2:$F$2401&amp;IHMEdata!$H$2:$H$2401,0)),0)</f>
        <v>9.4306487365000002</v>
      </c>
      <c r="BX25" s="29">
        <f t="shared" si="22"/>
        <v>9.4306487365000002E-5</v>
      </c>
      <c r="BY25" s="7">
        <f t="shared" si="43"/>
        <v>-9.2689605757282436</v>
      </c>
      <c r="BZ25">
        <v>14</v>
      </c>
      <c r="CA25" s="13">
        <f>_xll.SplineOut($I$9,BZ25)</f>
        <v>-8.9197460181352373</v>
      </c>
      <c r="CB25" s="13">
        <f t="shared" si="23"/>
        <v>1.3372220349337386E-4</v>
      </c>
      <c r="CD25" t="s">
        <v>19</v>
      </c>
      <c r="CE25" s="6">
        <f t="shared" si="24"/>
        <v>97518.380000034827</v>
      </c>
      <c r="CF25" s="24">
        <f t="array" ref="CF25">IFERROR(INDEX(IHMEdata!$J$2:$J$2401, MATCH($CE$3&amp;$CE$4&amp;$CE$5&amp;CD25&amp;$CE$7, IHMEdata!$E$2:$E$2401&amp;IHMEdata!$G$2:$G$2401&amp;IHMEdata!$C$2:$C$2401&amp;IHMEdata!$F$2:$F$2401&amp;IHMEdata!$H$2:$H$2401,0)),0)</f>
        <v>35.806467918000003</v>
      </c>
      <c r="CG25" s="24">
        <f t="array" ref="CG25">IFERROR(INDEX(IHMEdata!$J$2:$J$2401, MATCH($CE$3&amp;$CE$4&amp;$CE$5&amp;CD25&amp;$CE$6, IHMEdata!$E$2:$E$2401&amp;IHMEdata!$G$2:$G$2401&amp;IHMEdata!$C$2:$C$2401&amp;IHMEdata!$F$2:$F$2401&amp;IHMEdata!$H$2:$H$2401,0)),0)</f>
        <v>36.717660730200002</v>
      </c>
      <c r="CH25" s="14">
        <f t="shared" si="25"/>
        <v>3.6717660730200001E-4</v>
      </c>
      <c r="CI25" s="7">
        <f t="shared" si="44"/>
        <v>-7.9096676068518024</v>
      </c>
      <c r="CJ25">
        <v>14</v>
      </c>
      <c r="CK25" s="13">
        <f>_xll.SplineOut($I$9,CJ25)</f>
        <v>-8.9197460181352373</v>
      </c>
      <c r="CL25" s="13">
        <f t="shared" si="26"/>
        <v>1.3372220349337386E-4</v>
      </c>
      <c r="CM25">
        <v>70</v>
      </c>
      <c r="CN25" t="s">
        <v>19</v>
      </c>
      <c r="CO25" s="6">
        <f t="shared" si="27"/>
        <v>115010.43999990034</v>
      </c>
      <c r="CP25" s="24">
        <f t="array" ref="CP25">IFERROR(INDEX(IHMEdata!$J$2:$J$2401, MATCH($CG$3&amp;$CE$4&amp;$CE$5&amp;CN25&amp;$CE$7, IHMEdata!$E$2:$E$2401&amp;IHMEdata!$G$2:$G$2401&amp;IHMEdata!$C$2:$C$2401&amp;IHMEdata!$F$2:$F$2401&amp;IHMEdata!$H$2:$H$2401,0)),0)</f>
        <v>19.370355049200001</v>
      </c>
      <c r="CQ25" s="24">
        <f t="array" ref="CQ25">IFERROR(INDEX(IHMEdata!$J$2:$J$2401, MATCH($CG$3&amp;$CE$4&amp;$CE$5&amp;CN25&amp;$CE$6, IHMEdata!$E$2:$E$2401&amp;IHMEdata!$G$2:$G$2401&amp;IHMEdata!$C$2:$C$2401&amp;IHMEdata!$F$2:$F$2401&amp;IHMEdata!$H$2:$H$2401,0)),0)</f>
        <v>16.842258015199999</v>
      </c>
      <c r="CR25" s="29">
        <f t="shared" si="28"/>
        <v>1.6842258015199998E-4</v>
      </c>
      <c r="CS25" s="7">
        <f t="shared" si="45"/>
        <v>-8.6890343787315256</v>
      </c>
      <c r="CT25">
        <v>14</v>
      </c>
      <c r="CU25" s="13">
        <f>_xll.SplineOut($I$9,CT25)</f>
        <v>-8.9197460181352373</v>
      </c>
      <c r="CV25" s="13">
        <f t="shared" si="29"/>
        <v>1.3372220349337386E-4</v>
      </c>
      <c r="CX25" t="s">
        <v>19</v>
      </c>
      <c r="CY25" s="6">
        <f t="shared" si="30"/>
        <v>97518.37999995955</v>
      </c>
      <c r="CZ25" s="24">
        <f t="array" ref="CZ25">IFERROR(INDEX(IHMEdata!$J$2:$J$2401, MATCH($CY$3&amp;$CY$4&amp;$CY$5&amp;CX25&amp;$CY$7, IHMEdata!$E$2:$E$2401&amp;IHMEdata!$G$2:$G$2401&amp;IHMEdata!$C$2:$C$2401&amp;IHMEdata!$F$2:$F$2401&amp;IHMEdata!$H$2:$H$2401,0)),0)</f>
        <v>7.6338859774800003</v>
      </c>
      <c r="DA25" s="24">
        <f t="array" ref="DA25">IFERROR(INDEX(IHMEdata!$J$2:$J$2401, MATCH($CY$3&amp;$CY$4&amp;$CY$5&amp;CX25&amp;$CY$6, IHMEdata!$E$2:$E$2401&amp;IHMEdata!$G$2:$G$2401&amp;IHMEdata!$C$2:$C$2401&amp;IHMEdata!$F$2:$F$2401&amp;IHMEdata!$H$2:$H$2401,0)),0)</f>
        <v>7.8281509367599904</v>
      </c>
      <c r="DB25" s="14">
        <f t="shared" si="31"/>
        <v>7.8281509367599902E-5</v>
      </c>
      <c r="DC25" s="7">
        <f t="shared" si="46"/>
        <v>-9.4551991339718029</v>
      </c>
      <c r="DD25">
        <v>14</v>
      </c>
      <c r="DE25" s="13">
        <f>_xll.SplineOut($I$9,DD25)</f>
        <v>-8.9197460181352373</v>
      </c>
      <c r="DF25" s="13">
        <f t="shared" si="32"/>
        <v>1.3372220349337386E-4</v>
      </c>
      <c r="DG25">
        <v>70</v>
      </c>
      <c r="DH25" t="s">
        <v>19</v>
      </c>
      <c r="DI25" s="6">
        <f t="shared" si="33"/>
        <v>115010.44000000722</v>
      </c>
      <c r="DJ25" s="24">
        <f t="array" ref="DJ25">IFERROR(INDEX(IHMEdata!$J$2:$J$2401, MATCH($DA$3&amp;$CY$4&amp;$CY$5&amp;DH25&amp;$CY$7, IHMEdata!$E$2:$E$2401&amp;IHMEdata!$G$2:$G$2401&amp;IHMEdata!$C$2:$C$2401&amp;IHMEdata!$F$2:$F$2401&amp;IHMEdata!$H$2:$H$2401,0)),0)</f>
        <v>6.5555904981799999</v>
      </c>
      <c r="DK25" s="24">
        <f t="array" ref="DK25">IFERROR(INDEX(IHMEdata!$J$2:$J$2401, MATCH($DA$3&amp;$CY$4&amp;$CY$5&amp;DH25&amp;$CY$6, IHMEdata!$E$2:$E$2401&amp;IHMEdata!$G$2:$G$2401&amp;IHMEdata!$C$2:$C$2401&amp;IHMEdata!$F$2:$F$2401&amp;IHMEdata!$H$2:$H$2401,0)),0)</f>
        <v>5.6999960161700001</v>
      </c>
      <c r="DL25" s="29">
        <f t="shared" si="34"/>
        <v>5.6999960161699999E-5</v>
      </c>
      <c r="DM25" s="7">
        <f t="shared" si="47"/>
        <v>-9.7724599890475119</v>
      </c>
      <c r="DN25">
        <v>14</v>
      </c>
      <c r="DO25" s="13">
        <f>_xll.SplineOut($I$9,DN25)</f>
        <v>-8.9197460181352373</v>
      </c>
      <c r="DP25" s="13">
        <f t="shared" si="35"/>
        <v>1.3372220349337386E-4</v>
      </c>
    </row>
    <row r="26" spans="1:120" x14ac:dyDescent="0.25">
      <c r="A26">
        <v>75</v>
      </c>
      <c r="B26" t="s">
        <v>20</v>
      </c>
      <c r="C26" s="6">
        <f t="shared" si="0"/>
        <v>63405.019999888624</v>
      </c>
      <c r="D26" s="24">
        <f t="array" ref="D26">IFERROR(INDEX(IHMEdata!$J$2:$J$2401, MATCH($C$3&amp;$C$4&amp;$C$5&amp;B26&amp;$C$7, IHMEdata!$E$2:$E$2401&amp;IHMEdata!$G$2:$G$2401&amp;IHMEdata!$C$2:$C$2401&amp;IHMEdata!$F$2:$F$2401&amp;IHMEdata!$H$2:$H$2401,0)),0)</f>
        <v>70.198376381599999</v>
      </c>
      <c r="E26" s="24">
        <f t="array" ref="E26">IFERROR(INDEX(IHMEdata!$J$2:$J$2401, MATCH($C$3&amp;$C$4&amp;$C$5&amp;B26&amp;$C$6, IHMEdata!$E$2:$E$2401&amp;IHMEdata!$G$2:$G$2401&amp;IHMEdata!$C$2:$C$2401&amp;IHMEdata!$F$2:$F$2401&amp;IHMEdata!$H$2:$H$2401,0)),0)</f>
        <v>110.71422480699999</v>
      </c>
      <c r="F26" s="14">
        <f t="shared" si="1"/>
        <v>1.1071422480699999E-3</v>
      </c>
      <c r="G26" s="7">
        <f t="shared" si="36"/>
        <v>-6.8059731348026684</v>
      </c>
      <c r="H26" s="4">
        <v>15</v>
      </c>
      <c r="I26" s="13">
        <f>_xll.SplineOut($I$9,H26)</f>
        <v>-8.8215263321303343</v>
      </c>
      <c r="J26" s="13">
        <f t="shared" si="2"/>
        <v>1.4752301917899999E-4</v>
      </c>
      <c r="K26">
        <v>75</v>
      </c>
      <c r="L26" t="s">
        <v>20</v>
      </c>
      <c r="M26" s="6">
        <f t="shared" si="3"/>
        <v>80483.300000088901</v>
      </c>
      <c r="N26" s="24">
        <f t="array" ref="N26">IFERROR(INDEX(IHMEdata!$J$2:$J$2401, MATCH($E$3&amp;$C$4&amp;$C$5&amp;L26&amp;$C$7, IHMEdata!$E$2:$E$2401&amp;IHMEdata!$G$2:$G$2401&amp;IHMEdata!$C$2:$C$2401&amp;IHMEdata!$F$2:$F$2401&amp;IHMEdata!$H$2:$H$2401,0)),0)</f>
        <v>38.087088887900002</v>
      </c>
      <c r="O26" s="24">
        <f t="array" ref="O26">IFERROR(INDEX(IHMEdata!$J$2:$J$2401, MATCH($E$3&amp;$C$4&amp;$C$5&amp;L26&amp;$C$6, IHMEdata!$E$2:$E$2401&amp;IHMEdata!$G$2:$G$2401&amp;IHMEdata!$C$2:$C$2401&amp;IHMEdata!$F$2:$F$2401&amp;IHMEdata!$H$2:$H$2401,0)),0)</f>
        <v>47.322971209999999</v>
      </c>
      <c r="P26" s="29">
        <f t="shared" si="4"/>
        <v>4.7322971209999998E-4</v>
      </c>
      <c r="Q26" s="7">
        <f t="shared" si="37"/>
        <v>-7.6559296381017337</v>
      </c>
      <c r="R26" s="4">
        <v>15</v>
      </c>
      <c r="S26" s="13">
        <f>_xll.SplineOut($I$9,R26)</f>
        <v>-8.8215263321303343</v>
      </c>
      <c r="T26" s="13">
        <f t="shared" si="5"/>
        <v>1.4752301917899999E-4</v>
      </c>
      <c r="V26" t="s">
        <v>20</v>
      </c>
      <c r="W26" s="6">
        <f t="shared" si="6"/>
        <v>63405.019999762364</v>
      </c>
      <c r="X26" s="24">
        <f t="array" ref="X26">IFERROR(INDEX(IHMEdata!$J$2:$J$2401, MATCH($W$3&amp;$W$4&amp;$W$5&amp;V26&amp;$W$7, IHMEdata!$E$2:$E$2401&amp;IHMEdata!$G$2:$G$2401&amp;IHMEdata!$C$2:$C$2401&amp;IHMEdata!$F$2:$F$2401&amp;IHMEdata!$H$2:$H$2401,0)),0)</f>
        <v>20.7894061945</v>
      </c>
      <c r="Y26" s="24">
        <f t="array" ref="Y26">IFERROR(INDEX(IHMEdata!$J$2:$J$2401, MATCH($W$3&amp;$W$4&amp;$W$5&amp;V26&amp;$W$6, IHMEdata!$E$2:$E$2401&amp;IHMEdata!$G$2:$G$2401&amp;IHMEdata!$C$2:$C$2401&amp;IHMEdata!$F$2:$F$2401&amp;IHMEdata!$H$2:$H$2401,0)),0)</f>
        <v>32.788265336999999</v>
      </c>
      <c r="Z26" s="14">
        <f t="shared" si="7"/>
        <v>3.2788265336999997E-4</v>
      </c>
      <c r="AA26" s="7">
        <f t="shared" si="38"/>
        <v>-8.022854777708833</v>
      </c>
      <c r="AB26" s="4">
        <v>15</v>
      </c>
      <c r="AC26" s="13">
        <f>_xll.SplineOut($I$9,AB26)</f>
        <v>-8.8215263321303343</v>
      </c>
      <c r="AD26" s="13">
        <f t="shared" si="8"/>
        <v>1.4752301917899999E-4</v>
      </c>
      <c r="AE26">
        <v>75</v>
      </c>
      <c r="AF26" t="s">
        <v>20</v>
      </c>
      <c r="AG26" s="6">
        <f t="shared" si="9"/>
        <v>80483.300000352363</v>
      </c>
      <c r="AH26" s="24">
        <f t="array" ref="AH26">IFERROR(INDEX(IHMEdata!$J$2:$J$2401, MATCH($Y$3&amp;$W$4&amp;$W$5&amp;AF26&amp;$W$7, IHMEdata!$E$2:$E$2401&amp;IHMEdata!$G$2:$G$2401&amp;IHMEdata!$C$2:$C$2401&amp;IHMEdata!$F$2:$F$2401&amp;IHMEdata!$H$2:$H$2401,0)),0)</f>
        <v>9.5316345526300008</v>
      </c>
      <c r="AI26" s="24">
        <f t="array" ref="AI26">IFERROR(INDEX(IHMEdata!$J$2:$J$2401, MATCH($Y$3&amp;$W$4&amp;$W$5&amp;AF26&amp;$W$6, IHMEdata!$E$2:$E$2401&amp;IHMEdata!$G$2:$G$2401&amp;IHMEdata!$C$2:$C$2401&amp;IHMEdata!$F$2:$F$2401&amp;IHMEdata!$H$2:$H$2401,0)),0)</f>
        <v>11.842996686999999</v>
      </c>
      <c r="AJ26" s="29">
        <f t="shared" si="10"/>
        <v>1.1842996687E-4</v>
      </c>
      <c r="AK26" s="7">
        <f t="shared" si="39"/>
        <v>-9.0411887689742176</v>
      </c>
      <c r="AL26" s="4">
        <v>15</v>
      </c>
      <c r="AM26" s="13">
        <f>_xll.SplineOut($I$9,AL26)</f>
        <v>-8.8215263321303343</v>
      </c>
      <c r="AN26" s="13">
        <f t="shared" si="11"/>
        <v>1.4752301917899999E-4</v>
      </c>
      <c r="AP26" t="s">
        <v>20</v>
      </c>
      <c r="AQ26" s="6">
        <f t="shared" si="12"/>
        <v>63405.020000142009</v>
      </c>
      <c r="AR26" s="24">
        <f t="array" ref="AR26">IFERROR(INDEX(IHMEdata!$J$2:$J$2401, MATCH($AQ$3&amp;$AQ$4&amp;$AQ$5&amp;AP26&amp;$AQ$7, IHMEdata!$E$2:$E$2401&amp;IHMEdata!$G$2:$G$2401&amp;IHMEdata!$C$2:$C$2401&amp;IHMEdata!$F$2:$F$2401&amp;IHMEdata!$H$2:$H$2401,0)),0)</f>
        <v>81.516911159700001</v>
      </c>
      <c r="AS26" s="24">
        <f t="array" ref="AS26">IFERROR(INDEX(IHMEdata!$J$2:$J$2401, MATCH($AQ$3&amp;$AQ$4&amp;$AQ$5&amp;AP26&amp;$AQ$6, IHMEdata!$E$2:$E$2401&amp;IHMEdata!$G$2:$G$2401&amp;IHMEdata!$C$2:$C$2401&amp;IHMEdata!$F$2:$F$2401&amp;IHMEdata!$H$2:$H$2401,0)),0)</f>
        <v>128.565389869</v>
      </c>
      <c r="AT26" s="14">
        <f t="shared" si="13"/>
        <v>1.2856538986899999E-3</v>
      </c>
      <c r="AU26" s="7">
        <f t="shared" si="40"/>
        <v>-6.6564878194898025</v>
      </c>
      <c r="AV26" s="4">
        <v>15</v>
      </c>
      <c r="AW26" s="13">
        <f>_xll.SplineOut($I$9,AV26)</f>
        <v>-8.8215263321303343</v>
      </c>
      <c r="AX26" s="13">
        <f t="shared" si="14"/>
        <v>1.4752301917899999E-4</v>
      </c>
      <c r="AY26">
        <v>75</v>
      </c>
      <c r="AZ26" t="s">
        <v>20</v>
      </c>
      <c r="BA26" s="6">
        <f t="shared" si="15"/>
        <v>80483.300000101779</v>
      </c>
      <c r="BB26" s="24">
        <f t="array" ref="BB26">IFERROR(INDEX(IHMEdata!$J$2:$J$2401, MATCH($AS$3&amp;$AQ$4&amp;$AQ$5&amp;AZ26&amp;$AQ$7, IHMEdata!$E$2:$E$2401&amp;IHMEdata!$G$2:$G$2401&amp;IHMEdata!$C$2:$C$2401&amp;IHMEdata!$F$2:$F$2401&amp;IHMEdata!$H$2:$H$2401,0)),0)</f>
        <v>40.007287977600001</v>
      </c>
      <c r="BC26" s="24">
        <f t="array" ref="BC26">IFERROR(INDEX(IHMEdata!$J$2:$J$2401, MATCH($AS$3&amp;$AQ$4&amp;$AQ$5&amp;AZ26&amp;$AQ$6, IHMEdata!$E$2:$E$2401&amp;IHMEdata!$G$2:$G$2401&amp;IHMEdata!$C$2:$C$2401&amp;IHMEdata!$F$2:$F$2401&amp;IHMEdata!$H$2:$H$2401,0)),0)</f>
        <v>49.708806643799903</v>
      </c>
      <c r="BD26" s="29">
        <f t="shared" si="16"/>
        <v>4.97088066437999E-4</v>
      </c>
      <c r="BE26" s="7">
        <f t="shared" si="41"/>
        <v>-7.6067433515126996</v>
      </c>
      <c r="BF26" s="4">
        <v>15</v>
      </c>
      <c r="BG26" s="13">
        <f>_xll.SplineOut($I$9,BF26)</f>
        <v>-8.8215263321303343</v>
      </c>
      <c r="BH26" s="13">
        <f t="shared" si="17"/>
        <v>1.4752301917899999E-4</v>
      </c>
      <c r="BJ26" t="s">
        <v>20</v>
      </c>
      <c r="BK26" s="6">
        <f t="shared" si="18"/>
        <v>63405.01999991115</v>
      </c>
      <c r="BL26" s="24">
        <f t="array" ref="BL26">IFERROR(INDEX(IHMEdata!$J$2:$J$2401, MATCH($BK$3&amp;$BK$4&amp;$BK$5&amp;BJ26&amp;$BK$7, IHMEdata!$E$2:$E$2401&amp;IHMEdata!$G$2:$G$2401&amp;IHMEdata!$C$2:$C$2401&amp;IHMEdata!$F$2:$F$2401&amp;IHMEdata!$H$2:$H$2401,0)),0)</f>
        <v>17.312331630599999</v>
      </c>
      <c r="BM26" s="24">
        <f t="array" ref="BM26">IFERROR(INDEX(IHMEdata!$J$2:$J$2401, MATCH($BK$3&amp;$BK$4&amp;$BK$5&amp;BJ26&amp;$BK$6, IHMEdata!$E$2:$E$2401&amp;IHMEdata!$G$2:$G$2401&amp;IHMEdata!$C$2:$C$2401&amp;IHMEdata!$F$2:$F$2401&amp;IHMEdata!$H$2:$H$2401,0)),0)</f>
        <v>27.304354813900002</v>
      </c>
      <c r="BN26" s="14">
        <f t="shared" si="19"/>
        <v>2.73043548139E-4</v>
      </c>
      <c r="BO26" s="7">
        <f t="shared" si="42"/>
        <v>-8.2058792585081228</v>
      </c>
      <c r="BP26" s="4">
        <v>15</v>
      </c>
      <c r="BQ26" s="13">
        <f>_xll.SplineOut($I$9,BP26)</f>
        <v>-8.8215263321303343</v>
      </c>
      <c r="BR26" s="13">
        <f t="shared" si="20"/>
        <v>1.4752301917899999E-4</v>
      </c>
      <c r="BS26">
        <v>75</v>
      </c>
      <c r="BT26" t="s">
        <v>20</v>
      </c>
      <c r="BU26" s="6">
        <f t="shared" si="21"/>
        <v>80483.300000090705</v>
      </c>
      <c r="BV26" s="24">
        <f t="array" ref="BV26">IFERROR(INDEX(IHMEdata!$J$2:$J$2401, MATCH($BM$3&amp;$BK$4&amp;$BK$5&amp;BT26&amp;$BK$7, IHMEdata!$E$2:$E$2401&amp;IHMEdata!$G$2:$G$2401&amp;IHMEdata!$C$2:$C$2401&amp;IHMEdata!$F$2:$F$2401&amp;IHMEdata!$H$2:$H$2401,0)),0)</f>
        <v>8.9516731620200005</v>
      </c>
      <c r="BW26" s="24">
        <f t="array" ref="BW26">IFERROR(INDEX(IHMEdata!$J$2:$J$2401, MATCH($BM$3&amp;$BK$4&amp;$BK$5&amp;BT26&amp;$BK$6, IHMEdata!$E$2:$E$2401&amp;IHMEdata!$G$2:$G$2401&amp;IHMEdata!$C$2:$C$2401&amp;IHMEdata!$F$2:$F$2401&amp;IHMEdata!$H$2:$H$2401,0)),0)</f>
        <v>11.122398263999999</v>
      </c>
      <c r="BX26" s="29">
        <f t="shared" si="22"/>
        <v>1.1122398264E-4</v>
      </c>
      <c r="BY26" s="7">
        <f t="shared" si="43"/>
        <v>-9.1039645281784658</v>
      </c>
      <c r="BZ26" s="4">
        <v>15</v>
      </c>
      <c r="CA26" s="13">
        <f>_xll.SplineOut($I$9,BZ26)</f>
        <v>-8.8215263321303343</v>
      </c>
      <c r="CB26" s="13">
        <f t="shared" si="23"/>
        <v>1.4752301917899999E-4</v>
      </c>
      <c r="CD26" t="s">
        <v>20</v>
      </c>
      <c r="CE26" s="6">
        <f t="shared" si="24"/>
        <v>63405.019999955082</v>
      </c>
      <c r="CF26" s="24">
        <f t="array" ref="CF26">IFERROR(INDEX(IHMEdata!$J$2:$J$2401, MATCH($CE$3&amp;$CE$4&amp;$CE$5&amp;CD26&amp;$CE$7, IHMEdata!$E$2:$E$2401&amp;IHMEdata!$G$2:$G$2401&amp;IHMEdata!$C$2:$C$2401&amp;IHMEdata!$F$2:$F$2401&amp;IHMEdata!$H$2:$H$2401,0)),0)</f>
        <v>26.6223021136</v>
      </c>
      <c r="CG26" s="24">
        <f t="array" ref="CG26">IFERROR(INDEX(IHMEdata!$J$2:$J$2401, MATCH($CE$3&amp;$CE$4&amp;$CE$5&amp;CD26&amp;$CE$6, IHMEdata!$E$2:$E$2401&amp;IHMEdata!$G$2:$G$2401&amp;IHMEdata!$C$2:$C$2401&amp;IHMEdata!$F$2:$F$2401&amp;IHMEdata!$H$2:$H$2401,0)),0)</f>
        <v>41.987688220300001</v>
      </c>
      <c r="CH26" s="14">
        <f t="shared" si="25"/>
        <v>4.1987688220300001E-4</v>
      </c>
      <c r="CI26" s="7">
        <f t="shared" si="44"/>
        <v>-7.7755490272719925</v>
      </c>
      <c r="CJ26" s="4">
        <v>15</v>
      </c>
      <c r="CK26" s="13">
        <f>_xll.SplineOut($I$9,CJ26)</f>
        <v>-8.8215263321303343</v>
      </c>
      <c r="CL26" s="13">
        <f t="shared" si="26"/>
        <v>1.4752301917899999E-4</v>
      </c>
      <c r="CM26">
        <v>75</v>
      </c>
      <c r="CN26" t="s">
        <v>20</v>
      </c>
      <c r="CO26" s="6">
        <f t="shared" si="27"/>
        <v>80483.299999813709</v>
      </c>
      <c r="CP26" s="24">
        <f t="array" ref="CP26">IFERROR(INDEX(IHMEdata!$J$2:$J$2401, MATCH($CG$3&amp;$CE$4&amp;$CE$5&amp;CN26&amp;$CE$7, IHMEdata!$E$2:$E$2401&amp;IHMEdata!$G$2:$G$2401&amp;IHMEdata!$C$2:$C$2401&amp;IHMEdata!$F$2:$F$2401&amp;IHMEdata!$H$2:$H$2401,0)),0)</f>
        <v>15.251470857399999</v>
      </c>
      <c r="CQ26" s="24">
        <f t="array" ref="CQ26">IFERROR(INDEX(IHMEdata!$J$2:$J$2401, MATCH($CG$3&amp;$CE$4&amp;$CE$5&amp;CN26&amp;$CE$6, IHMEdata!$E$2:$E$2401&amp;IHMEdata!$G$2:$G$2401&amp;IHMEdata!$C$2:$C$2401&amp;IHMEdata!$F$2:$F$2401&amp;IHMEdata!$H$2:$H$2401,0)),0)</f>
        <v>18.949857743700001</v>
      </c>
      <c r="CR26" s="29">
        <f t="shared" si="28"/>
        <v>1.8949857743700001E-4</v>
      </c>
      <c r="CS26" s="7">
        <f t="shared" si="45"/>
        <v>-8.5711290403987306</v>
      </c>
      <c r="CT26" s="4">
        <v>15</v>
      </c>
      <c r="CU26" s="13">
        <f>_xll.SplineOut($I$9,CT26)</f>
        <v>-8.8215263321303343</v>
      </c>
      <c r="CV26" s="13">
        <f t="shared" si="29"/>
        <v>1.4752301917899999E-4</v>
      </c>
      <c r="CX26" t="s">
        <v>20</v>
      </c>
      <c r="CY26" s="6">
        <f t="shared" si="30"/>
        <v>63405.019999947144</v>
      </c>
      <c r="CZ26" s="24">
        <f t="array" ref="CZ26">IFERROR(INDEX(IHMEdata!$J$2:$J$2401, MATCH($CY$3&amp;$CY$4&amp;$CY$5&amp;CX26&amp;$CY$7, IHMEdata!$E$2:$E$2401&amp;IHMEdata!$G$2:$G$2401&amp;IHMEdata!$C$2:$C$2401&amp;IHMEdata!$F$2:$F$2401&amp;IHMEdata!$H$2:$H$2401,0)),0)</f>
        <v>5.2554001206600001</v>
      </c>
      <c r="DA26" s="24">
        <f t="array" ref="DA26">IFERROR(INDEX(IHMEdata!$J$2:$J$2401, MATCH($CY$3&amp;$CY$4&amp;$CY$5&amp;CX26&amp;$CY$6, IHMEdata!$E$2:$E$2401&amp;IHMEdata!$G$2:$G$2401&amp;IHMEdata!$C$2:$C$2401&amp;IHMEdata!$F$2:$F$2401&amp;IHMEdata!$H$2:$H$2401,0)),0)</f>
        <v>8.2886183470399999</v>
      </c>
      <c r="DB26" s="14">
        <f t="shared" si="31"/>
        <v>8.2886183470399997E-5</v>
      </c>
      <c r="DC26" s="7">
        <f t="shared" si="46"/>
        <v>-9.3980421747264504</v>
      </c>
      <c r="DD26" s="4">
        <v>15</v>
      </c>
      <c r="DE26" s="13">
        <f>_xll.SplineOut($I$9,DD26)</f>
        <v>-8.8215263321303343</v>
      </c>
      <c r="DF26" s="13">
        <f t="shared" si="32"/>
        <v>1.4752301917899999E-4</v>
      </c>
      <c r="DG26">
        <v>75</v>
      </c>
      <c r="DH26" t="s">
        <v>20</v>
      </c>
      <c r="DI26" s="6">
        <f t="shared" si="33"/>
        <v>80483.29999993401</v>
      </c>
      <c r="DJ26" s="24">
        <f t="array" ref="DJ26">IFERROR(INDEX(IHMEdata!$J$2:$J$2401, MATCH($DA$3&amp;$CY$4&amp;$CY$5&amp;DH26&amp;$CY$7, IHMEdata!$E$2:$E$2401&amp;IHMEdata!$G$2:$G$2401&amp;IHMEdata!$C$2:$C$2401&amp;IHMEdata!$F$2:$F$2401&amp;IHMEdata!$H$2:$H$2401,0)),0)</f>
        <v>4.9975628736599997</v>
      </c>
      <c r="DK26" s="24">
        <f t="array" ref="DK26">IFERROR(INDEX(IHMEdata!$J$2:$J$2401, MATCH($DA$3&amp;$CY$4&amp;$CY$5&amp;DH26&amp;$CY$6, IHMEdata!$E$2:$E$2401&amp;IHMEdata!$G$2:$G$2401&amp;IHMEdata!$C$2:$C$2401&amp;IHMEdata!$F$2:$F$2401&amp;IHMEdata!$H$2:$H$2401,0)),0)</f>
        <v>6.2094408078000001</v>
      </c>
      <c r="DL26" s="29">
        <f t="shared" si="34"/>
        <v>6.2094408077999999E-5</v>
      </c>
      <c r="DM26" s="7">
        <f t="shared" si="47"/>
        <v>-9.6868546201324612</v>
      </c>
      <c r="DN26" s="4">
        <v>15</v>
      </c>
      <c r="DO26" s="13">
        <f>_xll.SplineOut($I$9,DN26)</f>
        <v>-8.8215263321303343</v>
      </c>
      <c r="DP26" s="13">
        <f t="shared" si="35"/>
        <v>1.4752301917899999E-4</v>
      </c>
    </row>
    <row r="27" spans="1:120" x14ac:dyDescent="0.25">
      <c r="A27">
        <v>80</v>
      </c>
      <c r="B27" t="s">
        <v>46</v>
      </c>
      <c r="C27" s="6">
        <f t="shared" si="0"/>
        <v>41715.2875282928</v>
      </c>
      <c r="D27" s="24">
        <f t="array" ref="D27">IFERROR(INDEX(IHMEdata!$J$2:$J$2401, MATCH($C$3&amp;$C$4&amp;$C$5&amp;B27&amp;$C$7, IHMEdata!$E$2:$E$2401&amp;IHMEdata!$G$2:$G$2401&amp;IHMEdata!$C$2:$C$2401&amp;IHMEdata!$F$2:$F$2401&amp;IHMEdata!$H$2:$H$2401,0)),0)</f>
        <v>53.314251051299998</v>
      </c>
      <c r="E27" s="24">
        <f t="array" ref="E27">IFERROR(INDEX(IHMEdata!$J$2:$J$2401, MATCH($C$3&amp;$C$4&amp;$C$5&amp;B27&amp;$C$6, IHMEdata!$E$2:$E$2401&amp;IHMEdata!$G$2:$G$2401&amp;IHMEdata!$C$2:$C$2401&amp;IHMEdata!$F$2:$F$2401&amp;IHMEdata!$H$2:$H$2401,0)),0)</f>
        <v>127.805066704</v>
      </c>
      <c r="F27" s="14">
        <f t="shared" si="1"/>
        <v>1.27805066704E-3</v>
      </c>
      <c r="G27" s="7">
        <f t="shared" si="36"/>
        <v>-6.6624192782414537</v>
      </c>
      <c r="H27">
        <v>16</v>
      </c>
      <c r="I27" s="13">
        <f>_xll.SplineOut($I$9,H27)</f>
        <v>-8.7322124007901589</v>
      </c>
      <c r="J27" s="13">
        <f t="shared" si="2"/>
        <v>1.6130518943400506E-4</v>
      </c>
      <c r="K27">
        <v>80</v>
      </c>
      <c r="L27" t="s">
        <v>46</v>
      </c>
      <c r="M27" s="6">
        <f t="shared" si="3"/>
        <v>59726.164785866531</v>
      </c>
      <c r="N27" s="24">
        <f t="array" ref="N27">IFERROR(INDEX(IHMEdata!$J$2:$J$2401, MATCH($E$3&amp;$C$4&amp;$C$5&amp;L27&amp;$C$7, IHMEdata!$E$2:$E$2401&amp;IHMEdata!$G$2:$G$2401&amp;IHMEdata!$C$2:$C$2401&amp;IHMEdata!$F$2:$F$2401&amp;IHMEdata!$H$2:$H$2401,0)),0)</f>
        <v>32.098581779100002</v>
      </c>
      <c r="O27" s="24">
        <f t="array" ref="O27">IFERROR(INDEX(IHMEdata!$J$2:$J$2401, MATCH($E$3&amp;$C$4&amp;$C$5&amp;L27&amp;$C$6, IHMEdata!$E$2:$E$2401&amp;IHMEdata!$G$2:$G$2401&amp;IHMEdata!$C$2:$C$2401&amp;IHMEdata!$F$2:$F$2401&amp;IHMEdata!$H$2:$H$2401,0)),0)</f>
        <v>53.742914674299897</v>
      </c>
      <c r="P27" s="29">
        <f t="shared" si="4"/>
        <v>5.3742914674299901E-4</v>
      </c>
      <c r="Q27" s="7">
        <f t="shared" si="37"/>
        <v>-7.5287136266645032</v>
      </c>
      <c r="R27">
        <v>16</v>
      </c>
      <c r="S27" s="13">
        <f>_xll.SplineOut($I$9,R27)</f>
        <v>-8.7322124007901589</v>
      </c>
      <c r="T27" s="13">
        <f t="shared" si="5"/>
        <v>1.6130518943400506E-4</v>
      </c>
      <c r="V27" t="s">
        <v>46</v>
      </c>
      <c r="W27" s="6">
        <f t="shared" si="6"/>
        <v>41715.287528307352</v>
      </c>
      <c r="X27" s="24">
        <f t="array" ref="X27">IFERROR(INDEX(IHMEdata!$J$2:$J$2401, MATCH($W$3&amp;$W$4&amp;$W$5&amp;V27&amp;$W$7, IHMEdata!$E$2:$E$2401&amp;IHMEdata!$G$2:$G$2401&amp;IHMEdata!$C$2:$C$2401&amp;IHMEdata!$F$2:$F$2401&amp;IHMEdata!$H$2:$H$2401,0)),0)</f>
        <v>15.2312500032</v>
      </c>
      <c r="Y27" s="24">
        <f t="array" ref="Y27">IFERROR(INDEX(IHMEdata!$J$2:$J$2401, MATCH($W$3&amp;$W$4&amp;$W$5&amp;V27&amp;$W$6, IHMEdata!$E$2:$E$2401&amp;IHMEdata!$G$2:$G$2401&amp;IHMEdata!$C$2:$C$2401&amp;IHMEdata!$F$2:$F$2401&amp;IHMEdata!$H$2:$H$2401,0)),0)</f>
        <v>36.5123936707</v>
      </c>
      <c r="Z27" s="14">
        <f t="shared" si="7"/>
        <v>3.6512393670700002E-4</v>
      </c>
      <c r="AA27" s="7">
        <f t="shared" si="38"/>
        <v>-7.9152737093948096</v>
      </c>
      <c r="AB27">
        <v>16</v>
      </c>
      <c r="AC27" s="13">
        <f>_xll.SplineOut($I$9,AB27)</f>
        <v>-8.7322124007901589</v>
      </c>
      <c r="AD27" s="13">
        <f t="shared" si="8"/>
        <v>1.6130518943400506E-4</v>
      </c>
      <c r="AE27">
        <v>80</v>
      </c>
      <c r="AF27" t="s">
        <v>46</v>
      </c>
      <c r="AG27" s="6">
        <f t="shared" si="9"/>
        <v>59726.164785824658</v>
      </c>
      <c r="AH27" s="24">
        <f t="array" ref="AH27">IFERROR(INDEX(IHMEdata!$J$2:$J$2401, MATCH($Y$3&amp;$W$4&amp;$W$5&amp;AF27&amp;$W$7, IHMEdata!$E$2:$E$2401&amp;IHMEdata!$G$2:$G$2401&amp;IHMEdata!$C$2:$C$2401&amp;IHMEdata!$F$2:$F$2401&amp;IHMEdata!$H$2:$H$2401,0)),0)</f>
        <v>8.0492378926800008</v>
      </c>
      <c r="AI27" s="24">
        <f t="array" ref="AI27">IFERROR(INDEX(IHMEdata!$J$2:$J$2401, MATCH($Y$3&amp;$W$4&amp;$W$5&amp;AF27&amp;$W$6, IHMEdata!$E$2:$E$2401&amp;IHMEdata!$G$2:$G$2401&amp;IHMEdata!$C$2:$C$2401&amp;IHMEdata!$F$2:$F$2401&amp;IHMEdata!$H$2:$H$2401,0)),0)</f>
        <v>13.4769040027</v>
      </c>
      <c r="AJ27" s="29">
        <f t="shared" si="10"/>
        <v>1.3476904002699999E-4</v>
      </c>
      <c r="AK27" s="7">
        <f t="shared" si="39"/>
        <v>-8.9119480592552467</v>
      </c>
      <c r="AL27">
        <v>16</v>
      </c>
      <c r="AM27" s="13">
        <f>_xll.SplineOut($I$9,AL27)</f>
        <v>-8.7322124007901589</v>
      </c>
      <c r="AN27" s="13">
        <f t="shared" si="11"/>
        <v>1.6130518943400506E-4</v>
      </c>
      <c r="AP27" t="s">
        <v>46</v>
      </c>
      <c r="AQ27" s="6">
        <f t="shared" si="12"/>
        <v>41715.287528274828</v>
      </c>
      <c r="AR27" s="24">
        <f t="array" ref="AR27">IFERROR(INDEX(IHMEdata!$J$2:$J$2401, MATCH($AQ$3&amp;$AQ$4&amp;$AQ$5&amp;AP27&amp;$AQ$7, IHMEdata!$E$2:$E$2401&amp;IHMEdata!$G$2:$G$2401&amp;IHMEdata!$C$2:$C$2401&amp;IHMEdata!$F$2:$F$2401&amp;IHMEdata!$H$2:$H$2401,0)),0)</f>
        <v>54.145694974599998</v>
      </c>
      <c r="AS27" s="24">
        <f t="array" ref="AS27">IFERROR(INDEX(IHMEdata!$J$2:$J$2401, MATCH($AQ$3&amp;$AQ$4&amp;$AQ$5&amp;AP27&amp;$AQ$6, IHMEdata!$E$2:$E$2401&amp;IHMEdata!$G$2:$G$2401&amp;IHMEdata!$C$2:$C$2401&amp;IHMEdata!$F$2:$F$2401&amp;IHMEdata!$H$2:$H$2401,0)),0)</f>
        <v>129.79820632400001</v>
      </c>
      <c r="AT27" s="14">
        <f t="shared" si="13"/>
        <v>1.2979820632400001E-3</v>
      </c>
      <c r="AU27" s="7">
        <f t="shared" si="40"/>
        <v>-6.6469444795630528</v>
      </c>
      <c r="AV27">
        <v>16</v>
      </c>
      <c r="AW27" s="13">
        <f>_xll.SplineOut($I$9,AV27)</f>
        <v>-8.7322124007901589</v>
      </c>
      <c r="AX27" s="13">
        <f t="shared" si="14"/>
        <v>1.6130518943400506E-4</v>
      </c>
      <c r="AY27">
        <v>80</v>
      </c>
      <c r="AZ27" t="s">
        <v>46</v>
      </c>
      <c r="BA27" s="6">
        <f t="shared" si="15"/>
        <v>59726.164785813096</v>
      </c>
      <c r="BB27" s="24">
        <f t="array" ref="BB27">IFERROR(INDEX(IHMEdata!$J$2:$J$2401, MATCH($AS$3&amp;$AQ$4&amp;$AQ$5&amp;AZ27&amp;$AQ$7, IHMEdata!$E$2:$E$2401&amp;IHMEdata!$G$2:$G$2401&amp;IHMEdata!$C$2:$C$2401&amp;IHMEdata!$F$2:$F$2401&amp;IHMEdata!$H$2:$H$2401,0)),0)</f>
        <v>30.709891831099998</v>
      </c>
      <c r="BC27" s="24">
        <f t="array" ref="BC27">IFERROR(INDEX(IHMEdata!$J$2:$J$2401, MATCH($AS$3&amp;$AQ$4&amp;$AQ$5&amp;AZ27&amp;$AQ$6, IHMEdata!$E$2:$E$2401&amp;IHMEdata!$G$2:$G$2401&amp;IHMEdata!$C$2:$C$2401&amp;IHMEdata!$F$2:$F$2401&amp;IHMEdata!$H$2:$H$2401,0)),0)</f>
        <v>51.417819880499998</v>
      </c>
      <c r="BD27" s="29">
        <f t="shared" si="16"/>
        <v>5.1417819880500003E-4</v>
      </c>
      <c r="BE27" s="7">
        <f t="shared" si="41"/>
        <v>-7.5729406623101969</v>
      </c>
      <c r="BF27">
        <v>16</v>
      </c>
      <c r="BG27" s="13">
        <f>_xll.SplineOut($I$9,BF27)</f>
        <v>-8.7322124007901589</v>
      </c>
      <c r="BH27" s="13">
        <f t="shared" si="17"/>
        <v>1.6130518943400506E-4</v>
      </c>
      <c r="BJ27" t="s">
        <v>46</v>
      </c>
      <c r="BK27" s="6">
        <f t="shared" si="18"/>
        <v>41715.287528336215</v>
      </c>
      <c r="BL27" s="24">
        <f t="array" ref="BL27">IFERROR(INDEX(IHMEdata!$J$2:$J$2401, MATCH($BK$3&amp;$BK$4&amp;$BK$5&amp;BJ27&amp;$BK$7, IHMEdata!$E$2:$E$2401&amp;IHMEdata!$G$2:$G$2401&amp;IHMEdata!$C$2:$C$2401&amp;IHMEdata!$F$2:$F$2401&amp;IHMEdata!$H$2:$H$2401,0)),0)</f>
        <v>12.1280420829</v>
      </c>
      <c r="BM27" s="24">
        <f t="array" ref="BM27">IFERROR(INDEX(IHMEdata!$J$2:$J$2401, MATCH($BK$3&amp;$BK$4&amp;$BK$5&amp;BJ27&amp;$BK$6, IHMEdata!$E$2:$E$2401&amp;IHMEdata!$G$2:$G$2401&amp;IHMEdata!$C$2:$C$2401&amp;IHMEdata!$F$2:$F$2401&amp;IHMEdata!$H$2:$H$2401,0)),0)</f>
        <v>29.073375257599999</v>
      </c>
      <c r="BN27" s="14">
        <f t="shared" si="19"/>
        <v>2.90733752576E-4</v>
      </c>
      <c r="BO27" s="7">
        <f t="shared" si="42"/>
        <v>-8.1431026492068721</v>
      </c>
      <c r="BP27">
        <v>16</v>
      </c>
      <c r="BQ27" s="13">
        <f>_xll.SplineOut($I$9,BP27)</f>
        <v>-8.7322124007901589</v>
      </c>
      <c r="BR27" s="13">
        <f t="shared" si="20"/>
        <v>1.6130518943400506E-4</v>
      </c>
      <c r="BS27">
        <v>80</v>
      </c>
      <c r="BT27" t="s">
        <v>46</v>
      </c>
      <c r="BU27" s="6">
        <f t="shared" si="21"/>
        <v>59726.164785993853</v>
      </c>
      <c r="BV27" s="24">
        <f t="array" ref="BV27">IFERROR(INDEX(IHMEdata!$J$2:$J$2401, MATCH($BM$3&amp;$BK$4&amp;$BK$5&amp;BT27&amp;$BK$7, IHMEdata!$E$2:$E$2401&amp;IHMEdata!$G$2:$G$2401&amp;IHMEdata!$C$2:$C$2401&amp;IHMEdata!$F$2:$F$2401&amp;IHMEdata!$H$2:$H$2401,0)),0)</f>
        <v>7.63565846842</v>
      </c>
      <c r="BW27" s="24">
        <f t="array" ref="BW27">IFERROR(INDEX(IHMEdata!$J$2:$J$2401, MATCH($BM$3&amp;$BK$4&amp;$BK$5&amp;BT27&amp;$BK$6, IHMEdata!$E$2:$E$2401&amp;IHMEdata!$G$2:$G$2401&amp;IHMEdata!$C$2:$C$2401&amp;IHMEdata!$F$2:$F$2401&amp;IHMEdata!$H$2:$H$2401,0)),0)</f>
        <v>12.7844446329</v>
      </c>
      <c r="BX27" s="29">
        <f t="shared" si="22"/>
        <v>1.27844446329E-4</v>
      </c>
      <c r="BY27" s="7">
        <f t="shared" si="43"/>
        <v>-8.9646962961302954</v>
      </c>
      <c r="BZ27">
        <v>16</v>
      </c>
      <c r="CA27" s="13">
        <f>_xll.SplineOut($I$9,BZ27)</f>
        <v>-8.7322124007901589</v>
      </c>
      <c r="CB27" s="13">
        <f t="shared" si="23"/>
        <v>1.6130518943400506E-4</v>
      </c>
      <c r="CD27" t="s">
        <v>46</v>
      </c>
      <c r="CE27" s="6">
        <f t="shared" si="24"/>
        <v>41715.287528292058</v>
      </c>
      <c r="CF27" s="24">
        <f t="array" ref="CF27">IFERROR(INDEX(IHMEdata!$J$2:$J$2401, MATCH($CE$3&amp;$CE$4&amp;$CE$5&amp;CD27&amp;$CE$7, IHMEdata!$E$2:$E$2401&amp;IHMEdata!$G$2:$G$2401&amp;IHMEdata!$C$2:$C$2401&amp;IHMEdata!$F$2:$F$2401&amp;IHMEdata!$H$2:$H$2401,0)),0)</f>
        <v>19.530811969599998</v>
      </c>
      <c r="CG27" s="24">
        <f t="array" ref="CG27">IFERROR(INDEX(IHMEdata!$J$2:$J$2401, MATCH($CE$3&amp;$CE$4&amp;$CE$5&amp;CD27&amp;$CE$6, IHMEdata!$E$2:$E$2401&amp;IHMEdata!$G$2:$G$2401&amp;IHMEdata!$C$2:$C$2401&amp;IHMEdata!$F$2:$F$2401&amp;IHMEdata!$H$2:$H$2401,0)),0)</f>
        <v>46.8193152363</v>
      </c>
      <c r="CH27" s="14">
        <f t="shared" si="25"/>
        <v>4.6819315236299998E-4</v>
      </c>
      <c r="CI27" s="7">
        <f t="shared" si="44"/>
        <v>-7.6666296284672146</v>
      </c>
      <c r="CJ27">
        <v>16</v>
      </c>
      <c r="CK27" s="13">
        <f>_xll.SplineOut($I$9,CJ27)</f>
        <v>-8.7322124007901589</v>
      </c>
      <c r="CL27" s="13">
        <f t="shared" si="26"/>
        <v>1.6130518943400506E-4</v>
      </c>
      <c r="CM27">
        <v>80</v>
      </c>
      <c r="CN27" t="s">
        <v>46</v>
      </c>
      <c r="CO27" s="6">
        <f t="shared" si="27"/>
        <v>59726.164785600158</v>
      </c>
      <c r="CP27" s="24">
        <f t="array" ref="CP27">IFERROR(INDEX(IHMEdata!$J$2:$J$2401, MATCH($CG$3&amp;$CE$4&amp;$CE$5&amp;CN27&amp;$CE$7, IHMEdata!$E$2:$E$2401&amp;IHMEdata!$G$2:$G$2401&amp;IHMEdata!$C$2:$C$2401&amp;IHMEdata!$F$2:$F$2401&amp;IHMEdata!$H$2:$H$2401,0)),0)</f>
        <v>12.348321523199999</v>
      </c>
      <c r="CQ27" s="24">
        <f t="array" ref="CQ27">IFERROR(INDEX(IHMEdata!$J$2:$J$2401, MATCH($CG$3&amp;$CE$4&amp;$CE$5&amp;CN27&amp;$CE$6, IHMEdata!$E$2:$E$2401&amp;IHMEdata!$G$2:$G$2401&amp;IHMEdata!$C$2:$C$2401&amp;IHMEdata!$F$2:$F$2401&amp;IHMEdata!$H$2:$H$2401,0)),0)</f>
        <v>20.674894441199999</v>
      </c>
      <c r="CR27" s="29">
        <f t="shared" si="28"/>
        <v>2.06748944412E-4</v>
      </c>
      <c r="CS27" s="7">
        <f t="shared" si="45"/>
        <v>-8.4840053296986575</v>
      </c>
      <c r="CT27">
        <v>16</v>
      </c>
      <c r="CU27" s="13">
        <f>_xll.SplineOut($I$9,CT27)</f>
        <v>-8.7322124007901589</v>
      </c>
      <c r="CV27" s="13">
        <f t="shared" si="29"/>
        <v>1.6130518943400506E-4</v>
      </c>
      <c r="CX27" t="s">
        <v>46</v>
      </c>
      <c r="CY27" s="6">
        <f t="shared" si="30"/>
        <v>41715.287528192341</v>
      </c>
      <c r="CZ27" s="24">
        <f t="array" ref="CZ27">IFERROR(INDEX(IHMEdata!$J$2:$J$2401, MATCH($CY$3&amp;$CY$4&amp;$CY$5&amp;CX27&amp;$CY$7, IHMEdata!$E$2:$E$2401&amp;IHMEdata!$G$2:$G$2401&amp;IHMEdata!$C$2:$C$2401&amp;IHMEdata!$F$2:$F$2401&amp;IHMEdata!$H$2:$H$2401,0)),0)</f>
        <v>3.8405892861200002</v>
      </c>
      <c r="DA27" s="24">
        <f t="array" ref="DA27">IFERROR(INDEX(IHMEdata!$J$2:$J$2401, MATCH($CY$3&amp;$CY$4&amp;$CY$5&amp;CX27&amp;$CY$6, IHMEdata!$E$2:$E$2401&amp;IHMEdata!$G$2:$G$2401&amp;IHMEdata!$C$2:$C$2401&amp;IHMEdata!$F$2:$F$2401&amp;IHMEdata!$H$2:$H$2401,0)),0)</f>
        <v>9.2066710160499898</v>
      </c>
      <c r="DB27" s="14">
        <f t="shared" si="31"/>
        <v>9.20667101604999E-5</v>
      </c>
      <c r="DC27" s="7">
        <f t="shared" si="46"/>
        <v>-9.2929971332405774</v>
      </c>
      <c r="DD27">
        <v>16</v>
      </c>
      <c r="DE27" s="13">
        <f>_xll.SplineOut($I$9,DD27)</f>
        <v>-8.7322124007901589</v>
      </c>
      <c r="DF27" s="13">
        <f t="shared" si="32"/>
        <v>1.6130518943400506E-4</v>
      </c>
      <c r="DG27">
        <v>80</v>
      </c>
      <c r="DH27" t="s">
        <v>46</v>
      </c>
      <c r="DI27" s="6">
        <f t="shared" si="33"/>
        <v>59726.164785846457</v>
      </c>
      <c r="DJ27" s="24">
        <f t="array" ref="DJ27">IFERROR(INDEX(IHMEdata!$J$2:$J$2401, MATCH($DA$3&amp;$CY$4&amp;$CY$5&amp;DH27&amp;$CY$7, IHMEdata!$E$2:$E$2401&amp;IHMEdata!$G$2:$G$2401&amp;IHMEdata!$C$2:$C$2401&amp;IHMEdata!$F$2:$F$2401&amp;IHMEdata!$H$2:$H$2401,0)),0)</f>
        <v>4.1787053936599996</v>
      </c>
      <c r="DK27" s="24">
        <f t="array" ref="DK27">IFERROR(INDEX(IHMEdata!$J$2:$J$2401, MATCH($DA$3&amp;$CY$4&amp;$CY$5&amp;DH27&amp;$CY$6, IHMEdata!$E$2:$E$2401&amp;IHMEdata!$G$2:$G$2401&amp;IHMEdata!$C$2:$C$2401&amp;IHMEdata!$F$2:$F$2401&amp;IHMEdata!$H$2:$H$2401,0)),0)</f>
        <v>6.9964401843699902</v>
      </c>
      <c r="DL27" s="29">
        <f t="shared" si="34"/>
        <v>6.99644018436999E-5</v>
      </c>
      <c r="DM27" s="7">
        <f t="shared" si="47"/>
        <v>-9.5675239903578273</v>
      </c>
      <c r="DN27">
        <v>16</v>
      </c>
      <c r="DO27" s="13">
        <f>_xll.SplineOut($I$9,DN27)</f>
        <v>-8.7322124007901589</v>
      </c>
      <c r="DP27" s="13">
        <f t="shared" si="35"/>
        <v>1.6130518943400506E-4</v>
      </c>
    </row>
    <row r="28" spans="1:120" x14ac:dyDescent="0.25">
      <c r="A28">
        <v>85</v>
      </c>
      <c r="B28" s="8" t="s">
        <v>47</v>
      </c>
      <c r="C28" s="6">
        <f t="shared" si="0"/>
        <v>23631.432302325651</v>
      </c>
      <c r="D28" s="24">
        <f t="array" ref="D28">IFERROR(INDEX(IHMEdata!$J$2:$J$2401, MATCH($C$3&amp;$C$4&amp;$C$5&amp;B28&amp;$C$7, IHMEdata!$E$2:$E$2401&amp;IHMEdata!$G$2:$G$2401&amp;IHMEdata!$C$2:$C$2401&amp;IHMEdata!$F$2:$F$2401&amp;IHMEdata!$H$2:$H$2401,0)),0)</f>
        <v>31.326023045199999</v>
      </c>
      <c r="E28" s="24">
        <f t="array" ref="E28">IFERROR(INDEX(IHMEdata!$J$2:$J$2401, MATCH($C$3&amp;$C$4&amp;$C$5&amp;B28&amp;$C$6, IHMEdata!$E$2:$E$2401&amp;IHMEdata!$G$2:$G$2401&amp;IHMEdata!$C$2:$C$2401&amp;IHMEdata!$F$2:$F$2401&amp;IHMEdata!$H$2:$H$2401,0)),0)</f>
        <v>132.56083103399999</v>
      </c>
      <c r="F28" s="14">
        <f t="shared" si="1"/>
        <v>1.3256083103399998E-3</v>
      </c>
      <c r="G28" s="7">
        <f t="shared" si="36"/>
        <v>-6.6258838227557</v>
      </c>
      <c r="H28">
        <v>17</v>
      </c>
      <c r="I28" s="13">
        <f>_xll.SplineOut($I$9,H28)</f>
        <v>-8.6519960166005259</v>
      </c>
      <c r="J28" s="13">
        <f t="shared" si="2"/>
        <v>1.7477764068942909E-4</v>
      </c>
      <c r="K28">
        <v>85</v>
      </c>
      <c r="L28" s="8" t="s">
        <v>47</v>
      </c>
      <c r="M28" s="6">
        <f t="shared" si="3"/>
        <v>39836.443672664143</v>
      </c>
      <c r="N28" s="24">
        <f t="array" ref="N28">IFERROR(INDEX(IHMEdata!$J$2:$J$2401, MATCH($E$3&amp;$C$4&amp;$C$5&amp;L28&amp;$C$7, IHMEdata!$E$2:$E$2401&amp;IHMEdata!$G$2:$G$2401&amp;IHMEdata!$C$2:$C$2401&amp;IHMEdata!$F$2:$F$2401&amp;IHMEdata!$H$2:$H$2401,0)),0)</f>
        <v>21.911904188200001</v>
      </c>
      <c r="O28" s="24">
        <f t="array" ref="O28">IFERROR(INDEX(IHMEdata!$J$2:$J$2401, MATCH($E$3&amp;$C$4&amp;$C$5&amp;L28&amp;$C$6, IHMEdata!$E$2:$E$2401&amp;IHMEdata!$G$2:$G$2401&amp;IHMEdata!$C$2:$C$2401&amp;IHMEdata!$F$2:$F$2401&amp;IHMEdata!$H$2:$H$2401,0)),0)</f>
        <v>55.004669513800003</v>
      </c>
      <c r="P28" s="29">
        <f t="shared" si="4"/>
        <v>5.50046695138E-4</v>
      </c>
      <c r="Q28" s="7">
        <f t="shared" si="37"/>
        <v>-7.5055073830906709</v>
      </c>
      <c r="R28">
        <v>17</v>
      </c>
      <c r="S28" s="13">
        <f>_xll.SplineOut($I$9,R28)</f>
        <v>-8.6519960166005259</v>
      </c>
      <c r="T28" s="13">
        <f t="shared" si="5"/>
        <v>1.7477764068942909E-4</v>
      </c>
      <c r="V28" s="8" t="s">
        <v>47</v>
      </c>
      <c r="W28" s="6">
        <f t="shared" si="6"/>
        <v>23631.432302341334</v>
      </c>
      <c r="X28" s="24">
        <f t="array" ref="X28">IFERROR(INDEX(IHMEdata!$J$2:$J$2401, MATCH($W$3&amp;$W$4&amp;$W$5&amp;V28&amp;$W$7, IHMEdata!$E$2:$E$2401&amp;IHMEdata!$G$2:$G$2401&amp;IHMEdata!$C$2:$C$2401&amp;IHMEdata!$F$2:$F$2401&amp;IHMEdata!$H$2:$H$2401,0)),0)</f>
        <v>9.1971283863100002</v>
      </c>
      <c r="Y28" s="24">
        <f t="array" ref="Y28">IFERROR(INDEX(IHMEdata!$J$2:$J$2401, MATCH($W$3&amp;$W$4&amp;$W$5&amp;V28&amp;$W$6, IHMEdata!$E$2:$E$2401&amp;IHMEdata!$G$2:$G$2401&amp;IHMEdata!$C$2:$C$2401&amp;IHMEdata!$F$2:$F$2401&amp;IHMEdata!$H$2:$H$2401,0)),0)</f>
        <v>38.919047599999999</v>
      </c>
      <c r="Z28" s="14">
        <f t="shared" si="7"/>
        <v>3.8919047599999997E-4</v>
      </c>
      <c r="AA28" s="7">
        <f t="shared" si="38"/>
        <v>-7.8514416786609837</v>
      </c>
      <c r="AB28">
        <v>17</v>
      </c>
      <c r="AC28" s="13">
        <f>_xll.SplineOut($I$9,AB28)</f>
        <v>-8.6519960166005259</v>
      </c>
      <c r="AD28" s="13">
        <f t="shared" si="8"/>
        <v>1.7477764068942909E-4</v>
      </c>
      <c r="AE28">
        <v>85</v>
      </c>
      <c r="AF28" s="8" t="s">
        <v>47</v>
      </c>
      <c r="AG28" s="6">
        <f t="shared" si="9"/>
        <v>39836.443672856381</v>
      </c>
      <c r="AH28" s="24">
        <f t="array" ref="AH28">IFERROR(INDEX(IHMEdata!$J$2:$J$2401, MATCH($Y$3&amp;$W$4&amp;$W$5&amp;AF28&amp;$W$7, IHMEdata!$E$2:$E$2401&amp;IHMEdata!$G$2:$G$2401&amp;IHMEdata!$C$2:$C$2401&amp;IHMEdata!$F$2:$F$2401&amp;IHMEdata!$H$2:$H$2401,0)),0)</f>
        <v>5.9795503210099996</v>
      </c>
      <c r="AI28" s="24">
        <f t="array" ref="AI28">IFERROR(INDEX(IHMEdata!$J$2:$J$2401, MATCH($Y$3&amp;$W$4&amp;$W$5&amp;AF28&amp;$W$6, IHMEdata!$E$2:$E$2401&amp;IHMEdata!$G$2:$G$2401&amp;IHMEdata!$C$2:$C$2401&amp;IHMEdata!$F$2:$F$2401&amp;IHMEdata!$H$2:$H$2401,0)),0)</f>
        <v>15.010251342</v>
      </c>
      <c r="AJ28" s="29">
        <f t="shared" si="10"/>
        <v>1.5010251342E-4</v>
      </c>
      <c r="AK28" s="7">
        <f t="shared" si="39"/>
        <v>-8.8041920744950328</v>
      </c>
      <c r="AL28">
        <v>17</v>
      </c>
      <c r="AM28" s="13">
        <f>_xll.SplineOut($I$9,AL28)</f>
        <v>-8.6519960166005259</v>
      </c>
      <c r="AN28" s="13">
        <f t="shared" si="11"/>
        <v>1.7477764068942909E-4</v>
      </c>
      <c r="AP28" s="8" t="s">
        <v>47</v>
      </c>
      <c r="AQ28" s="6">
        <f t="shared" si="12"/>
        <v>23631.432302351033</v>
      </c>
      <c r="AR28" s="24">
        <f t="array" ref="AR28">IFERROR(INDEX(IHMEdata!$J$2:$J$2401, MATCH($AQ$3&amp;$AQ$4&amp;$AQ$5&amp;AP28&amp;$AQ$7, IHMEdata!$E$2:$E$2401&amp;IHMEdata!$G$2:$G$2401&amp;IHMEdata!$C$2:$C$2401&amp;IHMEdata!$F$2:$F$2401&amp;IHMEdata!$H$2:$H$2401,0)),0)</f>
        <v>30.447795795699999</v>
      </c>
      <c r="AS28" s="24">
        <f t="array" ref="AS28">IFERROR(INDEX(IHMEdata!$J$2:$J$2401, MATCH($AQ$3&amp;$AQ$4&amp;$AQ$5&amp;AP28&amp;$AQ$6, IHMEdata!$E$2:$E$2401&amp;IHMEdata!$G$2:$G$2401&amp;IHMEdata!$C$2:$C$2401&amp;IHMEdata!$F$2:$F$2401&amp;IHMEdata!$H$2:$H$2401,0)),0)</f>
        <v>128.84447885399999</v>
      </c>
      <c r="AT28" s="14">
        <f t="shared" si="13"/>
        <v>1.2884447885399999E-3</v>
      </c>
      <c r="AU28" s="7">
        <f t="shared" si="40"/>
        <v>-6.6543193781962025</v>
      </c>
      <c r="AV28">
        <v>17</v>
      </c>
      <c r="AW28" s="13">
        <f>_xll.SplineOut($I$9,AV28)</f>
        <v>-8.6519960166005259</v>
      </c>
      <c r="AX28" s="13">
        <f t="shared" si="14"/>
        <v>1.7477764068942909E-4</v>
      </c>
      <c r="AY28">
        <v>85</v>
      </c>
      <c r="AZ28" s="8" t="s">
        <v>47</v>
      </c>
      <c r="BA28" s="6">
        <f t="shared" si="15"/>
        <v>39836.443672758338</v>
      </c>
      <c r="BB28" s="24">
        <f t="array" ref="BB28">IFERROR(INDEX(IHMEdata!$J$2:$J$2401, MATCH($AS$3&amp;$AQ$4&amp;$AQ$5&amp;AZ28&amp;$AQ$7, IHMEdata!$E$2:$E$2401&amp;IHMEdata!$G$2:$G$2401&amp;IHMEdata!$C$2:$C$2401&amp;IHMEdata!$F$2:$F$2401&amp;IHMEdata!$H$2:$H$2401,0)),0)</f>
        <v>20.367169820200001</v>
      </c>
      <c r="BC28" s="24">
        <f t="array" ref="BC28">IFERROR(INDEX(IHMEdata!$J$2:$J$2401, MATCH($AS$3&amp;$AQ$4&amp;$AQ$5&amp;AZ28&amp;$AQ$6, IHMEdata!$E$2:$E$2401&amp;IHMEdata!$G$2:$G$2401&amp;IHMEdata!$C$2:$C$2401&amp;IHMEdata!$F$2:$F$2401&amp;IHMEdata!$H$2:$H$2401,0)),0)</f>
        <v>51.126978069399897</v>
      </c>
      <c r="BD28" s="29">
        <f t="shared" si="16"/>
        <v>5.1126978069399899E-4</v>
      </c>
      <c r="BE28" s="7">
        <f t="shared" si="41"/>
        <v>-7.5786131605117264</v>
      </c>
      <c r="BF28">
        <v>17</v>
      </c>
      <c r="BG28" s="13">
        <f>_xll.SplineOut($I$9,BF28)</f>
        <v>-8.6519960166005259</v>
      </c>
      <c r="BH28" s="13">
        <f t="shared" si="17"/>
        <v>1.7477764068942909E-4</v>
      </c>
      <c r="BJ28" s="8" t="s">
        <v>47</v>
      </c>
      <c r="BK28" s="6">
        <f t="shared" si="18"/>
        <v>23631.432302358298</v>
      </c>
      <c r="BL28" s="24">
        <f t="array" ref="BL28">IFERROR(INDEX(IHMEdata!$J$2:$J$2401, MATCH($BK$3&amp;$BK$4&amp;$BK$5&amp;BJ28&amp;$BK$7, IHMEdata!$E$2:$E$2401&amp;IHMEdata!$G$2:$G$2401&amp;IHMEdata!$C$2:$C$2401&amp;IHMEdata!$F$2:$F$2401&amp;IHMEdata!$H$2:$H$2401,0)),0)</f>
        <v>7.1832544171799997</v>
      </c>
      <c r="BM28" s="24">
        <f t="array" ref="BM28">IFERROR(INDEX(IHMEdata!$J$2:$J$2401, MATCH($BK$3&amp;$BK$4&amp;$BK$5&amp;BJ28&amp;$BK$6, IHMEdata!$E$2:$E$2401&amp;IHMEdata!$G$2:$G$2401&amp;IHMEdata!$C$2:$C$2401&amp;IHMEdata!$F$2:$F$2401&amp;IHMEdata!$H$2:$H$2401,0)),0)</f>
        <v>30.397033600299999</v>
      </c>
      <c r="BN28" s="14">
        <f t="shared" si="19"/>
        <v>3.0397033600299998E-4</v>
      </c>
      <c r="BO28" s="7">
        <f t="shared" si="42"/>
        <v>-8.0985804402566863</v>
      </c>
      <c r="BP28">
        <v>17</v>
      </c>
      <c r="BQ28" s="13">
        <f>_xll.SplineOut($I$9,BP28)</f>
        <v>-8.6519960166005259</v>
      </c>
      <c r="BR28" s="13">
        <f t="shared" si="20"/>
        <v>1.7477764068942909E-4</v>
      </c>
      <c r="BS28">
        <v>85</v>
      </c>
      <c r="BT28" s="8" t="s">
        <v>47</v>
      </c>
      <c r="BU28" s="6">
        <f t="shared" si="21"/>
        <v>39836.443672622765</v>
      </c>
      <c r="BV28" s="24">
        <f t="array" ref="BV28">IFERROR(INDEX(IHMEdata!$J$2:$J$2401, MATCH($BM$3&amp;$BK$4&amp;$BK$5&amp;BT28&amp;$BK$7, IHMEdata!$E$2:$E$2401&amp;IHMEdata!$G$2:$G$2401&amp;IHMEdata!$C$2:$C$2401&amp;IHMEdata!$F$2:$F$2401&amp;IHMEdata!$H$2:$H$2401,0)),0)</f>
        <v>5.45952323765</v>
      </c>
      <c r="BW28" s="24">
        <f t="array" ref="BW28">IFERROR(INDEX(IHMEdata!$J$2:$J$2401, MATCH($BM$3&amp;$BK$4&amp;$BK$5&amp;BT28&amp;$BK$6, IHMEdata!$E$2:$E$2401&amp;IHMEdata!$G$2:$G$2401&amp;IHMEdata!$C$2:$C$2401&amp;IHMEdata!$F$2:$F$2401&amp;IHMEdata!$H$2:$H$2401,0)),0)</f>
        <v>13.704845950899999</v>
      </c>
      <c r="BX28" s="29">
        <f t="shared" si="22"/>
        <v>1.3704845950899999E-4</v>
      </c>
      <c r="BY28" s="7">
        <f t="shared" si="43"/>
        <v>-8.895175975636187</v>
      </c>
      <c r="BZ28">
        <v>17</v>
      </c>
      <c r="CA28" s="13">
        <f>_xll.SplineOut($I$9,BZ28)</f>
        <v>-8.6519960166005259</v>
      </c>
      <c r="CB28" s="13">
        <f t="shared" si="23"/>
        <v>1.7477764068942909E-4</v>
      </c>
      <c r="CD28" s="8" t="s">
        <v>47</v>
      </c>
      <c r="CE28" s="6">
        <f t="shared" si="24"/>
        <v>23631.432302276189</v>
      </c>
      <c r="CF28" s="24">
        <f t="array" ref="CF28">IFERROR(INDEX(IHMEdata!$J$2:$J$2401, MATCH($CE$3&amp;$CE$4&amp;$CE$5&amp;CD28&amp;$CE$7, IHMEdata!$E$2:$E$2401&amp;IHMEdata!$G$2:$G$2401&amp;IHMEdata!$C$2:$C$2401&amp;IHMEdata!$F$2:$F$2401&amp;IHMEdata!$H$2:$H$2401,0)),0)</f>
        <v>11.503495046999999</v>
      </c>
      <c r="CG28" s="24">
        <f t="array" ref="CG28">IFERROR(INDEX(IHMEdata!$J$2:$J$2401, MATCH($CE$3&amp;$CE$4&amp;$CE$5&amp;CD28&amp;$CE$6, IHMEdata!$E$2:$E$2401&amp;IHMEdata!$G$2:$G$2401&amp;IHMEdata!$C$2:$C$2401&amp;IHMEdata!$F$2:$F$2401&amp;IHMEdata!$H$2:$H$2401,0)),0)</f>
        <v>48.6787889107</v>
      </c>
      <c r="CH28" s="14">
        <f t="shared" si="25"/>
        <v>4.8678788910700002E-4</v>
      </c>
      <c r="CI28" s="7">
        <f t="shared" si="44"/>
        <v>-7.6276820757409052</v>
      </c>
      <c r="CJ28">
        <v>17</v>
      </c>
      <c r="CK28" s="13">
        <f>_xll.SplineOut($I$9,CJ28)</f>
        <v>-8.6519960166005259</v>
      </c>
      <c r="CL28" s="13">
        <f t="shared" si="26"/>
        <v>1.7477764068942909E-4</v>
      </c>
      <c r="CM28">
        <v>85</v>
      </c>
      <c r="CN28" s="8" t="s">
        <v>47</v>
      </c>
      <c r="CO28" s="6">
        <f t="shared" si="27"/>
        <v>39836.443672686131</v>
      </c>
      <c r="CP28" s="24">
        <f t="array" ref="CP28">IFERROR(INDEX(IHMEdata!$J$2:$J$2401, MATCH($CG$3&amp;$CE$4&amp;$CE$5&amp;CN28&amp;$CE$7, IHMEdata!$E$2:$E$2401&amp;IHMEdata!$G$2:$G$2401&amp;IHMEdata!$C$2:$C$2401&amp;IHMEdata!$F$2:$F$2401&amp;IHMEdata!$H$2:$H$2401,0)),0)</f>
        <v>8.4387687950999997</v>
      </c>
      <c r="CQ28" s="24">
        <f t="array" ref="CQ28">IFERROR(INDEX(IHMEdata!$J$2:$J$2401, MATCH($CG$3&amp;$CE$4&amp;$CE$5&amp;CN28&amp;$CE$6, IHMEdata!$E$2:$E$2401&amp;IHMEdata!$G$2:$G$2401&amp;IHMEdata!$C$2:$C$2401&amp;IHMEdata!$F$2:$F$2401&amp;IHMEdata!$H$2:$H$2401,0)),0)</f>
        <v>21.1835395359</v>
      </c>
      <c r="CR28" s="29">
        <f t="shared" si="28"/>
        <v>2.1183539535899999E-4</v>
      </c>
      <c r="CS28" s="7">
        <f t="shared" si="45"/>
        <v>-8.4597010218614237</v>
      </c>
      <c r="CT28">
        <v>17</v>
      </c>
      <c r="CU28" s="13">
        <f>_xll.SplineOut($I$9,CT28)</f>
        <v>-8.6519960166005259</v>
      </c>
      <c r="CV28" s="13">
        <f t="shared" si="29"/>
        <v>1.7477764068942909E-4</v>
      </c>
      <c r="CX28" s="8" t="s">
        <v>47</v>
      </c>
      <c r="CY28" s="6">
        <f t="shared" si="30"/>
        <v>23631.43230232651</v>
      </c>
      <c r="CZ28" s="24">
        <f t="array" ref="CZ28">IFERROR(INDEX(IHMEdata!$J$2:$J$2401, MATCH($CY$3&amp;$CY$4&amp;$CY$5&amp;CX28&amp;$CY$7, IHMEdata!$E$2:$E$2401&amp;IHMEdata!$G$2:$G$2401&amp;IHMEdata!$C$2:$C$2401&amp;IHMEdata!$F$2:$F$2401&amp;IHMEdata!$H$2:$H$2401,0)),0)</f>
        <v>2.6584529775300001</v>
      </c>
      <c r="DA28" s="24">
        <f t="array" ref="DA28">IFERROR(INDEX(IHMEdata!$J$2:$J$2401, MATCH($CY$3&amp;$CY$4&amp;$CY$5&amp;CX28&amp;$CY$6, IHMEdata!$E$2:$E$2401&amp;IHMEdata!$G$2:$G$2401&amp;IHMEdata!$C$2:$C$2401&amp;IHMEdata!$F$2:$F$2401&amp;IHMEdata!$H$2:$H$2401,0)),0)</f>
        <v>11.2496481106999</v>
      </c>
      <c r="DB28" s="14">
        <f t="shared" si="31"/>
        <v>1.12496481106999E-4</v>
      </c>
      <c r="DC28" s="7">
        <f t="shared" si="46"/>
        <v>-9.0925886158578972</v>
      </c>
      <c r="DD28">
        <v>17</v>
      </c>
      <c r="DE28" s="13">
        <f>_xll.SplineOut($I$9,DD28)</f>
        <v>-8.6519960166005259</v>
      </c>
      <c r="DF28" s="13">
        <f t="shared" si="32"/>
        <v>1.7477764068942909E-4</v>
      </c>
      <c r="DG28">
        <v>85</v>
      </c>
      <c r="DH28" s="8" t="s">
        <v>47</v>
      </c>
      <c r="DI28" s="6">
        <f t="shared" si="33"/>
        <v>39836.443672726913</v>
      </c>
      <c r="DJ28" s="24">
        <f t="array" ref="DJ28">IFERROR(INDEX(IHMEdata!$J$2:$J$2401, MATCH($DA$3&amp;$CY$4&amp;$CY$5&amp;DH28&amp;$CY$7, IHMEdata!$E$2:$E$2401&amp;IHMEdata!$G$2:$G$2401&amp;IHMEdata!$C$2:$C$2401&amp;IHMEdata!$F$2:$F$2401&amp;IHMEdata!$H$2:$H$2401,0)),0)</f>
        <v>3.3749997375</v>
      </c>
      <c r="DK28" s="24">
        <f t="array" ref="DK28">IFERROR(INDEX(IHMEdata!$J$2:$J$2401, MATCH($DA$3&amp;$CY$4&amp;$CY$5&amp;DH28&amp;$CY$6, IHMEdata!$E$2:$E$2401&amp;IHMEdata!$G$2:$G$2401&amp;IHMEdata!$C$2:$C$2401&amp;IHMEdata!$F$2:$F$2401&amp;IHMEdata!$H$2:$H$2401,0)),0)</f>
        <v>8.4721411510200006</v>
      </c>
      <c r="DL28" s="29">
        <f t="shared" si="34"/>
        <v>8.4721411510200011E-5</v>
      </c>
      <c r="DM28" s="7">
        <f t="shared" si="47"/>
        <v>-9.3761421959246452</v>
      </c>
      <c r="DN28">
        <v>17</v>
      </c>
      <c r="DO28" s="13">
        <f>_xll.SplineOut($I$9,DN28)</f>
        <v>-8.6519960166005259</v>
      </c>
      <c r="DP28" s="13">
        <f t="shared" si="35"/>
        <v>1.7477764068942909E-4</v>
      </c>
    </row>
    <row r="29" spans="1:120" x14ac:dyDescent="0.25">
      <c r="A29">
        <v>90</v>
      </c>
      <c r="B29" t="s">
        <v>48</v>
      </c>
      <c r="C29" s="6">
        <f t="shared" si="0"/>
        <v>9959.6907529495929</v>
      </c>
      <c r="D29" s="24">
        <f t="array" ref="D29">IFERROR(INDEX(IHMEdata!$J$2:$J$2401, MATCH($C$3&amp;$C$4&amp;$C$5&amp;B29&amp;$C$7, IHMEdata!$E$2:$E$2401&amp;IHMEdata!$G$2:$G$2401&amp;IHMEdata!$C$2:$C$2401&amp;IHMEdata!$F$2:$F$2401&amp;IHMEdata!$H$2:$H$2401,0)),0)</f>
        <v>13.169392583600001</v>
      </c>
      <c r="E29" s="24">
        <f t="array" ref="E29">IFERROR(INDEX(IHMEdata!$J$2:$J$2401, MATCH($C$3&amp;$C$4&amp;$C$5&amp;B29&amp;$C$6, IHMEdata!$E$2:$E$2401&amp;IHMEdata!$G$2:$G$2401&amp;IHMEdata!$C$2:$C$2401&amp;IHMEdata!$F$2:$F$2401&amp;IHMEdata!$H$2:$H$2401,0)),0)</f>
        <v>132.226922605</v>
      </c>
      <c r="F29" s="14">
        <f t="shared" si="1"/>
        <v>1.3222692260499999E-3</v>
      </c>
      <c r="G29" s="7">
        <f t="shared" si="36"/>
        <v>-6.6284059077192818</v>
      </c>
      <c r="H29">
        <v>18</v>
      </c>
      <c r="I29" s="13">
        <f>_xll.SplineOut($I$9,H29)</f>
        <v>-8.5800748334973491</v>
      </c>
      <c r="J29" s="13">
        <f t="shared" si="2"/>
        <v>1.8781092233230654E-4</v>
      </c>
      <c r="K29">
        <v>90</v>
      </c>
      <c r="L29" t="s">
        <v>48</v>
      </c>
      <c r="M29" s="6">
        <f t="shared" si="3"/>
        <v>19223.145404617837</v>
      </c>
      <c r="N29" s="24">
        <f t="array" ref="N29">IFERROR(INDEX(IHMEdata!$J$2:$J$2401, MATCH($E$3&amp;$C$4&amp;$C$5&amp;L29&amp;$C$7, IHMEdata!$E$2:$E$2401&amp;IHMEdata!$G$2:$G$2401&amp;IHMEdata!$C$2:$C$2401&amp;IHMEdata!$F$2:$F$2401&amp;IHMEdata!$H$2:$H$2401,0)),0)</f>
        <v>10.4531473934</v>
      </c>
      <c r="O29" s="24">
        <f t="array" ref="O29">IFERROR(INDEX(IHMEdata!$J$2:$J$2401, MATCH($E$3&amp;$C$4&amp;$C$5&amp;L29&amp;$C$6, IHMEdata!$E$2:$E$2401&amp;IHMEdata!$G$2:$G$2401&amp;IHMEdata!$C$2:$C$2401&amp;IHMEdata!$F$2:$F$2401&amp;IHMEdata!$H$2:$H$2401,0)),0)</f>
        <v>54.3779239733</v>
      </c>
      <c r="P29" s="29">
        <f t="shared" si="4"/>
        <v>5.4377923973300004E-4</v>
      </c>
      <c r="Q29" s="7">
        <f t="shared" si="37"/>
        <v>-7.516967202785553</v>
      </c>
      <c r="R29">
        <v>18</v>
      </c>
      <c r="S29" s="13">
        <f>_xll.SplineOut($I$9,R29)</f>
        <v>-8.5800748334973491</v>
      </c>
      <c r="T29" s="13">
        <f t="shared" si="5"/>
        <v>1.8781092233230654E-4</v>
      </c>
      <c r="V29" t="s">
        <v>48</v>
      </c>
      <c r="W29" s="6">
        <f t="shared" si="6"/>
        <v>9959.6907530311655</v>
      </c>
      <c r="X29" s="24">
        <f t="array" ref="X29">IFERROR(INDEX(IHMEdata!$J$2:$J$2401, MATCH($W$3&amp;$W$4&amp;$W$5&amp;V29&amp;$W$7, IHMEdata!$E$2:$E$2401&amp;IHMEdata!$G$2:$G$2401&amp;IHMEdata!$C$2:$C$2401&amp;IHMEdata!$F$2:$F$2401&amp;IHMEdata!$H$2:$H$2401,0)),0)</f>
        <v>4.1471229746100002</v>
      </c>
      <c r="Y29" s="24">
        <f t="array" ref="Y29">IFERROR(INDEX(IHMEdata!$J$2:$J$2401, MATCH($W$3&amp;$W$4&amp;$W$5&amp;V29&amp;$W$6, IHMEdata!$E$2:$E$2401&amp;IHMEdata!$G$2:$G$2401&amp;IHMEdata!$C$2:$C$2401&amp;IHMEdata!$F$2:$F$2401&amp;IHMEdata!$H$2:$H$2401,0)),0)</f>
        <v>41.639073716699997</v>
      </c>
      <c r="Z29" s="14">
        <f t="shared" si="7"/>
        <v>4.1639073716699996E-4</v>
      </c>
      <c r="AA29" s="7">
        <f t="shared" si="38"/>
        <v>-7.7838864665069076</v>
      </c>
      <c r="AB29">
        <v>18</v>
      </c>
      <c r="AC29" s="13">
        <f>_xll.SplineOut($I$9,AB29)</f>
        <v>-8.5800748334973491</v>
      </c>
      <c r="AD29" s="13">
        <f t="shared" si="8"/>
        <v>1.8781092233230654E-4</v>
      </c>
      <c r="AE29">
        <v>90</v>
      </c>
      <c r="AF29" t="s">
        <v>48</v>
      </c>
      <c r="AG29" s="6">
        <f t="shared" si="9"/>
        <v>19223.14540468168</v>
      </c>
      <c r="AH29" s="24">
        <f t="array" ref="AH29">IFERROR(INDEX(IHMEdata!$J$2:$J$2401, MATCH($Y$3&amp;$W$4&amp;$W$5&amp;AF29&amp;$W$7, IHMEdata!$E$2:$E$2401&amp;IHMEdata!$G$2:$G$2401&amp;IHMEdata!$C$2:$C$2401&amp;IHMEdata!$F$2:$F$2401&amp;IHMEdata!$H$2:$H$2401,0)),0)</f>
        <v>3.2867126520199998</v>
      </c>
      <c r="AI29" s="24">
        <f t="array" ref="AI29">IFERROR(INDEX(IHMEdata!$J$2:$J$2401, MATCH($Y$3&amp;$W$4&amp;$W$5&amp;AF29&amp;$W$6, IHMEdata!$E$2:$E$2401&amp;IHMEdata!$G$2:$G$2401&amp;IHMEdata!$C$2:$C$2401&amp;IHMEdata!$F$2:$F$2401&amp;IHMEdata!$H$2:$H$2401,0)),0)</f>
        <v>17.097683978499902</v>
      </c>
      <c r="AJ29" s="29">
        <f t="shared" si="10"/>
        <v>1.7097683978499901E-4</v>
      </c>
      <c r="AK29" s="7">
        <f t="shared" si="39"/>
        <v>-8.6739824504882268</v>
      </c>
      <c r="AL29">
        <v>18</v>
      </c>
      <c r="AM29" s="13">
        <f>_xll.SplineOut($I$9,AL29)</f>
        <v>-8.5800748334973491</v>
      </c>
      <c r="AN29" s="13">
        <f t="shared" si="11"/>
        <v>1.8781092233230654E-4</v>
      </c>
      <c r="AP29" t="s">
        <v>48</v>
      </c>
      <c r="AQ29" s="6">
        <f t="shared" si="12"/>
        <v>9959.690753003546</v>
      </c>
      <c r="AR29" s="24">
        <f t="array" ref="AR29">IFERROR(INDEX(IHMEdata!$J$2:$J$2401, MATCH($AQ$3&amp;$AQ$4&amp;$AQ$5&amp;AP29&amp;$AQ$7, IHMEdata!$E$2:$E$2401&amp;IHMEdata!$G$2:$G$2401&amp;IHMEdata!$C$2:$C$2401&amp;IHMEdata!$F$2:$F$2401&amp;IHMEdata!$H$2:$H$2401,0)),0)</f>
        <v>12.978653276199999</v>
      </c>
      <c r="AS29" s="24">
        <f t="array" ref="AS29">IFERROR(INDEX(IHMEdata!$J$2:$J$2401, MATCH($AQ$3&amp;$AQ$4&amp;$AQ$5&amp;AP29&amp;$AQ$6, IHMEdata!$E$2:$E$2401&amp;IHMEdata!$G$2:$G$2401&amp;IHMEdata!$C$2:$C$2401&amp;IHMEdata!$F$2:$F$2401&amp;IHMEdata!$H$2:$H$2401,0)),0)</f>
        <v>130.31180985500001</v>
      </c>
      <c r="AT29" s="14">
        <f t="shared" si="13"/>
        <v>1.30311809855E-3</v>
      </c>
      <c r="AU29" s="7">
        <f t="shared" si="40"/>
        <v>-6.6429953490678706</v>
      </c>
      <c r="AV29">
        <v>18</v>
      </c>
      <c r="AW29" s="13">
        <f>_xll.SplineOut($I$9,AV29)</f>
        <v>-8.5800748334973491</v>
      </c>
      <c r="AX29" s="13">
        <f t="shared" si="14"/>
        <v>1.8781092233230654E-4</v>
      </c>
      <c r="AY29">
        <v>90</v>
      </c>
      <c r="AZ29" t="s">
        <v>48</v>
      </c>
      <c r="BA29" s="6">
        <f t="shared" si="15"/>
        <v>19223.145404640949</v>
      </c>
      <c r="BB29" s="24">
        <f t="array" ref="BB29">IFERROR(INDEX(IHMEdata!$J$2:$J$2401, MATCH($AS$3&amp;$AQ$4&amp;$AQ$5&amp;AZ29&amp;$AQ$7, IHMEdata!$E$2:$E$2401&amp;IHMEdata!$G$2:$G$2401&amp;IHMEdata!$C$2:$C$2401&amp;IHMEdata!$F$2:$F$2401&amp;IHMEdata!$H$2:$H$2401,0)),0)</f>
        <v>9.8206534920999999</v>
      </c>
      <c r="BC29" s="24">
        <f t="array" ref="BC29">IFERROR(INDEX(IHMEdata!$J$2:$J$2401, MATCH($AS$3&amp;$AQ$4&amp;$AQ$5&amp;AZ29&amp;$AQ$6, IHMEdata!$E$2:$E$2401&amp;IHMEdata!$G$2:$G$2401&amp;IHMEdata!$C$2:$C$2401&amp;IHMEdata!$F$2:$F$2401&amp;IHMEdata!$H$2:$H$2401,0)),0)</f>
        <v>51.087651294200001</v>
      </c>
      <c r="BD29" s="29">
        <f t="shared" si="16"/>
        <v>5.1087651294200002E-4</v>
      </c>
      <c r="BE29" s="7">
        <f t="shared" si="41"/>
        <v>-7.5793826546122336</v>
      </c>
      <c r="BF29">
        <v>18</v>
      </c>
      <c r="BG29" s="13">
        <f>_xll.SplineOut($I$9,BF29)</f>
        <v>-8.5800748334973491</v>
      </c>
      <c r="BH29" s="13">
        <f t="shared" si="17"/>
        <v>1.8781092233230654E-4</v>
      </c>
      <c r="BJ29" t="s">
        <v>48</v>
      </c>
      <c r="BK29" s="6">
        <f t="shared" si="18"/>
        <v>9959.690753003486</v>
      </c>
      <c r="BL29" s="24">
        <f t="array" ref="BL29">IFERROR(INDEX(IHMEdata!$J$2:$J$2401, MATCH($BK$3&amp;$BK$4&amp;$BK$5&amp;BJ29&amp;$BK$7, IHMEdata!$E$2:$E$2401&amp;IHMEdata!$G$2:$G$2401&amp;IHMEdata!$C$2:$C$2401&amp;IHMEdata!$F$2:$F$2401&amp;IHMEdata!$H$2:$H$2401,0)),0)</f>
        <v>3.2258976868499998</v>
      </c>
      <c r="BM29" s="24">
        <f t="array" ref="BM29">IFERROR(INDEX(IHMEdata!$J$2:$J$2401, MATCH($BK$3&amp;$BK$4&amp;$BK$5&amp;BJ29&amp;$BK$6, IHMEdata!$E$2:$E$2401&amp;IHMEdata!$G$2:$G$2401&amp;IHMEdata!$C$2:$C$2401&amp;IHMEdata!$F$2:$F$2401&amp;IHMEdata!$H$2:$H$2401,0)),0)</f>
        <v>32.3895366518</v>
      </c>
      <c r="BN29" s="14">
        <f t="shared" si="19"/>
        <v>3.2389536651800002E-4</v>
      </c>
      <c r="BO29" s="7">
        <f t="shared" si="42"/>
        <v>-8.0350900371748946</v>
      </c>
      <c r="BP29">
        <v>18</v>
      </c>
      <c r="BQ29" s="13">
        <f>_xll.SplineOut($I$9,BP29)</f>
        <v>-8.5800748334973491</v>
      </c>
      <c r="BR29" s="13">
        <f t="shared" si="20"/>
        <v>1.8781092233230654E-4</v>
      </c>
      <c r="BS29">
        <v>90</v>
      </c>
      <c r="BT29" t="s">
        <v>48</v>
      </c>
      <c r="BU29" s="6">
        <f t="shared" si="21"/>
        <v>19223.145404640753</v>
      </c>
      <c r="BV29" s="24">
        <f t="array" ref="BV29">IFERROR(INDEX(IHMEdata!$J$2:$J$2401, MATCH($BM$3&amp;$BK$4&amp;$BK$5&amp;BT29&amp;$BK$7, IHMEdata!$E$2:$E$2401&amp;IHMEdata!$G$2:$G$2401&amp;IHMEdata!$C$2:$C$2401&amp;IHMEdata!$F$2:$F$2401&amp;IHMEdata!$H$2:$H$2401,0)),0)</f>
        <v>2.7730993535300001</v>
      </c>
      <c r="BW29" s="24">
        <f t="array" ref="BW29">IFERROR(INDEX(IHMEdata!$J$2:$J$2401, MATCH($BM$3&amp;$BK$4&amp;$BK$5&amp;BT29&amp;$BK$6, IHMEdata!$E$2:$E$2401&amp;IHMEdata!$G$2:$G$2401&amp;IHMEdata!$C$2:$C$2401&amp;IHMEdata!$F$2:$F$2401&amp;IHMEdata!$H$2:$H$2401,0)),0)</f>
        <v>14.425835601599999</v>
      </c>
      <c r="BX29" s="29">
        <f t="shared" si="22"/>
        <v>1.4425835601599999E-4</v>
      </c>
      <c r="BY29" s="7">
        <f t="shared" si="43"/>
        <v>-8.8439047269331645</v>
      </c>
      <c r="BZ29">
        <v>18</v>
      </c>
      <c r="CA29" s="13">
        <f>_xll.SplineOut($I$9,BZ29)</f>
        <v>-8.5800748334973491</v>
      </c>
      <c r="CB29" s="13">
        <f t="shared" si="23"/>
        <v>1.8781092233230654E-4</v>
      </c>
      <c r="CD29" t="s">
        <v>48</v>
      </c>
      <c r="CE29" s="6">
        <f t="shared" si="24"/>
        <v>9959.6907529916934</v>
      </c>
      <c r="CF29" s="24">
        <f t="array" ref="CF29">IFERROR(INDEX(IHMEdata!$J$2:$J$2401, MATCH($CE$3&amp;$CE$4&amp;$CE$5&amp;CD29&amp;$CE$7, IHMEdata!$E$2:$E$2401&amp;IHMEdata!$G$2:$G$2401&amp;IHMEdata!$C$2:$C$2401&amp;IHMEdata!$F$2:$F$2401&amp;IHMEdata!$H$2:$H$2401,0)),0)</f>
        <v>4.9672991699400004</v>
      </c>
      <c r="CG29" s="24">
        <f t="array" ref="CG29">IFERROR(INDEX(IHMEdata!$J$2:$J$2401, MATCH($CE$3&amp;$CE$4&amp;$CE$5&amp;CD29&amp;$CE$6, IHMEdata!$E$2:$E$2401&amp;IHMEdata!$G$2:$G$2401&amp;IHMEdata!$C$2:$C$2401&amp;IHMEdata!$F$2:$F$2401&amp;IHMEdata!$H$2:$H$2401,0)),0)</f>
        <v>49.874030159499902</v>
      </c>
      <c r="CH29" s="14">
        <f t="shared" si="25"/>
        <v>4.9874030159499899E-4</v>
      </c>
      <c r="CI29" s="7">
        <f t="shared" si="44"/>
        <v>-7.6034250353728261</v>
      </c>
      <c r="CJ29">
        <v>18</v>
      </c>
      <c r="CK29" s="13">
        <f>_xll.SplineOut($I$9,CJ29)</f>
        <v>-8.5800748334973491</v>
      </c>
      <c r="CL29" s="13">
        <f t="shared" si="26"/>
        <v>1.8781092233230654E-4</v>
      </c>
      <c r="CM29">
        <v>90</v>
      </c>
      <c r="CN29" t="s">
        <v>48</v>
      </c>
      <c r="CO29" s="6">
        <f t="shared" si="27"/>
        <v>19223.145404605275</v>
      </c>
      <c r="CP29" s="24">
        <f t="array" ref="CP29">IFERROR(INDEX(IHMEdata!$J$2:$J$2401, MATCH($CG$3&amp;$CE$4&amp;$CE$5&amp;CN29&amp;$CE$7, IHMEdata!$E$2:$E$2401&amp;IHMEdata!$G$2:$G$2401&amp;IHMEdata!$C$2:$C$2401&amp;IHMEdata!$F$2:$F$2401&amp;IHMEdata!$H$2:$H$2401,0)),0)</f>
        <v>4.1788213188999999</v>
      </c>
      <c r="CQ29" s="24">
        <f t="array" ref="CQ29">IFERROR(INDEX(IHMEdata!$J$2:$J$2401, MATCH($CG$3&amp;$CE$4&amp;$CE$5&amp;CN29&amp;$CE$6, IHMEdata!$E$2:$E$2401&amp;IHMEdata!$G$2:$G$2401&amp;IHMEdata!$C$2:$C$2401&amp;IHMEdata!$F$2:$F$2401&amp;IHMEdata!$H$2:$H$2401,0)),0)</f>
        <v>21.738488842199999</v>
      </c>
      <c r="CR29" s="29">
        <f t="shared" si="28"/>
        <v>2.1738488842199999E-4</v>
      </c>
      <c r="CS29" s="7">
        <f t="shared" si="45"/>
        <v>-8.4338410961715109</v>
      </c>
      <c r="CT29">
        <v>18</v>
      </c>
      <c r="CU29" s="13">
        <f>_xll.SplineOut($I$9,CT29)</f>
        <v>-8.5800748334973491</v>
      </c>
      <c r="CV29" s="13">
        <f t="shared" si="29"/>
        <v>1.8781092233230654E-4</v>
      </c>
      <c r="CX29" t="s">
        <v>48</v>
      </c>
      <c r="CY29" s="6">
        <f t="shared" si="30"/>
        <v>9959.6907529889377</v>
      </c>
      <c r="CZ29" s="24">
        <f t="array" ref="CZ29">IFERROR(INDEX(IHMEdata!$J$2:$J$2401, MATCH($CY$3&amp;$CY$4&amp;$CY$5&amp;CX29&amp;$CY$7, IHMEdata!$E$2:$E$2401&amp;IHMEdata!$G$2:$G$2401&amp;IHMEdata!$C$2:$C$2401&amp;IHMEdata!$F$2:$F$2401&amp;IHMEdata!$H$2:$H$2401,0)),0)</f>
        <v>1.5808395478599999</v>
      </c>
      <c r="DA29" s="24">
        <f t="array" ref="DA29">IFERROR(INDEX(IHMEdata!$J$2:$J$2401, MATCH($CY$3&amp;$CY$4&amp;$CY$5&amp;CX29&amp;$CY$6, IHMEdata!$E$2:$E$2401&amp;IHMEdata!$G$2:$G$2401&amp;IHMEdata!$C$2:$C$2401&amp;IHMEdata!$F$2:$F$2401&amp;IHMEdata!$H$2:$H$2401,0)),0)</f>
        <v>15.872375830399999</v>
      </c>
      <c r="DB29" s="14">
        <f t="shared" si="31"/>
        <v>1.5872375830399999E-4</v>
      </c>
      <c r="DC29" s="7">
        <f t="shared" si="46"/>
        <v>-8.7483452358774052</v>
      </c>
      <c r="DD29">
        <v>18</v>
      </c>
      <c r="DE29" s="13">
        <f>_xll.SplineOut($I$9,DD29)</f>
        <v>-8.5800748334973491</v>
      </c>
      <c r="DF29" s="13">
        <f t="shared" si="32"/>
        <v>1.8781092233230654E-4</v>
      </c>
      <c r="DG29">
        <v>90</v>
      </c>
      <c r="DH29" t="s">
        <v>48</v>
      </c>
      <c r="DI29" s="6">
        <f t="shared" si="33"/>
        <v>19223.145404661795</v>
      </c>
      <c r="DJ29" s="24">
        <f t="array" ref="DJ29">IFERROR(INDEX(IHMEdata!$J$2:$J$2401, MATCH($DA$3&amp;$CY$4&amp;$CY$5&amp;DH29&amp;$CY$7, IHMEdata!$E$2:$E$2401&amp;IHMEdata!$G$2:$G$2401&amp;IHMEdata!$C$2:$C$2401&amp;IHMEdata!$F$2:$F$2401&amp;IHMEdata!$H$2:$H$2401,0)),0)</f>
        <v>2.27660683015</v>
      </c>
      <c r="DK29" s="24">
        <f t="array" ref="DK29">IFERROR(INDEX(IHMEdata!$J$2:$J$2401, MATCH($DA$3&amp;$CY$4&amp;$CY$5&amp;DH29&amp;$CY$6, IHMEdata!$E$2:$E$2401&amp;IHMEdata!$G$2:$G$2401&amp;IHMEdata!$C$2:$C$2401&amp;IHMEdata!$F$2:$F$2401&amp;IHMEdata!$H$2:$H$2401,0)),0)</f>
        <v>11.8430505634</v>
      </c>
      <c r="DL29" s="29">
        <f t="shared" si="34"/>
        <v>1.18430505634E-4</v>
      </c>
      <c r="DM29" s="7">
        <f t="shared" si="47"/>
        <v>-9.0411842197643448</v>
      </c>
      <c r="DN29">
        <v>18</v>
      </c>
      <c r="DO29" s="13">
        <f>_xll.SplineOut($I$9,DN29)</f>
        <v>-8.5800748334973491</v>
      </c>
      <c r="DP29" s="13">
        <f t="shared" si="35"/>
        <v>1.8781092233230654E-4</v>
      </c>
    </row>
    <row r="30" spans="1:120" x14ac:dyDescent="0.25">
      <c r="A30">
        <v>95</v>
      </c>
      <c r="B30" t="s">
        <v>49</v>
      </c>
      <c r="C30" s="6">
        <f t="shared" si="0"/>
        <v>2800.9368693932879</v>
      </c>
      <c r="D30" s="24">
        <f t="array" ref="D30">IFERROR(INDEX(IHMEdata!$J$2:$J$2401, MATCH($C$3&amp;$C$4&amp;$C$5&amp;B30&amp;$C$7, IHMEdata!$E$2:$E$2401&amp;IHMEdata!$G$2:$G$2401&amp;IHMEdata!$C$2:$C$2401&amp;IHMEdata!$F$2:$F$2401&amp;IHMEdata!$H$2:$H$2401,0)),0)</f>
        <v>3.9340229505800002</v>
      </c>
      <c r="E30" s="24">
        <f t="array" ref="E30">IFERROR(INDEX(IHMEdata!$J$2:$J$2401, MATCH($C$3&amp;$C$4&amp;$C$5&amp;B30&amp;$C$6, IHMEdata!$E$2:$E$2401&amp;IHMEdata!$G$2:$G$2401&amp;IHMEdata!$C$2:$C$2401&amp;IHMEdata!$F$2:$F$2401&amp;IHMEdata!$H$2:$H$2401,0)),0)</f>
        <v>140.453824346</v>
      </c>
      <c r="F30" s="14">
        <f t="shared" si="1"/>
        <v>1.4045382434600001E-3</v>
      </c>
      <c r="G30" s="7">
        <f t="shared" si="36"/>
        <v>-6.5680466825560817</v>
      </c>
      <c r="H30">
        <v>19</v>
      </c>
      <c r="I30" s="13">
        <f>_xll.SplineOut($I$9,H30)</f>
        <v>-8.5156465054165427</v>
      </c>
      <c r="J30" s="13">
        <f t="shared" si="2"/>
        <v>2.003095765470795E-4</v>
      </c>
      <c r="K30">
        <v>95</v>
      </c>
      <c r="L30" t="s">
        <v>49</v>
      </c>
      <c r="M30" s="6">
        <f t="shared" si="3"/>
        <v>6409.3312784095879</v>
      </c>
      <c r="N30" s="24">
        <f t="array" ref="N30">IFERROR(INDEX(IHMEdata!$J$2:$J$2401, MATCH($E$3&amp;$C$4&amp;$C$5&amp;L30&amp;$C$7, IHMEdata!$E$2:$E$2401&amp;IHMEdata!$G$2:$G$2401&amp;IHMEdata!$C$2:$C$2401&amp;IHMEdata!$F$2:$F$2401&amp;IHMEdata!$H$2:$H$2401,0)),0)</f>
        <v>3.6912266311500002</v>
      </c>
      <c r="O30" s="24">
        <f t="array" ref="O30">IFERROR(INDEX(IHMEdata!$J$2:$J$2401, MATCH($E$3&amp;$C$4&amp;$C$5&amp;L30&amp;$C$6, IHMEdata!$E$2:$E$2401&amp;IHMEdata!$G$2:$G$2401&amp;IHMEdata!$C$2:$C$2401&amp;IHMEdata!$F$2:$F$2401&amp;IHMEdata!$H$2:$H$2401,0)),0)</f>
        <v>57.5914470763</v>
      </c>
      <c r="P30" s="29">
        <f t="shared" si="4"/>
        <v>5.7591447076300005E-4</v>
      </c>
      <c r="Q30" s="7">
        <f t="shared" si="37"/>
        <v>-7.459551396552536</v>
      </c>
      <c r="R30">
        <v>19</v>
      </c>
      <c r="S30" s="13">
        <f>_xll.SplineOut($I$9,R30)</f>
        <v>-8.5156465054165427</v>
      </c>
      <c r="T30" s="13">
        <f t="shared" si="5"/>
        <v>2.003095765470795E-4</v>
      </c>
      <c r="V30" t="s">
        <v>49</v>
      </c>
      <c r="W30" s="6">
        <f t="shared" si="6"/>
        <v>2800.9368693923884</v>
      </c>
      <c r="X30" s="24">
        <f t="array" ref="X30">IFERROR(INDEX(IHMEdata!$J$2:$J$2401, MATCH($W$3&amp;$W$4&amp;$W$5&amp;V30&amp;$W$7, IHMEdata!$E$2:$E$2401&amp;IHMEdata!$G$2:$G$2401&amp;IHMEdata!$C$2:$C$2401&amp;IHMEdata!$F$2:$F$2401&amp;IHMEdata!$H$2:$H$2401,0)),0)</f>
        <v>1.3038549699199999</v>
      </c>
      <c r="Y30" s="24">
        <f t="array" ref="Y30">IFERROR(INDEX(IHMEdata!$J$2:$J$2401, MATCH($W$3&amp;$W$4&amp;$W$5&amp;V30&amp;$W$6, IHMEdata!$E$2:$E$2401&amp;IHMEdata!$G$2:$G$2401&amp;IHMEdata!$C$2:$C$2401&amp;IHMEdata!$F$2:$F$2401&amp;IHMEdata!$H$2:$H$2401,0)),0)</f>
        <v>46.550673246800002</v>
      </c>
      <c r="Z30" s="14">
        <f t="shared" si="7"/>
        <v>4.6550673246800002E-4</v>
      </c>
      <c r="AA30" s="7">
        <f t="shared" si="38"/>
        <v>-7.67238399847741</v>
      </c>
      <c r="AB30">
        <v>19</v>
      </c>
      <c r="AC30" s="13">
        <f>_xll.SplineOut($I$9,AB30)</f>
        <v>-8.5156465054165427</v>
      </c>
      <c r="AD30" s="13">
        <f t="shared" si="8"/>
        <v>2.003095765470795E-4</v>
      </c>
      <c r="AE30">
        <v>95</v>
      </c>
      <c r="AF30" t="s">
        <v>49</v>
      </c>
      <c r="AG30" s="6">
        <f t="shared" si="9"/>
        <v>6409.3312784293603</v>
      </c>
      <c r="AH30" s="24">
        <f t="array" ref="AH30">IFERROR(INDEX(IHMEdata!$J$2:$J$2401, MATCH($Y$3&amp;$W$4&amp;$W$5&amp;AF30&amp;$W$7, IHMEdata!$E$2:$E$2401&amp;IHMEdata!$G$2:$G$2401&amp;IHMEdata!$C$2:$C$2401&amp;IHMEdata!$F$2:$F$2401&amp;IHMEdata!$H$2:$H$2401,0)),0)</f>
        <v>1.3169284182900001</v>
      </c>
      <c r="AI30" s="24">
        <f t="array" ref="AI30">IFERROR(INDEX(IHMEdata!$J$2:$J$2401, MATCH($Y$3&amp;$W$4&amp;$W$5&amp;AF30&amp;$W$6, IHMEdata!$E$2:$E$2401&amp;IHMEdata!$G$2:$G$2401&amp;IHMEdata!$C$2:$C$2401&amp;IHMEdata!$F$2:$F$2401&amp;IHMEdata!$H$2:$H$2401,0)),0)</f>
        <v>20.547048687</v>
      </c>
      <c r="AJ30" s="29">
        <f t="shared" si="10"/>
        <v>2.0547048687000001E-4</v>
      </c>
      <c r="AK30" s="7">
        <f t="shared" si="39"/>
        <v>-8.4902081505461595</v>
      </c>
      <c r="AL30">
        <v>19</v>
      </c>
      <c r="AM30" s="13">
        <f>_xll.SplineOut($I$9,AL30)</f>
        <v>-8.5156465054165427</v>
      </c>
      <c r="AN30" s="13">
        <f t="shared" si="11"/>
        <v>2.003095765470795E-4</v>
      </c>
      <c r="AP30" t="s">
        <v>49</v>
      </c>
      <c r="AQ30" s="6">
        <f t="shared" si="12"/>
        <v>2800.9368693932915</v>
      </c>
      <c r="AR30" s="24">
        <f t="array" ref="AR30">IFERROR(INDEX(IHMEdata!$J$2:$J$2401, MATCH($AQ$3&amp;$AQ$4&amp;$AQ$5&amp;AP30&amp;$AQ$7, IHMEdata!$E$2:$E$2401&amp;IHMEdata!$G$2:$G$2401&amp;IHMEdata!$C$2:$C$2401&amp;IHMEdata!$F$2:$F$2401&amp;IHMEdata!$H$2:$H$2401,0)),0)</f>
        <v>3.9070617145900002</v>
      </c>
      <c r="AS30" s="24">
        <f t="array" ref="AS30">IFERROR(INDEX(IHMEdata!$J$2:$J$2401, MATCH($AQ$3&amp;$AQ$4&amp;$AQ$5&amp;AP30&amp;$AQ$6, IHMEdata!$E$2:$E$2401&amp;IHMEdata!$G$2:$G$2401&amp;IHMEdata!$C$2:$C$2401&amp;IHMEdata!$F$2:$F$2401&amp;IHMEdata!$H$2:$H$2401,0)),0)</f>
        <v>139.491245136</v>
      </c>
      <c r="AT30" s="14">
        <f t="shared" si="13"/>
        <v>1.39491245136E-3</v>
      </c>
      <c r="AU30" s="7">
        <f t="shared" si="40"/>
        <v>-6.5749236245599496</v>
      </c>
      <c r="AV30">
        <v>19</v>
      </c>
      <c r="AW30" s="13">
        <f>_xll.SplineOut($I$9,AV30)</f>
        <v>-8.5156465054165427</v>
      </c>
      <c r="AX30" s="13">
        <f t="shared" si="14"/>
        <v>2.003095765470795E-4</v>
      </c>
      <c r="AY30">
        <v>95</v>
      </c>
      <c r="AZ30" t="s">
        <v>49</v>
      </c>
      <c r="BA30" s="6">
        <f t="shared" si="15"/>
        <v>6409.3312784172977</v>
      </c>
      <c r="BB30" s="24">
        <f t="array" ref="BB30">IFERROR(INDEX(IHMEdata!$J$2:$J$2401, MATCH($AS$3&amp;$AQ$4&amp;$AQ$5&amp;AZ30&amp;$AQ$7, IHMEdata!$E$2:$E$2401&amp;IHMEdata!$G$2:$G$2401&amp;IHMEdata!$C$2:$C$2401&amp;IHMEdata!$F$2:$F$2401&amp;IHMEdata!$H$2:$H$2401,0)),0)</f>
        <v>3.4445406895200001</v>
      </c>
      <c r="BC30" s="24">
        <f t="array" ref="BC30">IFERROR(INDEX(IHMEdata!$J$2:$J$2401, MATCH($AS$3&amp;$AQ$4&amp;$AQ$5&amp;AZ30&amp;$AQ$6, IHMEdata!$E$2:$E$2401&amp;IHMEdata!$G$2:$G$2401&amp;IHMEdata!$C$2:$C$2401&amp;IHMEdata!$F$2:$F$2401&amp;IHMEdata!$H$2:$H$2401,0)),0)</f>
        <v>53.742590917699999</v>
      </c>
      <c r="BD30" s="29">
        <f t="shared" si="16"/>
        <v>5.3742590917699997E-4</v>
      </c>
      <c r="BE30" s="7">
        <f t="shared" si="41"/>
        <v>-7.5287196508553578</v>
      </c>
      <c r="BF30">
        <v>19</v>
      </c>
      <c r="BG30" s="13">
        <f>_xll.SplineOut($I$9,BF30)</f>
        <v>-8.5156465054165427</v>
      </c>
      <c r="BH30" s="13">
        <f t="shared" si="17"/>
        <v>2.003095765470795E-4</v>
      </c>
      <c r="BJ30" t="s">
        <v>49</v>
      </c>
      <c r="BK30" s="6">
        <f t="shared" si="18"/>
        <v>2800.9368693865836</v>
      </c>
      <c r="BL30" s="24">
        <f t="array" ref="BL30">IFERROR(INDEX(IHMEdata!$J$2:$J$2401, MATCH($BK$3&amp;$BK$4&amp;$BK$5&amp;BJ30&amp;$BK$7, IHMEdata!$E$2:$E$2401&amp;IHMEdata!$G$2:$G$2401&amp;IHMEdata!$C$2:$C$2401&amp;IHMEdata!$F$2:$F$2401&amp;IHMEdata!$H$2:$H$2401,0)),0)</f>
        <v>1.04566366802</v>
      </c>
      <c r="BM30" s="24">
        <f t="array" ref="BM30">IFERROR(INDEX(IHMEdata!$J$2:$J$2401, MATCH($BK$3&amp;$BK$4&amp;$BK$5&amp;BJ30&amp;$BK$6, IHMEdata!$E$2:$E$2401&amp;IHMEdata!$G$2:$G$2401&amp;IHMEdata!$C$2:$C$2401&amp;IHMEdata!$F$2:$F$2401&amp;IHMEdata!$H$2:$H$2401,0)),0)</f>
        <v>37.332639641</v>
      </c>
      <c r="BN30" s="14">
        <f t="shared" si="19"/>
        <v>3.7332639640999998E-4</v>
      </c>
      <c r="BO30" s="7">
        <f t="shared" si="42"/>
        <v>-7.893057463560516</v>
      </c>
      <c r="BP30">
        <v>19</v>
      </c>
      <c r="BQ30" s="13">
        <f>_xll.SplineOut($I$9,BP30)</f>
        <v>-8.5156465054165427</v>
      </c>
      <c r="BR30" s="13">
        <f t="shared" si="20"/>
        <v>2.003095765470795E-4</v>
      </c>
      <c r="BS30">
        <v>95</v>
      </c>
      <c r="BT30" t="s">
        <v>49</v>
      </c>
      <c r="BU30" s="6">
        <f t="shared" si="21"/>
        <v>6409.3312784330701</v>
      </c>
      <c r="BV30" s="24">
        <f t="array" ref="BV30">IFERROR(INDEX(IHMEdata!$J$2:$J$2401, MATCH($BM$3&amp;$BK$4&amp;$BK$5&amp;BT30&amp;$BK$7, IHMEdata!$E$2:$E$2401&amp;IHMEdata!$G$2:$G$2401&amp;IHMEdata!$C$2:$C$2401&amp;IHMEdata!$F$2:$F$2401&amp;IHMEdata!$H$2:$H$2401,0)),0)</f>
        <v>1.01864441436</v>
      </c>
      <c r="BW30" s="24">
        <f t="array" ref="BW30">IFERROR(INDEX(IHMEdata!$J$2:$J$2401, MATCH($BM$3&amp;$BK$4&amp;$BK$5&amp;BT30&amp;$BK$6, IHMEdata!$E$2:$E$2401&amp;IHMEdata!$G$2:$G$2401&amp;IHMEdata!$C$2:$C$2401&amp;IHMEdata!$F$2:$F$2401&amp;IHMEdata!$H$2:$H$2401,0)),0)</f>
        <v>15.893146571899999</v>
      </c>
      <c r="BX30" s="29">
        <f t="shared" si="22"/>
        <v>1.58931465719E-4</v>
      </c>
      <c r="BY30" s="7">
        <f t="shared" si="43"/>
        <v>-8.7470374818793974</v>
      </c>
      <c r="BZ30">
        <v>19</v>
      </c>
      <c r="CA30" s="13">
        <f>_xll.SplineOut($I$9,BZ30)</f>
        <v>-8.5156465054165427</v>
      </c>
      <c r="CB30" s="13">
        <f t="shared" si="23"/>
        <v>2.003095765470795E-4</v>
      </c>
      <c r="CD30" t="s">
        <v>49</v>
      </c>
      <c r="CE30" s="6">
        <f t="shared" si="24"/>
        <v>2800.9368693954862</v>
      </c>
      <c r="CF30" s="24">
        <f t="array" ref="CF30">IFERROR(INDEX(IHMEdata!$J$2:$J$2401, MATCH($CE$3&amp;$CE$4&amp;$CE$5&amp;CD30&amp;$CE$7, IHMEdata!$E$2:$E$2401&amp;IHMEdata!$G$2:$G$2401&amp;IHMEdata!$C$2:$C$2401&amp;IHMEdata!$F$2:$F$2401&amp;IHMEdata!$H$2:$H$2401,0)),0)</f>
        <v>1.5052091987</v>
      </c>
      <c r="CG30" s="24">
        <f t="array" ref="CG30">IFERROR(INDEX(IHMEdata!$J$2:$J$2401, MATCH($CE$3&amp;$CE$4&amp;$CE$5&amp;CD30&amp;$CE$6, IHMEdata!$E$2:$E$2401&amp;IHMEdata!$G$2:$G$2401&amp;IHMEdata!$C$2:$C$2401&amp;IHMEdata!$F$2:$F$2401&amp;IHMEdata!$H$2:$H$2401,0)),0)</f>
        <v>53.739490352200001</v>
      </c>
      <c r="CH30" s="14">
        <f t="shared" si="25"/>
        <v>5.3739490352200001E-4</v>
      </c>
      <c r="CI30" s="7">
        <f t="shared" si="44"/>
        <v>-7.5287773454117755</v>
      </c>
      <c r="CJ30">
        <v>19</v>
      </c>
      <c r="CK30" s="13">
        <f>_xll.SplineOut($I$9,CJ30)</f>
        <v>-8.5156465054165427</v>
      </c>
      <c r="CL30" s="13">
        <f t="shared" si="26"/>
        <v>2.003095765470795E-4</v>
      </c>
      <c r="CM30">
        <v>95</v>
      </c>
      <c r="CN30" t="s">
        <v>49</v>
      </c>
      <c r="CO30" s="6">
        <f t="shared" si="27"/>
        <v>6409.3312783924421</v>
      </c>
      <c r="CP30" s="24">
        <f t="array" ref="CP30">IFERROR(INDEX(IHMEdata!$J$2:$J$2401, MATCH($CG$3&amp;$CE$4&amp;$CE$5&amp;CN30&amp;$CE$7, IHMEdata!$E$2:$E$2401&amp;IHMEdata!$G$2:$G$2401&amp;IHMEdata!$C$2:$C$2401&amp;IHMEdata!$F$2:$F$2401&amp;IHMEdata!$H$2:$H$2401,0)),0)</f>
        <v>1.51952475864</v>
      </c>
      <c r="CQ30" s="24">
        <f t="array" ref="CQ30">IFERROR(INDEX(IHMEdata!$J$2:$J$2401, MATCH($CG$3&amp;$CE$4&amp;$CE$5&amp;CN30&amp;$CE$6, IHMEdata!$E$2:$E$2401&amp;IHMEdata!$G$2:$G$2401&amp;IHMEdata!$C$2:$C$2401&amp;IHMEdata!$F$2:$F$2401&amp;IHMEdata!$H$2:$H$2401,0)),0)</f>
        <v>23.708007788</v>
      </c>
      <c r="CR30" s="29">
        <f t="shared" si="28"/>
        <v>2.3708007788E-4</v>
      </c>
      <c r="CS30" s="7">
        <f t="shared" si="45"/>
        <v>-8.3471125925479814</v>
      </c>
      <c r="CT30">
        <v>19</v>
      </c>
      <c r="CU30" s="13">
        <f>_xll.SplineOut($I$9,CT30)</f>
        <v>-8.5156465054165427</v>
      </c>
      <c r="CV30" s="13">
        <f t="shared" si="29"/>
        <v>2.003095765470795E-4</v>
      </c>
      <c r="CX30" t="s">
        <v>49</v>
      </c>
      <c r="CY30" s="6">
        <f t="shared" si="30"/>
        <v>2800.936869390574</v>
      </c>
      <c r="CZ30" s="24">
        <f t="array" ref="CZ30">IFERROR(INDEX(IHMEdata!$J$2:$J$2401, MATCH($CY$3&amp;$CY$4&amp;$CY$5&amp;CX30&amp;$CY$7, IHMEdata!$E$2:$E$2401&amp;IHMEdata!$G$2:$G$2401&amp;IHMEdata!$C$2:$C$2401&amp;IHMEdata!$F$2:$F$2401&amp;IHMEdata!$H$2:$H$2401,0)),0)</f>
        <v>0.71041575119</v>
      </c>
      <c r="DA30" s="24">
        <f t="array" ref="DA30">IFERROR(INDEX(IHMEdata!$J$2:$J$2401, MATCH($CY$3&amp;$CY$4&amp;$CY$5&amp;CX30&amp;$CY$6, IHMEdata!$E$2:$E$2401&amp;IHMEdata!$G$2:$G$2401&amp;IHMEdata!$C$2:$C$2401&amp;IHMEdata!$F$2:$F$2401&amp;IHMEdata!$H$2:$H$2401,0)),0)</f>
        <v>25.363504581400001</v>
      </c>
      <c r="DB30" s="14">
        <f t="shared" si="31"/>
        <v>2.5363504581399999E-4</v>
      </c>
      <c r="DC30" s="7">
        <f t="shared" si="46"/>
        <v>-8.2796141516761441</v>
      </c>
      <c r="DD30">
        <v>19</v>
      </c>
      <c r="DE30" s="13">
        <f>_xll.SplineOut($I$9,DD30)</f>
        <v>-8.5156465054165427</v>
      </c>
      <c r="DF30" s="13">
        <f t="shared" si="32"/>
        <v>2.003095765470795E-4</v>
      </c>
      <c r="DG30">
        <v>95</v>
      </c>
      <c r="DH30" t="s">
        <v>49</v>
      </c>
      <c r="DI30" s="6">
        <f t="shared" si="33"/>
        <v>6409.331278444839</v>
      </c>
      <c r="DJ30" s="24">
        <f t="array" ref="DJ30">IFERROR(INDEX(IHMEdata!$J$2:$J$2401, MATCH($DA$3&amp;$CY$4&amp;$CY$5&amp;DH30&amp;$CY$7, IHMEdata!$E$2:$E$2401&amp;IHMEdata!$G$2:$G$2401&amp;IHMEdata!$C$2:$C$2401&amp;IHMEdata!$F$2:$F$2401&amp;IHMEdata!$H$2:$H$2401,0)),0)</f>
        <v>1.20853523466</v>
      </c>
      <c r="DK30" s="24">
        <f t="array" ref="DK30">IFERROR(INDEX(IHMEdata!$J$2:$J$2401, MATCH($DA$3&amp;$CY$4&amp;$CY$5&amp;DH30&amp;$CY$6, IHMEdata!$E$2:$E$2401&amp;IHMEdata!$G$2:$G$2401&amp;IHMEdata!$C$2:$C$2401&amp;IHMEdata!$F$2:$F$2401&amp;IHMEdata!$H$2:$H$2401,0)),0)</f>
        <v>18.8558709506</v>
      </c>
      <c r="DL30" s="29">
        <f t="shared" si="34"/>
        <v>1.8855870950600001E-4</v>
      </c>
      <c r="DM30" s="7">
        <f t="shared" si="47"/>
        <v>-8.57610114330339</v>
      </c>
      <c r="DN30">
        <v>19</v>
      </c>
      <c r="DO30" s="13">
        <f>_xll.SplineOut($I$9,DN30)</f>
        <v>-8.5156465054165427</v>
      </c>
      <c r="DP30" s="13">
        <f t="shared" si="35"/>
        <v>2.003095765470795E-4</v>
      </c>
    </row>
    <row r="31" spans="1:120" x14ac:dyDescent="0.25">
      <c r="D31" s="6"/>
      <c r="E31" s="3"/>
      <c r="H31" s="4">
        <v>20</v>
      </c>
      <c r="I31" s="13">
        <f>_xll.SplineOut($I$9,H31)</f>
        <v>-8.4579086862940152</v>
      </c>
      <c r="J31" s="13">
        <f t="shared" si="2"/>
        <v>2.1221541593300006E-4</v>
      </c>
      <c r="N31" s="6"/>
      <c r="O31" s="3"/>
      <c r="R31" s="4">
        <v>20</v>
      </c>
      <c r="S31" s="13">
        <f>_xll.SplineOut($I$9,R31)</f>
        <v>-8.4579086862940152</v>
      </c>
      <c r="T31" s="13">
        <f t="shared" si="5"/>
        <v>2.1221541593300006E-4</v>
      </c>
      <c r="X31" s="6"/>
      <c r="Y31" s="3"/>
      <c r="AB31" s="4">
        <v>20</v>
      </c>
      <c r="AC31" s="13">
        <f>_xll.SplineOut($I$9,AB31)</f>
        <v>-8.4579086862940152</v>
      </c>
      <c r="AD31" s="13">
        <f t="shared" si="8"/>
        <v>2.1221541593300006E-4</v>
      </c>
      <c r="AH31" s="6"/>
      <c r="AI31" s="3"/>
      <c r="AL31" s="4">
        <v>20</v>
      </c>
      <c r="AM31" s="13">
        <f>_xll.SplineOut($I$9,AL31)</f>
        <v>-8.4579086862940152</v>
      </c>
      <c r="AN31" s="13">
        <f t="shared" si="11"/>
        <v>2.1221541593300006E-4</v>
      </c>
      <c r="AR31" s="6"/>
      <c r="AS31" s="3"/>
      <c r="AV31" s="4">
        <v>20</v>
      </c>
      <c r="AW31" s="13">
        <f>_xll.SplineOut($I$9,AV31)</f>
        <v>-8.4579086862940152</v>
      </c>
      <c r="AX31" s="13">
        <f t="shared" si="14"/>
        <v>2.1221541593300006E-4</v>
      </c>
      <c r="BB31" s="6"/>
      <c r="BC31" s="3"/>
      <c r="BF31" s="4">
        <v>20</v>
      </c>
      <c r="BG31" s="13">
        <f>_xll.SplineOut($I$9,BF31)</f>
        <v>-8.4579086862940152</v>
      </c>
      <c r="BH31" s="13">
        <f t="shared" si="17"/>
        <v>2.1221541593300006E-4</v>
      </c>
      <c r="BL31" s="6"/>
      <c r="BM31" s="3"/>
      <c r="BP31" s="4">
        <v>20</v>
      </c>
      <c r="BQ31" s="13">
        <f>_xll.SplineOut($I$9,BP31)</f>
        <v>-8.4579086862940152</v>
      </c>
      <c r="BR31" s="13">
        <f t="shared" si="20"/>
        <v>2.1221541593300006E-4</v>
      </c>
      <c r="BV31" s="6"/>
      <c r="BW31" s="3"/>
      <c r="BZ31" s="4">
        <v>20</v>
      </c>
      <c r="CA31" s="13">
        <f>_xll.SplineOut($I$9,BZ31)</f>
        <v>-8.4579086862940152</v>
      </c>
      <c r="CB31" s="13">
        <f t="shared" si="23"/>
        <v>2.1221541593300006E-4</v>
      </c>
      <c r="CF31" s="6"/>
      <c r="CG31" s="3"/>
      <c r="CJ31" s="4">
        <v>20</v>
      </c>
      <c r="CK31" s="13">
        <f>_xll.SplineOut($I$9,CJ31)</f>
        <v>-8.4579086862940152</v>
      </c>
      <c r="CL31" s="13">
        <f t="shared" si="26"/>
        <v>2.1221541593300006E-4</v>
      </c>
      <c r="CP31" s="6"/>
      <c r="CQ31" s="3"/>
      <c r="CT31" s="4">
        <v>20</v>
      </c>
      <c r="CU31" s="13">
        <f>_xll.SplineOut($I$9,CT31)</f>
        <v>-8.4579086862940152</v>
      </c>
      <c r="CV31" s="13">
        <f t="shared" si="29"/>
        <v>2.1221541593300006E-4</v>
      </c>
      <c r="CZ31" s="6"/>
      <c r="DA31" s="3"/>
      <c r="DD31" s="4">
        <v>20</v>
      </c>
      <c r="DE31" s="13">
        <f>_xll.SplineOut($I$9,DD31)</f>
        <v>-8.4579086862940152</v>
      </c>
      <c r="DF31" s="13">
        <f t="shared" si="32"/>
        <v>2.1221541593300006E-4</v>
      </c>
      <c r="DJ31" s="6"/>
      <c r="DK31" s="3"/>
      <c r="DN31" s="4">
        <v>20</v>
      </c>
      <c r="DO31" s="13">
        <f>_xll.SplineOut($I$9,DN31)</f>
        <v>-8.4579086862940152</v>
      </c>
      <c r="DP31" s="13">
        <f t="shared" si="35"/>
        <v>2.1221541593300006E-4</v>
      </c>
    </row>
    <row r="32" spans="1:120" x14ac:dyDescent="0.25">
      <c r="D32" s="6"/>
      <c r="H32">
        <v>21</v>
      </c>
      <c r="I32" s="13">
        <f>_xll.SplineOut($I$9,H32)</f>
        <v>-8.4059765586448503</v>
      </c>
      <c r="J32" s="13">
        <f t="shared" si="2"/>
        <v>2.2352739948625872E-4</v>
      </c>
      <c r="N32" s="6"/>
      <c r="R32">
        <v>21</v>
      </c>
      <c r="S32" s="13">
        <f>_xll.SplineOut($I$9,R32)</f>
        <v>-8.4059765586448503</v>
      </c>
      <c r="T32" s="13">
        <f t="shared" si="5"/>
        <v>2.2352739948625872E-4</v>
      </c>
      <c r="X32" s="6"/>
      <c r="AB32">
        <v>21</v>
      </c>
      <c r="AC32" s="13">
        <f>_xll.SplineOut($I$9,AB32)</f>
        <v>-8.4059765586448503</v>
      </c>
      <c r="AD32" s="13">
        <f t="shared" si="8"/>
        <v>2.2352739948625872E-4</v>
      </c>
      <c r="AH32" s="6"/>
      <c r="AL32">
        <v>21</v>
      </c>
      <c r="AM32" s="13">
        <f>_xll.SplineOut($I$9,AL32)</f>
        <v>-8.4059765586448503</v>
      </c>
      <c r="AN32" s="13">
        <f t="shared" si="11"/>
        <v>2.2352739948625872E-4</v>
      </c>
      <c r="AR32" s="6"/>
      <c r="AV32">
        <v>21</v>
      </c>
      <c r="AW32" s="13">
        <f>_xll.SplineOut($I$9,AV32)</f>
        <v>-8.4059765586448503</v>
      </c>
      <c r="AX32" s="13">
        <f t="shared" si="14"/>
        <v>2.2352739948625872E-4</v>
      </c>
      <c r="BB32" s="6"/>
      <c r="BF32">
        <v>21</v>
      </c>
      <c r="BG32" s="13">
        <f>_xll.SplineOut($I$9,BF32)</f>
        <v>-8.4059765586448503</v>
      </c>
      <c r="BH32" s="13">
        <f t="shared" si="17"/>
        <v>2.2352739948625872E-4</v>
      </c>
      <c r="BL32" s="6"/>
      <c r="BP32">
        <v>21</v>
      </c>
      <c r="BQ32" s="13">
        <f>_xll.SplineOut($I$9,BP32)</f>
        <v>-8.4059765586448503</v>
      </c>
      <c r="BR32" s="13">
        <f t="shared" si="20"/>
        <v>2.2352739948625872E-4</v>
      </c>
      <c r="BV32" s="6"/>
      <c r="BZ32">
        <v>21</v>
      </c>
      <c r="CA32" s="13">
        <f>_xll.SplineOut($I$9,BZ32)</f>
        <v>-8.4059765586448503</v>
      </c>
      <c r="CB32" s="13">
        <f t="shared" si="23"/>
        <v>2.2352739948625872E-4</v>
      </c>
      <c r="CF32" s="6"/>
      <c r="CJ32">
        <v>21</v>
      </c>
      <c r="CK32" s="13">
        <f>_xll.SplineOut($I$9,CJ32)</f>
        <v>-8.4059765586448503</v>
      </c>
      <c r="CL32" s="13">
        <f t="shared" si="26"/>
        <v>2.2352739948625872E-4</v>
      </c>
      <c r="CP32" s="6"/>
      <c r="CT32">
        <v>21</v>
      </c>
      <c r="CU32" s="13">
        <f>_xll.SplineOut($I$9,CT32)</f>
        <v>-8.4059765586448503</v>
      </c>
      <c r="CV32" s="13">
        <f t="shared" si="29"/>
        <v>2.2352739948625872E-4</v>
      </c>
      <c r="CZ32" s="6"/>
      <c r="DD32">
        <v>21</v>
      </c>
      <c r="DE32" s="13">
        <f>_xll.SplineOut($I$9,DD32)</f>
        <v>-8.4059765586448503</v>
      </c>
      <c r="DF32" s="13">
        <f t="shared" si="32"/>
        <v>2.2352739948625872E-4</v>
      </c>
      <c r="DJ32" s="6"/>
      <c r="DN32">
        <v>21</v>
      </c>
      <c r="DO32" s="13">
        <f>_xll.SplineOut($I$9,DN32)</f>
        <v>-8.4059765586448503</v>
      </c>
      <c r="DP32" s="13">
        <f t="shared" si="35"/>
        <v>2.2352739948625872E-4</v>
      </c>
    </row>
    <row r="33" spans="2:120" x14ac:dyDescent="0.25">
      <c r="D33" s="6"/>
      <c r="F33">
        <f>D11/C11</f>
        <v>7.2144440992199998E-6</v>
      </c>
      <c r="H33">
        <v>22</v>
      </c>
      <c r="I33" s="13">
        <f>_xll.SplineOut($I$9,H33)</f>
        <v>-8.3586354193008034</v>
      </c>
      <c r="J33" s="13">
        <f t="shared" si="2"/>
        <v>2.3436392415361875E-4</v>
      </c>
      <c r="N33" s="6"/>
      <c r="R33">
        <v>22</v>
      </c>
      <c r="S33" s="13">
        <f>_xll.SplineOut($I$9,R33)</f>
        <v>-8.3586354193008034</v>
      </c>
      <c r="T33" s="13">
        <f t="shared" si="5"/>
        <v>2.3436392415361875E-4</v>
      </c>
      <c r="X33" s="6"/>
      <c r="AB33">
        <v>22</v>
      </c>
      <c r="AC33" s="13">
        <f>_xll.SplineOut($I$9,AB33)</f>
        <v>-8.3586354193008034</v>
      </c>
      <c r="AD33" s="13">
        <f t="shared" si="8"/>
        <v>2.3436392415361875E-4</v>
      </c>
      <c r="AH33" s="6"/>
      <c r="AL33">
        <v>22</v>
      </c>
      <c r="AM33" s="13">
        <f>_xll.SplineOut($I$9,AL33)</f>
        <v>-8.3586354193008034</v>
      </c>
      <c r="AN33" s="13">
        <f t="shared" si="11"/>
        <v>2.3436392415361875E-4</v>
      </c>
      <c r="AR33" s="6"/>
      <c r="AV33">
        <v>22</v>
      </c>
      <c r="AW33" s="13">
        <f>_xll.SplineOut($I$9,AV33)</f>
        <v>-8.3586354193008034</v>
      </c>
      <c r="AX33" s="13">
        <f t="shared" si="14"/>
        <v>2.3436392415361875E-4</v>
      </c>
      <c r="BB33" s="6"/>
      <c r="BF33">
        <v>22</v>
      </c>
      <c r="BG33" s="13">
        <f>_xll.SplineOut($I$9,BF33)</f>
        <v>-8.3586354193008034</v>
      </c>
      <c r="BH33" s="13">
        <f t="shared" si="17"/>
        <v>2.3436392415361875E-4</v>
      </c>
      <c r="BL33" s="6"/>
      <c r="BP33">
        <v>22</v>
      </c>
      <c r="BQ33" s="13">
        <f>_xll.SplineOut($I$9,BP33)</f>
        <v>-8.3586354193008034</v>
      </c>
      <c r="BR33" s="13">
        <f t="shared" si="20"/>
        <v>2.3436392415361875E-4</v>
      </c>
      <c r="BV33" s="6"/>
      <c r="BZ33">
        <v>22</v>
      </c>
      <c r="CA33" s="13">
        <f>_xll.SplineOut($I$9,BZ33)</f>
        <v>-8.3586354193008034</v>
      </c>
      <c r="CB33" s="13">
        <f t="shared" si="23"/>
        <v>2.3436392415361875E-4</v>
      </c>
      <c r="CF33" s="6"/>
      <c r="CJ33">
        <v>22</v>
      </c>
      <c r="CK33" s="13">
        <f>_xll.SplineOut($I$9,CJ33)</f>
        <v>-8.3586354193008034</v>
      </c>
      <c r="CL33" s="13">
        <f t="shared" si="26"/>
        <v>2.3436392415361875E-4</v>
      </c>
      <c r="CP33" s="6"/>
      <c r="CT33">
        <v>22</v>
      </c>
      <c r="CU33" s="13">
        <f>_xll.SplineOut($I$9,CT33)</f>
        <v>-8.3586354193008034</v>
      </c>
      <c r="CV33" s="13">
        <f t="shared" si="29"/>
        <v>2.3436392415361875E-4</v>
      </c>
      <c r="CZ33" s="6"/>
      <c r="DD33">
        <v>22</v>
      </c>
      <c r="DE33" s="13">
        <f>_xll.SplineOut($I$9,DD33)</f>
        <v>-8.3586354193008034</v>
      </c>
      <c r="DF33" s="13">
        <f t="shared" si="32"/>
        <v>2.3436392415361875E-4</v>
      </c>
      <c r="DJ33" s="6"/>
      <c r="DN33">
        <v>22</v>
      </c>
      <c r="DO33" s="13">
        <f>_xll.SplineOut($I$9,DN33)</f>
        <v>-8.3586354193008034</v>
      </c>
      <c r="DP33" s="13">
        <f t="shared" si="35"/>
        <v>2.3436392415361875E-4</v>
      </c>
    </row>
    <row r="34" spans="2:120" x14ac:dyDescent="0.25">
      <c r="C34" s="3">
        <f>SUM(C11:C33)</f>
        <v>4589068.0274513243</v>
      </c>
      <c r="D34" s="6"/>
      <c r="H34">
        <v>23</v>
      </c>
      <c r="I34" s="13">
        <f>_xll.SplineOut($I$9,H34)</f>
        <v>-8.3145880936728052</v>
      </c>
      <c r="J34" s="13">
        <f t="shared" si="2"/>
        <v>2.4491775597528594E-4</v>
      </c>
      <c r="M34" s="3">
        <f>SUM(M11:M33)</f>
        <v>4901566.6251448905</v>
      </c>
      <c r="N34" s="6"/>
      <c r="R34">
        <v>23</v>
      </c>
      <c r="S34" s="13">
        <f>_xll.SplineOut($I$9,R34)</f>
        <v>-8.3145880936728052</v>
      </c>
      <c r="T34" s="13">
        <f t="shared" si="5"/>
        <v>2.4491775597528594E-4</v>
      </c>
      <c r="W34" s="3">
        <f>SUM(W11:W33)</f>
        <v>4589068.0274559483</v>
      </c>
      <c r="X34" s="6"/>
      <c r="AB34">
        <v>23</v>
      </c>
      <c r="AC34" s="13">
        <f>_xll.SplineOut($I$9,AB34)</f>
        <v>-8.3145880936728052</v>
      </c>
      <c r="AD34" s="13">
        <f t="shared" si="8"/>
        <v>2.4491775597528594E-4</v>
      </c>
      <c r="AG34" s="3">
        <f>SUM(AG11:AG33)</f>
        <v>4901566.625144016</v>
      </c>
      <c r="AH34" s="6"/>
      <c r="AL34">
        <v>23</v>
      </c>
      <c r="AM34" s="13">
        <f>_xll.SplineOut($I$9,AL34)</f>
        <v>-8.3145880936728052</v>
      </c>
      <c r="AN34" s="13">
        <f t="shared" si="11"/>
        <v>2.4491775597528594E-4</v>
      </c>
      <c r="AQ34" s="3">
        <f>SUM(AQ11:AQ33)</f>
        <v>4589068.0274537904</v>
      </c>
      <c r="AR34" s="6"/>
      <c r="AV34">
        <v>23</v>
      </c>
      <c r="AW34" s="13">
        <f>_xll.SplineOut($I$9,AV34)</f>
        <v>-8.3145880936728052</v>
      </c>
      <c r="AX34" s="13">
        <f t="shared" si="14"/>
        <v>2.4491775597528594E-4</v>
      </c>
      <c r="BA34" s="3">
        <f>SUM(BA11:BA33)</f>
        <v>4901566.6251429869</v>
      </c>
      <c r="BB34" s="6"/>
      <c r="BF34">
        <v>23</v>
      </c>
      <c r="BG34" s="13">
        <f>_xll.SplineOut($I$9,BF34)</f>
        <v>-8.3145880936728052</v>
      </c>
      <c r="BH34" s="13">
        <f t="shared" si="17"/>
        <v>2.4491775597528594E-4</v>
      </c>
      <c r="BK34" s="3">
        <f>SUM(BK11:BK33)</f>
        <v>4589068.027453294</v>
      </c>
      <c r="BL34" s="6"/>
      <c r="BP34">
        <v>23</v>
      </c>
      <c r="BQ34" s="13">
        <f>_xll.SplineOut($I$9,BP34)</f>
        <v>-8.3145880936728052</v>
      </c>
      <c r="BR34" s="13">
        <f t="shared" si="20"/>
        <v>2.4491775597528594E-4</v>
      </c>
      <c r="BU34" s="3">
        <f>SUM(BU11:BU33)</f>
        <v>4901566.6251450377</v>
      </c>
      <c r="BV34" s="6"/>
      <c r="BZ34">
        <v>23</v>
      </c>
      <c r="CA34" s="13">
        <f>_xll.SplineOut($I$9,BZ34)</f>
        <v>-8.3145880936728052</v>
      </c>
      <c r="CB34" s="13">
        <f t="shared" si="23"/>
        <v>2.4491775597528594E-4</v>
      </c>
      <c r="CE34" s="3">
        <f>SUM(CE11:CE33)</f>
        <v>4589068.0274551101</v>
      </c>
      <c r="CF34" s="6"/>
      <c r="CJ34">
        <v>23</v>
      </c>
      <c r="CK34" s="13">
        <f>_xll.SplineOut($I$9,CJ34)</f>
        <v>-8.3145880936728052</v>
      </c>
      <c r="CL34" s="13">
        <f t="shared" si="26"/>
        <v>2.4491775597528594E-4</v>
      </c>
      <c r="CO34" s="3">
        <f>SUM(CO11:CO33)</f>
        <v>4901566.6251455816</v>
      </c>
      <c r="CP34" s="6"/>
      <c r="CT34">
        <v>23</v>
      </c>
      <c r="CU34" s="13">
        <f>_xll.SplineOut($I$9,CT34)</f>
        <v>-8.3145880936728052</v>
      </c>
      <c r="CV34" s="13">
        <f t="shared" si="29"/>
        <v>2.4491775597528594E-4</v>
      </c>
      <c r="CY34" s="3">
        <f>SUM(CY11:CY33)</f>
        <v>4589068.027454162</v>
      </c>
      <c r="CZ34" s="6"/>
      <c r="DD34">
        <v>23</v>
      </c>
      <c r="DE34" s="13">
        <f>_xll.SplineOut($I$9,DD34)</f>
        <v>-8.3145880936728052</v>
      </c>
      <c r="DF34" s="13">
        <f t="shared" si="32"/>
        <v>2.4491775597528594E-4</v>
      </c>
      <c r="DI34" s="3">
        <f>SUM(DI11:DI33)</f>
        <v>4901566.6251363037</v>
      </c>
      <c r="DJ34" s="6"/>
      <c r="DN34">
        <v>23</v>
      </c>
      <c r="DO34" s="13">
        <f>_xll.SplineOut($I$9,DN34)</f>
        <v>-8.3145880936728052</v>
      </c>
      <c r="DP34" s="13">
        <f t="shared" si="35"/>
        <v>2.4491775597528594E-4</v>
      </c>
    </row>
    <row r="35" spans="2:120" x14ac:dyDescent="0.25">
      <c r="D35" s="6"/>
      <c r="H35">
        <v>24</v>
      </c>
      <c r="I35" s="13">
        <f>_xll.SplineOut($I$9,H35)</f>
        <v>-8.2725374071717823</v>
      </c>
      <c r="J35" s="13">
        <f t="shared" si="2"/>
        <v>2.5543632229994606E-4</v>
      </c>
      <c r="N35" s="6"/>
      <c r="R35">
        <v>24</v>
      </c>
      <c r="S35" s="13">
        <f>_xll.SplineOut($I$9,R35)</f>
        <v>-8.2725374071717823</v>
      </c>
      <c r="T35" s="13">
        <f t="shared" si="5"/>
        <v>2.5543632229994606E-4</v>
      </c>
      <c r="X35" s="6"/>
      <c r="AB35">
        <v>24</v>
      </c>
      <c r="AC35" s="13">
        <f>_xll.SplineOut($I$9,AB35)</f>
        <v>-8.2725374071717823</v>
      </c>
      <c r="AD35" s="13">
        <f t="shared" si="8"/>
        <v>2.5543632229994606E-4</v>
      </c>
      <c r="AH35" s="6"/>
      <c r="AL35">
        <v>24</v>
      </c>
      <c r="AM35" s="13">
        <f>_xll.SplineOut($I$9,AL35)</f>
        <v>-8.2725374071717823</v>
      </c>
      <c r="AN35" s="13">
        <f t="shared" si="11"/>
        <v>2.5543632229994606E-4</v>
      </c>
      <c r="AR35" s="6"/>
      <c r="AV35">
        <v>24</v>
      </c>
      <c r="AW35" s="13">
        <f>_xll.SplineOut($I$9,AV35)</f>
        <v>-8.2725374071717823</v>
      </c>
      <c r="AX35" s="13">
        <f t="shared" si="14"/>
        <v>2.5543632229994606E-4</v>
      </c>
      <c r="BB35" s="6"/>
      <c r="BF35">
        <v>24</v>
      </c>
      <c r="BG35" s="13">
        <f>_xll.SplineOut($I$9,BF35)</f>
        <v>-8.2725374071717823</v>
      </c>
      <c r="BH35" s="13">
        <f t="shared" si="17"/>
        <v>2.5543632229994606E-4</v>
      </c>
      <c r="BL35" s="6"/>
      <c r="BP35">
        <v>24</v>
      </c>
      <c r="BQ35" s="13">
        <f>_xll.SplineOut($I$9,BP35)</f>
        <v>-8.2725374071717823</v>
      </c>
      <c r="BR35" s="13">
        <f t="shared" si="20"/>
        <v>2.5543632229994606E-4</v>
      </c>
      <c r="BV35" s="6"/>
      <c r="BZ35">
        <v>24</v>
      </c>
      <c r="CA35" s="13">
        <f>_xll.SplineOut($I$9,BZ35)</f>
        <v>-8.2725374071717823</v>
      </c>
      <c r="CB35" s="13">
        <f t="shared" si="23"/>
        <v>2.5543632229994606E-4</v>
      </c>
      <c r="CF35" s="6"/>
      <c r="CJ35">
        <v>24</v>
      </c>
      <c r="CK35" s="13">
        <f>_xll.SplineOut($I$9,CJ35)</f>
        <v>-8.2725374071717823</v>
      </c>
      <c r="CL35" s="13">
        <f t="shared" si="26"/>
        <v>2.5543632229994606E-4</v>
      </c>
      <c r="CP35" s="6"/>
      <c r="CT35">
        <v>24</v>
      </c>
      <c r="CU35" s="13">
        <f>_xll.SplineOut($I$9,CT35)</f>
        <v>-8.2725374071717823</v>
      </c>
      <c r="CV35" s="13">
        <f t="shared" si="29"/>
        <v>2.5543632229994606E-4</v>
      </c>
      <c r="CZ35" s="6"/>
      <c r="DD35">
        <v>24</v>
      </c>
      <c r="DE35" s="13">
        <f>_xll.SplineOut($I$9,DD35)</f>
        <v>-8.2725374071717823</v>
      </c>
      <c r="DF35" s="13">
        <f t="shared" si="32"/>
        <v>2.5543632229994606E-4</v>
      </c>
      <c r="DJ35" s="6"/>
      <c r="DN35">
        <v>24</v>
      </c>
      <c r="DO35" s="13">
        <f>_xll.SplineOut($I$9,DN35)</f>
        <v>-8.2725374071717823</v>
      </c>
      <c r="DP35" s="13">
        <f t="shared" si="35"/>
        <v>2.5543632229994606E-4</v>
      </c>
    </row>
    <row r="36" spans="2:120" x14ac:dyDescent="0.25">
      <c r="D36" s="6"/>
      <c r="H36" s="4">
        <v>25</v>
      </c>
      <c r="I36" s="13">
        <f>_xll.SplineOut($I$9,H36)</f>
        <v>-8.2311861852086654</v>
      </c>
      <c r="J36" s="13">
        <f t="shared" si="2"/>
        <v>2.6622035623900011E-4</v>
      </c>
      <c r="N36" s="6"/>
      <c r="R36" s="4">
        <v>25</v>
      </c>
      <c r="S36" s="13">
        <f>_xll.SplineOut($I$9,R36)</f>
        <v>-8.2311861852086654</v>
      </c>
      <c r="T36" s="13">
        <f t="shared" si="5"/>
        <v>2.6622035623900011E-4</v>
      </c>
      <c r="X36" s="6"/>
      <c r="AB36" s="4">
        <v>25</v>
      </c>
      <c r="AC36" s="13">
        <f>_xll.SplineOut($I$9,AB36)</f>
        <v>-8.2311861852086654</v>
      </c>
      <c r="AD36" s="13">
        <f t="shared" si="8"/>
        <v>2.6622035623900011E-4</v>
      </c>
      <c r="AH36" s="6"/>
      <c r="AL36" s="4">
        <v>25</v>
      </c>
      <c r="AM36" s="13">
        <f>_xll.SplineOut($I$9,AL36)</f>
        <v>-8.2311861852086654</v>
      </c>
      <c r="AN36" s="13">
        <f t="shared" si="11"/>
        <v>2.6622035623900011E-4</v>
      </c>
      <c r="AR36" s="6"/>
      <c r="AV36" s="4">
        <v>25</v>
      </c>
      <c r="AW36" s="13">
        <f>_xll.SplineOut($I$9,AV36)</f>
        <v>-8.2311861852086654</v>
      </c>
      <c r="AX36" s="13">
        <f t="shared" si="14"/>
        <v>2.6622035623900011E-4</v>
      </c>
      <c r="BB36" s="6"/>
      <c r="BF36" s="4">
        <v>25</v>
      </c>
      <c r="BG36" s="13">
        <f>_xll.SplineOut($I$9,BF36)</f>
        <v>-8.2311861852086654</v>
      </c>
      <c r="BH36" s="13">
        <f t="shared" si="17"/>
        <v>2.6622035623900011E-4</v>
      </c>
      <c r="BL36" s="6"/>
      <c r="BP36" s="4">
        <v>25</v>
      </c>
      <c r="BQ36" s="13">
        <f>_xll.SplineOut($I$9,BP36)</f>
        <v>-8.2311861852086654</v>
      </c>
      <c r="BR36" s="13">
        <f t="shared" si="20"/>
        <v>2.6622035623900011E-4</v>
      </c>
      <c r="BV36" s="6"/>
      <c r="BZ36" s="4">
        <v>25</v>
      </c>
      <c r="CA36" s="13">
        <f>_xll.SplineOut($I$9,BZ36)</f>
        <v>-8.2311861852086654</v>
      </c>
      <c r="CB36" s="13">
        <f t="shared" si="23"/>
        <v>2.6622035623900011E-4</v>
      </c>
      <c r="CF36" s="6"/>
      <c r="CJ36" s="4">
        <v>25</v>
      </c>
      <c r="CK36" s="13">
        <f>_xll.SplineOut($I$9,CJ36)</f>
        <v>-8.2311861852086654</v>
      </c>
      <c r="CL36" s="13">
        <f t="shared" si="26"/>
        <v>2.6622035623900011E-4</v>
      </c>
      <c r="CP36" s="6"/>
      <c r="CT36" s="4">
        <v>25</v>
      </c>
      <c r="CU36" s="13">
        <f>_xll.SplineOut($I$9,CT36)</f>
        <v>-8.2311861852086654</v>
      </c>
      <c r="CV36" s="13">
        <f t="shared" si="29"/>
        <v>2.6622035623900011E-4</v>
      </c>
      <c r="CZ36" s="6"/>
      <c r="DD36" s="4">
        <v>25</v>
      </c>
      <c r="DE36" s="13">
        <f>_xll.SplineOut($I$9,DD36)</f>
        <v>-8.2311861852086654</v>
      </c>
      <c r="DF36" s="13">
        <f t="shared" si="32"/>
        <v>2.6622035623900011E-4</v>
      </c>
      <c r="DJ36" s="6"/>
      <c r="DN36" s="4">
        <v>25</v>
      </c>
      <c r="DO36" s="13">
        <f>_xll.SplineOut($I$9,DN36)</f>
        <v>-8.2311861852086654</v>
      </c>
      <c r="DP36" s="13">
        <f t="shared" si="35"/>
        <v>2.6622035623900011E-4</v>
      </c>
    </row>
    <row r="37" spans="2:120" x14ac:dyDescent="0.25">
      <c r="D37" s="6"/>
      <c r="H37">
        <v>26</v>
      </c>
      <c r="I37" s="13">
        <f>_xll.SplineOut($I$9,H37)</f>
        <v>-8.1895666705620531</v>
      </c>
      <c r="J37" s="13">
        <f t="shared" si="2"/>
        <v>2.7753412189253785E-4</v>
      </c>
      <c r="N37" s="6"/>
      <c r="R37">
        <v>26</v>
      </c>
      <c r="S37" s="13">
        <f>_xll.SplineOut($I$9,R37)</f>
        <v>-8.1895666705620531</v>
      </c>
      <c r="T37" s="13">
        <f t="shared" si="5"/>
        <v>2.7753412189253785E-4</v>
      </c>
      <c r="X37" s="6"/>
      <c r="AB37">
        <v>26</v>
      </c>
      <c r="AC37" s="13">
        <f>_xll.SplineOut($I$9,AB37)</f>
        <v>-8.1895666705620531</v>
      </c>
      <c r="AD37" s="13">
        <f t="shared" si="8"/>
        <v>2.7753412189253785E-4</v>
      </c>
      <c r="AH37" s="6"/>
      <c r="AL37">
        <v>26</v>
      </c>
      <c r="AM37" s="13">
        <f>_xll.SplineOut($I$9,AL37)</f>
        <v>-8.1895666705620531</v>
      </c>
      <c r="AN37" s="13">
        <f t="shared" si="11"/>
        <v>2.7753412189253785E-4</v>
      </c>
      <c r="AR37" s="6"/>
      <c r="AV37">
        <v>26</v>
      </c>
      <c r="AW37" s="13">
        <f>_xll.SplineOut($I$9,AV37)</f>
        <v>-8.1895666705620531</v>
      </c>
      <c r="AX37" s="13">
        <f t="shared" si="14"/>
        <v>2.7753412189253785E-4</v>
      </c>
      <c r="BB37" s="6"/>
      <c r="BF37">
        <v>26</v>
      </c>
      <c r="BG37" s="13">
        <f>_xll.SplineOut($I$9,BF37)</f>
        <v>-8.1895666705620531</v>
      </c>
      <c r="BH37" s="13">
        <f t="shared" si="17"/>
        <v>2.7753412189253785E-4</v>
      </c>
      <c r="BL37" s="6"/>
      <c r="BP37">
        <v>26</v>
      </c>
      <c r="BQ37" s="13">
        <f>_xll.SplineOut($I$9,BP37)</f>
        <v>-8.1895666705620531</v>
      </c>
      <c r="BR37" s="13">
        <f t="shared" si="20"/>
        <v>2.7753412189253785E-4</v>
      </c>
      <c r="BV37" s="6"/>
      <c r="BZ37">
        <v>26</v>
      </c>
      <c r="CA37" s="13">
        <f>_xll.SplineOut($I$9,BZ37)</f>
        <v>-8.1895666705620531</v>
      </c>
      <c r="CB37" s="13">
        <f t="shared" si="23"/>
        <v>2.7753412189253785E-4</v>
      </c>
      <c r="CF37" s="6"/>
      <c r="CJ37">
        <v>26</v>
      </c>
      <c r="CK37" s="13">
        <f>_xll.SplineOut($I$9,CJ37)</f>
        <v>-8.1895666705620531</v>
      </c>
      <c r="CL37" s="13">
        <f t="shared" si="26"/>
        <v>2.7753412189253785E-4</v>
      </c>
      <c r="CP37" s="6"/>
      <c r="CT37">
        <v>26</v>
      </c>
      <c r="CU37" s="13">
        <f>_xll.SplineOut($I$9,CT37)</f>
        <v>-8.1895666705620531</v>
      </c>
      <c r="CV37" s="13">
        <f t="shared" si="29"/>
        <v>2.7753412189253785E-4</v>
      </c>
      <c r="CZ37" s="6"/>
      <c r="DD37">
        <v>26</v>
      </c>
      <c r="DE37" s="13">
        <f>_xll.SplineOut($I$9,DD37)</f>
        <v>-8.1895666705620531</v>
      </c>
      <c r="DF37" s="13">
        <f t="shared" si="32"/>
        <v>2.7753412189253785E-4</v>
      </c>
      <c r="DJ37" s="6"/>
      <c r="DN37">
        <v>26</v>
      </c>
      <c r="DO37" s="13">
        <f>_xll.SplineOut($I$9,DN37)</f>
        <v>-8.1895666705620531</v>
      </c>
      <c r="DP37" s="13">
        <f t="shared" si="35"/>
        <v>2.7753412189253785E-4</v>
      </c>
    </row>
    <row r="38" spans="2:120" x14ac:dyDescent="0.25">
      <c r="D38" s="6"/>
      <c r="H38">
        <v>27</v>
      </c>
      <c r="I38" s="13">
        <f>_xll.SplineOut($I$9,H38)</f>
        <v>-8.1480287754812348</v>
      </c>
      <c r="J38" s="13">
        <f t="shared" si="2"/>
        <v>2.8930508319058177E-4</v>
      </c>
      <c r="N38" s="6"/>
      <c r="R38">
        <v>27</v>
      </c>
      <c r="S38" s="13">
        <f>_xll.SplineOut($I$9,R38)</f>
        <v>-8.1480287754812348</v>
      </c>
      <c r="T38" s="13">
        <f t="shared" si="5"/>
        <v>2.8930508319058177E-4</v>
      </c>
      <c r="X38" s="6"/>
      <c r="AB38">
        <v>27</v>
      </c>
      <c r="AC38" s="13">
        <f>_xll.SplineOut($I$9,AB38)</f>
        <v>-8.1480287754812348</v>
      </c>
      <c r="AD38" s="13">
        <f t="shared" si="8"/>
        <v>2.8930508319058177E-4</v>
      </c>
      <c r="AH38" s="6"/>
      <c r="AL38">
        <v>27</v>
      </c>
      <c r="AM38" s="13">
        <f>_xll.SplineOut($I$9,AL38)</f>
        <v>-8.1480287754812348</v>
      </c>
      <c r="AN38" s="13">
        <f t="shared" si="11"/>
        <v>2.8930508319058177E-4</v>
      </c>
      <c r="AR38" s="6"/>
      <c r="AV38">
        <v>27</v>
      </c>
      <c r="AW38" s="13">
        <f>_xll.SplineOut($I$9,AV38)</f>
        <v>-8.1480287754812348</v>
      </c>
      <c r="AX38" s="13">
        <f t="shared" si="14"/>
        <v>2.8930508319058177E-4</v>
      </c>
      <c r="BB38" s="6"/>
      <c r="BF38">
        <v>27</v>
      </c>
      <c r="BG38" s="13">
        <f>_xll.SplineOut($I$9,BF38)</f>
        <v>-8.1480287754812348</v>
      </c>
      <c r="BH38" s="13">
        <f t="shared" si="17"/>
        <v>2.8930508319058177E-4</v>
      </c>
      <c r="BL38" s="6"/>
      <c r="BP38">
        <v>27</v>
      </c>
      <c r="BQ38" s="13">
        <f>_xll.SplineOut($I$9,BP38)</f>
        <v>-8.1480287754812348</v>
      </c>
      <c r="BR38" s="13">
        <f t="shared" si="20"/>
        <v>2.8930508319058177E-4</v>
      </c>
      <c r="BV38" s="6"/>
      <c r="BZ38">
        <v>27</v>
      </c>
      <c r="CA38" s="13">
        <f>_xll.SplineOut($I$9,BZ38)</f>
        <v>-8.1480287754812348</v>
      </c>
      <c r="CB38" s="13">
        <f t="shared" si="23"/>
        <v>2.8930508319058177E-4</v>
      </c>
      <c r="CF38" s="6"/>
      <c r="CJ38">
        <v>27</v>
      </c>
      <c r="CK38" s="13">
        <f>_xll.SplineOut($I$9,CJ38)</f>
        <v>-8.1480287754812348</v>
      </c>
      <c r="CL38" s="13">
        <f t="shared" si="26"/>
        <v>2.8930508319058177E-4</v>
      </c>
      <c r="CP38" s="6"/>
      <c r="CT38">
        <v>27</v>
      </c>
      <c r="CU38" s="13">
        <f>_xll.SplineOut($I$9,CT38)</f>
        <v>-8.1480287754812348</v>
      </c>
      <c r="CV38" s="13">
        <f t="shared" si="29"/>
        <v>2.8930508319058177E-4</v>
      </c>
      <c r="CZ38" s="6"/>
      <c r="DD38">
        <v>27</v>
      </c>
      <c r="DE38" s="13">
        <f>_xll.SplineOut($I$9,DD38)</f>
        <v>-8.1480287754812348</v>
      </c>
      <c r="DF38" s="13">
        <f t="shared" si="32"/>
        <v>2.8930508319058177E-4</v>
      </c>
      <c r="DJ38" s="6"/>
      <c r="DN38">
        <v>27</v>
      </c>
      <c r="DO38" s="13">
        <f>_xll.SplineOut($I$9,DN38)</f>
        <v>-8.1480287754812348</v>
      </c>
      <c r="DP38" s="13">
        <f t="shared" si="35"/>
        <v>2.8930508319058177E-4</v>
      </c>
    </row>
    <row r="39" spans="2:120" x14ac:dyDescent="0.25">
      <c r="D39" s="6"/>
      <c r="H39">
        <v>28</v>
      </c>
      <c r="I39" s="13">
        <f>_xll.SplineOut($I$9,H39)</f>
        <v>-8.1072518295831735</v>
      </c>
      <c r="J39" s="13">
        <f t="shared" si="2"/>
        <v>3.0134588613410491E-4</v>
      </c>
      <c r="N39" s="6"/>
      <c r="R39">
        <v>28</v>
      </c>
      <c r="S39" s="13">
        <f>_xll.SplineOut($I$9,R39)</f>
        <v>-8.1072518295831735</v>
      </c>
      <c r="T39" s="13">
        <f t="shared" si="5"/>
        <v>3.0134588613410491E-4</v>
      </c>
      <c r="X39" s="6"/>
      <c r="AB39">
        <v>28</v>
      </c>
      <c r="AC39" s="13">
        <f>_xll.SplineOut($I$9,AB39)</f>
        <v>-8.1072518295831735</v>
      </c>
      <c r="AD39" s="13">
        <f t="shared" si="8"/>
        <v>3.0134588613410491E-4</v>
      </c>
      <c r="AH39" s="6"/>
      <c r="AL39">
        <v>28</v>
      </c>
      <c r="AM39" s="13">
        <f>_xll.SplineOut($I$9,AL39)</f>
        <v>-8.1072518295831735</v>
      </c>
      <c r="AN39" s="13">
        <f t="shared" si="11"/>
        <v>3.0134588613410491E-4</v>
      </c>
      <c r="AR39" s="6"/>
      <c r="AV39">
        <v>28</v>
      </c>
      <c r="AW39" s="13">
        <f>_xll.SplineOut($I$9,AV39)</f>
        <v>-8.1072518295831735</v>
      </c>
      <c r="AX39" s="13">
        <f t="shared" si="14"/>
        <v>3.0134588613410491E-4</v>
      </c>
      <c r="BB39" s="6"/>
      <c r="BF39">
        <v>28</v>
      </c>
      <c r="BG39" s="13">
        <f>_xll.SplineOut($I$9,BF39)</f>
        <v>-8.1072518295831735</v>
      </c>
      <c r="BH39" s="13">
        <f t="shared" si="17"/>
        <v>3.0134588613410491E-4</v>
      </c>
      <c r="BL39" s="6"/>
      <c r="BP39">
        <v>28</v>
      </c>
      <c r="BQ39" s="13">
        <f>_xll.SplineOut($I$9,BP39)</f>
        <v>-8.1072518295831735</v>
      </c>
      <c r="BR39" s="13">
        <f t="shared" si="20"/>
        <v>3.0134588613410491E-4</v>
      </c>
      <c r="BV39" s="6"/>
      <c r="BZ39">
        <v>28</v>
      </c>
      <c r="CA39" s="13">
        <f>_xll.SplineOut($I$9,BZ39)</f>
        <v>-8.1072518295831735</v>
      </c>
      <c r="CB39" s="13">
        <f t="shared" si="23"/>
        <v>3.0134588613410491E-4</v>
      </c>
      <c r="CF39" s="6"/>
      <c r="CJ39">
        <v>28</v>
      </c>
      <c r="CK39" s="13">
        <f>_xll.SplineOut($I$9,CJ39)</f>
        <v>-8.1072518295831735</v>
      </c>
      <c r="CL39" s="13">
        <f t="shared" si="26"/>
        <v>3.0134588613410491E-4</v>
      </c>
      <c r="CP39" s="6"/>
      <c r="CT39">
        <v>28</v>
      </c>
      <c r="CU39" s="13">
        <f>_xll.SplineOut($I$9,CT39)</f>
        <v>-8.1072518295831735</v>
      </c>
      <c r="CV39" s="13">
        <f t="shared" si="29"/>
        <v>3.0134588613410491E-4</v>
      </c>
      <c r="CZ39" s="6"/>
      <c r="DD39">
        <v>28</v>
      </c>
      <c r="DE39" s="13">
        <f>_xll.SplineOut($I$9,DD39)</f>
        <v>-8.1072518295831735</v>
      </c>
      <c r="DF39" s="13">
        <f t="shared" si="32"/>
        <v>3.0134588613410491E-4</v>
      </c>
      <c r="DJ39" s="6"/>
      <c r="DN39">
        <v>28</v>
      </c>
      <c r="DO39" s="13">
        <f>_xll.SplineOut($I$9,DN39)</f>
        <v>-8.1072518295831735</v>
      </c>
      <c r="DP39" s="13">
        <f t="shared" si="35"/>
        <v>3.0134588613410491E-4</v>
      </c>
    </row>
    <row r="40" spans="2:120" x14ac:dyDescent="0.25">
      <c r="D40" s="6"/>
      <c r="H40">
        <v>29</v>
      </c>
      <c r="I40" s="13">
        <f>_xll.SplineOut($I$9,H40)</f>
        <v>-8.0679151624848355</v>
      </c>
      <c r="J40" s="13">
        <f t="shared" si="2"/>
        <v>3.1343606362052671E-4</v>
      </c>
      <c r="N40" s="6"/>
      <c r="R40">
        <v>29</v>
      </c>
      <c r="S40" s="13">
        <f>_xll.SplineOut($I$9,R40)</f>
        <v>-8.0679151624848355</v>
      </c>
      <c r="T40" s="13">
        <f t="shared" si="5"/>
        <v>3.1343606362052671E-4</v>
      </c>
      <c r="X40" s="6"/>
      <c r="AB40">
        <v>29</v>
      </c>
      <c r="AC40" s="13">
        <f>_xll.SplineOut($I$9,AB40)</f>
        <v>-8.0679151624848355</v>
      </c>
      <c r="AD40" s="13">
        <f t="shared" si="8"/>
        <v>3.1343606362052671E-4</v>
      </c>
      <c r="AH40" s="6"/>
      <c r="AL40">
        <v>29</v>
      </c>
      <c r="AM40" s="13">
        <f>_xll.SplineOut($I$9,AL40)</f>
        <v>-8.0679151624848355</v>
      </c>
      <c r="AN40" s="13">
        <f t="shared" si="11"/>
        <v>3.1343606362052671E-4</v>
      </c>
      <c r="AR40" s="6"/>
      <c r="AV40">
        <v>29</v>
      </c>
      <c r="AW40" s="13">
        <f>_xll.SplineOut($I$9,AV40)</f>
        <v>-8.0679151624848355</v>
      </c>
      <c r="AX40" s="13">
        <f t="shared" si="14"/>
        <v>3.1343606362052671E-4</v>
      </c>
      <c r="BB40" s="6"/>
      <c r="BF40">
        <v>29</v>
      </c>
      <c r="BG40" s="13">
        <f>_xll.SplineOut($I$9,BF40)</f>
        <v>-8.0679151624848355</v>
      </c>
      <c r="BH40" s="13">
        <f t="shared" si="17"/>
        <v>3.1343606362052671E-4</v>
      </c>
      <c r="BL40" s="6"/>
      <c r="BP40">
        <v>29</v>
      </c>
      <c r="BQ40" s="13">
        <f>_xll.SplineOut($I$9,BP40)</f>
        <v>-8.0679151624848355</v>
      </c>
      <c r="BR40" s="13">
        <f t="shared" si="20"/>
        <v>3.1343606362052671E-4</v>
      </c>
      <c r="BV40" s="6"/>
      <c r="BZ40">
        <v>29</v>
      </c>
      <c r="CA40" s="13">
        <f>_xll.SplineOut($I$9,BZ40)</f>
        <v>-8.0679151624848355</v>
      </c>
      <c r="CB40" s="13">
        <f t="shared" si="23"/>
        <v>3.1343606362052671E-4</v>
      </c>
      <c r="CF40" s="6"/>
      <c r="CJ40">
        <v>29</v>
      </c>
      <c r="CK40" s="13">
        <f>_xll.SplineOut($I$9,CJ40)</f>
        <v>-8.0679151624848355</v>
      </c>
      <c r="CL40" s="13">
        <f t="shared" si="26"/>
        <v>3.1343606362052671E-4</v>
      </c>
      <c r="CP40" s="6"/>
      <c r="CT40">
        <v>29</v>
      </c>
      <c r="CU40" s="13">
        <f>_xll.SplineOut($I$9,CT40)</f>
        <v>-8.0679151624848355</v>
      </c>
      <c r="CV40" s="13">
        <f t="shared" si="29"/>
        <v>3.1343606362052671E-4</v>
      </c>
      <c r="CZ40" s="6"/>
      <c r="DD40">
        <v>29</v>
      </c>
      <c r="DE40" s="13">
        <f>_xll.SplineOut($I$9,DD40)</f>
        <v>-8.0679151624848355</v>
      </c>
      <c r="DF40" s="13">
        <f t="shared" si="32"/>
        <v>3.1343606362052671E-4</v>
      </c>
      <c r="DJ40" s="6"/>
      <c r="DN40">
        <v>29</v>
      </c>
      <c r="DO40" s="13">
        <f>_xll.SplineOut($I$9,DN40)</f>
        <v>-8.0679151624848355</v>
      </c>
      <c r="DP40" s="13">
        <f t="shared" si="35"/>
        <v>3.1343606362052671E-4</v>
      </c>
    </row>
    <row r="41" spans="2:120" x14ac:dyDescent="0.25">
      <c r="D41" s="6"/>
      <c r="H41" s="4">
        <v>30</v>
      </c>
      <c r="I41" s="13">
        <f>_xll.SplineOut($I$9,H41)</f>
        <v>-8.0306981038031786</v>
      </c>
      <c r="J41" s="13">
        <f t="shared" si="2"/>
        <v>3.2532102178699999E-4</v>
      </c>
      <c r="N41" s="6"/>
      <c r="R41" s="4">
        <v>30</v>
      </c>
      <c r="S41" s="13">
        <f>_xll.SplineOut($I$9,R41)</f>
        <v>-8.0306981038031786</v>
      </c>
      <c r="T41" s="13">
        <f t="shared" si="5"/>
        <v>3.2532102178699999E-4</v>
      </c>
      <c r="X41" s="6"/>
      <c r="AB41" s="4">
        <v>30</v>
      </c>
      <c r="AC41" s="13">
        <f>_xll.SplineOut($I$9,AB41)</f>
        <v>-8.0306981038031786</v>
      </c>
      <c r="AD41" s="13">
        <f t="shared" si="8"/>
        <v>3.2532102178699999E-4</v>
      </c>
      <c r="AH41" s="6"/>
      <c r="AL41" s="4">
        <v>30</v>
      </c>
      <c r="AM41" s="13">
        <f>_xll.SplineOut($I$9,AL41)</f>
        <v>-8.0306981038031786</v>
      </c>
      <c r="AN41" s="13">
        <f t="shared" si="11"/>
        <v>3.2532102178699999E-4</v>
      </c>
      <c r="AR41" s="6"/>
      <c r="AV41" s="4">
        <v>30</v>
      </c>
      <c r="AW41" s="13">
        <f>_xll.SplineOut($I$9,AV41)</f>
        <v>-8.0306981038031786</v>
      </c>
      <c r="AX41" s="13">
        <f t="shared" si="14"/>
        <v>3.2532102178699999E-4</v>
      </c>
      <c r="BB41" s="6"/>
      <c r="BF41" s="4">
        <v>30</v>
      </c>
      <c r="BG41" s="13">
        <f>_xll.SplineOut($I$9,BF41)</f>
        <v>-8.0306981038031786</v>
      </c>
      <c r="BH41" s="13">
        <f t="shared" si="17"/>
        <v>3.2532102178699999E-4</v>
      </c>
      <c r="BL41" s="6"/>
      <c r="BP41" s="4">
        <v>30</v>
      </c>
      <c r="BQ41" s="13">
        <f>_xll.SplineOut($I$9,BP41)</f>
        <v>-8.0306981038031786</v>
      </c>
      <c r="BR41" s="13">
        <f t="shared" si="20"/>
        <v>3.2532102178699999E-4</v>
      </c>
      <c r="BV41" s="6"/>
      <c r="BZ41" s="4">
        <v>30</v>
      </c>
      <c r="CA41" s="13">
        <f>_xll.SplineOut($I$9,BZ41)</f>
        <v>-8.0306981038031786</v>
      </c>
      <c r="CB41" s="13">
        <f t="shared" si="23"/>
        <v>3.2532102178699999E-4</v>
      </c>
      <c r="CF41" s="6"/>
      <c r="CJ41" s="4">
        <v>30</v>
      </c>
      <c r="CK41" s="13">
        <f>_xll.SplineOut($I$9,CJ41)</f>
        <v>-8.0306981038031786</v>
      </c>
      <c r="CL41" s="13">
        <f t="shared" si="26"/>
        <v>3.2532102178699999E-4</v>
      </c>
      <c r="CP41" s="6"/>
      <c r="CT41" s="4">
        <v>30</v>
      </c>
      <c r="CU41" s="13">
        <f>_xll.SplineOut($I$9,CT41)</f>
        <v>-8.0306981038031786</v>
      </c>
      <c r="CV41" s="13">
        <f t="shared" si="29"/>
        <v>3.2532102178699999E-4</v>
      </c>
      <c r="CZ41" s="6"/>
      <c r="DD41" s="4">
        <v>30</v>
      </c>
      <c r="DE41" s="13">
        <f>_xll.SplineOut($I$9,DD41)</f>
        <v>-8.0306981038031786</v>
      </c>
      <c r="DF41" s="13">
        <f t="shared" si="32"/>
        <v>3.2532102178699999E-4</v>
      </c>
      <c r="DJ41" s="6"/>
      <c r="DN41" s="4">
        <v>30</v>
      </c>
      <c r="DO41" s="13">
        <f>_xll.SplineOut($I$9,DN41)</f>
        <v>-8.0306981038031786</v>
      </c>
      <c r="DP41" s="13">
        <f t="shared" si="35"/>
        <v>3.2532102178699999E-4</v>
      </c>
    </row>
    <row r="42" spans="2:120" x14ac:dyDescent="0.25">
      <c r="D42" s="6"/>
      <c r="H42">
        <v>31</v>
      </c>
      <c r="I42" s="13">
        <f>_xll.SplineOut($I$9,H42)</f>
        <v>-7.9960575985212499</v>
      </c>
      <c r="J42" s="13">
        <f t="shared" si="2"/>
        <v>3.3678776666098704E-4</v>
      </c>
      <c r="N42" s="6"/>
      <c r="R42">
        <v>31</v>
      </c>
      <c r="S42" s="13">
        <f>_xll.SplineOut($I$9,R42)</f>
        <v>-7.9960575985212499</v>
      </c>
      <c r="T42" s="13">
        <f t="shared" si="5"/>
        <v>3.3678776666098704E-4</v>
      </c>
      <c r="X42" s="6"/>
      <c r="AB42">
        <v>31</v>
      </c>
      <c r="AC42" s="13">
        <f>_xll.SplineOut($I$9,AB42)</f>
        <v>-7.9960575985212499</v>
      </c>
      <c r="AD42" s="13">
        <f t="shared" si="8"/>
        <v>3.3678776666098704E-4</v>
      </c>
      <c r="AH42" s="6"/>
      <c r="AL42">
        <v>31</v>
      </c>
      <c r="AM42" s="13">
        <f>_xll.SplineOut($I$9,AL42)</f>
        <v>-7.9960575985212499</v>
      </c>
      <c r="AN42" s="13">
        <f t="shared" si="11"/>
        <v>3.3678776666098704E-4</v>
      </c>
      <c r="AR42" s="6"/>
      <c r="AV42">
        <v>31</v>
      </c>
      <c r="AW42" s="13">
        <f>_xll.SplineOut($I$9,AV42)</f>
        <v>-7.9960575985212499</v>
      </c>
      <c r="AX42" s="13">
        <f t="shared" si="14"/>
        <v>3.3678776666098704E-4</v>
      </c>
      <c r="BB42" s="6"/>
      <c r="BF42">
        <v>31</v>
      </c>
      <c r="BG42" s="13">
        <f>_xll.SplineOut($I$9,BF42)</f>
        <v>-7.9960575985212499</v>
      </c>
      <c r="BH42" s="13">
        <f t="shared" si="17"/>
        <v>3.3678776666098704E-4</v>
      </c>
      <c r="BL42" s="6"/>
      <c r="BP42">
        <v>31</v>
      </c>
      <c r="BQ42" s="13">
        <f>_xll.SplineOut($I$9,BP42)</f>
        <v>-7.9960575985212499</v>
      </c>
      <c r="BR42" s="13">
        <f t="shared" si="20"/>
        <v>3.3678776666098704E-4</v>
      </c>
      <c r="BV42" s="6"/>
      <c r="BZ42">
        <v>31</v>
      </c>
      <c r="CA42" s="13">
        <f>_xll.SplineOut($I$9,BZ42)</f>
        <v>-7.9960575985212499</v>
      </c>
      <c r="CB42" s="13">
        <f t="shared" si="23"/>
        <v>3.3678776666098704E-4</v>
      </c>
      <c r="CF42" s="6"/>
      <c r="CJ42">
        <v>31</v>
      </c>
      <c r="CK42" s="13">
        <f>_xll.SplineOut($I$9,CJ42)</f>
        <v>-7.9960575985212499</v>
      </c>
      <c r="CL42" s="13">
        <f t="shared" si="26"/>
        <v>3.3678776666098704E-4</v>
      </c>
      <c r="CP42" s="6"/>
      <c r="CT42">
        <v>31</v>
      </c>
      <c r="CU42" s="13">
        <f>_xll.SplineOut($I$9,CT42)</f>
        <v>-7.9960575985212499</v>
      </c>
      <c r="CV42" s="13">
        <f t="shared" si="29"/>
        <v>3.3678776666098704E-4</v>
      </c>
      <c r="CZ42" s="6"/>
      <c r="DD42">
        <v>31</v>
      </c>
      <c r="DE42" s="13">
        <f>_xll.SplineOut($I$9,DD42)</f>
        <v>-7.9960575985212499</v>
      </c>
      <c r="DF42" s="13">
        <f t="shared" si="32"/>
        <v>3.3678776666098704E-4</v>
      </c>
      <c r="DJ42" s="6"/>
      <c r="DN42">
        <v>31</v>
      </c>
      <c r="DO42" s="13">
        <f>_xll.SplineOut($I$9,DN42)</f>
        <v>-7.9960575985212499</v>
      </c>
      <c r="DP42" s="13">
        <f t="shared" si="35"/>
        <v>3.3678776666098704E-4</v>
      </c>
    </row>
    <row r="43" spans="2:120" x14ac:dyDescent="0.25">
      <c r="D43" s="6"/>
      <c r="H43">
        <v>32</v>
      </c>
      <c r="I43" s="13">
        <f>_xll.SplineOut($I$9,H43)</f>
        <v>-7.9635610530864236</v>
      </c>
      <c r="J43" s="13">
        <f t="shared" si="2"/>
        <v>3.4791197587039188E-4</v>
      </c>
      <c r="N43" s="6"/>
      <c r="R43">
        <v>32</v>
      </c>
      <c r="S43" s="13">
        <f>_xll.SplineOut($I$9,R43)</f>
        <v>-7.9635610530864236</v>
      </c>
      <c r="T43" s="13">
        <f t="shared" si="5"/>
        <v>3.4791197587039188E-4</v>
      </c>
      <c r="X43" s="6"/>
      <c r="AB43">
        <v>32</v>
      </c>
      <c r="AC43" s="13">
        <f>_xll.SplineOut($I$9,AB43)</f>
        <v>-7.9635610530864236</v>
      </c>
      <c r="AD43" s="13">
        <f t="shared" si="8"/>
        <v>3.4791197587039188E-4</v>
      </c>
      <c r="AH43" s="6"/>
      <c r="AL43">
        <v>32</v>
      </c>
      <c r="AM43" s="13">
        <f>_xll.SplineOut($I$9,AL43)</f>
        <v>-7.9635610530864236</v>
      </c>
      <c r="AN43" s="13">
        <f t="shared" si="11"/>
        <v>3.4791197587039188E-4</v>
      </c>
      <c r="AR43" s="6"/>
      <c r="AV43">
        <v>32</v>
      </c>
      <c r="AW43" s="13">
        <f>_xll.SplineOut($I$9,AV43)</f>
        <v>-7.9635610530864236</v>
      </c>
      <c r="AX43" s="13">
        <f t="shared" si="14"/>
        <v>3.4791197587039188E-4</v>
      </c>
      <c r="BB43" s="6"/>
      <c r="BF43">
        <v>32</v>
      </c>
      <c r="BG43" s="13">
        <f>_xll.SplineOut($I$9,BF43)</f>
        <v>-7.9635610530864236</v>
      </c>
      <c r="BH43" s="13">
        <f t="shared" si="17"/>
        <v>3.4791197587039188E-4</v>
      </c>
      <c r="BL43" s="6"/>
      <c r="BP43">
        <v>32</v>
      </c>
      <c r="BQ43" s="13">
        <f>_xll.SplineOut($I$9,BP43)</f>
        <v>-7.9635610530864236</v>
      </c>
      <c r="BR43" s="13">
        <f t="shared" si="20"/>
        <v>3.4791197587039188E-4</v>
      </c>
      <c r="BV43" s="6"/>
      <c r="BZ43">
        <v>32</v>
      </c>
      <c r="CA43" s="13">
        <f>_xll.SplineOut($I$9,BZ43)</f>
        <v>-7.9635610530864236</v>
      </c>
      <c r="CB43" s="13">
        <f t="shared" si="23"/>
        <v>3.4791197587039188E-4</v>
      </c>
      <c r="CF43" s="6"/>
      <c r="CJ43">
        <v>32</v>
      </c>
      <c r="CK43" s="13">
        <f>_xll.SplineOut($I$9,CJ43)</f>
        <v>-7.9635610530864236</v>
      </c>
      <c r="CL43" s="13">
        <f t="shared" si="26"/>
        <v>3.4791197587039188E-4</v>
      </c>
      <c r="CP43" s="6"/>
      <c r="CT43">
        <v>32</v>
      </c>
      <c r="CU43" s="13">
        <f>_xll.SplineOut($I$9,CT43)</f>
        <v>-7.9635610530864236</v>
      </c>
      <c r="CV43" s="13">
        <f t="shared" si="29"/>
        <v>3.4791197587039188E-4</v>
      </c>
      <c r="CZ43" s="6"/>
      <c r="DD43">
        <v>32</v>
      </c>
      <c r="DE43" s="13">
        <f>_xll.SplineOut($I$9,DD43)</f>
        <v>-7.9635610530864236</v>
      </c>
      <c r="DF43" s="13">
        <f t="shared" si="32"/>
        <v>3.4791197587039188E-4</v>
      </c>
      <c r="DJ43" s="6"/>
      <c r="DN43">
        <v>32</v>
      </c>
      <c r="DO43" s="13">
        <f>_xll.SplineOut($I$9,DN43)</f>
        <v>-7.9635610530864236</v>
      </c>
      <c r="DP43" s="13">
        <f t="shared" si="35"/>
        <v>3.4791197587039188E-4</v>
      </c>
    </row>
    <row r="44" spans="2:120" x14ac:dyDescent="0.25">
      <c r="B44" s="8"/>
      <c r="C44" s="8"/>
      <c r="D44" s="6"/>
      <c r="E44" s="8"/>
      <c r="H44">
        <v>33</v>
      </c>
      <c r="I44" s="13">
        <f>_xll.SplineOut($I$9,H44)</f>
        <v>-7.9325534893121583</v>
      </c>
      <c r="J44" s="13">
        <f t="shared" si="2"/>
        <v>3.5886887413171616E-4</v>
      </c>
      <c r="L44" s="8"/>
      <c r="M44" s="8"/>
      <c r="N44" s="6"/>
      <c r="O44" s="8"/>
      <c r="R44">
        <v>33</v>
      </c>
      <c r="S44" s="13">
        <f>_xll.SplineOut($I$9,R44)</f>
        <v>-7.9325534893121583</v>
      </c>
      <c r="T44" s="13">
        <f t="shared" si="5"/>
        <v>3.5886887413171616E-4</v>
      </c>
      <c r="V44" s="8"/>
      <c r="W44" s="8"/>
      <c r="X44" s="6"/>
      <c r="Y44" s="8"/>
      <c r="AB44">
        <v>33</v>
      </c>
      <c r="AC44" s="13">
        <f>_xll.SplineOut($I$9,AB44)</f>
        <v>-7.9325534893121583</v>
      </c>
      <c r="AD44" s="13">
        <f t="shared" si="8"/>
        <v>3.5886887413171616E-4</v>
      </c>
      <c r="AF44" s="8"/>
      <c r="AG44" s="8"/>
      <c r="AH44" s="6"/>
      <c r="AI44" s="8"/>
      <c r="AL44">
        <v>33</v>
      </c>
      <c r="AM44" s="13">
        <f>_xll.SplineOut($I$9,AL44)</f>
        <v>-7.9325534893121583</v>
      </c>
      <c r="AN44" s="13">
        <f t="shared" si="11"/>
        <v>3.5886887413171616E-4</v>
      </c>
      <c r="AP44" s="8"/>
      <c r="AQ44" s="8"/>
      <c r="AR44" s="6"/>
      <c r="AS44" s="8"/>
      <c r="AV44">
        <v>33</v>
      </c>
      <c r="AW44" s="13">
        <f>_xll.SplineOut($I$9,AV44)</f>
        <v>-7.9325534893121583</v>
      </c>
      <c r="AX44" s="13">
        <f t="shared" si="14"/>
        <v>3.5886887413171616E-4</v>
      </c>
      <c r="AZ44" s="8"/>
      <c r="BA44" s="8"/>
      <c r="BB44" s="6"/>
      <c r="BC44" s="8"/>
      <c r="BF44">
        <v>33</v>
      </c>
      <c r="BG44" s="13">
        <f>_xll.SplineOut($I$9,BF44)</f>
        <v>-7.9325534893121583</v>
      </c>
      <c r="BH44" s="13">
        <f t="shared" si="17"/>
        <v>3.5886887413171616E-4</v>
      </c>
      <c r="BJ44" s="8"/>
      <c r="BK44" s="8"/>
      <c r="BL44" s="6"/>
      <c r="BM44" s="8"/>
      <c r="BP44">
        <v>33</v>
      </c>
      <c r="BQ44" s="13">
        <f>_xll.SplineOut($I$9,BP44)</f>
        <v>-7.9325534893121583</v>
      </c>
      <c r="BR44" s="13">
        <f t="shared" si="20"/>
        <v>3.5886887413171616E-4</v>
      </c>
      <c r="BT44" s="8"/>
      <c r="BU44" s="8"/>
      <c r="BV44" s="6"/>
      <c r="BW44" s="8"/>
      <c r="BZ44">
        <v>33</v>
      </c>
      <c r="CA44" s="13">
        <f>_xll.SplineOut($I$9,BZ44)</f>
        <v>-7.9325534893121583</v>
      </c>
      <c r="CB44" s="13">
        <f t="shared" si="23"/>
        <v>3.5886887413171616E-4</v>
      </c>
      <c r="CD44" s="8"/>
      <c r="CE44" s="8"/>
      <c r="CF44" s="6"/>
      <c r="CG44" s="8"/>
      <c r="CJ44">
        <v>33</v>
      </c>
      <c r="CK44" s="13">
        <f>_xll.SplineOut($I$9,CJ44)</f>
        <v>-7.9325534893121583</v>
      </c>
      <c r="CL44" s="13">
        <f t="shared" si="26"/>
        <v>3.5886887413171616E-4</v>
      </c>
      <c r="CN44" s="8"/>
      <c r="CO44" s="8"/>
      <c r="CP44" s="6"/>
      <c r="CQ44" s="8"/>
      <c r="CT44">
        <v>33</v>
      </c>
      <c r="CU44" s="13">
        <f>_xll.SplineOut($I$9,CT44)</f>
        <v>-7.9325534893121583</v>
      </c>
      <c r="CV44" s="13">
        <f t="shared" si="29"/>
        <v>3.5886887413171616E-4</v>
      </c>
      <c r="CX44" s="8"/>
      <c r="CY44" s="8"/>
      <c r="CZ44" s="6"/>
      <c r="DA44" s="8"/>
      <c r="DD44">
        <v>33</v>
      </c>
      <c r="DE44" s="13">
        <f>_xll.SplineOut($I$9,DD44)</f>
        <v>-7.9325534893121583</v>
      </c>
      <c r="DF44" s="13">
        <f t="shared" si="32"/>
        <v>3.5886887413171616E-4</v>
      </c>
      <c r="DH44" s="8"/>
      <c r="DI44" s="8"/>
      <c r="DJ44" s="6"/>
      <c r="DK44" s="8"/>
      <c r="DN44">
        <v>33</v>
      </c>
      <c r="DO44" s="13">
        <f>_xll.SplineOut($I$9,DN44)</f>
        <v>-7.9325534893121583</v>
      </c>
      <c r="DP44" s="13">
        <f t="shared" si="35"/>
        <v>3.5886887413171616E-4</v>
      </c>
    </row>
    <row r="45" spans="2:120" x14ac:dyDescent="0.25">
      <c r="B45" s="8"/>
      <c r="C45" s="8"/>
      <c r="D45" s="6"/>
      <c r="E45" s="8"/>
      <c r="H45">
        <v>34</v>
      </c>
      <c r="I45" s="13">
        <f>_xll.SplineOut($I$9,H45)</f>
        <v>-7.9023799290119099</v>
      </c>
      <c r="J45" s="13">
        <f t="shared" si="2"/>
        <v>3.6986224627594424E-4</v>
      </c>
      <c r="L45" s="8"/>
      <c r="M45" s="8"/>
      <c r="N45" s="6"/>
      <c r="O45" s="8"/>
      <c r="R45">
        <v>34</v>
      </c>
      <c r="S45" s="13">
        <f>_xll.SplineOut($I$9,R45)</f>
        <v>-7.9023799290119099</v>
      </c>
      <c r="T45" s="13">
        <f t="shared" si="5"/>
        <v>3.6986224627594424E-4</v>
      </c>
      <c r="V45" s="8"/>
      <c r="W45" s="8"/>
      <c r="X45" s="6"/>
      <c r="Y45" s="8"/>
      <c r="AB45">
        <v>34</v>
      </c>
      <c r="AC45" s="13">
        <f>_xll.SplineOut($I$9,AB45)</f>
        <v>-7.9023799290119099</v>
      </c>
      <c r="AD45" s="13">
        <f t="shared" si="8"/>
        <v>3.6986224627594424E-4</v>
      </c>
      <c r="AF45" s="8"/>
      <c r="AG45" s="8"/>
      <c r="AH45" s="6"/>
      <c r="AI45" s="8"/>
      <c r="AL45">
        <v>34</v>
      </c>
      <c r="AM45" s="13">
        <f>_xll.SplineOut($I$9,AL45)</f>
        <v>-7.9023799290119099</v>
      </c>
      <c r="AN45" s="13">
        <f t="shared" si="11"/>
        <v>3.6986224627594424E-4</v>
      </c>
      <c r="AP45" s="8"/>
      <c r="AQ45" s="8"/>
      <c r="AR45" s="6"/>
      <c r="AS45" s="8"/>
      <c r="AV45">
        <v>34</v>
      </c>
      <c r="AW45" s="13">
        <f>_xll.SplineOut($I$9,AV45)</f>
        <v>-7.9023799290119099</v>
      </c>
      <c r="AX45" s="13">
        <f t="shared" si="14"/>
        <v>3.6986224627594424E-4</v>
      </c>
      <c r="AZ45" s="8"/>
      <c r="BA45" s="8"/>
      <c r="BB45" s="6"/>
      <c r="BC45" s="8"/>
      <c r="BF45">
        <v>34</v>
      </c>
      <c r="BG45" s="13">
        <f>_xll.SplineOut($I$9,BF45)</f>
        <v>-7.9023799290119099</v>
      </c>
      <c r="BH45" s="13">
        <f t="shared" si="17"/>
        <v>3.6986224627594424E-4</v>
      </c>
      <c r="BJ45" s="8"/>
      <c r="BK45" s="8"/>
      <c r="BL45" s="6"/>
      <c r="BM45" s="8"/>
      <c r="BP45">
        <v>34</v>
      </c>
      <c r="BQ45" s="13">
        <f>_xll.SplineOut($I$9,BP45)</f>
        <v>-7.9023799290119099</v>
      </c>
      <c r="BR45" s="13">
        <f t="shared" si="20"/>
        <v>3.6986224627594424E-4</v>
      </c>
      <c r="BT45" s="8"/>
      <c r="BU45" s="8"/>
      <c r="BV45" s="6"/>
      <c r="BW45" s="8"/>
      <c r="BZ45">
        <v>34</v>
      </c>
      <c r="CA45" s="13">
        <f>_xll.SplineOut($I$9,BZ45)</f>
        <v>-7.9023799290119099</v>
      </c>
      <c r="CB45" s="13">
        <f t="shared" si="23"/>
        <v>3.6986224627594424E-4</v>
      </c>
      <c r="CD45" s="8"/>
      <c r="CE45" s="8"/>
      <c r="CF45" s="6"/>
      <c r="CG45" s="8"/>
      <c r="CJ45">
        <v>34</v>
      </c>
      <c r="CK45" s="13">
        <f>_xll.SplineOut($I$9,CJ45)</f>
        <v>-7.9023799290119099</v>
      </c>
      <c r="CL45" s="13">
        <f t="shared" si="26"/>
        <v>3.6986224627594424E-4</v>
      </c>
      <c r="CN45" s="8"/>
      <c r="CO45" s="8"/>
      <c r="CP45" s="6"/>
      <c r="CQ45" s="8"/>
      <c r="CT45">
        <v>34</v>
      </c>
      <c r="CU45" s="13">
        <f>_xll.SplineOut($I$9,CT45)</f>
        <v>-7.9023799290119099</v>
      </c>
      <c r="CV45" s="13">
        <f t="shared" si="29"/>
        <v>3.6986224627594424E-4</v>
      </c>
      <c r="CX45" s="8"/>
      <c r="CY45" s="8"/>
      <c r="CZ45" s="6"/>
      <c r="DA45" s="8"/>
      <c r="DD45">
        <v>34</v>
      </c>
      <c r="DE45" s="13">
        <f>_xll.SplineOut($I$9,DD45)</f>
        <v>-7.9023799290119099</v>
      </c>
      <c r="DF45" s="13">
        <f t="shared" si="32"/>
        <v>3.6986224627594424E-4</v>
      </c>
      <c r="DH45" s="8"/>
      <c r="DI45" s="8"/>
      <c r="DJ45" s="6"/>
      <c r="DK45" s="8"/>
      <c r="DN45">
        <v>34</v>
      </c>
      <c r="DO45" s="13">
        <f>_xll.SplineOut($I$9,DN45)</f>
        <v>-7.9023799290119099</v>
      </c>
      <c r="DP45" s="13">
        <f t="shared" si="35"/>
        <v>3.6986224627594424E-4</v>
      </c>
    </row>
    <row r="46" spans="2:120" x14ac:dyDescent="0.25">
      <c r="B46" s="8"/>
      <c r="C46" s="8"/>
      <c r="D46" s="6"/>
      <c r="E46" s="8"/>
      <c r="H46" s="4">
        <v>35</v>
      </c>
      <c r="I46" s="13">
        <f>_xll.SplineOut($I$9,H46)</f>
        <v>-7.8723853939991342</v>
      </c>
      <c r="J46" s="13">
        <f t="shared" si="2"/>
        <v>3.8112414576900011E-4</v>
      </c>
      <c r="L46" s="8"/>
      <c r="M46" s="8"/>
      <c r="N46" s="6"/>
      <c r="O46" s="8"/>
      <c r="R46" s="4">
        <v>35</v>
      </c>
      <c r="S46" s="13">
        <f>_xll.SplineOut($I$9,R46)</f>
        <v>-7.8723853939991342</v>
      </c>
      <c r="T46" s="13">
        <f t="shared" si="5"/>
        <v>3.8112414576900011E-4</v>
      </c>
      <c r="V46" s="8"/>
      <c r="W46" s="8"/>
      <c r="X46" s="6"/>
      <c r="Y46" s="8"/>
      <c r="AB46" s="4">
        <v>35</v>
      </c>
      <c r="AC46" s="13">
        <f>_xll.SplineOut($I$9,AB46)</f>
        <v>-7.8723853939991342</v>
      </c>
      <c r="AD46" s="13">
        <f t="shared" si="8"/>
        <v>3.8112414576900011E-4</v>
      </c>
      <c r="AF46" s="8"/>
      <c r="AG46" s="8"/>
      <c r="AH46" s="6"/>
      <c r="AI46" s="8"/>
      <c r="AL46" s="4">
        <v>35</v>
      </c>
      <c r="AM46" s="13">
        <f>_xll.SplineOut($I$9,AL46)</f>
        <v>-7.8723853939991342</v>
      </c>
      <c r="AN46" s="13">
        <f t="shared" si="11"/>
        <v>3.8112414576900011E-4</v>
      </c>
      <c r="AP46" s="8"/>
      <c r="AQ46" s="8"/>
      <c r="AR46" s="6"/>
      <c r="AS46" s="8"/>
      <c r="AV46" s="4">
        <v>35</v>
      </c>
      <c r="AW46" s="13">
        <f>_xll.SplineOut($I$9,AV46)</f>
        <v>-7.8723853939991342</v>
      </c>
      <c r="AX46" s="13">
        <f t="shared" si="14"/>
        <v>3.8112414576900011E-4</v>
      </c>
      <c r="AZ46" s="8"/>
      <c r="BA46" s="8"/>
      <c r="BB46" s="6"/>
      <c r="BC46" s="8"/>
      <c r="BF46" s="4">
        <v>35</v>
      </c>
      <c r="BG46" s="13">
        <f>_xll.SplineOut($I$9,BF46)</f>
        <v>-7.8723853939991342</v>
      </c>
      <c r="BH46" s="13">
        <f t="shared" si="17"/>
        <v>3.8112414576900011E-4</v>
      </c>
      <c r="BJ46" s="8"/>
      <c r="BK46" s="8"/>
      <c r="BL46" s="6"/>
      <c r="BM46" s="8"/>
      <c r="BP46" s="4">
        <v>35</v>
      </c>
      <c r="BQ46" s="13">
        <f>_xll.SplineOut($I$9,BP46)</f>
        <v>-7.8723853939991342</v>
      </c>
      <c r="BR46" s="13">
        <f t="shared" si="20"/>
        <v>3.8112414576900011E-4</v>
      </c>
      <c r="BT46" s="8"/>
      <c r="BU46" s="8"/>
      <c r="BV46" s="6"/>
      <c r="BW46" s="8"/>
      <c r="BZ46" s="4">
        <v>35</v>
      </c>
      <c r="CA46" s="13">
        <f>_xll.SplineOut($I$9,BZ46)</f>
        <v>-7.8723853939991342</v>
      </c>
      <c r="CB46" s="13">
        <f t="shared" si="23"/>
        <v>3.8112414576900011E-4</v>
      </c>
      <c r="CD46" s="8"/>
      <c r="CE46" s="8"/>
      <c r="CF46" s="6"/>
      <c r="CG46" s="8"/>
      <c r="CJ46" s="4">
        <v>35</v>
      </c>
      <c r="CK46" s="13">
        <f>_xll.SplineOut($I$9,CJ46)</f>
        <v>-7.8723853939991342</v>
      </c>
      <c r="CL46" s="13">
        <f t="shared" si="26"/>
        <v>3.8112414576900011E-4</v>
      </c>
      <c r="CN46" s="8"/>
      <c r="CO46" s="8"/>
      <c r="CP46" s="6"/>
      <c r="CQ46" s="8"/>
      <c r="CT46" s="4">
        <v>35</v>
      </c>
      <c r="CU46" s="13">
        <f>_xll.SplineOut($I$9,CT46)</f>
        <v>-7.8723853939991342</v>
      </c>
      <c r="CV46" s="13">
        <f t="shared" si="29"/>
        <v>3.8112414576900011E-4</v>
      </c>
      <c r="CX46" s="8"/>
      <c r="CY46" s="8"/>
      <c r="CZ46" s="6"/>
      <c r="DA46" s="8"/>
      <c r="DD46" s="4">
        <v>35</v>
      </c>
      <c r="DE46" s="13">
        <f>_xll.SplineOut($I$9,DD46)</f>
        <v>-7.8723853939991342</v>
      </c>
      <c r="DF46" s="13">
        <f t="shared" si="32"/>
        <v>3.8112414576900011E-4</v>
      </c>
      <c r="DH46" s="8"/>
      <c r="DI46" s="8"/>
      <c r="DJ46" s="6"/>
      <c r="DK46" s="8"/>
      <c r="DN46" s="4">
        <v>35</v>
      </c>
      <c r="DO46" s="13">
        <f>_xll.SplineOut($I$9,DN46)</f>
        <v>-7.8723853939991342</v>
      </c>
      <c r="DP46" s="13">
        <f t="shared" si="35"/>
        <v>3.8112414576900011E-4</v>
      </c>
    </row>
    <row r="47" spans="2:120" x14ac:dyDescent="0.25">
      <c r="B47" s="8"/>
      <c r="C47" s="8"/>
      <c r="D47" s="6"/>
      <c r="E47" s="8"/>
      <c r="H47">
        <v>36</v>
      </c>
      <c r="I47" s="13">
        <f>_xll.SplineOut($I$9,H47)</f>
        <v>-7.8420383963875286</v>
      </c>
      <c r="J47" s="13">
        <f t="shared" si="2"/>
        <v>3.9286740440851013E-4</v>
      </c>
      <c r="L47" s="8"/>
      <c r="M47" s="8"/>
      <c r="N47" s="6"/>
      <c r="O47" s="8"/>
      <c r="R47">
        <v>36</v>
      </c>
      <c r="S47" s="13">
        <f>_xll.SplineOut($I$9,R47)</f>
        <v>-7.8420383963875286</v>
      </c>
      <c r="T47" s="13">
        <f t="shared" si="5"/>
        <v>3.9286740440851013E-4</v>
      </c>
      <c r="V47" s="8"/>
      <c r="W47" s="8"/>
      <c r="X47" s="6"/>
      <c r="Y47" s="8"/>
      <c r="AB47">
        <v>36</v>
      </c>
      <c r="AC47" s="13">
        <f>_xll.SplineOut($I$9,AB47)</f>
        <v>-7.8420383963875286</v>
      </c>
      <c r="AD47" s="13">
        <f t="shared" si="8"/>
        <v>3.9286740440851013E-4</v>
      </c>
      <c r="AF47" s="8"/>
      <c r="AG47" s="8"/>
      <c r="AH47" s="6"/>
      <c r="AI47" s="8"/>
      <c r="AL47">
        <v>36</v>
      </c>
      <c r="AM47" s="13">
        <f>_xll.SplineOut($I$9,AL47)</f>
        <v>-7.8420383963875286</v>
      </c>
      <c r="AN47" s="13">
        <f t="shared" si="11"/>
        <v>3.9286740440851013E-4</v>
      </c>
      <c r="AP47" s="8"/>
      <c r="AQ47" s="8"/>
      <c r="AR47" s="6"/>
      <c r="AS47" s="8"/>
      <c r="AV47">
        <v>36</v>
      </c>
      <c r="AW47" s="13">
        <f>_xll.SplineOut($I$9,AV47)</f>
        <v>-7.8420383963875286</v>
      </c>
      <c r="AX47" s="13">
        <f t="shared" si="14"/>
        <v>3.9286740440851013E-4</v>
      </c>
      <c r="AZ47" s="8"/>
      <c r="BA47" s="8"/>
      <c r="BB47" s="6"/>
      <c r="BC47" s="8"/>
      <c r="BF47">
        <v>36</v>
      </c>
      <c r="BG47" s="13">
        <f>_xll.SplineOut($I$9,BF47)</f>
        <v>-7.8420383963875286</v>
      </c>
      <c r="BH47" s="13">
        <f t="shared" si="17"/>
        <v>3.9286740440851013E-4</v>
      </c>
      <c r="BJ47" s="8"/>
      <c r="BK47" s="8"/>
      <c r="BL47" s="6"/>
      <c r="BM47" s="8"/>
      <c r="BP47">
        <v>36</v>
      </c>
      <c r="BQ47" s="13">
        <f>_xll.SplineOut($I$9,BP47)</f>
        <v>-7.8420383963875286</v>
      </c>
      <c r="BR47" s="13">
        <f t="shared" si="20"/>
        <v>3.9286740440851013E-4</v>
      </c>
      <c r="BT47" s="8"/>
      <c r="BU47" s="8"/>
      <c r="BV47" s="6"/>
      <c r="BW47" s="8"/>
      <c r="BZ47">
        <v>36</v>
      </c>
      <c r="CA47" s="13">
        <f>_xll.SplineOut($I$9,BZ47)</f>
        <v>-7.8420383963875286</v>
      </c>
      <c r="CB47" s="13">
        <f t="shared" si="23"/>
        <v>3.9286740440851013E-4</v>
      </c>
      <c r="CD47" s="8"/>
      <c r="CE47" s="8"/>
      <c r="CF47" s="6"/>
      <c r="CG47" s="8"/>
      <c r="CJ47">
        <v>36</v>
      </c>
      <c r="CK47" s="13">
        <f>_xll.SplineOut($I$9,CJ47)</f>
        <v>-7.8420383963875286</v>
      </c>
      <c r="CL47" s="13">
        <f t="shared" si="26"/>
        <v>3.9286740440851013E-4</v>
      </c>
      <c r="CN47" s="8"/>
      <c r="CO47" s="8"/>
      <c r="CP47" s="6"/>
      <c r="CQ47" s="8"/>
      <c r="CT47">
        <v>36</v>
      </c>
      <c r="CU47" s="13">
        <f>_xll.SplineOut($I$9,CT47)</f>
        <v>-7.8420383963875286</v>
      </c>
      <c r="CV47" s="13">
        <f t="shared" si="29"/>
        <v>3.9286740440851013E-4</v>
      </c>
      <c r="CX47" s="8"/>
      <c r="CY47" s="8"/>
      <c r="CZ47" s="6"/>
      <c r="DA47" s="8"/>
      <c r="DD47">
        <v>36</v>
      </c>
      <c r="DE47" s="13">
        <f>_xll.SplineOut($I$9,DD47)</f>
        <v>-7.8420383963875286</v>
      </c>
      <c r="DF47" s="13">
        <f t="shared" si="32"/>
        <v>3.9286740440851013E-4</v>
      </c>
      <c r="DH47" s="8"/>
      <c r="DI47" s="8"/>
      <c r="DJ47" s="6"/>
      <c r="DK47" s="8"/>
      <c r="DN47">
        <v>36</v>
      </c>
      <c r="DO47" s="13">
        <f>_xll.SplineOut($I$9,DN47)</f>
        <v>-7.8420383963875286</v>
      </c>
      <c r="DP47" s="13">
        <f t="shared" si="35"/>
        <v>3.9286740440851013E-4</v>
      </c>
    </row>
    <row r="48" spans="2:120" x14ac:dyDescent="0.25">
      <c r="B48" s="19"/>
      <c r="C48" s="8"/>
      <c r="D48" s="6"/>
      <c r="E48" s="8"/>
      <c r="H48">
        <v>37</v>
      </c>
      <c r="I48" s="13">
        <f>_xll.SplineOut($I$9,H48)</f>
        <v>-7.8113014094917297</v>
      </c>
      <c r="J48" s="13">
        <f t="shared" si="2"/>
        <v>4.0513046396210991E-4</v>
      </c>
      <c r="L48" s="19"/>
      <c r="M48" s="8"/>
      <c r="N48" s="6"/>
      <c r="O48" s="8"/>
      <c r="R48">
        <v>37</v>
      </c>
      <c r="S48" s="13">
        <f>_xll.SplineOut($I$9,R48)</f>
        <v>-7.8113014094917297</v>
      </c>
      <c r="T48" s="13">
        <f t="shared" si="5"/>
        <v>4.0513046396210991E-4</v>
      </c>
      <c r="V48" s="19"/>
      <c r="W48" s="8"/>
      <c r="X48" s="6"/>
      <c r="Y48" s="8"/>
      <c r="AB48">
        <v>37</v>
      </c>
      <c r="AC48" s="13">
        <f>_xll.SplineOut($I$9,AB48)</f>
        <v>-7.8113014094917297</v>
      </c>
      <c r="AD48" s="13">
        <f t="shared" si="8"/>
        <v>4.0513046396210991E-4</v>
      </c>
      <c r="AF48" s="19"/>
      <c r="AG48" s="8"/>
      <c r="AH48" s="6"/>
      <c r="AI48" s="8"/>
      <c r="AL48">
        <v>37</v>
      </c>
      <c r="AM48" s="13">
        <f>_xll.SplineOut($I$9,AL48)</f>
        <v>-7.8113014094917297</v>
      </c>
      <c r="AN48" s="13">
        <f t="shared" si="11"/>
        <v>4.0513046396210991E-4</v>
      </c>
      <c r="AP48" s="19"/>
      <c r="AQ48" s="8"/>
      <c r="AR48" s="6"/>
      <c r="AS48" s="8"/>
      <c r="AV48">
        <v>37</v>
      </c>
      <c r="AW48" s="13">
        <f>_xll.SplineOut($I$9,AV48)</f>
        <v>-7.8113014094917297</v>
      </c>
      <c r="AX48" s="13">
        <f t="shared" si="14"/>
        <v>4.0513046396210991E-4</v>
      </c>
      <c r="AZ48" s="19"/>
      <c r="BA48" s="8"/>
      <c r="BB48" s="6"/>
      <c r="BC48" s="8"/>
      <c r="BF48">
        <v>37</v>
      </c>
      <c r="BG48" s="13">
        <f>_xll.SplineOut($I$9,BF48)</f>
        <v>-7.8113014094917297</v>
      </c>
      <c r="BH48" s="13">
        <f t="shared" si="17"/>
        <v>4.0513046396210991E-4</v>
      </c>
      <c r="BJ48" s="19"/>
      <c r="BK48" s="8"/>
      <c r="BL48" s="6"/>
      <c r="BM48" s="8"/>
      <c r="BP48">
        <v>37</v>
      </c>
      <c r="BQ48" s="13">
        <f>_xll.SplineOut($I$9,BP48)</f>
        <v>-7.8113014094917297</v>
      </c>
      <c r="BR48" s="13">
        <f t="shared" si="20"/>
        <v>4.0513046396210991E-4</v>
      </c>
      <c r="BT48" s="19"/>
      <c r="BU48" s="8"/>
      <c r="BV48" s="6"/>
      <c r="BW48" s="8"/>
      <c r="BZ48">
        <v>37</v>
      </c>
      <c r="CA48" s="13">
        <f>_xll.SplineOut($I$9,BZ48)</f>
        <v>-7.8113014094917297</v>
      </c>
      <c r="CB48" s="13">
        <f t="shared" si="23"/>
        <v>4.0513046396210991E-4</v>
      </c>
      <c r="CD48" s="19"/>
      <c r="CE48" s="8"/>
      <c r="CF48" s="6"/>
      <c r="CG48" s="8"/>
      <c r="CJ48">
        <v>37</v>
      </c>
      <c r="CK48" s="13">
        <f>_xll.SplineOut($I$9,CJ48)</f>
        <v>-7.8113014094917297</v>
      </c>
      <c r="CL48" s="13">
        <f t="shared" si="26"/>
        <v>4.0513046396210991E-4</v>
      </c>
      <c r="CN48" s="19"/>
      <c r="CO48" s="8"/>
      <c r="CP48" s="6"/>
      <c r="CQ48" s="8"/>
      <c r="CT48">
        <v>37</v>
      </c>
      <c r="CU48" s="13">
        <f>_xll.SplineOut($I$9,CT48)</f>
        <v>-7.8113014094917297</v>
      </c>
      <c r="CV48" s="13">
        <f t="shared" si="29"/>
        <v>4.0513046396210991E-4</v>
      </c>
      <c r="CX48" s="19"/>
      <c r="CY48" s="8"/>
      <c r="CZ48" s="6"/>
      <c r="DA48" s="8"/>
      <c r="DD48">
        <v>37</v>
      </c>
      <c r="DE48" s="13">
        <f>_xll.SplineOut($I$9,DD48)</f>
        <v>-7.8113014094917297</v>
      </c>
      <c r="DF48" s="13">
        <f t="shared" si="32"/>
        <v>4.0513046396210991E-4</v>
      </c>
      <c r="DH48" s="19"/>
      <c r="DI48" s="8"/>
      <c r="DJ48" s="6"/>
      <c r="DK48" s="8"/>
      <c r="DN48">
        <v>37</v>
      </c>
      <c r="DO48" s="13">
        <f>_xll.SplineOut($I$9,DN48)</f>
        <v>-7.8113014094917297</v>
      </c>
      <c r="DP48" s="13">
        <f t="shared" si="35"/>
        <v>4.0513046396210991E-4</v>
      </c>
    </row>
    <row r="49" spans="2:120" ht="17.25" customHeight="1" x14ac:dyDescent="0.25">
      <c r="B49" s="8"/>
      <c r="C49" s="8"/>
      <c r="D49" s="6"/>
      <c r="E49" s="8"/>
      <c r="H49">
        <v>38</v>
      </c>
      <c r="I49" s="13">
        <f>_xll.SplineOut($I$9,H49)</f>
        <v>-7.7802603969266215</v>
      </c>
      <c r="J49" s="13">
        <f t="shared" si="2"/>
        <v>4.1790333969620759E-4</v>
      </c>
      <c r="L49" s="8"/>
      <c r="M49" s="8"/>
      <c r="N49" s="6"/>
      <c r="O49" s="8"/>
      <c r="R49">
        <v>38</v>
      </c>
      <c r="S49" s="13">
        <f>_xll.SplineOut($I$9,R49)</f>
        <v>-7.7802603969266215</v>
      </c>
      <c r="T49" s="13">
        <f t="shared" si="5"/>
        <v>4.1790333969620759E-4</v>
      </c>
      <c r="V49" s="8"/>
      <c r="W49" s="8"/>
      <c r="X49" s="6"/>
      <c r="Y49" s="8"/>
      <c r="AB49">
        <v>38</v>
      </c>
      <c r="AC49" s="13">
        <f>_xll.SplineOut($I$9,AB49)</f>
        <v>-7.7802603969266215</v>
      </c>
      <c r="AD49" s="13">
        <f t="shared" si="8"/>
        <v>4.1790333969620759E-4</v>
      </c>
      <c r="AF49" s="8"/>
      <c r="AG49" s="8"/>
      <c r="AH49" s="6"/>
      <c r="AI49" s="8"/>
      <c r="AL49">
        <v>38</v>
      </c>
      <c r="AM49" s="13">
        <f>_xll.SplineOut($I$9,AL49)</f>
        <v>-7.7802603969266215</v>
      </c>
      <c r="AN49" s="13">
        <f t="shared" si="11"/>
        <v>4.1790333969620759E-4</v>
      </c>
      <c r="AP49" s="8"/>
      <c r="AQ49" s="8"/>
      <c r="AR49" s="6"/>
      <c r="AS49" s="8"/>
      <c r="AV49">
        <v>38</v>
      </c>
      <c r="AW49" s="13">
        <f>_xll.SplineOut($I$9,AV49)</f>
        <v>-7.7802603969266215</v>
      </c>
      <c r="AX49" s="13">
        <f t="shared" si="14"/>
        <v>4.1790333969620759E-4</v>
      </c>
      <c r="AZ49" s="8"/>
      <c r="BA49" s="8"/>
      <c r="BB49" s="6"/>
      <c r="BC49" s="8"/>
      <c r="BF49">
        <v>38</v>
      </c>
      <c r="BG49" s="13">
        <f>_xll.SplineOut($I$9,BF49)</f>
        <v>-7.7802603969266215</v>
      </c>
      <c r="BH49" s="13">
        <f t="shared" si="17"/>
        <v>4.1790333969620759E-4</v>
      </c>
      <c r="BJ49" s="8"/>
      <c r="BK49" s="8"/>
      <c r="BL49" s="6"/>
      <c r="BM49" s="8"/>
      <c r="BP49">
        <v>38</v>
      </c>
      <c r="BQ49" s="13">
        <f>_xll.SplineOut($I$9,BP49)</f>
        <v>-7.7802603969266215</v>
      </c>
      <c r="BR49" s="13">
        <f t="shared" si="20"/>
        <v>4.1790333969620759E-4</v>
      </c>
      <c r="BT49" s="8"/>
      <c r="BU49" s="8"/>
      <c r="BV49" s="6"/>
      <c r="BW49" s="8"/>
      <c r="BZ49">
        <v>38</v>
      </c>
      <c r="CA49" s="13">
        <f>_xll.SplineOut($I$9,BZ49)</f>
        <v>-7.7802603969266215</v>
      </c>
      <c r="CB49" s="13">
        <f t="shared" si="23"/>
        <v>4.1790333969620759E-4</v>
      </c>
      <c r="CD49" s="8"/>
      <c r="CE49" s="8"/>
      <c r="CF49" s="6"/>
      <c r="CG49" s="8"/>
      <c r="CJ49">
        <v>38</v>
      </c>
      <c r="CK49" s="13">
        <f>_xll.SplineOut($I$9,CJ49)</f>
        <v>-7.7802603969266215</v>
      </c>
      <c r="CL49" s="13">
        <f t="shared" si="26"/>
        <v>4.1790333969620759E-4</v>
      </c>
      <c r="CN49" s="8"/>
      <c r="CO49" s="8"/>
      <c r="CP49" s="6"/>
      <c r="CQ49" s="8"/>
      <c r="CT49">
        <v>38</v>
      </c>
      <c r="CU49" s="13">
        <f>_xll.SplineOut($I$9,CT49)</f>
        <v>-7.7802603969266215</v>
      </c>
      <c r="CV49" s="13">
        <f t="shared" si="29"/>
        <v>4.1790333969620759E-4</v>
      </c>
      <c r="CX49" s="8"/>
      <c r="CY49" s="8"/>
      <c r="CZ49" s="6"/>
      <c r="DA49" s="8"/>
      <c r="DD49">
        <v>38</v>
      </c>
      <c r="DE49" s="13">
        <f>_xll.SplineOut($I$9,DD49)</f>
        <v>-7.7802603969266215</v>
      </c>
      <c r="DF49" s="13">
        <f t="shared" si="32"/>
        <v>4.1790333969620759E-4</v>
      </c>
      <c r="DH49" s="8"/>
      <c r="DI49" s="8"/>
      <c r="DJ49" s="6"/>
      <c r="DK49" s="8"/>
      <c r="DN49">
        <v>38</v>
      </c>
      <c r="DO49" s="13">
        <f>_xll.SplineOut($I$9,DN49)</f>
        <v>-7.7802603969266215</v>
      </c>
      <c r="DP49" s="13">
        <f t="shared" si="35"/>
        <v>4.1790333969620759E-4</v>
      </c>
    </row>
    <row r="50" spans="2:120" x14ac:dyDescent="0.25">
      <c r="B50" s="8"/>
      <c r="C50" s="8"/>
      <c r="D50" s="6"/>
      <c r="E50" s="8"/>
      <c r="H50">
        <v>39</v>
      </c>
      <c r="I50" s="13">
        <f>_xll.SplineOut($I$9,H50)</f>
        <v>-7.7490013223070786</v>
      </c>
      <c r="J50" s="13">
        <f t="shared" si="2"/>
        <v>4.311729284159496E-4</v>
      </c>
      <c r="L50" s="8"/>
      <c r="M50" s="8"/>
      <c r="N50" s="6"/>
      <c r="O50" s="8"/>
      <c r="R50">
        <v>39</v>
      </c>
      <c r="S50" s="13">
        <f>_xll.SplineOut($I$9,R50)</f>
        <v>-7.7490013223070786</v>
      </c>
      <c r="T50" s="13">
        <f t="shared" si="5"/>
        <v>4.311729284159496E-4</v>
      </c>
      <c r="V50" s="8"/>
      <c r="W50" s="8"/>
      <c r="X50" s="6"/>
      <c r="Y50" s="8"/>
      <c r="AB50">
        <v>39</v>
      </c>
      <c r="AC50" s="13">
        <f>_xll.SplineOut($I$9,AB50)</f>
        <v>-7.7490013223070786</v>
      </c>
      <c r="AD50" s="13">
        <f t="shared" si="8"/>
        <v>4.311729284159496E-4</v>
      </c>
      <c r="AF50" s="8"/>
      <c r="AG50" s="8"/>
      <c r="AH50" s="6"/>
      <c r="AI50" s="8"/>
      <c r="AL50">
        <v>39</v>
      </c>
      <c r="AM50" s="13">
        <f>_xll.SplineOut($I$9,AL50)</f>
        <v>-7.7490013223070786</v>
      </c>
      <c r="AN50" s="13">
        <f t="shared" si="11"/>
        <v>4.311729284159496E-4</v>
      </c>
      <c r="AP50" s="8"/>
      <c r="AQ50" s="8"/>
      <c r="AR50" s="6"/>
      <c r="AS50" s="8"/>
      <c r="AV50">
        <v>39</v>
      </c>
      <c r="AW50" s="13">
        <f>_xll.SplineOut($I$9,AV50)</f>
        <v>-7.7490013223070786</v>
      </c>
      <c r="AX50" s="13">
        <f t="shared" si="14"/>
        <v>4.311729284159496E-4</v>
      </c>
      <c r="AZ50" s="8"/>
      <c r="BA50" s="8"/>
      <c r="BB50" s="6"/>
      <c r="BC50" s="8"/>
      <c r="BF50">
        <v>39</v>
      </c>
      <c r="BG50" s="13">
        <f>_xll.SplineOut($I$9,BF50)</f>
        <v>-7.7490013223070786</v>
      </c>
      <c r="BH50" s="13">
        <f t="shared" si="17"/>
        <v>4.311729284159496E-4</v>
      </c>
      <c r="BJ50" s="8"/>
      <c r="BK50" s="8"/>
      <c r="BL50" s="6"/>
      <c r="BM50" s="8"/>
      <c r="BP50">
        <v>39</v>
      </c>
      <c r="BQ50" s="13">
        <f>_xll.SplineOut($I$9,BP50)</f>
        <v>-7.7490013223070786</v>
      </c>
      <c r="BR50" s="13">
        <f t="shared" si="20"/>
        <v>4.311729284159496E-4</v>
      </c>
      <c r="BT50" s="8"/>
      <c r="BU50" s="8"/>
      <c r="BV50" s="6"/>
      <c r="BW50" s="8"/>
      <c r="BZ50">
        <v>39</v>
      </c>
      <c r="CA50" s="13">
        <f>_xll.SplineOut($I$9,BZ50)</f>
        <v>-7.7490013223070786</v>
      </c>
      <c r="CB50" s="13">
        <f t="shared" si="23"/>
        <v>4.311729284159496E-4</v>
      </c>
      <c r="CD50" s="8"/>
      <c r="CE50" s="8"/>
      <c r="CF50" s="6"/>
      <c r="CG50" s="8"/>
      <c r="CJ50">
        <v>39</v>
      </c>
      <c r="CK50" s="13">
        <f>_xll.SplineOut($I$9,CJ50)</f>
        <v>-7.7490013223070786</v>
      </c>
      <c r="CL50" s="13">
        <f t="shared" si="26"/>
        <v>4.311729284159496E-4</v>
      </c>
      <c r="CN50" s="8"/>
      <c r="CO50" s="8"/>
      <c r="CP50" s="6"/>
      <c r="CQ50" s="8"/>
      <c r="CT50">
        <v>39</v>
      </c>
      <c r="CU50" s="13">
        <f>_xll.SplineOut($I$9,CT50)</f>
        <v>-7.7490013223070786</v>
      </c>
      <c r="CV50" s="13">
        <f t="shared" si="29"/>
        <v>4.311729284159496E-4</v>
      </c>
      <c r="CX50" s="8"/>
      <c r="CY50" s="8"/>
      <c r="CZ50" s="6"/>
      <c r="DA50" s="8"/>
      <c r="DD50">
        <v>39</v>
      </c>
      <c r="DE50" s="13">
        <f>_xll.SplineOut($I$9,DD50)</f>
        <v>-7.7490013223070786</v>
      </c>
      <c r="DF50" s="13">
        <f t="shared" si="32"/>
        <v>4.311729284159496E-4</v>
      </c>
      <c r="DH50" s="8"/>
      <c r="DI50" s="8"/>
      <c r="DJ50" s="6"/>
      <c r="DK50" s="8"/>
      <c r="DN50">
        <v>39</v>
      </c>
      <c r="DO50" s="13">
        <f>_xll.SplineOut($I$9,DN50)</f>
        <v>-7.7490013223070786</v>
      </c>
      <c r="DP50" s="13">
        <f t="shared" si="35"/>
        <v>4.311729284159496E-4</v>
      </c>
    </row>
    <row r="51" spans="2:120" x14ac:dyDescent="0.25">
      <c r="B51" s="8"/>
      <c r="C51" s="8"/>
      <c r="D51" s="6"/>
      <c r="E51" s="8"/>
      <c r="H51" s="4">
        <v>40</v>
      </c>
      <c r="I51" s="13">
        <f>_xll.SplineOut($I$9,H51)</f>
        <v>-7.7176101492479781</v>
      </c>
      <c r="J51" s="13">
        <f t="shared" si="2"/>
        <v>4.4492263304099982E-4</v>
      </c>
      <c r="L51" s="8"/>
      <c r="M51" s="8"/>
      <c r="N51" s="6"/>
      <c r="O51" s="8"/>
      <c r="R51" s="4">
        <v>40</v>
      </c>
      <c r="S51" s="13">
        <f>_xll.SplineOut($I$9,R51)</f>
        <v>-7.7176101492479781</v>
      </c>
      <c r="T51" s="13">
        <f t="shared" si="5"/>
        <v>4.4492263304099982E-4</v>
      </c>
      <c r="V51" s="8"/>
      <c r="W51" s="8"/>
      <c r="X51" s="6"/>
      <c r="Y51" s="8"/>
      <c r="AB51" s="4">
        <v>40</v>
      </c>
      <c r="AC51" s="13">
        <f>_xll.SplineOut($I$9,AB51)</f>
        <v>-7.7176101492479781</v>
      </c>
      <c r="AD51" s="13">
        <f t="shared" si="8"/>
        <v>4.4492263304099982E-4</v>
      </c>
      <c r="AF51" s="8"/>
      <c r="AG51" s="8"/>
      <c r="AH51" s="6"/>
      <c r="AI51" s="8"/>
      <c r="AL51" s="4">
        <v>40</v>
      </c>
      <c r="AM51" s="13">
        <f>_xll.SplineOut($I$9,AL51)</f>
        <v>-7.7176101492479781</v>
      </c>
      <c r="AN51" s="13">
        <f t="shared" si="11"/>
        <v>4.4492263304099982E-4</v>
      </c>
      <c r="AP51" s="8"/>
      <c r="AQ51" s="8"/>
      <c r="AR51" s="6"/>
      <c r="AS51" s="8"/>
      <c r="AV51" s="4">
        <v>40</v>
      </c>
      <c r="AW51" s="13">
        <f>_xll.SplineOut($I$9,AV51)</f>
        <v>-7.7176101492479781</v>
      </c>
      <c r="AX51" s="13">
        <f t="shared" si="14"/>
        <v>4.4492263304099982E-4</v>
      </c>
      <c r="AZ51" s="8"/>
      <c r="BA51" s="8"/>
      <c r="BB51" s="6"/>
      <c r="BC51" s="8"/>
      <c r="BF51" s="4">
        <v>40</v>
      </c>
      <c r="BG51" s="13">
        <f>_xll.SplineOut($I$9,BF51)</f>
        <v>-7.7176101492479781</v>
      </c>
      <c r="BH51" s="13">
        <f t="shared" si="17"/>
        <v>4.4492263304099982E-4</v>
      </c>
      <c r="BJ51" s="8"/>
      <c r="BK51" s="8"/>
      <c r="BL51" s="6"/>
      <c r="BM51" s="8"/>
      <c r="BP51" s="4">
        <v>40</v>
      </c>
      <c r="BQ51" s="13">
        <f>_xll.SplineOut($I$9,BP51)</f>
        <v>-7.7176101492479781</v>
      </c>
      <c r="BR51" s="13">
        <f t="shared" si="20"/>
        <v>4.4492263304099982E-4</v>
      </c>
      <c r="BT51" s="8"/>
      <c r="BU51" s="8"/>
      <c r="BV51" s="6"/>
      <c r="BW51" s="8"/>
      <c r="BZ51" s="4">
        <v>40</v>
      </c>
      <c r="CA51" s="13">
        <f>_xll.SplineOut($I$9,BZ51)</f>
        <v>-7.7176101492479781</v>
      </c>
      <c r="CB51" s="13">
        <f t="shared" si="23"/>
        <v>4.4492263304099982E-4</v>
      </c>
      <c r="CD51" s="8"/>
      <c r="CE51" s="8"/>
      <c r="CF51" s="6"/>
      <c r="CG51" s="8"/>
      <c r="CJ51" s="4">
        <v>40</v>
      </c>
      <c r="CK51" s="13">
        <f>_xll.SplineOut($I$9,CJ51)</f>
        <v>-7.7176101492479781</v>
      </c>
      <c r="CL51" s="13">
        <f t="shared" si="26"/>
        <v>4.4492263304099982E-4</v>
      </c>
      <c r="CN51" s="8"/>
      <c r="CO51" s="8"/>
      <c r="CP51" s="6"/>
      <c r="CQ51" s="8"/>
      <c r="CT51" s="4">
        <v>40</v>
      </c>
      <c r="CU51" s="13">
        <f>_xll.SplineOut($I$9,CT51)</f>
        <v>-7.7176101492479781</v>
      </c>
      <c r="CV51" s="13">
        <f t="shared" si="29"/>
        <v>4.4492263304099982E-4</v>
      </c>
      <c r="CX51" s="8"/>
      <c r="CY51" s="8"/>
      <c r="CZ51" s="6"/>
      <c r="DA51" s="8"/>
      <c r="DD51" s="4">
        <v>40</v>
      </c>
      <c r="DE51" s="13">
        <f>_xll.SplineOut($I$9,DD51)</f>
        <v>-7.7176101492479781</v>
      </c>
      <c r="DF51" s="13">
        <f t="shared" si="32"/>
        <v>4.4492263304099982E-4</v>
      </c>
      <c r="DH51" s="8"/>
      <c r="DI51" s="8"/>
      <c r="DJ51" s="6"/>
      <c r="DK51" s="8"/>
      <c r="DN51" s="4">
        <v>40</v>
      </c>
      <c r="DO51" s="13">
        <f>_xll.SplineOut($I$9,DN51)</f>
        <v>-7.7176101492479781</v>
      </c>
      <c r="DP51" s="13">
        <f t="shared" si="35"/>
        <v>4.4492263304099982E-4</v>
      </c>
    </row>
    <row r="52" spans="2:120" x14ac:dyDescent="0.25">
      <c r="B52" s="8"/>
      <c r="C52" s="20"/>
      <c r="D52" s="6"/>
      <c r="E52" s="8"/>
      <c r="H52">
        <v>41</v>
      </c>
      <c r="I52" s="13">
        <f>_xll.SplineOut($I$9,H52)</f>
        <v>-7.6862049917283919</v>
      </c>
      <c r="J52" s="13">
        <f t="shared" si="2"/>
        <v>4.5911722345070877E-4</v>
      </c>
      <c r="L52" s="8"/>
      <c r="M52" s="20"/>
      <c r="N52" s="6"/>
      <c r="O52" s="8"/>
      <c r="R52">
        <v>41</v>
      </c>
      <c r="S52" s="13">
        <f>_xll.SplineOut($I$9,R52)</f>
        <v>-7.6862049917283919</v>
      </c>
      <c r="T52" s="13">
        <f t="shared" si="5"/>
        <v>4.5911722345070877E-4</v>
      </c>
      <c r="V52" s="8"/>
      <c r="W52" s="20"/>
      <c r="X52" s="6"/>
      <c r="Y52" s="8"/>
      <c r="AB52">
        <v>41</v>
      </c>
      <c r="AC52" s="13">
        <f>_xll.SplineOut($I$9,AB52)</f>
        <v>-7.6862049917283919</v>
      </c>
      <c r="AD52" s="13">
        <f t="shared" si="8"/>
        <v>4.5911722345070877E-4</v>
      </c>
      <c r="AF52" s="8"/>
      <c r="AG52" s="20"/>
      <c r="AH52" s="6"/>
      <c r="AI52" s="8"/>
      <c r="AL52">
        <v>41</v>
      </c>
      <c r="AM52" s="13">
        <f>_xll.SplineOut($I$9,AL52)</f>
        <v>-7.6862049917283919</v>
      </c>
      <c r="AN52" s="13">
        <f t="shared" si="11"/>
        <v>4.5911722345070877E-4</v>
      </c>
      <c r="AP52" s="8"/>
      <c r="AQ52" s="20"/>
      <c r="AR52" s="6"/>
      <c r="AS52" s="8"/>
      <c r="AV52">
        <v>41</v>
      </c>
      <c r="AW52" s="13">
        <f>_xll.SplineOut($I$9,AV52)</f>
        <v>-7.6862049917283919</v>
      </c>
      <c r="AX52" s="13">
        <f t="shared" si="14"/>
        <v>4.5911722345070877E-4</v>
      </c>
      <c r="AZ52" s="8"/>
      <c r="BA52" s="20"/>
      <c r="BB52" s="6"/>
      <c r="BC52" s="8"/>
      <c r="BF52">
        <v>41</v>
      </c>
      <c r="BG52" s="13">
        <f>_xll.SplineOut($I$9,BF52)</f>
        <v>-7.6862049917283919</v>
      </c>
      <c r="BH52" s="13">
        <f t="shared" si="17"/>
        <v>4.5911722345070877E-4</v>
      </c>
      <c r="BJ52" s="8"/>
      <c r="BK52" s="20"/>
      <c r="BL52" s="6"/>
      <c r="BM52" s="8"/>
      <c r="BP52">
        <v>41</v>
      </c>
      <c r="BQ52" s="13">
        <f>_xll.SplineOut($I$9,BP52)</f>
        <v>-7.6862049917283919</v>
      </c>
      <c r="BR52" s="13">
        <f t="shared" si="20"/>
        <v>4.5911722345070877E-4</v>
      </c>
      <c r="BT52" s="8"/>
      <c r="BU52" s="20"/>
      <c r="BV52" s="6"/>
      <c r="BW52" s="8"/>
      <c r="BZ52">
        <v>41</v>
      </c>
      <c r="CA52" s="13">
        <f>_xll.SplineOut($I$9,BZ52)</f>
        <v>-7.6862049917283919</v>
      </c>
      <c r="CB52" s="13">
        <f t="shared" si="23"/>
        <v>4.5911722345070877E-4</v>
      </c>
      <c r="CD52" s="8"/>
      <c r="CE52" s="20"/>
      <c r="CF52" s="6"/>
      <c r="CG52" s="8"/>
      <c r="CJ52">
        <v>41</v>
      </c>
      <c r="CK52" s="13">
        <f>_xll.SplineOut($I$9,CJ52)</f>
        <v>-7.6862049917283919</v>
      </c>
      <c r="CL52" s="13">
        <f t="shared" si="26"/>
        <v>4.5911722345070877E-4</v>
      </c>
      <c r="CN52" s="8"/>
      <c r="CO52" s="20"/>
      <c r="CP52" s="6"/>
      <c r="CQ52" s="8"/>
      <c r="CT52">
        <v>41</v>
      </c>
      <c r="CU52" s="13">
        <f>_xll.SplineOut($I$9,CT52)</f>
        <v>-7.6862049917283919</v>
      </c>
      <c r="CV52" s="13">
        <f t="shared" si="29"/>
        <v>4.5911722345070877E-4</v>
      </c>
      <c r="CX52" s="8"/>
      <c r="CY52" s="20"/>
      <c r="CZ52" s="6"/>
      <c r="DA52" s="8"/>
      <c r="DD52">
        <v>41</v>
      </c>
      <c r="DE52" s="13">
        <f>_xll.SplineOut($I$9,DD52)</f>
        <v>-7.6862049917283919</v>
      </c>
      <c r="DF52" s="13">
        <f t="shared" si="32"/>
        <v>4.5911722345070877E-4</v>
      </c>
      <c r="DH52" s="8"/>
      <c r="DI52" s="20"/>
      <c r="DJ52" s="6"/>
      <c r="DK52" s="8"/>
      <c r="DN52">
        <v>41</v>
      </c>
      <c r="DO52" s="13">
        <f>_xll.SplineOut($I$9,DN52)</f>
        <v>-7.6862049917283919</v>
      </c>
      <c r="DP52" s="13">
        <f t="shared" si="35"/>
        <v>4.5911722345070877E-4</v>
      </c>
    </row>
    <row r="53" spans="2:120" x14ac:dyDescent="0.25">
      <c r="B53" s="8"/>
      <c r="C53" s="20"/>
      <c r="D53" s="6"/>
      <c r="E53" s="8"/>
      <c r="H53">
        <v>42</v>
      </c>
      <c r="I53" s="13">
        <f>_xll.SplineOut($I$9,H53)</f>
        <v>-7.6550325651841513</v>
      </c>
      <c r="J53" s="13">
        <f t="shared" si="2"/>
        <v>4.7365442412886777E-4</v>
      </c>
      <c r="L53" s="8"/>
      <c r="M53" s="20"/>
      <c r="N53" s="6"/>
      <c r="O53" s="8"/>
      <c r="R53">
        <v>42</v>
      </c>
      <c r="S53" s="13">
        <f>_xll.SplineOut($I$9,R53)</f>
        <v>-7.6550325651841513</v>
      </c>
      <c r="T53" s="13">
        <f t="shared" si="5"/>
        <v>4.7365442412886777E-4</v>
      </c>
      <c r="V53" s="8"/>
      <c r="W53" s="20"/>
      <c r="X53" s="6"/>
      <c r="Y53" s="8"/>
      <c r="AB53">
        <v>42</v>
      </c>
      <c r="AC53" s="13">
        <f>_xll.SplineOut($I$9,AB53)</f>
        <v>-7.6550325651841513</v>
      </c>
      <c r="AD53" s="13">
        <f t="shared" si="8"/>
        <v>4.7365442412886777E-4</v>
      </c>
      <c r="AF53" s="8"/>
      <c r="AG53" s="20"/>
      <c r="AH53" s="6"/>
      <c r="AI53" s="8"/>
      <c r="AL53">
        <v>42</v>
      </c>
      <c r="AM53" s="13">
        <f>_xll.SplineOut($I$9,AL53)</f>
        <v>-7.6550325651841513</v>
      </c>
      <c r="AN53" s="13">
        <f t="shared" si="11"/>
        <v>4.7365442412886777E-4</v>
      </c>
      <c r="AP53" s="8"/>
      <c r="AQ53" s="20"/>
      <c r="AR53" s="6"/>
      <c r="AS53" s="8"/>
      <c r="AV53">
        <v>42</v>
      </c>
      <c r="AW53" s="13">
        <f>_xll.SplineOut($I$9,AV53)</f>
        <v>-7.6550325651841513</v>
      </c>
      <c r="AX53" s="13">
        <f t="shared" si="14"/>
        <v>4.7365442412886777E-4</v>
      </c>
      <c r="AZ53" s="8"/>
      <c r="BA53" s="20"/>
      <c r="BB53" s="6"/>
      <c r="BC53" s="8"/>
      <c r="BF53">
        <v>42</v>
      </c>
      <c r="BG53" s="13">
        <f>_xll.SplineOut($I$9,BF53)</f>
        <v>-7.6550325651841513</v>
      </c>
      <c r="BH53" s="13">
        <f t="shared" si="17"/>
        <v>4.7365442412886777E-4</v>
      </c>
      <c r="BJ53" s="8"/>
      <c r="BK53" s="20"/>
      <c r="BL53" s="6"/>
      <c r="BM53" s="8"/>
      <c r="BP53">
        <v>42</v>
      </c>
      <c r="BQ53" s="13">
        <f>_xll.SplineOut($I$9,BP53)</f>
        <v>-7.6550325651841513</v>
      </c>
      <c r="BR53" s="13">
        <f t="shared" si="20"/>
        <v>4.7365442412886777E-4</v>
      </c>
      <c r="BT53" s="8"/>
      <c r="BU53" s="20"/>
      <c r="BV53" s="6"/>
      <c r="BW53" s="8"/>
      <c r="BZ53">
        <v>42</v>
      </c>
      <c r="CA53" s="13">
        <f>_xll.SplineOut($I$9,BZ53)</f>
        <v>-7.6550325651841513</v>
      </c>
      <c r="CB53" s="13">
        <f t="shared" si="23"/>
        <v>4.7365442412886777E-4</v>
      </c>
      <c r="CD53" s="8"/>
      <c r="CE53" s="20"/>
      <c r="CF53" s="6"/>
      <c r="CG53" s="8"/>
      <c r="CJ53">
        <v>42</v>
      </c>
      <c r="CK53" s="13">
        <f>_xll.SplineOut($I$9,CJ53)</f>
        <v>-7.6550325651841513</v>
      </c>
      <c r="CL53" s="13">
        <f t="shared" si="26"/>
        <v>4.7365442412886777E-4</v>
      </c>
      <c r="CN53" s="8"/>
      <c r="CO53" s="20"/>
      <c r="CP53" s="6"/>
      <c r="CQ53" s="8"/>
      <c r="CT53">
        <v>42</v>
      </c>
      <c r="CU53" s="13">
        <f>_xll.SplineOut($I$9,CT53)</f>
        <v>-7.6550325651841513</v>
      </c>
      <c r="CV53" s="13">
        <f t="shared" si="29"/>
        <v>4.7365442412886777E-4</v>
      </c>
      <c r="CX53" s="8"/>
      <c r="CY53" s="20"/>
      <c r="CZ53" s="6"/>
      <c r="DA53" s="8"/>
      <c r="DD53">
        <v>42</v>
      </c>
      <c r="DE53" s="13">
        <f>_xll.SplineOut($I$9,DD53)</f>
        <v>-7.6550325651841513</v>
      </c>
      <c r="DF53" s="13">
        <f t="shared" si="32"/>
        <v>4.7365442412886777E-4</v>
      </c>
      <c r="DH53" s="8"/>
      <c r="DI53" s="20"/>
      <c r="DJ53" s="6"/>
      <c r="DK53" s="8"/>
      <c r="DN53">
        <v>42</v>
      </c>
      <c r="DO53" s="13">
        <f>_xll.SplineOut($I$9,DN53)</f>
        <v>-7.6550325651841513</v>
      </c>
      <c r="DP53" s="13">
        <f t="shared" si="35"/>
        <v>4.7365442412886777E-4</v>
      </c>
    </row>
    <row r="54" spans="2:120" x14ac:dyDescent="0.25">
      <c r="B54" s="8"/>
      <c r="C54" s="21"/>
      <c r="D54" s="6"/>
      <c r="E54" s="8"/>
      <c r="H54">
        <v>43</v>
      </c>
      <c r="I54" s="13">
        <f>_xll.SplineOut($I$9,H54)</f>
        <v>-7.6243717354152798</v>
      </c>
      <c r="J54" s="13">
        <f t="shared" si="2"/>
        <v>4.8840199282866364E-4</v>
      </c>
      <c r="L54" s="8"/>
      <c r="M54" s="21"/>
      <c r="N54" s="6"/>
      <c r="O54" s="8"/>
      <c r="R54">
        <v>43</v>
      </c>
      <c r="S54" s="13">
        <f>_xll.SplineOut($I$9,R54)</f>
        <v>-7.6243717354152798</v>
      </c>
      <c r="T54" s="13">
        <f t="shared" si="5"/>
        <v>4.8840199282866364E-4</v>
      </c>
      <c r="V54" s="8"/>
      <c r="W54" s="21"/>
      <c r="X54" s="6"/>
      <c r="Y54" s="8"/>
      <c r="AB54">
        <v>43</v>
      </c>
      <c r="AC54" s="13">
        <f>_xll.SplineOut($I$9,AB54)</f>
        <v>-7.6243717354152798</v>
      </c>
      <c r="AD54" s="13">
        <f t="shared" si="8"/>
        <v>4.8840199282866364E-4</v>
      </c>
      <c r="AF54" s="8"/>
      <c r="AG54" s="21"/>
      <c r="AH54" s="6"/>
      <c r="AI54" s="8"/>
      <c r="AL54">
        <v>43</v>
      </c>
      <c r="AM54" s="13">
        <f>_xll.SplineOut($I$9,AL54)</f>
        <v>-7.6243717354152798</v>
      </c>
      <c r="AN54" s="13">
        <f t="shared" si="11"/>
        <v>4.8840199282866364E-4</v>
      </c>
      <c r="AP54" s="8"/>
      <c r="AQ54" s="21"/>
      <c r="AR54" s="6"/>
      <c r="AS54" s="8"/>
      <c r="AV54">
        <v>43</v>
      </c>
      <c r="AW54" s="13">
        <f>_xll.SplineOut($I$9,AV54)</f>
        <v>-7.6243717354152798</v>
      </c>
      <c r="AX54" s="13">
        <f t="shared" si="14"/>
        <v>4.8840199282866364E-4</v>
      </c>
      <c r="AZ54" s="8"/>
      <c r="BA54" s="21"/>
      <c r="BB54" s="6"/>
      <c r="BC54" s="8"/>
      <c r="BF54">
        <v>43</v>
      </c>
      <c r="BG54" s="13">
        <f>_xll.SplineOut($I$9,BF54)</f>
        <v>-7.6243717354152798</v>
      </c>
      <c r="BH54" s="13">
        <f t="shared" si="17"/>
        <v>4.8840199282866364E-4</v>
      </c>
      <c r="BJ54" s="8"/>
      <c r="BK54" s="21"/>
      <c r="BL54" s="6"/>
      <c r="BM54" s="8"/>
      <c r="BP54">
        <v>43</v>
      </c>
      <c r="BQ54" s="13">
        <f>_xll.SplineOut($I$9,BP54)</f>
        <v>-7.6243717354152798</v>
      </c>
      <c r="BR54" s="13">
        <f t="shared" si="20"/>
        <v>4.8840199282866364E-4</v>
      </c>
      <c r="BT54" s="8"/>
      <c r="BU54" s="21"/>
      <c r="BV54" s="6"/>
      <c r="BW54" s="8"/>
      <c r="BZ54">
        <v>43</v>
      </c>
      <c r="CA54" s="13">
        <f>_xll.SplineOut($I$9,BZ54)</f>
        <v>-7.6243717354152798</v>
      </c>
      <c r="CB54" s="13">
        <f t="shared" si="23"/>
        <v>4.8840199282866364E-4</v>
      </c>
      <c r="CD54" s="8"/>
      <c r="CE54" s="21"/>
      <c r="CF54" s="6"/>
      <c r="CG54" s="8"/>
      <c r="CJ54">
        <v>43</v>
      </c>
      <c r="CK54" s="13">
        <f>_xll.SplineOut($I$9,CJ54)</f>
        <v>-7.6243717354152798</v>
      </c>
      <c r="CL54" s="13">
        <f t="shared" si="26"/>
        <v>4.8840199282866364E-4</v>
      </c>
      <c r="CN54" s="8"/>
      <c r="CO54" s="21"/>
      <c r="CP54" s="6"/>
      <c r="CQ54" s="8"/>
      <c r="CT54">
        <v>43</v>
      </c>
      <c r="CU54" s="13">
        <f>_xll.SplineOut($I$9,CT54)</f>
        <v>-7.6243717354152798</v>
      </c>
      <c r="CV54" s="13">
        <f t="shared" si="29"/>
        <v>4.8840199282866364E-4</v>
      </c>
      <c r="CX54" s="8"/>
      <c r="CY54" s="21"/>
      <c r="CZ54" s="6"/>
      <c r="DA54" s="8"/>
      <c r="DD54">
        <v>43</v>
      </c>
      <c r="DE54" s="13">
        <f>_xll.SplineOut($I$9,DD54)</f>
        <v>-7.6243717354152798</v>
      </c>
      <c r="DF54" s="13">
        <f t="shared" si="32"/>
        <v>4.8840199282866364E-4</v>
      </c>
      <c r="DH54" s="8"/>
      <c r="DI54" s="21"/>
      <c r="DJ54" s="6"/>
      <c r="DK54" s="8"/>
      <c r="DN54">
        <v>43</v>
      </c>
      <c r="DO54" s="13">
        <f>_xll.SplineOut($I$9,DN54)</f>
        <v>-7.6243717354152798</v>
      </c>
      <c r="DP54" s="13">
        <f t="shared" si="35"/>
        <v>4.8840199282866364E-4</v>
      </c>
    </row>
    <row r="55" spans="2:120" x14ac:dyDescent="0.25">
      <c r="B55" s="8"/>
      <c r="C55" s="8"/>
      <c r="D55" s="6"/>
      <c r="E55" s="8"/>
      <c r="H55">
        <v>44</v>
      </c>
      <c r="I55" s="13">
        <f>_xll.SplineOut($I$9,H55)</f>
        <v>-7.5945013682218043</v>
      </c>
      <c r="J55" s="13">
        <f t="shared" si="2"/>
        <v>5.0321081104419321E-4</v>
      </c>
      <c r="L55" s="8"/>
      <c r="M55" s="8"/>
      <c r="N55" s="6"/>
      <c r="O55" s="8"/>
      <c r="R55">
        <v>44</v>
      </c>
      <c r="S55" s="13">
        <f>_xll.SplineOut($I$9,R55)</f>
        <v>-7.5945013682218043</v>
      </c>
      <c r="T55" s="13">
        <f t="shared" si="5"/>
        <v>5.0321081104419321E-4</v>
      </c>
      <c r="V55" s="8"/>
      <c r="W55" s="8"/>
      <c r="X55" s="6"/>
      <c r="Y55" s="8"/>
      <c r="AB55">
        <v>44</v>
      </c>
      <c r="AC55" s="13">
        <f>_xll.SplineOut($I$9,AB55)</f>
        <v>-7.5945013682218043</v>
      </c>
      <c r="AD55" s="13">
        <f t="shared" si="8"/>
        <v>5.0321081104419321E-4</v>
      </c>
      <c r="AF55" s="8"/>
      <c r="AG55" s="8"/>
      <c r="AH55" s="6"/>
      <c r="AI55" s="8"/>
      <c r="AL55">
        <v>44</v>
      </c>
      <c r="AM55" s="13">
        <f>_xll.SplineOut($I$9,AL55)</f>
        <v>-7.5945013682218043</v>
      </c>
      <c r="AN55" s="13">
        <f t="shared" si="11"/>
        <v>5.0321081104419321E-4</v>
      </c>
      <c r="AP55" s="8"/>
      <c r="AQ55" s="8"/>
      <c r="AR55" s="6"/>
      <c r="AS55" s="8"/>
      <c r="AV55">
        <v>44</v>
      </c>
      <c r="AW55" s="13">
        <f>_xll.SplineOut($I$9,AV55)</f>
        <v>-7.5945013682218043</v>
      </c>
      <c r="AX55" s="13">
        <f t="shared" si="14"/>
        <v>5.0321081104419321E-4</v>
      </c>
      <c r="AZ55" s="8"/>
      <c r="BA55" s="8"/>
      <c r="BB55" s="6"/>
      <c r="BC55" s="8"/>
      <c r="BF55">
        <v>44</v>
      </c>
      <c r="BG55" s="13">
        <f>_xll.SplineOut($I$9,BF55)</f>
        <v>-7.5945013682218043</v>
      </c>
      <c r="BH55" s="13">
        <f t="shared" si="17"/>
        <v>5.0321081104419321E-4</v>
      </c>
      <c r="BJ55" s="8"/>
      <c r="BK55" s="8"/>
      <c r="BL55" s="6"/>
      <c r="BM55" s="8"/>
      <c r="BP55">
        <v>44</v>
      </c>
      <c r="BQ55" s="13">
        <f>_xll.SplineOut($I$9,BP55)</f>
        <v>-7.5945013682218043</v>
      </c>
      <c r="BR55" s="13">
        <f t="shared" si="20"/>
        <v>5.0321081104419321E-4</v>
      </c>
      <c r="BT55" s="8"/>
      <c r="BU55" s="8"/>
      <c r="BV55" s="6"/>
      <c r="BW55" s="8"/>
      <c r="BZ55">
        <v>44</v>
      </c>
      <c r="CA55" s="13">
        <f>_xll.SplineOut($I$9,BZ55)</f>
        <v>-7.5945013682218043</v>
      </c>
      <c r="CB55" s="13">
        <f t="shared" si="23"/>
        <v>5.0321081104419321E-4</v>
      </c>
      <c r="CD55" s="8"/>
      <c r="CE55" s="8"/>
      <c r="CF55" s="6"/>
      <c r="CG55" s="8"/>
      <c r="CJ55">
        <v>44</v>
      </c>
      <c r="CK55" s="13">
        <f>_xll.SplineOut($I$9,CJ55)</f>
        <v>-7.5945013682218043</v>
      </c>
      <c r="CL55" s="13">
        <f t="shared" si="26"/>
        <v>5.0321081104419321E-4</v>
      </c>
      <c r="CN55" s="8"/>
      <c r="CO55" s="8"/>
      <c r="CP55" s="6"/>
      <c r="CQ55" s="8"/>
      <c r="CT55">
        <v>44</v>
      </c>
      <c r="CU55" s="13">
        <f>_xll.SplineOut($I$9,CT55)</f>
        <v>-7.5945013682218043</v>
      </c>
      <c r="CV55" s="13">
        <f t="shared" si="29"/>
        <v>5.0321081104419321E-4</v>
      </c>
      <c r="CX55" s="8"/>
      <c r="CY55" s="8"/>
      <c r="CZ55" s="6"/>
      <c r="DA55" s="8"/>
      <c r="DD55">
        <v>44</v>
      </c>
      <c r="DE55" s="13">
        <f>_xll.SplineOut($I$9,DD55)</f>
        <v>-7.5945013682218043</v>
      </c>
      <c r="DF55" s="13">
        <f t="shared" si="32"/>
        <v>5.0321081104419321E-4</v>
      </c>
      <c r="DH55" s="8"/>
      <c r="DI55" s="8"/>
      <c r="DJ55" s="6"/>
      <c r="DK55" s="8"/>
      <c r="DN55">
        <v>44</v>
      </c>
      <c r="DO55" s="13">
        <f>_xll.SplineOut($I$9,DN55)</f>
        <v>-7.5945013682218043</v>
      </c>
      <c r="DP55" s="13">
        <f t="shared" si="35"/>
        <v>5.0321081104419321E-4</v>
      </c>
    </row>
    <row r="56" spans="2:120" x14ac:dyDescent="0.25">
      <c r="B56" s="8"/>
      <c r="C56" s="8"/>
      <c r="D56" s="6"/>
      <c r="E56" s="8"/>
      <c r="H56" s="4">
        <v>45</v>
      </c>
      <c r="I56" s="13">
        <f>_xll.SplineOut($I$9,H56)</f>
        <v>-7.5657003294037448</v>
      </c>
      <c r="J56" s="13">
        <f t="shared" si="2"/>
        <v>5.1791452995599994E-4</v>
      </c>
      <c r="L56" s="8"/>
      <c r="M56" s="8"/>
      <c r="N56" s="6"/>
      <c r="O56" s="8"/>
      <c r="R56" s="4">
        <v>45</v>
      </c>
      <c r="S56" s="13">
        <f>_xll.SplineOut($I$9,R56)</f>
        <v>-7.5657003294037448</v>
      </c>
      <c r="T56" s="13">
        <f t="shared" si="5"/>
        <v>5.1791452995599994E-4</v>
      </c>
      <c r="V56" s="8"/>
      <c r="W56" s="8"/>
      <c r="X56" s="6"/>
      <c r="Y56" s="8"/>
      <c r="AB56" s="4">
        <v>45</v>
      </c>
      <c r="AC56" s="13">
        <f>_xll.SplineOut($I$9,AB56)</f>
        <v>-7.5657003294037448</v>
      </c>
      <c r="AD56" s="13">
        <f t="shared" si="8"/>
        <v>5.1791452995599994E-4</v>
      </c>
      <c r="AF56" s="8"/>
      <c r="AG56" s="8"/>
      <c r="AH56" s="6"/>
      <c r="AI56" s="8"/>
      <c r="AL56" s="4">
        <v>45</v>
      </c>
      <c r="AM56" s="13">
        <f>_xll.SplineOut($I$9,AL56)</f>
        <v>-7.5657003294037448</v>
      </c>
      <c r="AN56" s="13">
        <f t="shared" si="11"/>
        <v>5.1791452995599994E-4</v>
      </c>
      <c r="AP56" s="8"/>
      <c r="AQ56" s="8"/>
      <c r="AR56" s="6"/>
      <c r="AS56" s="8"/>
      <c r="AV56" s="4">
        <v>45</v>
      </c>
      <c r="AW56" s="13">
        <f>_xll.SplineOut($I$9,AV56)</f>
        <v>-7.5657003294037448</v>
      </c>
      <c r="AX56" s="13">
        <f t="shared" si="14"/>
        <v>5.1791452995599994E-4</v>
      </c>
      <c r="AZ56" s="8"/>
      <c r="BA56" s="8"/>
      <c r="BB56" s="6"/>
      <c r="BC56" s="8"/>
      <c r="BF56" s="4">
        <v>45</v>
      </c>
      <c r="BG56" s="13">
        <f>_xll.SplineOut($I$9,BF56)</f>
        <v>-7.5657003294037448</v>
      </c>
      <c r="BH56" s="13">
        <f t="shared" si="17"/>
        <v>5.1791452995599994E-4</v>
      </c>
      <c r="BJ56" s="8"/>
      <c r="BK56" s="8"/>
      <c r="BL56" s="6"/>
      <c r="BM56" s="8"/>
      <c r="BP56" s="4">
        <v>45</v>
      </c>
      <c r="BQ56" s="13">
        <f>_xll.SplineOut($I$9,BP56)</f>
        <v>-7.5657003294037448</v>
      </c>
      <c r="BR56" s="13">
        <f t="shared" si="20"/>
        <v>5.1791452995599994E-4</v>
      </c>
      <c r="BT56" s="8"/>
      <c r="BU56" s="8"/>
      <c r="BV56" s="6"/>
      <c r="BW56" s="8"/>
      <c r="BZ56" s="4">
        <v>45</v>
      </c>
      <c r="CA56" s="13">
        <f>_xll.SplineOut($I$9,BZ56)</f>
        <v>-7.5657003294037448</v>
      </c>
      <c r="CB56" s="13">
        <f t="shared" si="23"/>
        <v>5.1791452995599994E-4</v>
      </c>
      <c r="CD56" s="8"/>
      <c r="CE56" s="8"/>
      <c r="CF56" s="6"/>
      <c r="CG56" s="8"/>
      <c r="CJ56" s="4">
        <v>45</v>
      </c>
      <c r="CK56" s="13">
        <f>_xll.SplineOut($I$9,CJ56)</f>
        <v>-7.5657003294037448</v>
      </c>
      <c r="CL56" s="13">
        <f t="shared" si="26"/>
        <v>5.1791452995599994E-4</v>
      </c>
      <c r="CN56" s="8"/>
      <c r="CO56" s="8"/>
      <c r="CP56" s="6"/>
      <c r="CQ56" s="8"/>
      <c r="CT56" s="4">
        <v>45</v>
      </c>
      <c r="CU56" s="13">
        <f>_xll.SplineOut($I$9,CT56)</f>
        <v>-7.5657003294037448</v>
      </c>
      <c r="CV56" s="13">
        <f t="shared" si="29"/>
        <v>5.1791452995599994E-4</v>
      </c>
      <c r="CX56" s="8"/>
      <c r="CY56" s="8"/>
      <c r="CZ56" s="6"/>
      <c r="DA56" s="8"/>
      <c r="DD56" s="4">
        <v>45</v>
      </c>
      <c r="DE56" s="13">
        <f>_xll.SplineOut($I$9,DD56)</f>
        <v>-7.5657003294037448</v>
      </c>
      <c r="DF56" s="13">
        <f t="shared" si="32"/>
        <v>5.1791452995599994E-4</v>
      </c>
      <c r="DH56" s="8"/>
      <c r="DI56" s="8"/>
      <c r="DJ56" s="6"/>
      <c r="DK56" s="8"/>
      <c r="DN56" s="4">
        <v>45</v>
      </c>
      <c r="DO56" s="13">
        <f>_xll.SplineOut($I$9,DN56)</f>
        <v>-7.5657003294037448</v>
      </c>
      <c r="DP56" s="13">
        <f t="shared" si="35"/>
        <v>5.1791452995599994E-4</v>
      </c>
    </row>
    <row r="57" spans="2:120" x14ac:dyDescent="0.25">
      <c r="B57" s="8"/>
      <c r="C57" s="8"/>
      <c r="D57" s="6"/>
      <c r="E57" s="8"/>
      <c r="H57">
        <v>46</v>
      </c>
      <c r="I57" s="13">
        <f>_xll.SplineOut($I$9,H57)</f>
        <v>-7.5381833251078048</v>
      </c>
      <c r="J57" s="13">
        <f t="shared" si="2"/>
        <v>5.3236387593461596E-4</v>
      </c>
      <c r="L57" s="8"/>
      <c r="M57" s="8"/>
      <c r="N57" s="6"/>
      <c r="O57" s="8"/>
      <c r="R57">
        <v>46</v>
      </c>
      <c r="S57" s="13">
        <f>_xll.SplineOut($I$9,R57)</f>
        <v>-7.5381833251078048</v>
      </c>
      <c r="T57" s="13">
        <f t="shared" si="5"/>
        <v>5.3236387593461596E-4</v>
      </c>
      <c r="V57" s="8"/>
      <c r="W57" s="8"/>
      <c r="X57" s="6"/>
      <c r="Y57" s="8"/>
      <c r="AB57">
        <v>46</v>
      </c>
      <c r="AC57" s="13">
        <f>_xll.SplineOut($I$9,AB57)</f>
        <v>-7.5381833251078048</v>
      </c>
      <c r="AD57" s="13">
        <f t="shared" si="8"/>
        <v>5.3236387593461596E-4</v>
      </c>
      <c r="AF57" s="8"/>
      <c r="AG57" s="8"/>
      <c r="AH57" s="6"/>
      <c r="AI57" s="8"/>
      <c r="AL57">
        <v>46</v>
      </c>
      <c r="AM57" s="13">
        <f>_xll.SplineOut($I$9,AL57)</f>
        <v>-7.5381833251078048</v>
      </c>
      <c r="AN57" s="13">
        <f t="shared" si="11"/>
        <v>5.3236387593461596E-4</v>
      </c>
      <c r="AP57" s="8"/>
      <c r="AQ57" s="8"/>
      <c r="AR57" s="6"/>
      <c r="AS57" s="8"/>
      <c r="AV57">
        <v>46</v>
      </c>
      <c r="AW57" s="13">
        <f>_xll.SplineOut($I$9,AV57)</f>
        <v>-7.5381833251078048</v>
      </c>
      <c r="AX57" s="13">
        <f t="shared" si="14"/>
        <v>5.3236387593461596E-4</v>
      </c>
      <c r="AZ57" s="8"/>
      <c r="BA57" s="8"/>
      <c r="BB57" s="6"/>
      <c r="BC57" s="8"/>
      <c r="BF57">
        <v>46</v>
      </c>
      <c r="BG57" s="13">
        <f>_xll.SplineOut($I$9,BF57)</f>
        <v>-7.5381833251078048</v>
      </c>
      <c r="BH57" s="13">
        <f t="shared" si="17"/>
        <v>5.3236387593461596E-4</v>
      </c>
      <c r="BJ57" s="8"/>
      <c r="BK57" s="8"/>
      <c r="BL57" s="6"/>
      <c r="BM57" s="8"/>
      <c r="BP57">
        <v>46</v>
      </c>
      <c r="BQ57" s="13">
        <f>_xll.SplineOut($I$9,BP57)</f>
        <v>-7.5381833251078048</v>
      </c>
      <c r="BR57" s="13">
        <f t="shared" si="20"/>
        <v>5.3236387593461596E-4</v>
      </c>
      <c r="BT57" s="8"/>
      <c r="BU57" s="8"/>
      <c r="BV57" s="6"/>
      <c r="BW57" s="8"/>
      <c r="BZ57">
        <v>46</v>
      </c>
      <c r="CA57" s="13">
        <f>_xll.SplineOut($I$9,BZ57)</f>
        <v>-7.5381833251078048</v>
      </c>
      <c r="CB57" s="13">
        <f t="shared" si="23"/>
        <v>5.3236387593461596E-4</v>
      </c>
      <c r="CD57" s="8"/>
      <c r="CE57" s="8"/>
      <c r="CF57" s="6"/>
      <c r="CG57" s="8"/>
      <c r="CJ57">
        <v>46</v>
      </c>
      <c r="CK57" s="13">
        <f>_xll.SplineOut($I$9,CJ57)</f>
        <v>-7.5381833251078048</v>
      </c>
      <c r="CL57" s="13">
        <f t="shared" si="26"/>
        <v>5.3236387593461596E-4</v>
      </c>
      <c r="CN57" s="8"/>
      <c r="CO57" s="8"/>
      <c r="CP57" s="6"/>
      <c r="CQ57" s="8"/>
      <c r="CT57">
        <v>46</v>
      </c>
      <c r="CU57" s="13">
        <f>_xll.SplineOut($I$9,CT57)</f>
        <v>-7.5381833251078048</v>
      </c>
      <c r="CV57" s="13">
        <f t="shared" si="29"/>
        <v>5.3236387593461596E-4</v>
      </c>
      <c r="CX57" s="8"/>
      <c r="CY57" s="8"/>
      <c r="CZ57" s="6"/>
      <c r="DA57" s="8"/>
      <c r="DD57">
        <v>46</v>
      </c>
      <c r="DE57" s="13">
        <f>_xll.SplineOut($I$9,DD57)</f>
        <v>-7.5381833251078048</v>
      </c>
      <c r="DF57" s="13">
        <f t="shared" si="32"/>
        <v>5.3236387593461596E-4</v>
      </c>
      <c r="DH57" s="8"/>
      <c r="DI57" s="8"/>
      <c r="DJ57" s="6"/>
      <c r="DK57" s="8"/>
      <c r="DN57">
        <v>46</v>
      </c>
      <c r="DO57" s="13">
        <f>_xll.SplineOut($I$9,DN57)</f>
        <v>-7.5381833251078048</v>
      </c>
      <c r="DP57" s="13">
        <f t="shared" si="35"/>
        <v>5.3236387593461596E-4</v>
      </c>
    </row>
    <row r="58" spans="2:120" x14ac:dyDescent="0.25">
      <c r="B58" s="8"/>
      <c r="C58" s="8"/>
      <c r="D58" s="6"/>
      <c r="E58" s="8"/>
      <c r="H58">
        <v>47</v>
      </c>
      <c r="I58" s="13">
        <f>_xll.SplineOut($I$9,H58)</f>
        <v>-7.5119084228673847</v>
      </c>
      <c r="J58" s="13">
        <f t="shared" si="2"/>
        <v>5.4653706897511527E-4</v>
      </c>
      <c r="L58" s="8"/>
      <c r="M58" s="8"/>
      <c r="N58" s="6"/>
      <c r="O58" s="8"/>
      <c r="R58">
        <v>47</v>
      </c>
      <c r="S58" s="13">
        <f>_xll.SplineOut($I$9,R58)</f>
        <v>-7.5119084228673847</v>
      </c>
      <c r="T58" s="13">
        <f t="shared" si="5"/>
        <v>5.4653706897511527E-4</v>
      </c>
      <c r="V58" s="8"/>
      <c r="W58" s="8"/>
      <c r="X58" s="6"/>
      <c r="Y58" s="8"/>
      <c r="AB58">
        <v>47</v>
      </c>
      <c r="AC58" s="13">
        <f>_xll.SplineOut($I$9,AB58)</f>
        <v>-7.5119084228673847</v>
      </c>
      <c r="AD58" s="13">
        <f t="shared" si="8"/>
        <v>5.4653706897511527E-4</v>
      </c>
      <c r="AF58" s="8"/>
      <c r="AG58" s="8"/>
      <c r="AH58" s="6"/>
      <c r="AI58" s="8"/>
      <c r="AL58">
        <v>47</v>
      </c>
      <c r="AM58" s="13">
        <f>_xll.SplineOut($I$9,AL58)</f>
        <v>-7.5119084228673847</v>
      </c>
      <c r="AN58" s="13">
        <f t="shared" si="11"/>
        <v>5.4653706897511527E-4</v>
      </c>
      <c r="AP58" s="8"/>
      <c r="AQ58" s="8"/>
      <c r="AR58" s="6"/>
      <c r="AS58" s="8"/>
      <c r="AV58">
        <v>47</v>
      </c>
      <c r="AW58" s="13">
        <f>_xll.SplineOut($I$9,AV58)</f>
        <v>-7.5119084228673847</v>
      </c>
      <c r="AX58" s="13">
        <f t="shared" si="14"/>
        <v>5.4653706897511527E-4</v>
      </c>
      <c r="AZ58" s="8"/>
      <c r="BA58" s="8"/>
      <c r="BB58" s="6"/>
      <c r="BC58" s="8"/>
      <c r="BF58">
        <v>47</v>
      </c>
      <c r="BG58" s="13">
        <f>_xll.SplineOut($I$9,BF58)</f>
        <v>-7.5119084228673847</v>
      </c>
      <c r="BH58" s="13">
        <f t="shared" si="17"/>
        <v>5.4653706897511527E-4</v>
      </c>
      <c r="BJ58" s="8"/>
      <c r="BK58" s="8"/>
      <c r="BL58" s="6"/>
      <c r="BM58" s="8"/>
      <c r="BP58">
        <v>47</v>
      </c>
      <c r="BQ58" s="13">
        <f>_xll.SplineOut($I$9,BP58)</f>
        <v>-7.5119084228673847</v>
      </c>
      <c r="BR58" s="13">
        <f t="shared" si="20"/>
        <v>5.4653706897511527E-4</v>
      </c>
      <c r="BT58" s="8"/>
      <c r="BU58" s="8"/>
      <c r="BV58" s="6"/>
      <c r="BW58" s="8"/>
      <c r="BZ58">
        <v>47</v>
      </c>
      <c r="CA58" s="13">
        <f>_xll.SplineOut($I$9,BZ58)</f>
        <v>-7.5119084228673847</v>
      </c>
      <c r="CB58" s="13">
        <f t="shared" si="23"/>
        <v>5.4653706897511527E-4</v>
      </c>
      <c r="CD58" s="8"/>
      <c r="CE58" s="8"/>
      <c r="CF58" s="6"/>
      <c r="CG58" s="8"/>
      <c r="CJ58">
        <v>47</v>
      </c>
      <c r="CK58" s="13">
        <f>_xll.SplineOut($I$9,CJ58)</f>
        <v>-7.5119084228673847</v>
      </c>
      <c r="CL58" s="13">
        <f t="shared" si="26"/>
        <v>5.4653706897511527E-4</v>
      </c>
      <c r="CN58" s="8"/>
      <c r="CO58" s="8"/>
      <c r="CP58" s="6"/>
      <c r="CQ58" s="8"/>
      <c r="CT58">
        <v>47</v>
      </c>
      <c r="CU58" s="13">
        <f>_xll.SplineOut($I$9,CT58)</f>
        <v>-7.5119084228673847</v>
      </c>
      <c r="CV58" s="13">
        <f t="shared" si="29"/>
        <v>5.4653706897511527E-4</v>
      </c>
      <c r="CX58" s="8"/>
      <c r="CY58" s="8"/>
      <c r="CZ58" s="6"/>
      <c r="DA58" s="8"/>
      <c r="DD58">
        <v>47</v>
      </c>
      <c r="DE58" s="13">
        <f>_xll.SplineOut($I$9,DD58)</f>
        <v>-7.5119084228673847</v>
      </c>
      <c r="DF58" s="13">
        <f t="shared" si="32"/>
        <v>5.4653706897511527E-4</v>
      </c>
      <c r="DH58" s="8"/>
      <c r="DI58" s="8"/>
      <c r="DJ58" s="6"/>
      <c r="DK58" s="8"/>
      <c r="DN58">
        <v>47</v>
      </c>
      <c r="DO58" s="13">
        <f>_xll.SplineOut($I$9,DN58)</f>
        <v>-7.5119084228673847</v>
      </c>
      <c r="DP58" s="13">
        <f t="shared" si="35"/>
        <v>5.4653706897511527E-4</v>
      </c>
    </row>
    <row r="59" spans="2:120" x14ac:dyDescent="0.25">
      <c r="B59" s="8"/>
      <c r="C59" s="8"/>
      <c r="D59" s="6"/>
      <c r="E59" s="8"/>
      <c r="H59">
        <v>48</v>
      </c>
      <c r="I59" s="13">
        <f>_xll.SplineOut($I$9,H59)</f>
        <v>-7.4867695305625679</v>
      </c>
      <c r="J59" s="13">
        <f t="shared" si="2"/>
        <v>5.6045055761137503E-4</v>
      </c>
      <c r="L59" s="8"/>
      <c r="M59" s="8"/>
      <c r="N59" s="6"/>
      <c r="O59" s="8"/>
      <c r="R59">
        <v>48</v>
      </c>
      <c r="S59" s="13">
        <f>_xll.SplineOut($I$9,R59)</f>
        <v>-7.4867695305625679</v>
      </c>
      <c r="T59" s="13">
        <f t="shared" si="5"/>
        <v>5.6045055761137503E-4</v>
      </c>
      <c r="V59" s="8"/>
      <c r="W59" s="8"/>
      <c r="X59" s="6"/>
      <c r="Y59" s="8"/>
      <c r="AB59">
        <v>48</v>
      </c>
      <c r="AC59" s="13">
        <f>_xll.SplineOut($I$9,AB59)</f>
        <v>-7.4867695305625679</v>
      </c>
      <c r="AD59" s="13">
        <f t="shared" si="8"/>
        <v>5.6045055761137503E-4</v>
      </c>
      <c r="AF59" s="8"/>
      <c r="AG59" s="8"/>
      <c r="AH59" s="6"/>
      <c r="AI59" s="8"/>
      <c r="AL59">
        <v>48</v>
      </c>
      <c r="AM59" s="13">
        <f>_xll.SplineOut($I$9,AL59)</f>
        <v>-7.4867695305625679</v>
      </c>
      <c r="AN59" s="13">
        <f t="shared" si="11"/>
        <v>5.6045055761137503E-4</v>
      </c>
      <c r="AP59" s="8"/>
      <c r="AQ59" s="8"/>
      <c r="AR59" s="6"/>
      <c r="AS59" s="8"/>
      <c r="AV59">
        <v>48</v>
      </c>
      <c r="AW59" s="13">
        <f>_xll.SplineOut($I$9,AV59)</f>
        <v>-7.4867695305625679</v>
      </c>
      <c r="AX59" s="13">
        <f t="shared" si="14"/>
        <v>5.6045055761137503E-4</v>
      </c>
      <c r="AZ59" s="8"/>
      <c r="BA59" s="8"/>
      <c r="BB59" s="6"/>
      <c r="BC59" s="8"/>
      <c r="BF59">
        <v>48</v>
      </c>
      <c r="BG59" s="13">
        <f>_xll.SplineOut($I$9,BF59)</f>
        <v>-7.4867695305625679</v>
      </c>
      <c r="BH59" s="13">
        <f t="shared" si="17"/>
        <v>5.6045055761137503E-4</v>
      </c>
      <c r="BJ59" s="8"/>
      <c r="BK59" s="8"/>
      <c r="BL59" s="6"/>
      <c r="BM59" s="8"/>
      <c r="BP59">
        <v>48</v>
      </c>
      <c r="BQ59" s="13">
        <f>_xll.SplineOut($I$9,BP59)</f>
        <v>-7.4867695305625679</v>
      </c>
      <c r="BR59" s="13">
        <f t="shared" si="20"/>
        <v>5.6045055761137503E-4</v>
      </c>
      <c r="BT59" s="8"/>
      <c r="BU59" s="8"/>
      <c r="BV59" s="6"/>
      <c r="BW59" s="8"/>
      <c r="BZ59">
        <v>48</v>
      </c>
      <c r="CA59" s="13">
        <f>_xll.SplineOut($I$9,BZ59)</f>
        <v>-7.4867695305625679</v>
      </c>
      <c r="CB59" s="13">
        <f t="shared" si="23"/>
        <v>5.6045055761137503E-4</v>
      </c>
      <c r="CD59" s="8"/>
      <c r="CE59" s="8"/>
      <c r="CF59" s="6"/>
      <c r="CG59" s="8"/>
      <c r="CJ59">
        <v>48</v>
      </c>
      <c r="CK59" s="13">
        <f>_xll.SplineOut($I$9,CJ59)</f>
        <v>-7.4867695305625679</v>
      </c>
      <c r="CL59" s="13">
        <f t="shared" si="26"/>
        <v>5.6045055761137503E-4</v>
      </c>
      <c r="CN59" s="8"/>
      <c r="CO59" s="8"/>
      <c r="CP59" s="6"/>
      <c r="CQ59" s="8"/>
      <c r="CT59">
        <v>48</v>
      </c>
      <c r="CU59" s="13">
        <f>_xll.SplineOut($I$9,CT59)</f>
        <v>-7.4867695305625679</v>
      </c>
      <c r="CV59" s="13">
        <f t="shared" si="29"/>
        <v>5.6045055761137503E-4</v>
      </c>
      <c r="CX59" s="8"/>
      <c r="CY59" s="8"/>
      <c r="CZ59" s="6"/>
      <c r="DA59" s="8"/>
      <c r="DD59">
        <v>48</v>
      </c>
      <c r="DE59" s="13">
        <f>_xll.SplineOut($I$9,DD59)</f>
        <v>-7.4867695305625679</v>
      </c>
      <c r="DF59" s="13">
        <f t="shared" si="32"/>
        <v>5.6045055761137503E-4</v>
      </c>
      <c r="DH59" s="8"/>
      <c r="DI59" s="8"/>
      <c r="DJ59" s="6"/>
      <c r="DK59" s="8"/>
      <c r="DN59">
        <v>48</v>
      </c>
      <c r="DO59" s="13">
        <f>_xll.SplineOut($I$9,DN59)</f>
        <v>-7.4867695305625679</v>
      </c>
      <c r="DP59" s="13">
        <f t="shared" si="35"/>
        <v>5.6045055761137503E-4</v>
      </c>
    </row>
    <row r="60" spans="2:120" x14ac:dyDescent="0.25">
      <c r="B60" s="8"/>
      <c r="C60" s="8"/>
      <c r="D60" s="6"/>
      <c r="E60" s="8"/>
      <c r="H60">
        <v>49</v>
      </c>
      <c r="I60" s="13">
        <f>_xll.SplineOut($I$9,H60)</f>
        <v>-7.4626605560734331</v>
      </c>
      <c r="J60" s="13">
        <f t="shared" si="2"/>
        <v>5.7412664156631548E-4</v>
      </c>
      <c r="L60" s="8"/>
      <c r="M60" s="8"/>
      <c r="N60" s="6"/>
      <c r="O60" s="8"/>
      <c r="R60">
        <v>49</v>
      </c>
      <c r="S60" s="13">
        <f>_xll.SplineOut($I$9,R60)</f>
        <v>-7.4626605560734331</v>
      </c>
      <c r="T60" s="13">
        <f t="shared" si="5"/>
        <v>5.7412664156631548E-4</v>
      </c>
      <c r="V60" s="8"/>
      <c r="W60" s="8"/>
      <c r="X60" s="6"/>
      <c r="Y60" s="8"/>
      <c r="AB60">
        <v>49</v>
      </c>
      <c r="AC60" s="13">
        <f>_xll.SplineOut($I$9,AB60)</f>
        <v>-7.4626605560734331</v>
      </c>
      <c r="AD60" s="13">
        <f t="shared" si="8"/>
        <v>5.7412664156631548E-4</v>
      </c>
      <c r="AF60" s="8"/>
      <c r="AG60" s="8"/>
      <c r="AH60" s="6"/>
      <c r="AI60" s="8"/>
      <c r="AL60">
        <v>49</v>
      </c>
      <c r="AM60" s="13">
        <f>_xll.SplineOut($I$9,AL60)</f>
        <v>-7.4626605560734331</v>
      </c>
      <c r="AN60" s="13">
        <f t="shared" si="11"/>
        <v>5.7412664156631548E-4</v>
      </c>
      <c r="AP60" s="8"/>
      <c r="AQ60" s="8"/>
      <c r="AR60" s="6"/>
      <c r="AS60" s="8"/>
      <c r="AV60">
        <v>49</v>
      </c>
      <c r="AW60" s="13">
        <f>_xll.SplineOut($I$9,AV60)</f>
        <v>-7.4626605560734331</v>
      </c>
      <c r="AX60" s="13">
        <f t="shared" si="14"/>
        <v>5.7412664156631548E-4</v>
      </c>
      <c r="AZ60" s="8"/>
      <c r="BA60" s="8"/>
      <c r="BB60" s="6"/>
      <c r="BC60" s="8"/>
      <c r="BF60">
        <v>49</v>
      </c>
      <c r="BG60" s="13">
        <f>_xll.SplineOut($I$9,BF60)</f>
        <v>-7.4626605560734331</v>
      </c>
      <c r="BH60" s="13">
        <f t="shared" si="17"/>
        <v>5.7412664156631548E-4</v>
      </c>
      <c r="BJ60" s="8"/>
      <c r="BK60" s="8"/>
      <c r="BL60" s="6"/>
      <c r="BM60" s="8"/>
      <c r="BP60">
        <v>49</v>
      </c>
      <c r="BQ60" s="13">
        <f>_xll.SplineOut($I$9,BP60)</f>
        <v>-7.4626605560734331</v>
      </c>
      <c r="BR60" s="13">
        <f t="shared" si="20"/>
        <v>5.7412664156631548E-4</v>
      </c>
      <c r="BT60" s="8"/>
      <c r="BU60" s="8"/>
      <c r="BV60" s="6"/>
      <c r="BW60" s="8"/>
      <c r="BZ60">
        <v>49</v>
      </c>
      <c r="CA60" s="13">
        <f>_xll.SplineOut($I$9,BZ60)</f>
        <v>-7.4626605560734331</v>
      </c>
      <c r="CB60" s="13">
        <f t="shared" si="23"/>
        <v>5.7412664156631548E-4</v>
      </c>
      <c r="CD60" s="8"/>
      <c r="CE60" s="8"/>
      <c r="CF60" s="6"/>
      <c r="CG60" s="8"/>
      <c r="CJ60">
        <v>49</v>
      </c>
      <c r="CK60" s="13">
        <f>_xll.SplineOut($I$9,CJ60)</f>
        <v>-7.4626605560734331</v>
      </c>
      <c r="CL60" s="13">
        <f t="shared" si="26"/>
        <v>5.7412664156631548E-4</v>
      </c>
      <c r="CN60" s="8"/>
      <c r="CO60" s="8"/>
      <c r="CP60" s="6"/>
      <c r="CQ60" s="8"/>
      <c r="CT60">
        <v>49</v>
      </c>
      <c r="CU60" s="13">
        <f>_xll.SplineOut($I$9,CT60)</f>
        <v>-7.4626605560734331</v>
      </c>
      <c r="CV60" s="13">
        <f t="shared" si="29"/>
        <v>5.7412664156631548E-4</v>
      </c>
      <c r="CX60" s="8"/>
      <c r="CY60" s="8"/>
      <c r="CZ60" s="6"/>
      <c r="DA60" s="8"/>
      <c r="DD60">
        <v>49</v>
      </c>
      <c r="DE60" s="13">
        <f>_xll.SplineOut($I$9,DD60)</f>
        <v>-7.4626605560734331</v>
      </c>
      <c r="DF60" s="13">
        <f t="shared" si="32"/>
        <v>5.7412664156631548E-4</v>
      </c>
      <c r="DH60" s="8"/>
      <c r="DI60" s="8"/>
      <c r="DJ60" s="6"/>
      <c r="DK60" s="8"/>
      <c r="DN60">
        <v>49</v>
      </c>
      <c r="DO60" s="13">
        <f>_xll.SplineOut($I$9,DN60)</f>
        <v>-7.4626605560734331</v>
      </c>
      <c r="DP60" s="13">
        <f t="shared" si="35"/>
        <v>5.7412664156631548E-4</v>
      </c>
    </row>
    <row r="61" spans="2:120" x14ac:dyDescent="0.25">
      <c r="B61" s="8"/>
      <c r="C61" s="8"/>
      <c r="D61" s="6"/>
      <c r="E61" s="8"/>
      <c r="H61" s="4">
        <v>50</v>
      </c>
      <c r="I61" s="13">
        <f>_xll.SplineOut($I$9,H61)</f>
        <v>-7.4394754072800602</v>
      </c>
      <c r="J61" s="13">
        <f t="shared" si="2"/>
        <v>5.8759336390900013E-4</v>
      </c>
      <c r="L61" s="8"/>
      <c r="M61" s="8"/>
      <c r="N61" s="6"/>
      <c r="O61" s="8"/>
      <c r="R61" s="4">
        <v>50</v>
      </c>
      <c r="S61" s="13">
        <f>_xll.SplineOut($I$9,R61)</f>
        <v>-7.4394754072800602</v>
      </c>
      <c r="T61" s="13">
        <f t="shared" si="5"/>
        <v>5.8759336390900013E-4</v>
      </c>
      <c r="V61" s="8"/>
      <c r="W61" s="8"/>
      <c r="X61" s="6"/>
      <c r="Y61" s="8"/>
      <c r="AB61" s="4">
        <v>50</v>
      </c>
      <c r="AC61" s="13">
        <f>_xll.SplineOut($I$9,AB61)</f>
        <v>-7.4394754072800602</v>
      </c>
      <c r="AD61" s="13">
        <f t="shared" si="8"/>
        <v>5.8759336390900013E-4</v>
      </c>
      <c r="AF61" s="8"/>
      <c r="AG61" s="8"/>
      <c r="AH61" s="6"/>
      <c r="AI61" s="8"/>
      <c r="AL61" s="4">
        <v>50</v>
      </c>
      <c r="AM61" s="13">
        <f>_xll.SplineOut($I$9,AL61)</f>
        <v>-7.4394754072800602</v>
      </c>
      <c r="AN61" s="13">
        <f t="shared" si="11"/>
        <v>5.8759336390900013E-4</v>
      </c>
      <c r="AP61" s="8"/>
      <c r="AQ61" s="8"/>
      <c r="AR61" s="6"/>
      <c r="AS61" s="8"/>
      <c r="AV61" s="4">
        <v>50</v>
      </c>
      <c r="AW61" s="13">
        <f>_xll.SplineOut($I$9,AV61)</f>
        <v>-7.4394754072800602</v>
      </c>
      <c r="AX61" s="13">
        <f t="shared" si="14"/>
        <v>5.8759336390900013E-4</v>
      </c>
      <c r="AZ61" s="8"/>
      <c r="BA61" s="8"/>
      <c r="BB61" s="6"/>
      <c r="BC61" s="8"/>
      <c r="BF61" s="4">
        <v>50</v>
      </c>
      <c r="BG61" s="13">
        <f>_xll.SplineOut($I$9,BF61)</f>
        <v>-7.4394754072800602</v>
      </c>
      <c r="BH61" s="13">
        <f t="shared" si="17"/>
        <v>5.8759336390900013E-4</v>
      </c>
      <c r="BJ61" s="8"/>
      <c r="BK61" s="8"/>
      <c r="BL61" s="6"/>
      <c r="BM61" s="8"/>
      <c r="BP61" s="4">
        <v>50</v>
      </c>
      <c r="BQ61" s="13">
        <f>_xll.SplineOut($I$9,BP61)</f>
        <v>-7.4394754072800602</v>
      </c>
      <c r="BR61" s="13">
        <f t="shared" si="20"/>
        <v>5.8759336390900013E-4</v>
      </c>
      <c r="BT61" s="8"/>
      <c r="BU61" s="8"/>
      <c r="BV61" s="6"/>
      <c r="BW61" s="8"/>
      <c r="BZ61" s="4">
        <v>50</v>
      </c>
      <c r="CA61" s="13">
        <f>_xll.SplineOut($I$9,BZ61)</f>
        <v>-7.4394754072800602</v>
      </c>
      <c r="CB61" s="13">
        <f t="shared" si="23"/>
        <v>5.8759336390900013E-4</v>
      </c>
      <c r="CD61" s="8"/>
      <c r="CE61" s="8"/>
      <c r="CF61" s="6"/>
      <c r="CG61" s="8"/>
      <c r="CJ61" s="4">
        <v>50</v>
      </c>
      <c r="CK61" s="13">
        <f>_xll.SplineOut($I$9,CJ61)</f>
        <v>-7.4394754072800602</v>
      </c>
      <c r="CL61" s="13">
        <f t="shared" si="26"/>
        <v>5.8759336390900013E-4</v>
      </c>
      <c r="CN61" s="8"/>
      <c r="CO61" s="8"/>
      <c r="CP61" s="6"/>
      <c r="CQ61" s="8"/>
      <c r="CT61" s="4">
        <v>50</v>
      </c>
      <c r="CU61" s="13">
        <f>_xll.SplineOut($I$9,CT61)</f>
        <v>-7.4394754072800602</v>
      </c>
      <c r="CV61" s="13">
        <f t="shared" si="29"/>
        <v>5.8759336390900013E-4</v>
      </c>
      <c r="CX61" s="8"/>
      <c r="CY61" s="8"/>
      <c r="CZ61" s="6"/>
      <c r="DA61" s="8"/>
      <c r="DD61" s="4">
        <v>50</v>
      </c>
      <c r="DE61" s="13">
        <f>_xll.SplineOut($I$9,DD61)</f>
        <v>-7.4394754072800602</v>
      </c>
      <c r="DF61" s="13">
        <f t="shared" si="32"/>
        <v>5.8759336390900013E-4</v>
      </c>
      <c r="DH61" s="8"/>
      <c r="DI61" s="8"/>
      <c r="DJ61" s="6"/>
      <c r="DK61" s="8"/>
      <c r="DN61" s="4">
        <v>50</v>
      </c>
      <c r="DO61" s="13">
        <f>_xll.SplineOut($I$9,DN61)</f>
        <v>-7.4394754072800602</v>
      </c>
      <c r="DP61" s="13">
        <f t="shared" si="35"/>
        <v>5.8759336390900013E-4</v>
      </c>
    </row>
    <row r="62" spans="2:120" x14ac:dyDescent="0.25">
      <c r="B62" s="8"/>
      <c r="C62" s="8"/>
      <c r="D62" s="6"/>
      <c r="E62" s="8"/>
      <c r="H62">
        <v>51</v>
      </c>
      <c r="I62" s="13">
        <f>_xll.SplineOut($I$9,H62)</f>
        <v>-7.4170616599852508</v>
      </c>
      <c r="J62" s="13">
        <f t="shared" si="2"/>
        <v>6.009122384380873E-4</v>
      </c>
      <c r="L62" s="8"/>
      <c r="M62" s="8"/>
      <c r="N62" s="6"/>
      <c r="O62" s="8"/>
      <c r="R62">
        <v>51</v>
      </c>
      <c r="S62" s="13">
        <f>_xll.SplineOut($I$9,R62)</f>
        <v>-7.4170616599852508</v>
      </c>
      <c r="T62" s="13">
        <f t="shared" si="5"/>
        <v>6.009122384380873E-4</v>
      </c>
      <c r="V62" s="8"/>
      <c r="W62" s="8"/>
      <c r="X62" s="6"/>
      <c r="Y62" s="8"/>
      <c r="AB62">
        <v>51</v>
      </c>
      <c r="AC62" s="13">
        <f>_xll.SplineOut($I$9,AB62)</f>
        <v>-7.4170616599852508</v>
      </c>
      <c r="AD62" s="13">
        <f t="shared" si="8"/>
        <v>6.009122384380873E-4</v>
      </c>
      <c r="AF62" s="8"/>
      <c r="AG62" s="8"/>
      <c r="AH62" s="6"/>
      <c r="AI62" s="8"/>
      <c r="AL62">
        <v>51</v>
      </c>
      <c r="AM62" s="13">
        <f>_xll.SplineOut($I$9,AL62)</f>
        <v>-7.4170616599852508</v>
      </c>
      <c r="AN62" s="13">
        <f t="shared" si="11"/>
        <v>6.009122384380873E-4</v>
      </c>
      <c r="AP62" s="8"/>
      <c r="AQ62" s="8"/>
      <c r="AR62" s="6"/>
      <c r="AS62" s="8"/>
      <c r="AV62">
        <v>51</v>
      </c>
      <c r="AW62" s="13">
        <f>_xll.SplineOut($I$9,AV62)</f>
        <v>-7.4170616599852508</v>
      </c>
      <c r="AX62" s="13">
        <f t="shared" si="14"/>
        <v>6.009122384380873E-4</v>
      </c>
      <c r="AZ62" s="8"/>
      <c r="BA62" s="8"/>
      <c r="BB62" s="6"/>
      <c r="BC62" s="8"/>
      <c r="BF62">
        <v>51</v>
      </c>
      <c r="BG62" s="13">
        <f>_xll.SplineOut($I$9,BF62)</f>
        <v>-7.4170616599852508</v>
      </c>
      <c r="BH62" s="13">
        <f t="shared" si="17"/>
        <v>6.009122384380873E-4</v>
      </c>
      <c r="BJ62" s="8"/>
      <c r="BK62" s="8"/>
      <c r="BL62" s="6"/>
      <c r="BM62" s="8"/>
      <c r="BP62">
        <v>51</v>
      </c>
      <c r="BQ62" s="13">
        <f>_xll.SplineOut($I$9,BP62)</f>
        <v>-7.4170616599852508</v>
      </c>
      <c r="BR62" s="13">
        <f t="shared" si="20"/>
        <v>6.009122384380873E-4</v>
      </c>
      <c r="BT62" s="8"/>
      <c r="BU62" s="8"/>
      <c r="BV62" s="6"/>
      <c r="BW62" s="8"/>
      <c r="BZ62">
        <v>51</v>
      </c>
      <c r="CA62" s="13">
        <f>_xll.SplineOut($I$9,BZ62)</f>
        <v>-7.4170616599852508</v>
      </c>
      <c r="CB62" s="13">
        <f t="shared" si="23"/>
        <v>6.009122384380873E-4</v>
      </c>
      <c r="CD62" s="8"/>
      <c r="CE62" s="8"/>
      <c r="CF62" s="6"/>
      <c r="CG62" s="8"/>
      <c r="CJ62">
        <v>51</v>
      </c>
      <c r="CK62" s="13">
        <f>_xll.SplineOut($I$9,CJ62)</f>
        <v>-7.4170616599852508</v>
      </c>
      <c r="CL62" s="13">
        <f t="shared" si="26"/>
        <v>6.009122384380873E-4</v>
      </c>
      <c r="CN62" s="8"/>
      <c r="CO62" s="8"/>
      <c r="CP62" s="6"/>
      <c r="CQ62" s="8"/>
      <c r="CT62">
        <v>51</v>
      </c>
      <c r="CU62" s="13">
        <f>_xll.SplineOut($I$9,CT62)</f>
        <v>-7.4170616599852508</v>
      </c>
      <c r="CV62" s="13">
        <f t="shared" si="29"/>
        <v>6.009122384380873E-4</v>
      </c>
      <c r="CX62" s="8"/>
      <c r="CY62" s="8"/>
      <c r="CZ62" s="6"/>
      <c r="DA62" s="8"/>
      <c r="DD62">
        <v>51</v>
      </c>
      <c r="DE62" s="13">
        <f>_xll.SplineOut($I$9,DD62)</f>
        <v>-7.4170616599852508</v>
      </c>
      <c r="DF62" s="13">
        <f t="shared" si="32"/>
        <v>6.009122384380873E-4</v>
      </c>
      <c r="DH62" s="8"/>
      <c r="DI62" s="8"/>
      <c r="DJ62" s="6"/>
      <c r="DK62" s="8"/>
      <c r="DN62">
        <v>51</v>
      </c>
      <c r="DO62" s="13">
        <f>_xll.SplineOut($I$9,DN62)</f>
        <v>-7.4170616599852508</v>
      </c>
      <c r="DP62" s="13">
        <f t="shared" si="35"/>
        <v>6.009122384380873E-4</v>
      </c>
    </row>
    <row r="63" spans="2:120" x14ac:dyDescent="0.25">
      <c r="B63" s="8"/>
      <c r="C63" s="8"/>
      <c r="D63" s="6"/>
      <c r="E63" s="8"/>
      <c r="H63">
        <v>52</v>
      </c>
      <c r="I63" s="13">
        <f>_xll.SplineOut($I$9,H63)</f>
        <v>-7.3950815616826802</v>
      </c>
      <c r="J63" s="13">
        <f t="shared" si="2"/>
        <v>6.1426657568637306E-4</v>
      </c>
      <c r="L63" s="8"/>
      <c r="M63" s="8"/>
      <c r="N63" s="6"/>
      <c r="O63" s="8"/>
      <c r="R63">
        <v>52</v>
      </c>
      <c r="S63" s="13">
        <f>_xll.SplineOut($I$9,R63)</f>
        <v>-7.3950815616826802</v>
      </c>
      <c r="T63" s="13">
        <f t="shared" si="5"/>
        <v>6.1426657568637306E-4</v>
      </c>
      <c r="V63" s="8"/>
      <c r="W63" s="8"/>
      <c r="X63" s="6"/>
      <c r="Y63" s="8"/>
      <c r="AB63">
        <v>52</v>
      </c>
      <c r="AC63" s="13">
        <f>_xll.SplineOut($I$9,AB63)</f>
        <v>-7.3950815616826802</v>
      </c>
      <c r="AD63" s="13">
        <f t="shared" si="8"/>
        <v>6.1426657568637306E-4</v>
      </c>
      <c r="AF63" s="8"/>
      <c r="AG63" s="8"/>
      <c r="AH63" s="6"/>
      <c r="AI63" s="8"/>
      <c r="AL63">
        <v>52</v>
      </c>
      <c r="AM63" s="13">
        <f>_xll.SplineOut($I$9,AL63)</f>
        <v>-7.3950815616826802</v>
      </c>
      <c r="AN63" s="13">
        <f t="shared" si="11"/>
        <v>6.1426657568637306E-4</v>
      </c>
      <c r="AP63" s="8"/>
      <c r="AQ63" s="8"/>
      <c r="AR63" s="6"/>
      <c r="AS63" s="8"/>
      <c r="AV63">
        <v>52</v>
      </c>
      <c r="AW63" s="13">
        <f>_xll.SplineOut($I$9,AV63)</f>
        <v>-7.3950815616826802</v>
      </c>
      <c r="AX63" s="13">
        <f t="shared" si="14"/>
        <v>6.1426657568637306E-4</v>
      </c>
      <c r="AZ63" s="8"/>
      <c r="BA63" s="8"/>
      <c r="BB63" s="6"/>
      <c r="BC63" s="8"/>
      <c r="BF63">
        <v>52</v>
      </c>
      <c r="BG63" s="13">
        <f>_xll.SplineOut($I$9,BF63)</f>
        <v>-7.3950815616826802</v>
      </c>
      <c r="BH63" s="13">
        <f t="shared" si="17"/>
        <v>6.1426657568637306E-4</v>
      </c>
      <c r="BJ63" s="8"/>
      <c r="BK63" s="8"/>
      <c r="BL63" s="6"/>
      <c r="BM63" s="8"/>
      <c r="BP63">
        <v>52</v>
      </c>
      <c r="BQ63" s="13">
        <f>_xll.SplineOut($I$9,BP63)</f>
        <v>-7.3950815616826802</v>
      </c>
      <c r="BR63" s="13">
        <f t="shared" si="20"/>
        <v>6.1426657568637306E-4</v>
      </c>
      <c r="BT63" s="8"/>
      <c r="BU63" s="8"/>
      <c r="BV63" s="6"/>
      <c r="BW63" s="8"/>
      <c r="BZ63">
        <v>52</v>
      </c>
      <c r="CA63" s="13">
        <f>_xll.SplineOut($I$9,BZ63)</f>
        <v>-7.3950815616826802</v>
      </c>
      <c r="CB63" s="13">
        <f t="shared" si="23"/>
        <v>6.1426657568637306E-4</v>
      </c>
      <c r="CD63" s="8"/>
      <c r="CE63" s="8"/>
      <c r="CF63" s="6"/>
      <c r="CG63" s="8"/>
      <c r="CJ63">
        <v>52</v>
      </c>
      <c r="CK63" s="13">
        <f>_xll.SplineOut($I$9,CJ63)</f>
        <v>-7.3950815616826802</v>
      </c>
      <c r="CL63" s="13">
        <f t="shared" si="26"/>
        <v>6.1426657568637306E-4</v>
      </c>
      <c r="CN63" s="8"/>
      <c r="CO63" s="8"/>
      <c r="CP63" s="6"/>
      <c r="CQ63" s="8"/>
      <c r="CT63">
        <v>52</v>
      </c>
      <c r="CU63" s="13">
        <f>_xll.SplineOut($I$9,CT63)</f>
        <v>-7.3950815616826802</v>
      </c>
      <c r="CV63" s="13">
        <f t="shared" si="29"/>
        <v>6.1426657568637306E-4</v>
      </c>
      <c r="CX63" s="8"/>
      <c r="CY63" s="8"/>
      <c r="CZ63" s="6"/>
      <c r="DA63" s="8"/>
      <c r="DD63">
        <v>52</v>
      </c>
      <c r="DE63" s="13">
        <f>_xll.SplineOut($I$9,DD63)</f>
        <v>-7.3950815616826802</v>
      </c>
      <c r="DF63" s="13">
        <f t="shared" si="32"/>
        <v>6.1426657568637306E-4</v>
      </c>
      <c r="DH63" s="8"/>
      <c r="DI63" s="8"/>
      <c r="DJ63" s="6"/>
      <c r="DK63" s="8"/>
      <c r="DN63">
        <v>52</v>
      </c>
      <c r="DO63" s="13">
        <f>_xll.SplineOut($I$9,DN63)</f>
        <v>-7.3950815616826802</v>
      </c>
      <c r="DP63" s="13">
        <f t="shared" si="35"/>
        <v>6.1426657568637306E-4</v>
      </c>
    </row>
    <row r="64" spans="2:120" x14ac:dyDescent="0.25">
      <c r="D64" s="6"/>
      <c r="H64">
        <v>53</v>
      </c>
      <c r="I64" s="13">
        <f>_xll.SplineOut($I$9,H64)</f>
        <v>-7.3731510277887509</v>
      </c>
      <c r="J64" s="13">
        <f t="shared" si="2"/>
        <v>6.278865706532366E-4</v>
      </c>
      <c r="N64" s="6"/>
      <c r="R64">
        <v>53</v>
      </c>
      <c r="S64" s="13">
        <f>_xll.SplineOut($I$9,R64)</f>
        <v>-7.3731510277887509</v>
      </c>
      <c r="T64" s="13">
        <f t="shared" si="5"/>
        <v>6.278865706532366E-4</v>
      </c>
      <c r="X64" s="6"/>
      <c r="AB64">
        <v>53</v>
      </c>
      <c r="AC64" s="13">
        <f>_xll.SplineOut($I$9,AB64)</f>
        <v>-7.3731510277887509</v>
      </c>
      <c r="AD64" s="13">
        <f t="shared" si="8"/>
        <v>6.278865706532366E-4</v>
      </c>
      <c r="AH64" s="6"/>
      <c r="AL64">
        <v>53</v>
      </c>
      <c r="AM64" s="13">
        <f>_xll.SplineOut($I$9,AL64)</f>
        <v>-7.3731510277887509</v>
      </c>
      <c r="AN64" s="13">
        <f t="shared" si="11"/>
        <v>6.278865706532366E-4</v>
      </c>
      <c r="AR64" s="6"/>
      <c r="AV64">
        <v>53</v>
      </c>
      <c r="AW64" s="13">
        <f>_xll.SplineOut($I$9,AV64)</f>
        <v>-7.3731510277887509</v>
      </c>
      <c r="AX64" s="13">
        <f t="shared" si="14"/>
        <v>6.278865706532366E-4</v>
      </c>
      <c r="BB64" s="6"/>
      <c r="BF64">
        <v>53</v>
      </c>
      <c r="BG64" s="13">
        <f>_xll.SplineOut($I$9,BF64)</f>
        <v>-7.3731510277887509</v>
      </c>
      <c r="BH64" s="13">
        <f t="shared" si="17"/>
        <v>6.278865706532366E-4</v>
      </c>
      <c r="BL64" s="6"/>
      <c r="BP64">
        <v>53</v>
      </c>
      <c r="BQ64" s="13">
        <f>_xll.SplineOut($I$9,BP64)</f>
        <v>-7.3731510277887509</v>
      </c>
      <c r="BR64" s="13">
        <f t="shared" si="20"/>
        <v>6.278865706532366E-4</v>
      </c>
      <c r="BV64" s="6"/>
      <c r="BZ64">
        <v>53</v>
      </c>
      <c r="CA64" s="13">
        <f>_xll.SplineOut($I$9,BZ64)</f>
        <v>-7.3731510277887509</v>
      </c>
      <c r="CB64" s="13">
        <f t="shared" si="23"/>
        <v>6.278865706532366E-4</v>
      </c>
      <c r="CF64" s="6"/>
      <c r="CJ64">
        <v>53</v>
      </c>
      <c r="CK64" s="13">
        <f>_xll.SplineOut($I$9,CJ64)</f>
        <v>-7.3731510277887509</v>
      </c>
      <c r="CL64" s="13">
        <f t="shared" si="26"/>
        <v>6.278865706532366E-4</v>
      </c>
      <c r="CP64" s="6"/>
      <c r="CT64">
        <v>53</v>
      </c>
      <c r="CU64" s="13">
        <f>_xll.SplineOut($I$9,CT64)</f>
        <v>-7.3731510277887509</v>
      </c>
      <c r="CV64" s="13">
        <f t="shared" si="29"/>
        <v>6.278865706532366E-4</v>
      </c>
      <c r="CZ64" s="6"/>
      <c r="DD64">
        <v>53</v>
      </c>
      <c r="DE64" s="13">
        <f>_xll.SplineOut($I$9,DD64)</f>
        <v>-7.3731510277887509</v>
      </c>
      <c r="DF64" s="13">
        <f t="shared" si="32"/>
        <v>6.278865706532366E-4</v>
      </c>
      <c r="DJ64" s="6"/>
      <c r="DN64">
        <v>53</v>
      </c>
      <c r="DO64" s="13">
        <f>_xll.SplineOut($I$9,DN64)</f>
        <v>-7.3731510277887509</v>
      </c>
      <c r="DP64" s="13">
        <f t="shared" si="35"/>
        <v>6.278865706532366E-4</v>
      </c>
    </row>
    <row r="65" spans="4:120" x14ac:dyDescent="0.25">
      <c r="D65" s="6"/>
      <c r="H65">
        <v>54</v>
      </c>
      <c r="I65" s="13">
        <f>_xll.SplineOut($I$9,H65)</f>
        <v>-7.3508859737198593</v>
      </c>
      <c r="J65" s="13">
        <f t="shared" si="2"/>
        <v>6.4202329253848977E-4</v>
      </c>
      <c r="N65" s="6"/>
      <c r="R65">
        <v>54</v>
      </c>
      <c r="S65" s="13">
        <f>_xll.SplineOut($I$9,R65)</f>
        <v>-7.3508859737198593</v>
      </c>
      <c r="T65" s="13">
        <f t="shared" si="5"/>
        <v>6.4202329253848977E-4</v>
      </c>
      <c r="X65" s="6"/>
      <c r="AB65">
        <v>54</v>
      </c>
      <c r="AC65" s="13">
        <f>_xll.SplineOut($I$9,AB65)</f>
        <v>-7.3508859737198593</v>
      </c>
      <c r="AD65" s="13">
        <f t="shared" si="8"/>
        <v>6.4202329253848977E-4</v>
      </c>
      <c r="AH65" s="6"/>
      <c r="AL65">
        <v>54</v>
      </c>
      <c r="AM65" s="13">
        <f>_xll.SplineOut($I$9,AL65)</f>
        <v>-7.3508859737198593</v>
      </c>
      <c r="AN65" s="13">
        <f t="shared" si="11"/>
        <v>6.4202329253848977E-4</v>
      </c>
      <c r="AR65" s="6"/>
      <c r="AV65">
        <v>54</v>
      </c>
      <c r="AW65" s="13">
        <f>_xll.SplineOut($I$9,AV65)</f>
        <v>-7.3508859737198593</v>
      </c>
      <c r="AX65" s="13">
        <f t="shared" si="14"/>
        <v>6.4202329253848977E-4</v>
      </c>
      <c r="BB65" s="6"/>
      <c r="BF65">
        <v>54</v>
      </c>
      <c r="BG65" s="13">
        <f>_xll.SplineOut($I$9,BF65)</f>
        <v>-7.3508859737198593</v>
      </c>
      <c r="BH65" s="13">
        <f t="shared" si="17"/>
        <v>6.4202329253848977E-4</v>
      </c>
      <c r="BL65" s="6"/>
      <c r="BP65">
        <v>54</v>
      </c>
      <c r="BQ65" s="13">
        <f>_xll.SplineOut($I$9,BP65)</f>
        <v>-7.3508859737198593</v>
      </c>
      <c r="BR65" s="13">
        <f t="shared" si="20"/>
        <v>6.4202329253848977E-4</v>
      </c>
      <c r="BV65" s="6"/>
      <c r="BZ65">
        <v>54</v>
      </c>
      <c r="CA65" s="13">
        <f>_xll.SplineOut($I$9,BZ65)</f>
        <v>-7.3508859737198593</v>
      </c>
      <c r="CB65" s="13">
        <f t="shared" si="23"/>
        <v>6.4202329253848977E-4</v>
      </c>
      <c r="CF65" s="6"/>
      <c r="CJ65">
        <v>54</v>
      </c>
      <c r="CK65" s="13">
        <f>_xll.SplineOut($I$9,CJ65)</f>
        <v>-7.3508859737198593</v>
      </c>
      <c r="CL65" s="13">
        <f t="shared" si="26"/>
        <v>6.4202329253848977E-4</v>
      </c>
      <c r="CP65" s="6"/>
      <c r="CT65">
        <v>54</v>
      </c>
      <c r="CU65" s="13">
        <f>_xll.SplineOut($I$9,CT65)</f>
        <v>-7.3508859737198593</v>
      </c>
      <c r="CV65" s="13">
        <f t="shared" si="29"/>
        <v>6.4202329253848977E-4</v>
      </c>
      <c r="CZ65" s="6"/>
      <c r="DD65">
        <v>54</v>
      </c>
      <c r="DE65" s="13">
        <f>_xll.SplineOut($I$9,DD65)</f>
        <v>-7.3508859737198593</v>
      </c>
      <c r="DF65" s="13">
        <f t="shared" si="32"/>
        <v>6.4202329253848977E-4</v>
      </c>
      <c r="DJ65" s="6"/>
      <c r="DN65">
        <v>54</v>
      </c>
      <c r="DO65" s="13">
        <f>_xll.SplineOut($I$9,DN65)</f>
        <v>-7.3508859737198593</v>
      </c>
      <c r="DP65" s="13">
        <f t="shared" si="35"/>
        <v>6.4202329253848977E-4</v>
      </c>
    </row>
    <row r="66" spans="4:120" x14ac:dyDescent="0.25">
      <c r="D66" s="6"/>
      <c r="H66" s="4">
        <v>55</v>
      </c>
      <c r="I66" s="13">
        <f>_xll.SplineOut($I$9,H66)</f>
        <v>-7.3279023148924045</v>
      </c>
      <c r="J66" s="13">
        <f t="shared" si="2"/>
        <v>6.5695021744000004E-4</v>
      </c>
      <c r="N66" s="6"/>
      <c r="R66" s="4">
        <v>55</v>
      </c>
      <c r="S66" s="13">
        <f>_xll.SplineOut($I$9,R66)</f>
        <v>-7.3279023148924045</v>
      </c>
      <c r="T66" s="13">
        <f t="shared" si="5"/>
        <v>6.5695021744000004E-4</v>
      </c>
      <c r="X66" s="6"/>
      <c r="AB66" s="4">
        <v>55</v>
      </c>
      <c r="AC66" s="13">
        <f>_xll.SplineOut($I$9,AB66)</f>
        <v>-7.3279023148924045</v>
      </c>
      <c r="AD66" s="13">
        <f t="shared" si="8"/>
        <v>6.5695021744000004E-4</v>
      </c>
      <c r="AH66" s="6"/>
      <c r="AL66" s="4">
        <v>55</v>
      </c>
      <c r="AM66" s="13">
        <f>_xll.SplineOut($I$9,AL66)</f>
        <v>-7.3279023148924045</v>
      </c>
      <c r="AN66" s="13">
        <f t="shared" si="11"/>
        <v>6.5695021744000004E-4</v>
      </c>
      <c r="AR66" s="6"/>
      <c r="AV66" s="4">
        <v>55</v>
      </c>
      <c r="AW66" s="13">
        <f>_xll.SplineOut($I$9,AV66)</f>
        <v>-7.3279023148924045</v>
      </c>
      <c r="AX66" s="13">
        <f t="shared" si="14"/>
        <v>6.5695021744000004E-4</v>
      </c>
      <c r="BB66" s="6"/>
      <c r="BF66" s="4">
        <v>55</v>
      </c>
      <c r="BG66" s="13">
        <f>_xll.SplineOut($I$9,BF66)</f>
        <v>-7.3279023148924045</v>
      </c>
      <c r="BH66" s="13">
        <f t="shared" si="17"/>
        <v>6.5695021744000004E-4</v>
      </c>
      <c r="BL66" s="6"/>
      <c r="BP66" s="4">
        <v>55</v>
      </c>
      <c r="BQ66" s="13">
        <f>_xll.SplineOut($I$9,BP66)</f>
        <v>-7.3279023148924045</v>
      </c>
      <c r="BR66" s="13">
        <f t="shared" si="20"/>
        <v>6.5695021744000004E-4</v>
      </c>
      <c r="BV66" s="6"/>
      <c r="BZ66" s="4">
        <v>55</v>
      </c>
      <c r="CA66" s="13">
        <f>_xll.SplineOut($I$9,BZ66)</f>
        <v>-7.3279023148924045</v>
      </c>
      <c r="CB66" s="13">
        <f t="shared" si="23"/>
        <v>6.5695021744000004E-4</v>
      </c>
      <c r="CF66" s="6"/>
      <c r="CJ66" s="4">
        <v>55</v>
      </c>
      <c r="CK66" s="13">
        <f>_xll.SplineOut($I$9,CJ66)</f>
        <v>-7.3279023148924045</v>
      </c>
      <c r="CL66" s="13">
        <f t="shared" si="26"/>
        <v>6.5695021744000004E-4</v>
      </c>
      <c r="CP66" s="6"/>
      <c r="CT66" s="4">
        <v>55</v>
      </c>
      <c r="CU66" s="13">
        <f>_xll.SplineOut($I$9,CT66)</f>
        <v>-7.3279023148924045</v>
      </c>
      <c r="CV66" s="13">
        <f t="shared" si="29"/>
        <v>6.5695021744000004E-4</v>
      </c>
      <c r="CZ66" s="6"/>
      <c r="DD66" s="4">
        <v>55</v>
      </c>
      <c r="DE66" s="13">
        <f>_xll.SplineOut($I$9,DD66)</f>
        <v>-7.3279023148924045</v>
      </c>
      <c r="DF66" s="13">
        <f t="shared" si="32"/>
        <v>6.5695021744000004E-4</v>
      </c>
      <c r="DJ66" s="6"/>
      <c r="DN66" s="4">
        <v>55</v>
      </c>
      <c r="DO66" s="13">
        <f>_xll.SplineOut($I$9,DN66)</f>
        <v>-7.3279023148924045</v>
      </c>
      <c r="DP66" s="13">
        <f t="shared" si="35"/>
        <v>6.5695021744000004E-4</v>
      </c>
    </row>
    <row r="67" spans="4:120" x14ac:dyDescent="0.25">
      <c r="D67" s="6"/>
      <c r="H67">
        <v>56</v>
      </c>
      <c r="I67" s="13">
        <f>_xll.SplineOut($I$9,H67)</f>
        <v>-7.3039324044227714</v>
      </c>
      <c r="J67" s="13">
        <f t="shared" si="2"/>
        <v>6.7288749988645682E-4</v>
      </c>
      <c r="N67" s="6"/>
      <c r="R67">
        <v>56</v>
      </c>
      <c r="S67" s="13">
        <f>_xll.SplineOut($I$9,R67)</f>
        <v>-7.3039324044227714</v>
      </c>
      <c r="T67" s="13">
        <f t="shared" si="5"/>
        <v>6.7288749988645682E-4</v>
      </c>
      <c r="X67" s="6"/>
      <c r="AB67">
        <v>56</v>
      </c>
      <c r="AC67" s="13">
        <f>_xll.SplineOut($I$9,AB67)</f>
        <v>-7.3039324044227714</v>
      </c>
      <c r="AD67" s="13">
        <f t="shared" si="8"/>
        <v>6.7288749988645682E-4</v>
      </c>
      <c r="AH67" s="6"/>
      <c r="AL67">
        <v>56</v>
      </c>
      <c r="AM67" s="13">
        <f>_xll.SplineOut($I$9,AL67)</f>
        <v>-7.3039324044227714</v>
      </c>
      <c r="AN67" s="13">
        <f t="shared" si="11"/>
        <v>6.7288749988645682E-4</v>
      </c>
      <c r="AR67" s="6"/>
      <c r="AV67">
        <v>56</v>
      </c>
      <c r="AW67" s="13">
        <f>_xll.SplineOut($I$9,AV67)</f>
        <v>-7.3039324044227714</v>
      </c>
      <c r="AX67" s="13">
        <f t="shared" si="14"/>
        <v>6.7288749988645682E-4</v>
      </c>
      <c r="BB67" s="6"/>
      <c r="BF67">
        <v>56</v>
      </c>
      <c r="BG67" s="13">
        <f>_xll.SplineOut($I$9,BF67)</f>
        <v>-7.3039324044227714</v>
      </c>
      <c r="BH67" s="13">
        <f t="shared" si="17"/>
        <v>6.7288749988645682E-4</v>
      </c>
      <c r="BL67" s="6"/>
      <c r="BP67">
        <v>56</v>
      </c>
      <c r="BQ67" s="13">
        <f>_xll.SplineOut($I$9,BP67)</f>
        <v>-7.3039324044227714</v>
      </c>
      <c r="BR67" s="13">
        <f t="shared" si="20"/>
        <v>6.7288749988645682E-4</v>
      </c>
      <c r="BV67" s="6"/>
      <c r="BZ67">
        <v>56</v>
      </c>
      <c r="CA67" s="13">
        <f>_xll.SplineOut($I$9,BZ67)</f>
        <v>-7.3039324044227714</v>
      </c>
      <c r="CB67" s="13">
        <f t="shared" si="23"/>
        <v>6.7288749988645682E-4</v>
      </c>
      <c r="CF67" s="6"/>
      <c r="CJ67">
        <v>56</v>
      </c>
      <c r="CK67" s="13">
        <f>_xll.SplineOut($I$9,CJ67)</f>
        <v>-7.3039324044227714</v>
      </c>
      <c r="CL67" s="13">
        <f t="shared" si="26"/>
        <v>6.7288749988645682E-4</v>
      </c>
      <c r="CP67" s="6"/>
      <c r="CT67">
        <v>56</v>
      </c>
      <c r="CU67" s="13">
        <f>_xll.SplineOut($I$9,CT67)</f>
        <v>-7.3039324044227714</v>
      </c>
      <c r="CV67" s="13">
        <f t="shared" si="29"/>
        <v>6.7288749988645682E-4</v>
      </c>
      <c r="CZ67" s="6"/>
      <c r="DD67">
        <v>56</v>
      </c>
      <c r="DE67" s="13">
        <f>_xll.SplineOut($I$9,DD67)</f>
        <v>-7.3039324044227714</v>
      </c>
      <c r="DF67" s="13">
        <f t="shared" si="32"/>
        <v>6.7288749988645682E-4</v>
      </c>
      <c r="DJ67" s="6"/>
      <c r="DN67">
        <v>56</v>
      </c>
      <c r="DO67" s="13">
        <f>_xll.SplineOut($I$9,DN67)</f>
        <v>-7.3039324044227714</v>
      </c>
      <c r="DP67" s="13">
        <f t="shared" si="35"/>
        <v>6.7288749988645682E-4</v>
      </c>
    </row>
    <row r="68" spans="4:120" x14ac:dyDescent="0.25">
      <c r="D68" s="6"/>
      <c r="H68">
        <v>57</v>
      </c>
      <c r="I68" s="13">
        <f>_xll.SplineOut($I$9,H68)</f>
        <v>-7.2791743462272827</v>
      </c>
      <c r="J68" s="13">
        <f t="shared" si="2"/>
        <v>6.8975482732855364E-4</v>
      </c>
      <c r="N68" s="6"/>
      <c r="R68">
        <v>57</v>
      </c>
      <c r="S68" s="13">
        <f>_xll.SplineOut($I$9,R68)</f>
        <v>-7.2791743462272827</v>
      </c>
      <c r="T68" s="13">
        <f t="shared" si="5"/>
        <v>6.8975482732855364E-4</v>
      </c>
      <c r="X68" s="6"/>
      <c r="AB68">
        <v>57</v>
      </c>
      <c r="AC68" s="13">
        <f>_xll.SplineOut($I$9,AB68)</f>
        <v>-7.2791743462272827</v>
      </c>
      <c r="AD68" s="13">
        <f t="shared" si="8"/>
        <v>6.8975482732855364E-4</v>
      </c>
      <c r="AH68" s="6"/>
      <c r="AL68">
        <v>57</v>
      </c>
      <c r="AM68" s="13">
        <f>_xll.SplineOut($I$9,AL68)</f>
        <v>-7.2791743462272827</v>
      </c>
      <c r="AN68" s="13">
        <f t="shared" si="11"/>
        <v>6.8975482732855364E-4</v>
      </c>
      <c r="AR68" s="6"/>
      <c r="AV68">
        <v>57</v>
      </c>
      <c r="AW68" s="13">
        <f>_xll.SplineOut($I$9,AV68)</f>
        <v>-7.2791743462272827</v>
      </c>
      <c r="AX68" s="13">
        <f t="shared" si="14"/>
        <v>6.8975482732855364E-4</v>
      </c>
      <c r="BB68" s="6"/>
      <c r="BF68">
        <v>57</v>
      </c>
      <c r="BG68" s="13">
        <f>_xll.SplineOut($I$9,BF68)</f>
        <v>-7.2791743462272827</v>
      </c>
      <c r="BH68" s="13">
        <f t="shared" si="17"/>
        <v>6.8975482732855364E-4</v>
      </c>
      <c r="BL68" s="6"/>
      <c r="BP68">
        <v>57</v>
      </c>
      <c r="BQ68" s="13">
        <f>_xll.SplineOut($I$9,BP68)</f>
        <v>-7.2791743462272827</v>
      </c>
      <c r="BR68" s="13">
        <f t="shared" si="20"/>
        <v>6.8975482732855364E-4</v>
      </c>
      <c r="BV68" s="6"/>
      <c r="BZ68">
        <v>57</v>
      </c>
      <c r="CA68" s="13">
        <f>_xll.SplineOut($I$9,BZ68)</f>
        <v>-7.2791743462272827</v>
      </c>
      <c r="CB68" s="13">
        <f t="shared" si="23"/>
        <v>6.8975482732855364E-4</v>
      </c>
      <c r="CF68" s="6"/>
      <c r="CJ68">
        <v>57</v>
      </c>
      <c r="CK68" s="13">
        <f>_xll.SplineOut($I$9,CJ68)</f>
        <v>-7.2791743462272827</v>
      </c>
      <c r="CL68" s="13">
        <f t="shared" si="26"/>
        <v>6.8975482732855364E-4</v>
      </c>
      <c r="CP68" s="6"/>
      <c r="CT68">
        <v>57</v>
      </c>
      <c r="CU68" s="13">
        <f>_xll.SplineOut($I$9,CT68)</f>
        <v>-7.2791743462272827</v>
      </c>
      <c r="CV68" s="13">
        <f t="shared" si="29"/>
        <v>6.8975482732855364E-4</v>
      </c>
      <c r="CZ68" s="6"/>
      <c r="DD68">
        <v>57</v>
      </c>
      <c r="DE68" s="13">
        <f>_xll.SplineOut($I$9,DD68)</f>
        <v>-7.2791743462272827</v>
      </c>
      <c r="DF68" s="13">
        <f t="shared" si="32"/>
        <v>6.8975482732855364E-4</v>
      </c>
      <c r="DJ68" s="6"/>
      <c r="DN68">
        <v>57</v>
      </c>
      <c r="DO68" s="13">
        <f>_xll.SplineOut($I$9,DN68)</f>
        <v>-7.2791743462272827</v>
      </c>
      <c r="DP68" s="13">
        <f t="shared" si="35"/>
        <v>6.8975482732855364E-4</v>
      </c>
    </row>
    <row r="69" spans="4:120" x14ac:dyDescent="0.25">
      <c r="D69" s="6"/>
      <c r="H69">
        <v>58</v>
      </c>
      <c r="I69" s="13">
        <f>_xll.SplineOut($I$9,H69)</f>
        <v>-7.2539426819222506</v>
      </c>
      <c r="J69" s="13">
        <f t="shared" si="2"/>
        <v>7.0737990960934526E-4</v>
      </c>
      <c r="N69" s="6"/>
      <c r="R69">
        <v>58</v>
      </c>
      <c r="S69" s="13">
        <f>_xll.SplineOut($I$9,R69)</f>
        <v>-7.2539426819222506</v>
      </c>
      <c r="T69" s="13">
        <f t="shared" si="5"/>
        <v>7.0737990960934526E-4</v>
      </c>
      <c r="X69" s="6"/>
      <c r="AB69">
        <v>58</v>
      </c>
      <c r="AC69" s="13">
        <f>_xll.SplineOut($I$9,AB69)</f>
        <v>-7.2539426819222506</v>
      </c>
      <c r="AD69" s="13">
        <f t="shared" si="8"/>
        <v>7.0737990960934526E-4</v>
      </c>
      <c r="AH69" s="6"/>
      <c r="AL69">
        <v>58</v>
      </c>
      <c r="AM69" s="13">
        <f>_xll.SplineOut($I$9,AL69)</f>
        <v>-7.2539426819222506</v>
      </c>
      <c r="AN69" s="13">
        <f t="shared" si="11"/>
        <v>7.0737990960934526E-4</v>
      </c>
      <c r="AR69" s="6"/>
      <c r="AV69">
        <v>58</v>
      </c>
      <c r="AW69" s="13">
        <f>_xll.SplineOut($I$9,AV69)</f>
        <v>-7.2539426819222506</v>
      </c>
      <c r="AX69" s="13">
        <f t="shared" si="14"/>
        <v>7.0737990960934526E-4</v>
      </c>
      <c r="BB69" s="6"/>
      <c r="BF69">
        <v>58</v>
      </c>
      <c r="BG69" s="13">
        <f>_xll.SplineOut($I$9,BF69)</f>
        <v>-7.2539426819222506</v>
      </c>
      <c r="BH69" s="13">
        <f t="shared" si="17"/>
        <v>7.0737990960934526E-4</v>
      </c>
      <c r="BL69" s="6"/>
      <c r="BP69">
        <v>58</v>
      </c>
      <c r="BQ69" s="13">
        <f>_xll.SplineOut($I$9,BP69)</f>
        <v>-7.2539426819222506</v>
      </c>
      <c r="BR69" s="13">
        <f t="shared" si="20"/>
        <v>7.0737990960934526E-4</v>
      </c>
      <c r="BV69" s="6"/>
      <c r="BZ69">
        <v>58</v>
      </c>
      <c r="CA69" s="13">
        <f>_xll.SplineOut($I$9,BZ69)</f>
        <v>-7.2539426819222506</v>
      </c>
      <c r="CB69" s="13">
        <f t="shared" si="23"/>
        <v>7.0737990960934526E-4</v>
      </c>
      <c r="CF69" s="6"/>
      <c r="CJ69">
        <v>58</v>
      </c>
      <c r="CK69" s="13">
        <f>_xll.SplineOut($I$9,CJ69)</f>
        <v>-7.2539426819222506</v>
      </c>
      <c r="CL69" s="13">
        <f t="shared" si="26"/>
        <v>7.0737990960934526E-4</v>
      </c>
      <c r="CP69" s="6"/>
      <c r="CT69">
        <v>58</v>
      </c>
      <c r="CU69" s="13">
        <f>_xll.SplineOut($I$9,CT69)</f>
        <v>-7.2539426819222506</v>
      </c>
      <c r="CV69" s="13">
        <f t="shared" si="29"/>
        <v>7.0737990960934526E-4</v>
      </c>
      <c r="CZ69" s="6"/>
      <c r="DD69">
        <v>58</v>
      </c>
      <c r="DE69" s="13">
        <f>_xll.SplineOut($I$9,DD69)</f>
        <v>-7.2539426819222506</v>
      </c>
      <c r="DF69" s="13">
        <f t="shared" si="32"/>
        <v>7.0737990960934526E-4</v>
      </c>
      <c r="DJ69" s="6"/>
      <c r="DN69">
        <v>58</v>
      </c>
      <c r="DO69" s="13">
        <f>_xll.SplineOut($I$9,DN69)</f>
        <v>-7.2539426819222506</v>
      </c>
      <c r="DP69" s="13">
        <f t="shared" si="35"/>
        <v>7.0737990960934526E-4</v>
      </c>
    </row>
    <row r="70" spans="4:120" x14ac:dyDescent="0.25">
      <c r="D70" s="6"/>
      <c r="H70">
        <v>59</v>
      </c>
      <c r="I70" s="13">
        <f>_xll.SplineOut($I$9,H70)</f>
        <v>-7.2285519531239846</v>
      </c>
      <c r="J70" s="13">
        <f t="shared" si="2"/>
        <v>7.2557076329119688E-4</v>
      </c>
      <c r="N70" s="6"/>
      <c r="R70">
        <v>59</v>
      </c>
      <c r="S70" s="13">
        <f>_xll.SplineOut($I$9,R70)</f>
        <v>-7.2285519531239846</v>
      </c>
      <c r="T70" s="13">
        <f t="shared" si="5"/>
        <v>7.2557076329119688E-4</v>
      </c>
      <c r="X70" s="6"/>
      <c r="AB70">
        <v>59</v>
      </c>
      <c r="AC70" s="13">
        <f>_xll.SplineOut($I$9,AB70)</f>
        <v>-7.2285519531239846</v>
      </c>
      <c r="AD70" s="13">
        <f t="shared" si="8"/>
        <v>7.2557076329119688E-4</v>
      </c>
      <c r="AH70" s="6"/>
      <c r="AL70">
        <v>59</v>
      </c>
      <c r="AM70" s="13">
        <f>_xll.SplineOut($I$9,AL70)</f>
        <v>-7.2285519531239846</v>
      </c>
      <c r="AN70" s="13">
        <f t="shared" si="11"/>
        <v>7.2557076329119688E-4</v>
      </c>
      <c r="AR70" s="6"/>
      <c r="AV70">
        <v>59</v>
      </c>
      <c r="AW70" s="13">
        <f>_xll.SplineOut($I$9,AV70)</f>
        <v>-7.2285519531239846</v>
      </c>
      <c r="AX70" s="13">
        <f t="shared" si="14"/>
        <v>7.2557076329119688E-4</v>
      </c>
      <c r="BB70" s="6"/>
      <c r="BF70">
        <v>59</v>
      </c>
      <c r="BG70" s="13">
        <f>_xll.SplineOut($I$9,BF70)</f>
        <v>-7.2285519531239846</v>
      </c>
      <c r="BH70" s="13">
        <f t="shared" si="17"/>
        <v>7.2557076329119688E-4</v>
      </c>
      <c r="BL70" s="6"/>
      <c r="BP70">
        <v>59</v>
      </c>
      <c r="BQ70" s="13">
        <f>_xll.SplineOut($I$9,BP70)</f>
        <v>-7.2285519531239846</v>
      </c>
      <c r="BR70" s="13">
        <f t="shared" si="20"/>
        <v>7.2557076329119688E-4</v>
      </c>
      <c r="BV70" s="6"/>
      <c r="BZ70">
        <v>59</v>
      </c>
      <c r="CA70" s="13">
        <f>_xll.SplineOut($I$9,BZ70)</f>
        <v>-7.2285519531239846</v>
      </c>
      <c r="CB70" s="13">
        <f t="shared" si="23"/>
        <v>7.2557076329119688E-4</v>
      </c>
      <c r="CF70" s="6"/>
      <c r="CJ70">
        <v>59</v>
      </c>
      <c r="CK70" s="13">
        <f>_xll.SplineOut($I$9,CJ70)</f>
        <v>-7.2285519531239846</v>
      </c>
      <c r="CL70" s="13">
        <f t="shared" si="26"/>
        <v>7.2557076329119688E-4</v>
      </c>
      <c r="CP70" s="6"/>
      <c r="CT70">
        <v>59</v>
      </c>
      <c r="CU70" s="13">
        <f>_xll.SplineOut($I$9,CT70)</f>
        <v>-7.2285519531239846</v>
      </c>
      <c r="CV70" s="13">
        <f t="shared" si="29"/>
        <v>7.2557076329119688E-4</v>
      </c>
      <c r="CZ70" s="6"/>
      <c r="DD70">
        <v>59</v>
      </c>
      <c r="DE70" s="13">
        <f>_xll.SplineOut($I$9,DD70)</f>
        <v>-7.2285519531239846</v>
      </c>
      <c r="DF70" s="13">
        <f t="shared" si="32"/>
        <v>7.2557076329119688E-4</v>
      </c>
      <c r="DJ70" s="6"/>
      <c r="DN70">
        <v>59</v>
      </c>
      <c r="DO70" s="13">
        <f>_xll.SplineOut($I$9,DN70)</f>
        <v>-7.2285519531239846</v>
      </c>
      <c r="DP70" s="13">
        <f t="shared" si="35"/>
        <v>7.2557076329119688E-4</v>
      </c>
    </row>
    <row r="71" spans="4:120" x14ac:dyDescent="0.25">
      <c r="D71" s="6"/>
      <c r="H71" s="4">
        <v>60</v>
      </c>
      <c r="I71" s="13">
        <f>_xll.SplineOut($I$9,H71)</f>
        <v>-7.2033167014487951</v>
      </c>
      <c r="J71" s="13">
        <f t="shared" si="2"/>
        <v>7.4411370802000018E-4</v>
      </c>
      <c r="N71" s="6"/>
      <c r="R71" s="4">
        <v>60</v>
      </c>
      <c r="S71" s="13">
        <f>_xll.SplineOut($I$9,R71)</f>
        <v>-7.2033167014487951</v>
      </c>
      <c r="T71" s="13">
        <f t="shared" si="5"/>
        <v>7.4411370802000018E-4</v>
      </c>
      <c r="X71" s="6"/>
      <c r="AB71" s="4">
        <v>60</v>
      </c>
      <c r="AC71" s="13">
        <f>_xll.SplineOut($I$9,AB71)</f>
        <v>-7.2033167014487951</v>
      </c>
      <c r="AD71" s="13">
        <f t="shared" si="8"/>
        <v>7.4411370802000018E-4</v>
      </c>
      <c r="AH71" s="6"/>
      <c r="AL71" s="4">
        <v>60</v>
      </c>
      <c r="AM71" s="13">
        <f>_xll.SplineOut($I$9,AL71)</f>
        <v>-7.2033167014487951</v>
      </c>
      <c r="AN71" s="13">
        <f t="shared" si="11"/>
        <v>7.4411370802000018E-4</v>
      </c>
      <c r="AR71" s="6"/>
      <c r="AV71" s="4">
        <v>60</v>
      </c>
      <c r="AW71" s="13">
        <f>_xll.SplineOut($I$9,AV71)</f>
        <v>-7.2033167014487951</v>
      </c>
      <c r="AX71" s="13">
        <f t="shared" si="14"/>
        <v>7.4411370802000018E-4</v>
      </c>
      <c r="BB71" s="6"/>
      <c r="BF71" s="4">
        <v>60</v>
      </c>
      <c r="BG71" s="13">
        <f>_xll.SplineOut($I$9,BF71)</f>
        <v>-7.2033167014487951</v>
      </c>
      <c r="BH71" s="13">
        <f t="shared" si="17"/>
        <v>7.4411370802000018E-4</v>
      </c>
      <c r="BL71" s="6"/>
      <c r="BP71" s="4">
        <v>60</v>
      </c>
      <c r="BQ71" s="13">
        <f>_xll.SplineOut($I$9,BP71)</f>
        <v>-7.2033167014487951</v>
      </c>
      <c r="BR71" s="13">
        <f t="shared" si="20"/>
        <v>7.4411370802000018E-4</v>
      </c>
      <c r="BV71" s="6"/>
      <c r="BZ71" s="4">
        <v>60</v>
      </c>
      <c r="CA71" s="13">
        <f>_xll.SplineOut($I$9,BZ71)</f>
        <v>-7.2033167014487951</v>
      </c>
      <c r="CB71" s="13">
        <f t="shared" si="23"/>
        <v>7.4411370802000018E-4</v>
      </c>
      <c r="CF71" s="6"/>
      <c r="CJ71" s="4">
        <v>60</v>
      </c>
      <c r="CK71" s="13">
        <f>_xll.SplineOut($I$9,CJ71)</f>
        <v>-7.2033167014487951</v>
      </c>
      <c r="CL71" s="13">
        <f t="shared" si="26"/>
        <v>7.4411370802000018E-4</v>
      </c>
      <c r="CP71" s="6"/>
      <c r="CT71" s="4">
        <v>60</v>
      </c>
      <c r="CU71" s="13">
        <f>_xll.SplineOut($I$9,CT71)</f>
        <v>-7.2033167014487951</v>
      </c>
      <c r="CV71" s="13">
        <f t="shared" si="29"/>
        <v>7.4411370802000018E-4</v>
      </c>
      <c r="CZ71" s="6"/>
      <c r="DD71" s="4">
        <v>60</v>
      </c>
      <c r="DE71" s="13">
        <f>_xll.SplineOut($I$9,DD71)</f>
        <v>-7.2033167014487951</v>
      </c>
      <c r="DF71" s="13">
        <f t="shared" si="32"/>
        <v>7.4411370802000018E-4</v>
      </c>
      <c r="DJ71" s="6"/>
      <c r="DN71" s="4">
        <v>60</v>
      </c>
      <c r="DO71" s="13">
        <f>_xll.SplineOut($I$9,DN71)</f>
        <v>-7.2033167014487951</v>
      </c>
      <c r="DP71" s="13">
        <f t="shared" si="35"/>
        <v>7.4411370802000018E-4</v>
      </c>
    </row>
    <row r="72" spans="4:120" x14ac:dyDescent="0.25">
      <c r="D72" s="6"/>
      <c r="H72">
        <v>61</v>
      </c>
      <c r="I72" s="13">
        <f>_xll.SplineOut($I$9,H72)</f>
        <v>-7.1785124313300459</v>
      </c>
      <c r="J72" s="13">
        <f t="shared" si="2"/>
        <v>7.6280171852013089E-4</v>
      </c>
      <c r="N72" s="6"/>
      <c r="R72">
        <v>61</v>
      </c>
      <c r="S72" s="13">
        <f>_xll.SplineOut($I$9,R72)</f>
        <v>-7.1785124313300459</v>
      </c>
      <c r="T72" s="13">
        <f t="shared" si="5"/>
        <v>7.6280171852013089E-4</v>
      </c>
      <c r="X72" s="6"/>
      <c r="AB72">
        <v>61</v>
      </c>
      <c r="AC72" s="13">
        <f>_xll.SplineOut($I$9,AB72)</f>
        <v>-7.1785124313300459</v>
      </c>
      <c r="AD72" s="13">
        <f t="shared" si="8"/>
        <v>7.6280171852013089E-4</v>
      </c>
      <c r="AH72" s="6"/>
      <c r="AL72">
        <v>61</v>
      </c>
      <c r="AM72" s="13">
        <f>_xll.SplineOut($I$9,AL72)</f>
        <v>-7.1785124313300459</v>
      </c>
      <c r="AN72" s="13">
        <f t="shared" si="11"/>
        <v>7.6280171852013089E-4</v>
      </c>
      <c r="AR72" s="6"/>
      <c r="AV72">
        <v>61</v>
      </c>
      <c r="AW72" s="13">
        <f>_xll.SplineOut($I$9,AV72)</f>
        <v>-7.1785124313300459</v>
      </c>
      <c r="AX72" s="13">
        <f t="shared" si="14"/>
        <v>7.6280171852013089E-4</v>
      </c>
      <c r="BB72" s="6"/>
      <c r="BF72">
        <v>61</v>
      </c>
      <c r="BG72" s="13">
        <f>_xll.SplineOut($I$9,BF72)</f>
        <v>-7.1785124313300459</v>
      </c>
      <c r="BH72" s="13">
        <f t="shared" si="17"/>
        <v>7.6280171852013089E-4</v>
      </c>
      <c r="BL72" s="6"/>
      <c r="BP72">
        <v>61</v>
      </c>
      <c r="BQ72" s="13">
        <f>_xll.SplineOut($I$9,BP72)</f>
        <v>-7.1785124313300459</v>
      </c>
      <c r="BR72" s="13">
        <f t="shared" si="20"/>
        <v>7.6280171852013089E-4</v>
      </c>
      <c r="BV72" s="6"/>
      <c r="BZ72">
        <v>61</v>
      </c>
      <c r="CA72" s="13">
        <f>_xll.SplineOut($I$9,BZ72)</f>
        <v>-7.1785124313300459</v>
      </c>
      <c r="CB72" s="13">
        <f t="shared" si="23"/>
        <v>7.6280171852013089E-4</v>
      </c>
      <c r="CF72" s="6"/>
      <c r="CJ72">
        <v>61</v>
      </c>
      <c r="CK72" s="13">
        <f>_xll.SplineOut($I$9,CJ72)</f>
        <v>-7.1785124313300459</v>
      </c>
      <c r="CL72" s="13">
        <f t="shared" si="26"/>
        <v>7.6280171852013089E-4</v>
      </c>
      <c r="CP72" s="6"/>
      <c r="CT72">
        <v>61</v>
      </c>
      <c r="CU72" s="13">
        <f>_xll.SplineOut($I$9,CT72)</f>
        <v>-7.1785124313300459</v>
      </c>
      <c r="CV72" s="13">
        <f t="shared" si="29"/>
        <v>7.6280171852013089E-4</v>
      </c>
      <c r="CZ72" s="6"/>
      <c r="DD72">
        <v>61</v>
      </c>
      <c r="DE72" s="13">
        <f>_xll.SplineOut($I$9,DD72)</f>
        <v>-7.1785124313300459</v>
      </c>
      <c r="DF72" s="13">
        <f t="shared" si="32"/>
        <v>7.6280171852013089E-4</v>
      </c>
      <c r="DJ72" s="6"/>
      <c r="DN72">
        <v>61</v>
      </c>
      <c r="DO72" s="13">
        <f>_xll.SplineOut($I$9,DN72)</f>
        <v>-7.1785124313300459</v>
      </c>
      <c r="DP72" s="13">
        <f t="shared" si="35"/>
        <v>7.6280171852013089E-4</v>
      </c>
    </row>
    <row r="73" spans="4:120" x14ac:dyDescent="0.25">
      <c r="D73" s="6"/>
      <c r="H73">
        <v>62</v>
      </c>
      <c r="I73" s="13">
        <f>_xll.SplineOut($I$9,H73)</f>
        <v>-7.1542584984693161</v>
      </c>
      <c r="J73" s="13">
        <f t="shared" si="2"/>
        <v>7.8152884541085653E-4</v>
      </c>
      <c r="N73" s="6"/>
      <c r="R73">
        <v>62</v>
      </c>
      <c r="S73" s="13">
        <f>_xll.SplineOut($I$9,R73)</f>
        <v>-7.1542584984693161</v>
      </c>
      <c r="T73" s="13">
        <f t="shared" si="5"/>
        <v>7.8152884541085653E-4</v>
      </c>
      <c r="X73" s="6"/>
      <c r="AB73">
        <v>62</v>
      </c>
      <c r="AC73" s="13">
        <f>_xll.SplineOut($I$9,AB73)</f>
        <v>-7.1542584984693161</v>
      </c>
      <c r="AD73" s="13">
        <f t="shared" si="8"/>
        <v>7.8152884541085653E-4</v>
      </c>
      <c r="AH73" s="6"/>
      <c r="AL73">
        <v>62</v>
      </c>
      <c r="AM73" s="13">
        <f>_xll.SplineOut($I$9,AL73)</f>
        <v>-7.1542584984693161</v>
      </c>
      <c r="AN73" s="13">
        <f t="shared" si="11"/>
        <v>7.8152884541085653E-4</v>
      </c>
      <c r="AR73" s="6"/>
      <c r="AV73">
        <v>62</v>
      </c>
      <c r="AW73" s="13">
        <f>_xll.SplineOut($I$9,AV73)</f>
        <v>-7.1542584984693161</v>
      </c>
      <c r="AX73" s="13">
        <f t="shared" si="14"/>
        <v>7.8152884541085653E-4</v>
      </c>
      <c r="BB73" s="6"/>
      <c r="BF73">
        <v>62</v>
      </c>
      <c r="BG73" s="13">
        <f>_xll.SplineOut($I$9,BF73)</f>
        <v>-7.1542584984693161</v>
      </c>
      <c r="BH73" s="13">
        <f t="shared" si="17"/>
        <v>7.8152884541085653E-4</v>
      </c>
      <c r="BL73" s="6"/>
      <c r="BP73">
        <v>62</v>
      </c>
      <c r="BQ73" s="13">
        <f>_xll.SplineOut($I$9,BP73)</f>
        <v>-7.1542584984693161</v>
      </c>
      <c r="BR73" s="13">
        <f t="shared" si="20"/>
        <v>7.8152884541085653E-4</v>
      </c>
      <c r="BV73" s="6"/>
      <c r="BZ73">
        <v>62</v>
      </c>
      <c r="CA73" s="13">
        <f>_xll.SplineOut($I$9,BZ73)</f>
        <v>-7.1542584984693161</v>
      </c>
      <c r="CB73" s="13">
        <f t="shared" si="23"/>
        <v>7.8152884541085653E-4</v>
      </c>
      <c r="CF73" s="6"/>
      <c r="CJ73">
        <v>62</v>
      </c>
      <c r="CK73" s="13">
        <f>_xll.SplineOut($I$9,CJ73)</f>
        <v>-7.1542584984693161</v>
      </c>
      <c r="CL73" s="13">
        <f t="shared" si="26"/>
        <v>7.8152884541085653E-4</v>
      </c>
      <c r="CP73" s="6"/>
      <c r="CT73">
        <v>62</v>
      </c>
      <c r="CU73" s="13">
        <f>_xll.SplineOut($I$9,CT73)</f>
        <v>-7.1542584984693161</v>
      </c>
      <c r="CV73" s="13">
        <f t="shared" si="29"/>
        <v>7.8152884541085653E-4</v>
      </c>
      <c r="CZ73" s="6"/>
      <c r="DD73">
        <v>62</v>
      </c>
      <c r="DE73" s="13">
        <f>_xll.SplineOut($I$9,DD73)</f>
        <v>-7.1542584984693161</v>
      </c>
      <c r="DF73" s="13">
        <f t="shared" si="32"/>
        <v>7.8152884541085653E-4</v>
      </c>
      <c r="DJ73" s="6"/>
      <c r="DN73">
        <v>62</v>
      </c>
      <c r="DO73" s="13">
        <f>_xll.SplineOut($I$9,DN73)</f>
        <v>-7.1542584984693161</v>
      </c>
      <c r="DP73" s="13">
        <f t="shared" si="35"/>
        <v>7.8152884541085653E-4</v>
      </c>
    </row>
    <row r="74" spans="4:120" x14ac:dyDescent="0.25">
      <c r="D74" s="6"/>
      <c r="H74">
        <v>63</v>
      </c>
      <c r="I74" s="13">
        <f>_xll.SplineOut($I$9,H74)</f>
        <v>-7.1306352213852398</v>
      </c>
      <c r="J74" s="13">
        <f t="shared" si="2"/>
        <v>8.0021091492719139E-4</v>
      </c>
      <c r="N74" s="6"/>
      <c r="R74">
        <v>63</v>
      </c>
      <c r="S74" s="13">
        <f>_xll.SplineOut($I$9,R74)</f>
        <v>-7.1306352213852398</v>
      </c>
      <c r="T74" s="13">
        <f t="shared" si="5"/>
        <v>8.0021091492719139E-4</v>
      </c>
      <c r="X74" s="6"/>
      <c r="AB74">
        <v>63</v>
      </c>
      <c r="AC74" s="13">
        <f>_xll.SplineOut($I$9,AB74)</f>
        <v>-7.1306352213852398</v>
      </c>
      <c r="AD74" s="13">
        <f t="shared" si="8"/>
        <v>8.0021091492719139E-4</v>
      </c>
      <c r="AH74" s="6"/>
      <c r="AL74">
        <v>63</v>
      </c>
      <c r="AM74" s="13">
        <f>_xll.SplineOut($I$9,AL74)</f>
        <v>-7.1306352213852398</v>
      </c>
      <c r="AN74" s="13">
        <f t="shared" si="11"/>
        <v>8.0021091492719139E-4</v>
      </c>
      <c r="AR74" s="6"/>
      <c r="AV74">
        <v>63</v>
      </c>
      <c r="AW74" s="13">
        <f>_xll.SplineOut($I$9,AV74)</f>
        <v>-7.1306352213852398</v>
      </c>
      <c r="AX74" s="13">
        <f t="shared" si="14"/>
        <v>8.0021091492719139E-4</v>
      </c>
      <c r="BB74" s="6"/>
      <c r="BF74">
        <v>63</v>
      </c>
      <c r="BG74" s="13">
        <f>_xll.SplineOut($I$9,BF74)</f>
        <v>-7.1306352213852398</v>
      </c>
      <c r="BH74" s="13">
        <f t="shared" si="17"/>
        <v>8.0021091492719139E-4</v>
      </c>
      <c r="BL74" s="6"/>
      <c r="BP74">
        <v>63</v>
      </c>
      <c r="BQ74" s="13">
        <f>_xll.SplineOut($I$9,BP74)</f>
        <v>-7.1306352213852398</v>
      </c>
      <c r="BR74" s="13">
        <f t="shared" si="20"/>
        <v>8.0021091492719139E-4</v>
      </c>
      <c r="BV74" s="6"/>
      <c r="BZ74">
        <v>63</v>
      </c>
      <c r="CA74" s="13">
        <f>_xll.SplineOut($I$9,BZ74)</f>
        <v>-7.1306352213852398</v>
      </c>
      <c r="CB74" s="13">
        <f t="shared" si="23"/>
        <v>8.0021091492719139E-4</v>
      </c>
      <c r="CF74" s="6"/>
      <c r="CJ74">
        <v>63</v>
      </c>
      <c r="CK74" s="13">
        <f>_xll.SplineOut($I$9,CJ74)</f>
        <v>-7.1306352213852398</v>
      </c>
      <c r="CL74" s="13">
        <f t="shared" si="26"/>
        <v>8.0021091492719139E-4</v>
      </c>
      <c r="CP74" s="6"/>
      <c r="CT74">
        <v>63</v>
      </c>
      <c r="CU74" s="13">
        <f>_xll.SplineOut($I$9,CT74)</f>
        <v>-7.1306352213852398</v>
      </c>
      <c r="CV74" s="13">
        <f t="shared" si="29"/>
        <v>8.0021091492719139E-4</v>
      </c>
      <c r="CZ74" s="6"/>
      <c r="DD74">
        <v>63</v>
      </c>
      <c r="DE74" s="13">
        <f>_xll.SplineOut($I$9,DD74)</f>
        <v>-7.1306352213852398</v>
      </c>
      <c r="DF74" s="13">
        <f t="shared" si="32"/>
        <v>8.0021091492719139E-4</v>
      </c>
      <c r="DJ74" s="6"/>
      <c r="DN74">
        <v>63</v>
      </c>
      <c r="DO74" s="13">
        <f>_xll.SplineOut($I$9,DN74)</f>
        <v>-7.1306352213852398</v>
      </c>
      <c r="DP74" s="13">
        <f t="shared" si="35"/>
        <v>8.0021091492719139E-4</v>
      </c>
    </row>
    <row r="75" spans="4:120" x14ac:dyDescent="0.25">
      <c r="D75" s="6"/>
      <c r="H75">
        <v>64</v>
      </c>
      <c r="I75" s="13">
        <f>_xll.SplineOut($I$9,H75)</f>
        <v>-7.1077229185964521</v>
      </c>
      <c r="J75" s="13">
        <f t="shared" si="2"/>
        <v>8.1875724794961346E-4</v>
      </c>
      <c r="N75" s="6"/>
      <c r="R75">
        <v>64</v>
      </c>
      <c r="S75" s="13">
        <f>_xll.SplineOut($I$9,R75)</f>
        <v>-7.1077229185964521</v>
      </c>
      <c r="T75" s="13">
        <f t="shared" si="5"/>
        <v>8.1875724794961346E-4</v>
      </c>
      <c r="X75" s="6"/>
      <c r="AB75">
        <v>64</v>
      </c>
      <c r="AC75" s="13">
        <f>_xll.SplineOut($I$9,AB75)</f>
        <v>-7.1077229185964521</v>
      </c>
      <c r="AD75" s="13">
        <f t="shared" si="8"/>
        <v>8.1875724794961346E-4</v>
      </c>
      <c r="AH75" s="6"/>
      <c r="AL75">
        <v>64</v>
      </c>
      <c r="AM75" s="13">
        <f>_xll.SplineOut($I$9,AL75)</f>
        <v>-7.1077229185964521</v>
      </c>
      <c r="AN75" s="13">
        <f t="shared" si="11"/>
        <v>8.1875724794961346E-4</v>
      </c>
      <c r="AR75" s="6"/>
      <c r="AV75">
        <v>64</v>
      </c>
      <c r="AW75" s="13">
        <f>_xll.SplineOut($I$9,AV75)</f>
        <v>-7.1077229185964521</v>
      </c>
      <c r="AX75" s="13">
        <f t="shared" si="14"/>
        <v>8.1875724794961346E-4</v>
      </c>
      <c r="BB75" s="6"/>
      <c r="BF75">
        <v>64</v>
      </c>
      <c r="BG75" s="13">
        <f>_xll.SplineOut($I$9,BF75)</f>
        <v>-7.1077229185964521</v>
      </c>
      <c r="BH75" s="13">
        <f t="shared" si="17"/>
        <v>8.1875724794961346E-4</v>
      </c>
      <c r="BL75" s="6"/>
      <c r="BP75">
        <v>64</v>
      </c>
      <c r="BQ75" s="13">
        <f>_xll.SplineOut($I$9,BP75)</f>
        <v>-7.1077229185964521</v>
      </c>
      <c r="BR75" s="13">
        <f t="shared" si="20"/>
        <v>8.1875724794961346E-4</v>
      </c>
      <c r="BV75" s="6"/>
      <c r="BZ75">
        <v>64</v>
      </c>
      <c r="CA75" s="13">
        <f>_xll.SplineOut($I$9,BZ75)</f>
        <v>-7.1077229185964521</v>
      </c>
      <c r="CB75" s="13">
        <f t="shared" si="23"/>
        <v>8.1875724794961346E-4</v>
      </c>
      <c r="CF75" s="6"/>
      <c r="CJ75">
        <v>64</v>
      </c>
      <c r="CK75" s="13">
        <f>_xll.SplineOut($I$9,CJ75)</f>
        <v>-7.1077229185964521</v>
      </c>
      <c r="CL75" s="13">
        <f t="shared" si="26"/>
        <v>8.1875724794961346E-4</v>
      </c>
      <c r="CP75" s="6"/>
      <c r="CT75">
        <v>64</v>
      </c>
      <c r="CU75" s="13">
        <f>_xll.SplineOut($I$9,CT75)</f>
        <v>-7.1077229185964521</v>
      </c>
      <c r="CV75" s="13">
        <f t="shared" si="29"/>
        <v>8.1875724794961346E-4</v>
      </c>
      <c r="CZ75" s="6"/>
      <c r="DD75">
        <v>64</v>
      </c>
      <c r="DE75" s="13">
        <f>_xll.SplineOut($I$9,DD75)</f>
        <v>-7.1077229185964521</v>
      </c>
      <c r="DF75" s="13">
        <f t="shared" si="32"/>
        <v>8.1875724794961346E-4</v>
      </c>
      <c r="DJ75" s="6"/>
      <c r="DN75">
        <v>64</v>
      </c>
      <c r="DO75" s="13">
        <f>_xll.SplineOut($I$9,DN75)</f>
        <v>-7.1077229185964521</v>
      </c>
      <c r="DP75" s="13">
        <f t="shared" si="35"/>
        <v>8.1875724794961346E-4</v>
      </c>
    </row>
    <row r="76" spans="4:120" x14ac:dyDescent="0.25">
      <c r="D76" s="6"/>
      <c r="H76" s="4">
        <v>65</v>
      </c>
      <c r="I76" s="13">
        <f>_xll.SplineOut($I$9,H76)</f>
        <v>-7.0856019086215847</v>
      </c>
      <c r="J76" s="13">
        <f t="shared" ref="J76:J91" si="48">EXP(I76)</f>
        <v>8.3707079549399889E-4</v>
      </c>
      <c r="N76" s="6"/>
      <c r="R76" s="4">
        <v>65</v>
      </c>
      <c r="S76" s="13">
        <f>_xll.SplineOut($I$9,R76)</f>
        <v>-7.0856019086215847</v>
      </c>
      <c r="T76" s="13">
        <f t="shared" ref="T76:T111" si="49">EXP(S76)</f>
        <v>8.3707079549399889E-4</v>
      </c>
      <c r="X76" s="6"/>
      <c r="AB76" s="4">
        <v>65</v>
      </c>
      <c r="AC76" s="13">
        <f>_xll.SplineOut($I$9,AB76)</f>
        <v>-7.0856019086215847</v>
      </c>
      <c r="AD76" s="13">
        <f t="shared" ref="AD76:AD111" si="50">EXP(AC76)</f>
        <v>8.3707079549399889E-4</v>
      </c>
      <c r="AH76" s="6"/>
      <c r="AL76" s="4">
        <v>65</v>
      </c>
      <c r="AM76" s="13">
        <f>_xll.SplineOut($I$9,AL76)</f>
        <v>-7.0856019086215847</v>
      </c>
      <c r="AN76" s="13">
        <f t="shared" ref="AN76:AN111" si="51">EXP(AM76)</f>
        <v>8.3707079549399889E-4</v>
      </c>
      <c r="AR76" s="6"/>
      <c r="AV76" s="4">
        <v>65</v>
      </c>
      <c r="AW76" s="13">
        <f>_xll.SplineOut($I$9,AV76)</f>
        <v>-7.0856019086215847</v>
      </c>
      <c r="AX76" s="13">
        <f t="shared" ref="AX76:AX111" si="52">EXP(AW76)</f>
        <v>8.3707079549399889E-4</v>
      </c>
      <c r="BB76" s="6"/>
      <c r="BF76" s="4">
        <v>65</v>
      </c>
      <c r="BG76" s="13">
        <f>_xll.SplineOut($I$9,BF76)</f>
        <v>-7.0856019086215847</v>
      </c>
      <c r="BH76" s="13">
        <f t="shared" ref="BH76:BH111" si="53">EXP(BG76)</f>
        <v>8.3707079549399889E-4</v>
      </c>
      <c r="BL76" s="6"/>
      <c r="BP76" s="4">
        <v>65</v>
      </c>
      <c r="BQ76" s="13">
        <f>_xll.SplineOut($I$9,BP76)</f>
        <v>-7.0856019086215847</v>
      </c>
      <c r="BR76" s="13">
        <f t="shared" ref="BR76:BR111" si="54">EXP(BQ76)</f>
        <v>8.3707079549399889E-4</v>
      </c>
      <c r="BV76" s="6"/>
      <c r="BZ76" s="4">
        <v>65</v>
      </c>
      <c r="CA76" s="13">
        <f>_xll.SplineOut($I$9,BZ76)</f>
        <v>-7.0856019086215847</v>
      </c>
      <c r="CB76" s="13">
        <f t="shared" ref="CB76:CB111" si="55">EXP(CA76)</f>
        <v>8.3707079549399889E-4</v>
      </c>
      <c r="CF76" s="6"/>
      <c r="CJ76" s="4">
        <v>65</v>
      </c>
      <c r="CK76" s="13">
        <f>_xll.SplineOut($I$9,CJ76)</f>
        <v>-7.0856019086215847</v>
      </c>
      <c r="CL76" s="13">
        <f t="shared" ref="CL76:CL111" si="56">EXP(CK76)</f>
        <v>8.3707079549399889E-4</v>
      </c>
      <c r="CP76" s="6"/>
      <c r="CT76" s="4">
        <v>65</v>
      </c>
      <c r="CU76" s="13">
        <f>_xll.SplineOut($I$9,CT76)</f>
        <v>-7.0856019086215847</v>
      </c>
      <c r="CV76" s="13">
        <f t="shared" ref="CV76:CV111" si="57">EXP(CU76)</f>
        <v>8.3707079549399889E-4</v>
      </c>
      <c r="CZ76" s="6"/>
      <c r="DD76" s="4">
        <v>65</v>
      </c>
      <c r="DE76" s="13">
        <f>_xll.SplineOut($I$9,DD76)</f>
        <v>-7.0856019086215847</v>
      </c>
      <c r="DF76" s="13">
        <f t="shared" ref="DF76:DF111" si="58">EXP(DE76)</f>
        <v>8.3707079549399889E-4</v>
      </c>
      <c r="DJ76" s="6"/>
      <c r="DN76" s="4">
        <v>65</v>
      </c>
      <c r="DO76" s="13">
        <f>_xll.SplineOut($I$9,DN76)</f>
        <v>-7.0856019086215847</v>
      </c>
      <c r="DP76" s="13">
        <f t="shared" ref="DP76:DP111" si="59">EXP(DO76)</f>
        <v>8.3707079549399889E-4</v>
      </c>
    </row>
    <row r="77" spans="4:120" x14ac:dyDescent="0.25">
      <c r="D77" s="6"/>
      <c r="H77">
        <v>66</v>
      </c>
      <c r="I77" s="13">
        <f>_xll.SplineOut($I$9,H77)</f>
        <v>-7.0641986092030535</v>
      </c>
      <c r="J77" s="13">
        <f t="shared" si="48"/>
        <v>8.5517997919024329E-4</v>
      </c>
      <c r="N77" s="6"/>
      <c r="R77">
        <v>66</v>
      </c>
      <c r="S77" s="13">
        <f>_xll.SplineOut($I$9,R77)</f>
        <v>-7.0641986092030535</v>
      </c>
      <c r="T77" s="13">
        <f t="shared" si="49"/>
        <v>8.5517997919024329E-4</v>
      </c>
      <c r="X77" s="6"/>
      <c r="AB77">
        <v>66</v>
      </c>
      <c r="AC77" s="13">
        <f>_xll.SplineOut($I$9,AB77)</f>
        <v>-7.0641986092030535</v>
      </c>
      <c r="AD77" s="13">
        <f t="shared" si="50"/>
        <v>8.5517997919024329E-4</v>
      </c>
      <c r="AH77" s="6"/>
      <c r="AL77">
        <v>66</v>
      </c>
      <c r="AM77" s="13">
        <f>_xll.SplineOut($I$9,AL77)</f>
        <v>-7.0641986092030535</v>
      </c>
      <c r="AN77" s="13">
        <f t="shared" si="51"/>
        <v>8.5517997919024329E-4</v>
      </c>
      <c r="AR77" s="6"/>
      <c r="AV77">
        <v>66</v>
      </c>
      <c r="AW77" s="13">
        <f>_xll.SplineOut($I$9,AV77)</f>
        <v>-7.0641986092030535</v>
      </c>
      <c r="AX77" s="13">
        <f t="shared" si="52"/>
        <v>8.5517997919024329E-4</v>
      </c>
      <c r="BB77" s="6"/>
      <c r="BF77">
        <v>66</v>
      </c>
      <c r="BG77" s="13">
        <f>_xll.SplineOut($I$9,BF77)</f>
        <v>-7.0641986092030535</v>
      </c>
      <c r="BH77" s="13">
        <f t="shared" si="53"/>
        <v>8.5517997919024329E-4</v>
      </c>
      <c r="BL77" s="6"/>
      <c r="BP77">
        <v>66</v>
      </c>
      <c r="BQ77" s="13">
        <f>_xll.SplineOut($I$9,BP77)</f>
        <v>-7.0641986092030535</v>
      </c>
      <c r="BR77" s="13">
        <f t="shared" si="54"/>
        <v>8.5517997919024329E-4</v>
      </c>
      <c r="BV77" s="6"/>
      <c r="BZ77">
        <v>66</v>
      </c>
      <c r="CA77" s="13">
        <f>_xll.SplineOut($I$9,BZ77)</f>
        <v>-7.0641986092030535</v>
      </c>
      <c r="CB77" s="13">
        <f t="shared" si="55"/>
        <v>8.5517997919024329E-4</v>
      </c>
      <c r="CF77" s="6"/>
      <c r="CJ77">
        <v>66</v>
      </c>
      <c r="CK77" s="13">
        <f>_xll.SplineOut($I$9,CJ77)</f>
        <v>-7.0641986092030535</v>
      </c>
      <c r="CL77" s="13">
        <f t="shared" si="56"/>
        <v>8.5517997919024329E-4</v>
      </c>
      <c r="CP77" s="6"/>
      <c r="CT77">
        <v>66</v>
      </c>
      <c r="CU77" s="13">
        <f>_xll.SplineOut($I$9,CT77)</f>
        <v>-7.0641986092030535</v>
      </c>
      <c r="CV77" s="13">
        <f t="shared" si="57"/>
        <v>8.5517997919024329E-4</v>
      </c>
      <c r="CZ77" s="6"/>
      <c r="DD77">
        <v>66</v>
      </c>
      <c r="DE77" s="13">
        <f>_xll.SplineOut($I$9,DD77)</f>
        <v>-7.0641986092030535</v>
      </c>
      <c r="DF77" s="13">
        <f t="shared" si="58"/>
        <v>8.5517997919024329E-4</v>
      </c>
      <c r="DJ77" s="6"/>
      <c r="DN77">
        <v>66</v>
      </c>
      <c r="DO77" s="13">
        <f>_xll.SplineOut($I$9,DN77)</f>
        <v>-7.0641986092030535</v>
      </c>
      <c r="DP77" s="13">
        <f t="shared" si="59"/>
        <v>8.5517997919024329E-4</v>
      </c>
    </row>
    <row r="78" spans="4:120" x14ac:dyDescent="0.25">
      <c r="D78" s="6"/>
      <c r="H78">
        <v>67</v>
      </c>
      <c r="I78" s="13">
        <f>_xll.SplineOut($I$9,H78)</f>
        <v>-7.0428238349784014</v>
      </c>
      <c r="J78" s="13">
        <f t="shared" si="48"/>
        <v>8.7365601527640926E-4</v>
      </c>
      <c r="N78" s="6"/>
      <c r="R78">
        <v>67</v>
      </c>
      <c r="S78" s="13">
        <f>_xll.SplineOut($I$9,R78)</f>
        <v>-7.0428238349784014</v>
      </c>
      <c r="T78" s="13">
        <f t="shared" si="49"/>
        <v>8.7365601527640926E-4</v>
      </c>
      <c r="X78" s="6"/>
      <c r="AB78">
        <v>67</v>
      </c>
      <c r="AC78" s="13">
        <f>_xll.SplineOut($I$9,AB78)</f>
        <v>-7.0428238349784014</v>
      </c>
      <c r="AD78" s="13">
        <f t="shared" si="50"/>
        <v>8.7365601527640926E-4</v>
      </c>
      <c r="AH78" s="6"/>
      <c r="AL78">
        <v>67</v>
      </c>
      <c r="AM78" s="13">
        <f>_xll.SplineOut($I$9,AL78)</f>
        <v>-7.0428238349784014</v>
      </c>
      <c r="AN78" s="13">
        <f t="shared" si="51"/>
        <v>8.7365601527640926E-4</v>
      </c>
      <c r="AR78" s="6"/>
      <c r="AV78">
        <v>67</v>
      </c>
      <c r="AW78" s="13">
        <f>_xll.SplineOut($I$9,AV78)</f>
        <v>-7.0428238349784014</v>
      </c>
      <c r="AX78" s="13">
        <f t="shared" si="52"/>
        <v>8.7365601527640926E-4</v>
      </c>
      <c r="BB78" s="6"/>
      <c r="BF78">
        <v>67</v>
      </c>
      <c r="BG78" s="13">
        <f>_xll.SplineOut($I$9,BF78)</f>
        <v>-7.0428238349784014</v>
      </c>
      <c r="BH78" s="13">
        <f t="shared" si="53"/>
        <v>8.7365601527640926E-4</v>
      </c>
      <c r="BL78" s="6"/>
      <c r="BP78">
        <v>67</v>
      </c>
      <c r="BQ78" s="13">
        <f>_xll.SplineOut($I$9,BP78)</f>
        <v>-7.0428238349784014</v>
      </c>
      <c r="BR78" s="13">
        <f t="shared" si="54"/>
        <v>8.7365601527640926E-4</v>
      </c>
      <c r="BV78" s="6"/>
      <c r="BZ78">
        <v>67</v>
      </c>
      <c r="CA78" s="13">
        <f>_xll.SplineOut($I$9,BZ78)</f>
        <v>-7.0428238349784014</v>
      </c>
      <c r="CB78" s="13">
        <f t="shared" si="55"/>
        <v>8.7365601527640926E-4</v>
      </c>
      <c r="CF78" s="6"/>
      <c r="CJ78">
        <v>67</v>
      </c>
      <c r="CK78" s="13">
        <f>_xll.SplineOut($I$9,CJ78)</f>
        <v>-7.0428238349784014</v>
      </c>
      <c r="CL78" s="13">
        <f t="shared" si="56"/>
        <v>8.7365601527640926E-4</v>
      </c>
      <c r="CP78" s="6"/>
      <c r="CT78">
        <v>67</v>
      </c>
      <c r="CU78" s="13">
        <f>_xll.SplineOut($I$9,CT78)</f>
        <v>-7.0428238349784014</v>
      </c>
      <c r="CV78" s="13">
        <f t="shared" si="57"/>
        <v>8.7365601527640926E-4</v>
      </c>
      <c r="CZ78" s="6"/>
      <c r="DD78">
        <v>67</v>
      </c>
      <c r="DE78" s="13">
        <f>_xll.SplineOut($I$9,DD78)</f>
        <v>-7.0428238349784014</v>
      </c>
      <c r="DF78" s="13">
        <f t="shared" si="58"/>
        <v>8.7365601527640926E-4</v>
      </c>
      <c r="DJ78" s="6"/>
      <c r="DN78">
        <v>67</v>
      </c>
      <c r="DO78" s="13">
        <f>_xll.SplineOut($I$9,DN78)</f>
        <v>-7.0428238349784014</v>
      </c>
      <c r="DP78" s="13">
        <f t="shared" si="59"/>
        <v>8.7365601527640926E-4</v>
      </c>
    </row>
    <row r="79" spans="4:120" x14ac:dyDescent="0.25">
      <c r="D79" s="6"/>
      <c r="H79">
        <v>68</v>
      </c>
      <c r="I79" s="13">
        <f>_xll.SplineOut($I$9,H79)</f>
        <v>-7.0206344998089518</v>
      </c>
      <c r="J79" s="13">
        <f t="shared" si="48"/>
        <v>8.9325854062900258E-4</v>
      </c>
      <c r="N79" s="6"/>
      <c r="R79">
        <v>68</v>
      </c>
      <c r="S79" s="13">
        <f>_xll.SplineOut($I$9,R79)</f>
        <v>-7.0206344998089518</v>
      </c>
      <c r="T79" s="13">
        <f t="shared" si="49"/>
        <v>8.9325854062900258E-4</v>
      </c>
      <c r="X79" s="6"/>
      <c r="AB79">
        <v>68</v>
      </c>
      <c r="AC79" s="13">
        <f>_xll.SplineOut($I$9,AB79)</f>
        <v>-7.0206344998089518</v>
      </c>
      <c r="AD79" s="13">
        <f t="shared" si="50"/>
        <v>8.9325854062900258E-4</v>
      </c>
      <c r="AH79" s="6"/>
      <c r="AL79">
        <v>68</v>
      </c>
      <c r="AM79" s="13">
        <f>_xll.SplineOut($I$9,AL79)</f>
        <v>-7.0206344998089518</v>
      </c>
      <c r="AN79" s="13">
        <f t="shared" si="51"/>
        <v>8.9325854062900258E-4</v>
      </c>
      <c r="AR79" s="6"/>
      <c r="AV79">
        <v>68</v>
      </c>
      <c r="AW79" s="13">
        <f>_xll.SplineOut($I$9,AV79)</f>
        <v>-7.0206344998089518</v>
      </c>
      <c r="AX79" s="13">
        <f t="shared" si="52"/>
        <v>8.9325854062900258E-4</v>
      </c>
      <c r="BB79" s="6"/>
      <c r="BF79">
        <v>68</v>
      </c>
      <c r="BG79" s="13">
        <f>_xll.SplineOut($I$9,BF79)</f>
        <v>-7.0206344998089518</v>
      </c>
      <c r="BH79" s="13">
        <f t="shared" si="53"/>
        <v>8.9325854062900258E-4</v>
      </c>
      <c r="BL79" s="6"/>
      <c r="BP79">
        <v>68</v>
      </c>
      <c r="BQ79" s="13">
        <f>_xll.SplineOut($I$9,BP79)</f>
        <v>-7.0206344998089518</v>
      </c>
      <c r="BR79" s="13">
        <f t="shared" si="54"/>
        <v>8.9325854062900258E-4</v>
      </c>
      <c r="BV79" s="6"/>
      <c r="BZ79">
        <v>68</v>
      </c>
      <c r="CA79" s="13">
        <f>_xll.SplineOut($I$9,BZ79)</f>
        <v>-7.0206344998089518</v>
      </c>
      <c r="CB79" s="13">
        <f t="shared" si="55"/>
        <v>8.9325854062900258E-4</v>
      </c>
      <c r="CF79" s="6"/>
      <c r="CJ79">
        <v>68</v>
      </c>
      <c r="CK79" s="13">
        <f>_xll.SplineOut($I$9,CJ79)</f>
        <v>-7.0206344998089518</v>
      </c>
      <c r="CL79" s="13">
        <f t="shared" si="56"/>
        <v>8.9325854062900258E-4</v>
      </c>
      <c r="CP79" s="6"/>
      <c r="CT79">
        <v>68</v>
      </c>
      <c r="CU79" s="13">
        <f>_xll.SplineOut($I$9,CT79)</f>
        <v>-7.0206344998089518</v>
      </c>
      <c r="CV79" s="13">
        <f t="shared" si="57"/>
        <v>8.9325854062900258E-4</v>
      </c>
      <c r="CZ79" s="6"/>
      <c r="DD79">
        <v>68</v>
      </c>
      <c r="DE79" s="13">
        <f>_xll.SplineOut($I$9,DD79)</f>
        <v>-7.0206344998089518</v>
      </c>
      <c r="DF79" s="13">
        <f t="shared" si="58"/>
        <v>8.9325854062900258E-4</v>
      </c>
      <c r="DJ79" s="6"/>
      <c r="DN79">
        <v>68</v>
      </c>
      <c r="DO79" s="13">
        <f>_xll.SplineOut($I$9,DN79)</f>
        <v>-7.0206344998089518</v>
      </c>
      <c r="DP79" s="13">
        <f t="shared" si="59"/>
        <v>8.9325854062900258E-4</v>
      </c>
    </row>
    <row r="80" spans="4:120" x14ac:dyDescent="0.25">
      <c r="D80" s="6"/>
      <c r="H80">
        <v>69</v>
      </c>
      <c r="I80" s="13">
        <f>_xll.SplineOut($I$9,H80)</f>
        <v>-6.9967875175560295</v>
      </c>
      <c r="J80" s="13">
        <f t="shared" si="48"/>
        <v>9.1481608073323427E-4</v>
      </c>
      <c r="N80" s="6"/>
      <c r="R80">
        <v>69</v>
      </c>
      <c r="S80" s="13">
        <f>_xll.SplineOut($I$9,R80)</f>
        <v>-6.9967875175560295</v>
      </c>
      <c r="T80" s="13">
        <f t="shared" si="49"/>
        <v>9.1481608073323427E-4</v>
      </c>
      <c r="X80" s="6"/>
      <c r="AB80">
        <v>69</v>
      </c>
      <c r="AC80" s="13">
        <f>_xll.SplineOut($I$9,AB80)</f>
        <v>-6.9967875175560295</v>
      </c>
      <c r="AD80" s="13">
        <f t="shared" si="50"/>
        <v>9.1481608073323427E-4</v>
      </c>
      <c r="AH80" s="6"/>
      <c r="AL80">
        <v>69</v>
      </c>
      <c r="AM80" s="13">
        <f>_xll.SplineOut($I$9,AL80)</f>
        <v>-6.9967875175560295</v>
      </c>
      <c r="AN80" s="13">
        <f t="shared" si="51"/>
        <v>9.1481608073323427E-4</v>
      </c>
      <c r="AR80" s="6"/>
      <c r="AV80">
        <v>69</v>
      </c>
      <c r="AW80" s="13">
        <f>_xll.SplineOut($I$9,AV80)</f>
        <v>-6.9967875175560295</v>
      </c>
      <c r="AX80" s="13">
        <f t="shared" si="52"/>
        <v>9.1481608073323427E-4</v>
      </c>
      <c r="BB80" s="6"/>
      <c r="BF80">
        <v>69</v>
      </c>
      <c r="BG80" s="13">
        <f>_xll.SplineOut($I$9,BF80)</f>
        <v>-6.9967875175560295</v>
      </c>
      <c r="BH80" s="13">
        <f t="shared" si="53"/>
        <v>9.1481608073323427E-4</v>
      </c>
      <c r="BL80" s="6"/>
      <c r="BP80">
        <v>69</v>
      </c>
      <c r="BQ80" s="13">
        <f>_xll.SplineOut($I$9,BP80)</f>
        <v>-6.9967875175560295</v>
      </c>
      <c r="BR80" s="13">
        <f t="shared" si="54"/>
        <v>9.1481608073323427E-4</v>
      </c>
      <c r="BV80" s="6"/>
      <c r="BZ80">
        <v>69</v>
      </c>
      <c r="CA80" s="13">
        <f>_xll.SplineOut($I$9,BZ80)</f>
        <v>-6.9967875175560295</v>
      </c>
      <c r="CB80" s="13">
        <f t="shared" si="55"/>
        <v>9.1481608073323427E-4</v>
      </c>
      <c r="CF80" s="6"/>
      <c r="CJ80">
        <v>69</v>
      </c>
      <c r="CK80" s="13">
        <f>_xll.SplineOut($I$9,CJ80)</f>
        <v>-6.9967875175560295</v>
      </c>
      <c r="CL80" s="13">
        <f t="shared" si="56"/>
        <v>9.1481608073323427E-4</v>
      </c>
      <c r="CP80" s="6"/>
      <c r="CT80">
        <v>69</v>
      </c>
      <c r="CU80" s="13">
        <f>_xll.SplineOut($I$9,CT80)</f>
        <v>-6.9967875175560295</v>
      </c>
      <c r="CV80" s="13">
        <f t="shared" si="57"/>
        <v>9.1481608073323427E-4</v>
      </c>
      <c r="CZ80" s="6"/>
      <c r="DD80">
        <v>69</v>
      </c>
      <c r="DE80" s="13">
        <f>_xll.SplineOut($I$9,DD80)</f>
        <v>-6.9967875175560295</v>
      </c>
      <c r="DF80" s="13">
        <f t="shared" si="58"/>
        <v>9.1481608073323427E-4</v>
      </c>
      <c r="DJ80" s="6"/>
      <c r="DN80">
        <v>69</v>
      </c>
      <c r="DO80" s="13">
        <f>_xll.SplineOut($I$9,DN80)</f>
        <v>-6.9967875175560295</v>
      </c>
      <c r="DP80" s="13">
        <f t="shared" si="59"/>
        <v>9.1481608073323427E-4</v>
      </c>
    </row>
    <row r="81" spans="4:120" x14ac:dyDescent="0.25">
      <c r="D81" s="6"/>
      <c r="H81" s="4">
        <v>70</v>
      </c>
      <c r="I81" s="13">
        <f>_xll.SplineOut($I$9,H81)</f>
        <v>-6.9704398020809588</v>
      </c>
      <c r="J81" s="13">
        <f t="shared" si="48"/>
        <v>9.3923973539599965E-4</v>
      </c>
      <c r="N81" s="6"/>
      <c r="R81" s="4">
        <v>70</v>
      </c>
      <c r="S81" s="13">
        <f>_xll.SplineOut($I$9,R81)</f>
        <v>-6.9704398020809588</v>
      </c>
      <c r="T81" s="13">
        <f t="shared" si="49"/>
        <v>9.3923973539599965E-4</v>
      </c>
      <c r="X81" s="6"/>
      <c r="AB81" s="4">
        <v>70</v>
      </c>
      <c r="AC81" s="13">
        <f>_xll.SplineOut($I$9,AB81)</f>
        <v>-6.9704398020809588</v>
      </c>
      <c r="AD81" s="13">
        <f t="shared" si="50"/>
        <v>9.3923973539599965E-4</v>
      </c>
      <c r="AH81" s="6"/>
      <c r="AL81" s="4">
        <v>70</v>
      </c>
      <c r="AM81" s="13">
        <f>_xll.SplineOut($I$9,AL81)</f>
        <v>-6.9704398020809588</v>
      </c>
      <c r="AN81" s="13">
        <f t="shared" si="51"/>
        <v>9.3923973539599965E-4</v>
      </c>
      <c r="AR81" s="6"/>
      <c r="AV81" s="4">
        <v>70</v>
      </c>
      <c r="AW81" s="13">
        <f>_xll.SplineOut($I$9,AV81)</f>
        <v>-6.9704398020809588</v>
      </c>
      <c r="AX81" s="13">
        <f t="shared" si="52"/>
        <v>9.3923973539599965E-4</v>
      </c>
      <c r="BB81" s="6"/>
      <c r="BF81" s="4">
        <v>70</v>
      </c>
      <c r="BG81" s="13">
        <f>_xll.SplineOut($I$9,BF81)</f>
        <v>-6.9704398020809588</v>
      </c>
      <c r="BH81" s="13">
        <f t="shared" si="53"/>
        <v>9.3923973539599965E-4</v>
      </c>
      <c r="BL81" s="6"/>
      <c r="BP81" s="4">
        <v>70</v>
      </c>
      <c r="BQ81" s="13">
        <f>_xll.SplineOut($I$9,BP81)</f>
        <v>-6.9704398020809588</v>
      </c>
      <c r="BR81" s="13">
        <f t="shared" si="54"/>
        <v>9.3923973539599965E-4</v>
      </c>
      <c r="BV81" s="6"/>
      <c r="BZ81" s="4">
        <v>70</v>
      </c>
      <c r="CA81" s="13">
        <f>_xll.SplineOut($I$9,BZ81)</f>
        <v>-6.9704398020809588</v>
      </c>
      <c r="CB81" s="13">
        <f t="shared" si="55"/>
        <v>9.3923973539599965E-4</v>
      </c>
      <c r="CF81" s="6"/>
      <c r="CJ81" s="4">
        <v>70</v>
      </c>
      <c r="CK81" s="13">
        <f>_xll.SplineOut($I$9,CJ81)</f>
        <v>-6.9704398020809588</v>
      </c>
      <c r="CL81" s="13">
        <f t="shared" si="56"/>
        <v>9.3923973539599965E-4</v>
      </c>
      <c r="CP81" s="6"/>
      <c r="CT81" s="4">
        <v>70</v>
      </c>
      <c r="CU81" s="13">
        <f>_xll.SplineOut($I$9,CT81)</f>
        <v>-6.9704398020809588</v>
      </c>
      <c r="CV81" s="13">
        <f t="shared" si="57"/>
        <v>9.3923973539599965E-4</v>
      </c>
      <c r="CZ81" s="6"/>
      <c r="DD81" s="4">
        <v>70</v>
      </c>
      <c r="DE81" s="13">
        <f>_xll.SplineOut($I$9,DD81)</f>
        <v>-6.9704398020809588</v>
      </c>
      <c r="DF81" s="13">
        <f t="shared" si="58"/>
        <v>9.3923973539599965E-4</v>
      </c>
      <c r="DJ81" s="6"/>
      <c r="DN81" s="4">
        <v>70</v>
      </c>
      <c r="DO81" s="13">
        <f>_xll.SplineOut($I$9,DN81)</f>
        <v>-6.9704398020809588</v>
      </c>
      <c r="DP81" s="13">
        <f t="shared" si="59"/>
        <v>9.3923973539599965E-4</v>
      </c>
    </row>
    <row r="82" spans="4:120" x14ac:dyDescent="0.25">
      <c r="D82" s="6"/>
      <c r="H82">
        <v>71</v>
      </c>
      <c r="I82" s="13">
        <f>_xll.SplineOut($I$9,H82)</f>
        <v>-6.9410225946313266</v>
      </c>
      <c r="J82" s="13">
        <f t="shared" si="48"/>
        <v>9.6727995595679835E-4</v>
      </c>
      <c r="N82" s="6"/>
      <c r="R82">
        <v>71</v>
      </c>
      <c r="S82" s="13">
        <f>_xll.SplineOut($I$9,R82)</f>
        <v>-6.9410225946313266</v>
      </c>
      <c r="T82" s="13">
        <f t="shared" si="49"/>
        <v>9.6727995595679835E-4</v>
      </c>
      <c r="X82" s="6"/>
      <c r="AB82">
        <v>71</v>
      </c>
      <c r="AC82" s="13">
        <f>_xll.SplineOut($I$9,AB82)</f>
        <v>-6.9410225946313266</v>
      </c>
      <c r="AD82" s="13">
        <f t="shared" si="50"/>
        <v>9.6727995595679835E-4</v>
      </c>
      <c r="AH82" s="6"/>
      <c r="AL82">
        <v>71</v>
      </c>
      <c r="AM82" s="13">
        <f>_xll.SplineOut($I$9,AL82)</f>
        <v>-6.9410225946313266</v>
      </c>
      <c r="AN82" s="13">
        <f t="shared" si="51"/>
        <v>9.6727995595679835E-4</v>
      </c>
      <c r="AR82" s="6"/>
      <c r="AV82">
        <v>71</v>
      </c>
      <c r="AW82" s="13">
        <f>_xll.SplineOut($I$9,AV82)</f>
        <v>-6.9410225946313266</v>
      </c>
      <c r="AX82" s="13">
        <f t="shared" si="52"/>
        <v>9.6727995595679835E-4</v>
      </c>
      <c r="BB82" s="6"/>
      <c r="BF82">
        <v>71</v>
      </c>
      <c r="BG82" s="13">
        <f>_xll.SplineOut($I$9,BF82)</f>
        <v>-6.9410225946313266</v>
      </c>
      <c r="BH82" s="13">
        <f t="shared" si="53"/>
        <v>9.6727995595679835E-4</v>
      </c>
      <c r="BL82" s="6"/>
      <c r="BP82">
        <v>71</v>
      </c>
      <c r="BQ82" s="13">
        <f>_xll.SplineOut($I$9,BP82)</f>
        <v>-6.9410225946313266</v>
      </c>
      <c r="BR82" s="13">
        <f t="shared" si="54"/>
        <v>9.6727995595679835E-4</v>
      </c>
      <c r="BV82" s="6"/>
      <c r="BZ82">
        <v>71</v>
      </c>
      <c r="CA82" s="13">
        <f>_xll.SplineOut($I$9,BZ82)</f>
        <v>-6.9410225946313266</v>
      </c>
      <c r="CB82" s="13">
        <f t="shared" si="55"/>
        <v>9.6727995595679835E-4</v>
      </c>
      <c r="CF82" s="6"/>
      <c r="CJ82">
        <v>71</v>
      </c>
      <c r="CK82" s="13">
        <f>_xll.SplineOut($I$9,CJ82)</f>
        <v>-6.9410225946313266</v>
      </c>
      <c r="CL82" s="13">
        <f t="shared" si="56"/>
        <v>9.6727995595679835E-4</v>
      </c>
      <c r="CP82" s="6"/>
      <c r="CT82">
        <v>71</v>
      </c>
      <c r="CU82" s="13">
        <f>_xll.SplineOut($I$9,CT82)</f>
        <v>-6.9410225946313266</v>
      </c>
      <c r="CV82" s="13">
        <f t="shared" si="57"/>
        <v>9.6727995595679835E-4</v>
      </c>
      <c r="CZ82" s="6"/>
      <c r="DD82">
        <v>71</v>
      </c>
      <c r="DE82" s="13">
        <f>_xll.SplineOut($I$9,DD82)</f>
        <v>-6.9410225946313266</v>
      </c>
      <c r="DF82" s="13">
        <f t="shared" si="58"/>
        <v>9.6727995595679835E-4</v>
      </c>
      <c r="DJ82" s="6"/>
      <c r="DN82">
        <v>71</v>
      </c>
      <c r="DO82" s="13">
        <f>_xll.SplineOut($I$9,DN82)</f>
        <v>-6.9410225946313266</v>
      </c>
      <c r="DP82" s="13">
        <f t="shared" si="59"/>
        <v>9.6727995595679835E-4</v>
      </c>
    </row>
    <row r="83" spans="4:120" x14ac:dyDescent="0.25">
      <c r="D83" s="6"/>
      <c r="H83">
        <v>72</v>
      </c>
      <c r="I83" s="13">
        <f>_xll.SplineOut($I$9,H83)</f>
        <v>-6.9090644459997756</v>
      </c>
      <c r="J83" s="13">
        <f t="shared" si="48"/>
        <v>9.9869168956765635E-4</v>
      </c>
      <c r="N83" s="6"/>
      <c r="R83">
        <v>72</v>
      </c>
      <c r="S83" s="13">
        <f>_xll.SplineOut($I$9,R83)</f>
        <v>-6.9090644459997756</v>
      </c>
      <c r="T83" s="13">
        <f t="shared" si="49"/>
        <v>9.9869168956765635E-4</v>
      </c>
      <c r="X83" s="6"/>
      <c r="AB83">
        <v>72</v>
      </c>
      <c r="AC83" s="13">
        <f>_xll.SplineOut($I$9,AB83)</f>
        <v>-6.9090644459997756</v>
      </c>
      <c r="AD83" s="13">
        <f t="shared" si="50"/>
        <v>9.9869168956765635E-4</v>
      </c>
      <c r="AH83" s="6"/>
      <c r="AL83">
        <v>72</v>
      </c>
      <c r="AM83" s="13">
        <f>_xll.SplineOut($I$9,AL83)</f>
        <v>-6.9090644459997756</v>
      </c>
      <c r="AN83" s="13">
        <f t="shared" si="51"/>
        <v>9.9869168956765635E-4</v>
      </c>
      <c r="AR83" s="6"/>
      <c r="AV83">
        <v>72</v>
      </c>
      <c r="AW83" s="13">
        <f>_xll.SplineOut($I$9,AV83)</f>
        <v>-6.9090644459997756</v>
      </c>
      <c r="AX83" s="13">
        <f t="shared" si="52"/>
        <v>9.9869168956765635E-4</v>
      </c>
      <c r="BB83" s="6"/>
      <c r="BF83">
        <v>72</v>
      </c>
      <c r="BG83" s="13">
        <f>_xll.SplineOut($I$9,BF83)</f>
        <v>-6.9090644459997756</v>
      </c>
      <c r="BH83" s="13">
        <f t="shared" si="53"/>
        <v>9.9869168956765635E-4</v>
      </c>
      <c r="BL83" s="6"/>
      <c r="BP83">
        <v>72</v>
      </c>
      <c r="BQ83" s="13">
        <f>_xll.SplineOut($I$9,BP83)</f>
        <v>-6.9090644459997756</v>
      </c>
      <c r="BR83" s="13">
        <f t="shared" si="54"/>
        <v>9.9869168956765635E-4</v>
      </c>
      <c r="BV83" s="6"/>
      <c r="BZ83">
        <v>72</v>
      </c>
      <c r="CA83" s="13">
        <f>_xll.SplineOut($I$9,BZ83)</f>
        <v>-6.9090644459997756</v>
      </c>
      <c r="CB83" s="13">
        <f t="shared" si="55"/>
        <v>9.9869168956765635E-4</v>
      </c>
      <c r="CF83" s="6"/>
      <c r="CJ83">
        <v>72</v>
      </c>
      <c r="CK83" s="13">
        <f>_xll.SplineOut($I$9,CJ83)</f>
        <v>-6.9090644459997756</v>
      </c>
      <c r="CL83" s="13">
        <f t="shared" si="56"/>
        <v>9.9869168956765635E-4</v>
      </c>
      <c r="CP83" s="6"/>
      <c r="CT83">
        <v>72</v>
      </c>
      <c r="CU83" s="13">
        <f>_xll.SplineOut($I$9,CT83)</f>
        <v>-6.9090644459997756</v>
      </c>
      <c r="CV83" s="13">
        <f t="shared" si="57"/>
        <v>9.9869168956765635E-4</v>
      </c>
      <c r="CZ83" s="6"/>
      <c r="DD83">
        <v>72</v>
      </c>
      <c r="DE83" s="13">
        <f>_xll.SplineOut($I$9,DD83)</f>
        <v>-6.9090644459997756</v>
      </c>
      <c r="DF83" s="13">
        <f t="shared" si="58"/>
        <v>9.9869168956765635E-4</v>
      </c>
      <c r="DJ83" s="6"/>
      <c r="DN83">
        <v>72</v>
      </c>
      <c r="DO83" s="13">
        <f>_xll.SplineOut($I$9,DN83)</f>
        <v>-6.9090644459997756</v>
      </c>
      <c r="DP83" s="13">
        <f t="shared" si="59"/>
        <v>9.9869168956765635E-4</v>
      </c>
    </row>
    <row r="84" spans="4:120" x14ac:dyDescent="0.25">
      <c r="D84" s="6"/>
      <c r="H84">
        <v>73</v>
      </c>
      <c r="I84" s="13">
        <f>_xll.SplineOut($I$9,H84)</f>
        <v>-6.8753682343652107</v>
      </c>
      <c r="J84" s="13">
        <f t="shared" si="48"/>
        <v>1.0329172129947941E-3</v>
      </c>
      <c r="N84" s="6"/>
      <c r="R84">
        <v>73</v>
      </c>
      <c r="S84" s="13">
        <f>_xll.SplineOut($I$9,R84)</f>
        <v>-6.8753682343652107</v>
      </c>
      <c r="T84" s="13">
        <f t="shared" si="49"/>
        <v>1.0329172129947941E-3</v>
      </c>
      <c r="X84" s="6"/>
      <c r="AB84">
        <v>73</v>
      </c>
      <c r="AC84" s="13">
        <f>_xll.SplineOut($I$9,AB84)</f>
        <v>-6.8753682343652107</v>
      </c>
      <c r="AD84" s="13">
        <f t="shared" si="50"/>
        <v>1.0329172129947941E-3</v>
      </c>
      <c r="AH84" s="6"/>
      <c r="AL84">
        <v>73</v>
      </c>
      <c r="AM84" s="13">
        <f>_xll.SplineOut($I$9,AL84)</f>
        <v>-6.8753682343652107</v>
      </c>
      <c r="AN84" s="13">
        <f t="shared" si="51"/>
        <v>1.0329172129947941E-3</v>
      </c>
      <c r="AR84" s="6"/>
      <c r="AV84">
        <v>73</v>
      </c>
      <c r="AW84" s="13">
        <f>_xll.SplineOut($I$9,AV84)</f>
        <v>-6.8753682343652107</v>
      </c>
      <c r="AX84" s="13">
        <f t="shared" si="52"/>
        <v>1.0329172129947941E-3</v>
      </c>
      <c r="BB84" s="6"/>
      <c r="BF84">
        <v>73</v>
      </c>
      <c r="BG84" s="13">
        <f>_xll.SplineOut($I$9,BF84)</f>
        <v>-6.8753682343652107</v>
      </c>
      <c r="BH84" s="13">
        <f t="shared" si="53"/>
        <v>1.0329172129947941E-3</v>
      </c>
      <c r="BL84" s="6"/>
      <c r="BP84">
        <v>73</v>
      </c>
      <c r="BQ84" s="13">
        <f>_xll.SplineOut($I$9,BP84)</f>
        <v>-6.8753682343652107</v>
      </c>
      <c r="BR84" s="13">
        <f t="shared" si="54"/>
        <v>1.0329172129947941E-3</v>
      </c>
      <c r="BV84" s="6"/>
      <c r="BZ84">
        <v>73</v>
      </c>
      <c r="CA84" s="13">
        <f>_xll.SplineOut($I$9,BZ84)</f>
        <v>-6.8753682343652107</v>
      </c>
      <c r="CB84" s="13">
        <f t="shared" si="55"/>
        <v>1.0329172129947941E-3</v>
      </c>
      <c r="CF84" s="6"/>
      <c r="CJ84">
        <v>73</v>
      </c>
      <c r="CK84" s="13">
        <f>_xll.SplineOut($I$9,CJ84)</f>
        <v>-6.8753682343652107</v>
      </c>
      <c r="CL84" s="13">
        <f t="shared" si="56"/>
        <v>1.0329172129947941E-3</v>
      </c>
      <c r="CP84" s="6"/>
      <c r="CT84">
        <v>73</v>
      </c>
      <c r="CU84" s="13">
        <f>_xll.SplineOut($I$9,CT84)</f>
        <v>-6.8753682343652107</v>
      </c>
      <c r="CV84" s="13">
        <f t="shared" si="57"/>
        <v>1.0329172129947941E-3</v>
      </c>
      <c r="CZ84" s="6"/>
      <c r="DD84">
        <v>73</v>
      </c>
      <c r="DE84" s="13">
        <f>_xll.SplineOut($I$9,DD84)</f>
        <v>-6.8753682343652107</v>
      </c>
      <c r="DF84" s="13">
        <f t="shared" si="58"/>
        <v>1.0329172129947941E-3</v>
      </c>
      <c r="DJ84" s="6"/>
      <c r="DN84">
        <v>73</v>
      </c>
      <c r="DO84" s="13">
        <f>_xll.SplineOut($I$9,DN84)</f>
        <v>-6.8753682343652107</v>
      </c>
      <c r="DP84" s="13">
        <f t="shared" si="59"/>
        <v>1.0329172129947941E-3</v>
      </c>
    </row>
    <row r="85" spans="4:120" x14ac:dyDescent="0.25">
      <c r="D85" s="6"/>
      <c r="H85">
        <v>74</v>
      </c>
      <c r="I85" s="13">
        <f>_xll.SplineOut($I$9,H85)</f>
        <v>-6.8407368379065412</v>
      </c>
      <c r="J85" s="13">
        <f t="shared" si="48"/>
        <v>1.069315197315168E-3</v>
      </c>
      <c r="N85" s="6"/>
      <c r="R85">
        <v>74</v>
      </c>
      <c r="S85" s="13">
        <f>_xll.SplineOut($I$9,R85)</f>
        <v>-6.8407368379065412</v>
      </c>
      <c r="T85" s="13">
        <f t="shared" si="49"/>
        <v>1.069315197315168E-3</v>
      </c>
      <c r="X85" s="6"/>
      <c r="AB85">
        <v>74</v>
      </c>
      <c r="AC85" s="13">
        <f>_xll.SplineOut($I$9,AB85)</f>
        <v>-6.8407368379065412</v>
      </c>
      <c r="AD85" s="13">
        <f t="shared" si="50"/>
        <v>1.069315197315168E-3</v>
      </c>
      <c r="AH85" s="6"/>
      <c r="AL85">
        <v>74</v>
      </c>
      <c r="AM85" s="13">
        <f>_xll.SplineOut($I$9,AL85)</f>
        <v>-6.8407368379065412</v>
      </c>
      <c r="AN85" s="13">
        <f t="shared" si="51"/>
        <v>1.069315197315168E-3</v>
      </c>
      <c r="AR85" s="6"/>
      <c r="AV85">
        <v>74</v>
      </c>
      <c r="AW85" s="13">
        <f>_xll.SplineOut($I$9,AV85)</f>
        <v>-6.8407368379065412</v>
      </c>
      <c r="AX85" s="13">
        <f t="shared" si="52"/>
        <v>1.069315197315168E-3</v>
      </c>
      <c r="BB85" s="6"/>
      <c r="BF85">
        <v>74</v>
      </c>
      <c r="BG85" s="13">
        <f>_xll.SplineOut($I$9,BF85)</f>
        <v>-6.8407368379065412</v>
      </c>
      <c r="BH85" s="13">
        <f t="shared" si="53"/>
        <v>1.069315197315168E-3</v>
      </c>
      <c r="BL85" s="6"/>
      <c r="BP85">
        <v>74</v>
      </c>
      <c r="BQ85" s="13">
        <f>_xll.SplineOut($I$9,BP85)</f>
        <v>-6.8407368379065412</v>
      </c>
      <c r="BR85" s="13">
        <f t="shared" si="54"/>
        <v>1.069315197315168E-3</v>
      </c>
      <c r="BV85" s="6"/>
      <c r="BZ85">
        <v>74</v>
      </c>
      <c r="CA85" s="13">
        <f>_xll.SplineOut($I$9,BZ85)</f>
        <v>-6.8407368379065412</v>
      </c>
      <c r="CB85" s="13">
        <f t="shared" si="55"/>
        <v>1.069315197315168E-3</v>
      </c>
      <c r="CF85" s="6"/>
      <c r="CJ85">
        <v>74</v>
      </c>
      <c r="CK85" s="13">
        <f>_xll.SplineOut($I$9,CJ85)</f>
        <v>-6.8407368379065412</v>
      </c>
      <c r="CL85" s="13">
        <f t="shared" si="56"/>
        <v>1.069315197315168E-3</v>
      </c>
      <c r="CP85" s="6"/>
      <c r="CT85">
        <v>74</v>
      </c>
      <c r="CU85" s="13">
        <f>_xll.SplineOut($I$9,CT85)</f>
        <v>-6.8407368379065412</v>
      </c>
      <c r="CV85" s="13">
        <f t="shared" si="57"/>
        <v>1.069315197315168E-3</v>
      </c>
      <c r="CZ85" s="6"/>
      <c r="DD85">
        <v>74</v>
      </c>
      <c r="DE85" s="13">
        <f>_xll.SplineOut($I$9,DD85)</f>
        <v>-6.8407368379065412</v>
      </c>
      <c r="DF85" s="13">
        <f t="shared" si="58"/>
        <v>1.069315197315168E-3</v>
      </c>
      <c r="DJ85" s="6"/>
      <c r="DN85">
        <v>74</v>
      </c>
      <c r="DO85" s="13">
        <f>_xll.SplineOut($I$9,DN85)</f>
        <v>-6.8407368379065412</v>
      </c>
      <c r="DP85" s="13">
        <f t="shared" si="59"/>
        <v>1.069315197315168E-3</v>
      </c>
    </row>
    <row r="86" spans="4:120" x14ac:dyDescent="0.25">
      <c r="D86" s="6"/>
      <c r="H86" s="4">
        <v>75</v>
      </c>
      <c r="I86" s="13">
        <f>_xll.SplineOut($I$9,H86)</f>
        <v>-6.8059731348026684</v>
      </c>
      <c r="J86" s="13">
        <f t="shared" si="48"/>
        <v>1.1071422480700003E-3</v>
      </c>
      <c r="N86" s="6"/>
      <c r="R86" s="4">
        <v>75</v>
      </c>
      <c r="S86" s="13">
        <f>_xll.SplineOut($I$9,R86)</f>
        <v>-6.8059731348026684</v>
      </c>
      <c r="T86" s="13">
        <f t="shared" si="49"/>
        <v>1.1071422480700003E-3</v>
      </c>
      <c r="X86" s="6"/>
      <c r="AB86" s="4">
        <v>75</v>
      </c>
      <c r="AC86" s="13">
        <f>_xll.SplineOut($I$9,AB86)</f>
        <v>-6.8059731348026684</v>
      </c>
      <c r="AD86" s="13">
        <f t="shared" si="50"/>
        <v>1.1071422480700003E-3</v>
      </c>
      <c r="AH86" s="6"/>
      <c r="AL86" s="4">
        <v>75</v>
      </c>
      <c r="AM86" s="13">
        <f>_xll.SplineOut($I$9,AL86)</f>
        <v>-6.8059731348026684</v>
      </c>
      <c r="AN86" s="13">
        <f t="shared" si="51"/>
        <v>1.1071422480700003E-3</v>
      </c>
      <c r="AR86" s="6"/>
      <c r="AV86" s="4">
        <v>75</v>
      </c>
      <c r="AW86" s="13">
        <f>_xll.SplineOut($I$9,AV86)</f>
        <v>-6.8059731348026684</v>
      </c>
      <c r="AX86" s="13">
        <f t="shared" si="52"/>
        <v>1.1071422480700003E-3</v>
      </c>
      <c r="BB86" s="6"/>
      <c r="BF86" s="4">
        <v>75</v>
      </c>
      <c r="BG86" s="13">
        <f>_xll.SplineOut($I$9,BF86)</f>
        <v>-6.8059731348026684</v>
      </c>
      <c r="BH86" s="13">
        <f t="shared" si="53"/>
        <v>1.1071422480700003E-3</v>
      </c>
      <c r="BL86" s="6"/>
      <c r="BP86" s="4">
        <v>75</v>
      </c>
      <c r="BQ86" s="13">
        <f>_xll.SplineOut($I$9,BP86)</f>
        <v>-6.8059731348026684</v>
      </c>
      <c r="BR86" s="13">
        <f t="shared" si="54"/>
        <v>1.1071422480700003E-3</v>
      </c>
      <c r="BV86" s="6"/>
      <c r="BZ86" s="4">
        <v>75</v>
      </c>
      <c r="CA86" s="13">
        <f>_xll.SplineOut($I$9,BZ86)</f>
        <v>-6.8059731348026684</v>
      </c>
      <c r="CB86" s="13">
        <f t="shared" si="55"/>
        <v>1.1071422480700003E-3</v>
      </c>
      <c r="CF86" s="6"/>
      <c r="CJ86" s="4">
        <v>75</v>
      </c>
      <c r="CK86" s="13">
        <f>_xll.SplineOut($I$9,CJ86)</f>
        <v>-6.8059731348026684</v>
      </c>
      <c r="CL86" s="13">
        <f t="shared" si="56"/>
        <v>1.1071422480700003E-3</v>
      </c>
      <c r="CP86" s="6"/>
      <c r="CT86" s="4">
        <v>75</v>
      </c>
      <c r="CU86" s="13">
        <f>_xll.SplineOut($I$9,CT86)</f>
        <v>-6.8059731348026684</v>
      </c>
      <c r="CV86" s="13">
        <f t="shared" si="57"/>
        <v>1.1071422480700003E-3</v>
      </c>
      <c r="CZ86" s="6"/>
      <c r="DD86" s="4">
        <v>75</v>
      </c>
      <c r="DE86" s="13">
        <f>_xll.SplineOut($I$9,DD86)</f>
        <v>-6.8059731348026684</v>
      </c>
      <c r="DF86" s="13">
        <f t="shared" si="58"/>
        <v>1.1071422480700003E-3</v>
      </c>
      <c r="DJ86" s="6"/>
      <c r="DN86" s="4">
        <v>75</v>
      </c>
      <c r="DO86" s="13">
        <f>_xll.SplineOut($I$9,DN86)</f>
        <v>-6.8059731348026684</v>
      </c>
      <c r="DP86" s="13">
        <f t="shared" si="59"/>
        <v>1.1071422480700003E-3</v>
      </c>
    </row>
    <row r="87" spans="4:120" x14ac:dyDescent="0.25">
      <c r="D87" s="6"/>
      <c r="H87">
        <v>76</v>
      </c>
      <c r="I87" s="13">
        <f>_xll.SplineOut($I$9,H87)</f>
        <v>-6.7719131914114969</v>
      </c>
      <c r="J87" s="13">
        <f t="shared" si="48"/>
        <v>1.1455009904675726E-3</v>
      </c>
      <c r="N87" s="6"/>
      <c r="R87">
        <v>76</v>
      </c>
      <c r="S87" s="13">
        <f>_xll.SplineOut($I$9,R87)</f>
        <v>-6.7719131914114969</v>
      </c>
      <c r="T87" s="13">
        <f t="shared" si="49"/>
        <v>1.1455009904675726E-3</v>
      </c>
      <c r="X87" s="6"/>
      <c r="AB87">
        <v>76</v>
      </c>
      <c r="AC87" s="13">
        <f>_xll.SplineOut($I$9,AB87)</f>
        <v>-6.7719131914114969</v>
      </c>
      <c r="AD87" s="13">
        <f t="shared" si="50"/>
        <v>1.1455009904675726E-3</v>
      </c>
      <c r="AH87" s="6"/>
      <c r="AL87">
        <v>76</v>
      </c>
      <c r="AM87" s="13">
        <f>_xll.SplineOut($I$9,AL87)</f>
        <v>-6.7719131914114969</v>
      </c>
      <c r="AN87" s="13">
        <f t="shared" si="51"/>
        <v>1.1455009904675726E-3</v>
      </c>
      <c r="AR87" s="6"/>
      <c r="AV87">
        <v>76</v>
      </c>
      <c r="AW87" s="13">
        <f>_xll.SplineOut($I$9,AV87)</f>
        <v>-6.7719131914114969</v>
      </c>
      <c r="AX87" s="13">
        <f t="shared" si="52"/>
        <v>1.1455009904675726E-3</v>
      </c>
      <c r="BB87" s="6"/>
      <c r="BF87">
        <v>76</v>
      </c>
      <c r="BG87" s="13">
        <f>_xll.SplineOut($I$9,BF87)</f>
        <v>-6.7719131914114969</v>
      </c>
      <c r="BH87" s="13">
        <f t="shared" si="53"/>
        <v>1.1455009904675726E-3</v>
      </c>
      <c r="BL87" s="6"/>
      <c r="BP87">
        <v>76</v>
      </c>
      <c r="BQ87" s="13">
        <f>_xll.SplineOut($I$9,BP87)</f>
        <v>-6.7719131914114969</v>
      </c>
      <c r="BR87" s="13">
        <f t="shared" si="54"/>
        <v>1.1455009904675726E-3</v>
      </c>
      <c r="BV87" s="6"/>
      <c r="BZ87">
        <v>76</v>
      </c>
      <c r="CA87" s="13">
        <f>_xll.SplineOut($I$9,BZ87)</f>
        <v>-6.7719131914114969</v>
      </c>
      <c r="CB87" s="13">
        <f t="shared" si="55"/>
        <v>1.1455009904675726E-3</v>
      </c>
      <c r="CF87" s="6"/>
      <c r="CJ87">
        <v>76</v>
      </c>
      <c r="CK87" s="13">
        <f>_xll.SplineOut($I$9,CJ87)</f>
        <v>-6.7719131914114969</v>
      </c>
      <c r="CL87" s="13">
        <f t="shared" si="56"/>
        <v>1.1455009904675726E-3</v>
      </c>
      <c r="CP87" s="6"/>
      <c r="CT87">
        <v>76</v>
      </c>
      <c r="CU87" s="13">
        <f>_xll.SplineOut($I$9,CT87)</f>
        <v>-6.7719131914114969</v>
      </c>
      <c r="CV87" s="13">
        <f t="shared" si="57"/>
        <v>1.1455009904675726E-3</v>
      </c>
      <c r="CZ87" s="6"/>
      <c r="DD87">
        <v>76</v>
      </c>
      <c r="DE87" s="13">
        <f>_xll.SplineOut($I$9,DD87)</f>
        <v>-6.7719131914114969</v>
      </c>
      <c r="DF87" s="13">
        <f t="shared" si="58"/>
        <v>1.1455009904675726E-3</v>
      </c>
      <c r="DJ87" s="6"/>
      <c r="DN87">
        <v>76</v>
      </c>
      <c r="DO87" s="13">
        <f>_xll.SplineOut($I$9,DN87)</f>
        <v>-6.7719131914114969</v>
      </c>
      <c r="DP87" s="13">
        <f t="shared" si="59"/>
        <v>1.1455009904675726E-3</v>
      </c>
    </row>
    <row r="88" spans="4:120" x14ac:dyDescent="0.25">
      <c r="D88" s="6"/>
      <c r="H88">
        <v>77</v>
      </c>
      <c r="I88" s="13">
        <f>_xll.SplineOut($I$9,H88)</f>
        <v>-6.7395258268069087</v>
      </c>
      <c r="J88" s="13">
        <f t="shared" si="48"/>
        <v>1.1832080691684642E-3</v>
      </c>
      <c r="N88" s="6"/>
      <c r="R88">
        <v>77</v>
      </c>
      <c r="S88" s="13">
        <f>_xll.SplineOut($I$9,R88)</f>
        <v>-6.7395258268069087</v>
      </c>
      <c r="T88" s="13">
        <f t="shared" si="49"/>
        <v>1.1832080691684642E-3</v>
      </c>
      <c r="X88" s="6"/>
      <c r="AB88">
        <v>77</v>
      </c>
      <c r="AC88" s="13">
        <f>_xll.SplineOut($I$9,AB88)</f>
        <v>-6.7395258268069087</v>
      </c>
      <c r="AD88" s="13">
        <f t="shared" si="50"/>
        <v>1.1832080691684642E-3</v>
      </c>
      <c r="AH88" s="6"/>
      <c r="AL88">
        <v>77</v>
      </c>
      <c r="AM88" s="13">
        <f>_xll.SplineOut($I$9,AL88)</f>
        <v>-6.7395258268069087</v>
      </c>
      <c r="AN88" s="13">
        <f t="shared" si="51"/>
        <v>1.1832080691684642E-3</v>
      </c>
      <c r="AR88" s="6"/>
      <c r="AV88">
        <v>77</v>
      </c>
      <c r="AW88" s="13">
        <f>_xll.SplineOut($I$9,AV88)</f>
        <v>-6.7395258268069087</v>
      </c>
      <c r="AX88" s="13">
        <f t="shared" si="52"/>
        <v>1.1832080691684642E-3</v>
      </c>
      <c r="BB88" s="6"/>
      <c r="BF88">
        <v>77</v>
      </c>
      <c r="BG88" s="13">
        <f>_xll.SplineOut($I$9,BF88)</f>
        <v>-6.7395258268069087</v>
      </c>
      <c r="BH88" s="13">
        <f t="shared" si="53"/>
        <v>1.1832080691684642E-3</v>
      </c>
      <c r="BL88" s="6"/>
      <c r="BP88">
        <v>77</v>
      </c>
      <c r="BQ88" s="13">
        <f>_xll.SplineOut($I$9,BP88)</f>
        <v>-6.7395258268069087</v>
      </c>
      <c r="BR88" s="13">
        <f t="shared" si="54"/>
        <v>1.1832080691684642E-3</v>
      </c>
      <c r="BV88" s="6"/>
      <c r="BZ88">
        <v>77</v>
      </c>
      <c r="CA88" s="13">
        <f>_xll.SplineOut($I$9,BZ88)</f>
        <v>-6.7395258268069087</v>
      </c>
      <c r="CB88" s="13">
        <f t="shared" si="55"/>
        <v>1.1832080691684642E-3</v>
      </c>
      <c r="CF88" s="6"/>
      <c r="CJ88">
        <v>77</v>
      </c>
      <c r="CK88" s="13">
        <f>_xll.SplineOut($I$9,CJ88)</f>
        <v>-6.7395258268069087</v>
      </c>
      <c r="CL88" s="13">
        <f t="shared" si="56"/>
        <v>1.1832080691684642E-3</v>
      </c>
      <c r="CP88" s="6"/>
      <c r="CT88">
        <v>77</v>
      </c>
      <c r="CU88" s="13">
        <f>_xll.SplineOut($I$9,CT88)</f>
        <v>-6.7395258268069087</v>
      </c>
      <c r="CV88" s="13">
        <f t="shared" si="57"/>
        <v>1.1832080691684642E-3</v>
      </c>
      <c r="CZ88" s="6"/>
      <c r="DD88">
        <v>77</v>
      </c>
      <c r="DE88" s="13">
        <f>_xll.SplineOut($I$9,DD88)</f>
        <v>-6.7395258268069087</v>
      </c>
      <c r="DF88" s="13">
        <f t="shared" si="58"/>
        <v>1.1832080691684642E-3</v>
      </c>
      <c r="DJ88" s="6"/>
      <c r="DN88">
        <v>77</v>
      </c>
      <c r="DO88" s="13">
        <f>_xll.SplineOut($I$9,DN88)</f>
        <v>-6.7395258268069087</v>
      </c>
      <c r="DP88" s="13">
        <f t="shared" si="59"/>
        <v>1.1832080691684642E-3</v>
      </c>
    </row>
    <row r="89" spans="4:120" x14ac:dyDescent="0.25">
      <c r="D89" s="6"/>
      <c r="H89">
        <v>78</v>
      </c>
      <c r="I89" s="13">
        <f>_xll.SplineOut($I$9,H89)</f>
        <v>-6.709813048241787</v>
      </c>
      <c r="J89" s="13">
        <f t="shared" si="48"/>
        <v>1.2188919773005852E-3</v>
      </c>
      <c r="N89" s="6"/>
      <c r="R89">
        <v>78</v>
      </c>
      <c r="S89" s="13">
        <f>_xll.SplineOut($I$9,R89)</f>
        <v>-6.709813048241787</v>
      </c>
      <c r="T89" s="13">
        <f t="shared" si="49"/>
        <v>1.2188919773005852E-3</v>
      </c>
      <c r="X89" s="6"/>
      <c r="AB89">
        <v>78</v>
      </c>
      <c r="AC89" s="13">
        <f>_xll.SplineOut($I$9,AB89)</f>
        <v>-6.709813048241787</v>
      </c>
      <c r="AD89" s="13">
        <f t="shared" si="50"/>
        <v>1.2188919773005852E-3</v>
      </c>
      <c r="AH89" s="6"/>
      <c r="AL89">
        <v>78</v>
      </c>
      <c r="AM89" s="13">
        <f>_xll.SplineOut($I$9,AL89)</f>
        <v>-6.709813048241787</v>
      </c>
      <c r="AN89" s="13">
        <f t="shared" si="51"/>
        <v>1.2188919773005852E-3</v>
      </c>
      <c r="AR89" s="6"/>
      <c r="AV89">
        <v>78</v>
      </c>
      <c r="AW89" s="13">
        <f>_xll.SplineOut($I$9,AV89)</f>
        <v>-6.709813048241787</v>
      </c>
      <c r="AX89" s="13">
        <f t="shared" si="52"/>
        <v>1.2188919773005852E-3</v>
      </c>
      <c r="BB89" s="6"/>
      <c r="BF89">
        <v>78</v>
      </c>
      <c r="BG89" s="13">
        <f>_xll.SplineOut($I$9,BF89)</f>
        <v>-6.709813048241787</v>
      </c>
      <c r="BH89" s="13">
        <f t="shared" si="53"/>
        <v>1.2188919773005852E-3</v>
      </c>
      <c r="BL89" s="6"/>
      <c r="BP89">
        <v>78</v>
      </c>
      <c r="BQ89" s="13">
        <f>_xll.SplineOut($I$9,BP89)</f>
        <v>-6.709813048241787</v>
      </c>
      <c r="BR89" s="13">
        <f t="shared" si="54"/>
        <v>1.2188919773005852E-3</v>
      </c>
      <c r="BV89" s="6"/>
      <c r="BZ89">
        <v>78</v>
      </c>
      <c r="CA89" s="13">
        <f>_xll.SplineOut($I$9,BZ89)</f>
        <v>-6.709813048241787</v>
      </c>
      <c r="CB89" s="13">
        <f t="shared" si="55"/>
        <v>1.2188919773005852E-3</v>
      </c>
      <c r="CF89" s="6"/>
      <c r="CJ89">
        <v>78</v>
      </c>
      <c r="CK89" s="13">
        <f>_xll.SplineOut($I$9,CJ89)</f>
        <v>-6.709813048241787</v>
      </c>
      <c r="CL89" s="13">
        <f t="shared" si="56"/>
        <v>1.2188919773005852E-3</v>
      </c>
      <c r="CP89" s="6"/>
      <c r="CT89">
        <v>78</v>
      </c>
      <c r="CU89" s="13">
        <f>_xll.SplineOut($I$9,CT89)</f>
        <v>-6.709813048241787</v>
      </c>
      <c r="CV89" s="13">
        <f t="shared" si="57"/>
        <v>1.2188919773005852E-3</v>
      </c>
      <c r="CZ89" s="6"/>
      <c r="DD89">
        <v>78</v>
      </c>
      <c r="DE89" s="13">
        <f>_xll.SplineOut($I$9,DD89)</f>
        <v>-6.709813048241787</v>
      </c>
      <c r="DF89" s="13">
        <f t="shared" si="58"/>
        <v>1.2188919773005852E-3</v>
      </c>
      <c r="DJ89" s="6"/>
      <c r="DN89">
        <v>78</v>
      </c>
      <c r="DO89" s="13">
        <f>_xll.SplineOut($I$9,DN89)</f>
        <v>-6.709813048241787</v>
      </c>
      <c r="DP89" s="13">
        <f t="shared" si="59"/>
        <v>1.2188919773005852E-3</v>
      </c>
    </row>
    <row r="90" spans="4:120" x14ac:dyDescent="0.25">
      <c r="D90" s="6"/>
      <c r="H90">
        <v>79</v>
      </c>
      <c r="I90" s="13">
        <f>_xll.SplineOut($I$9,H90)</f>
        <v>-6.6837768629690082</v>
      </c>
      <c r="J90" s="13">
        <f t="shared" si="48"/>
        <v>1.2510440166193192E-3</v>
      </c>
      <c r="N90" s="6"/>
      <c r="R90">
        <v>79</v>
      </c>
      <c r="S90" s="13">
        <f>_xll.SplineOut($I$9,R90)</f>
        <v>-6.6837768629690082</v>
      </c>
      <c r="T90" s="13">
        <f t="shared" si="49"/>
        <v>1.2510440166193192E-3</v>
      </c>
      <c r="X90" s="6"/>
      <c r="AB90">
        <v>79</v>
      </c>
      <c r="AC90" s="13">
        <f>_xll.SplineOut($I$9,AB90)</f>
        <v>-6.6837768629690082</v>
      </c>
      <c r="AD90" s="13">
        <f t="shared" si="50"/>
        <v>1.2510440166193192E-3</v>
      </c>
      <c r="AH90" s="6"/>
      <c r="AL90">
        <v>79</v>
      </c>
      <c r="AM90" s="13">
        <f>_xll.SplineOut($I$9,AL90)</f>
        <v>-6.6837768629690082</v>
      </c>
      <c r="AN90" s="13">
        <f t="shared" si="51"/>
        <v>1.2510440166193192E-3</v>
      </c>
      <c r="AR90" s="6"/>
      <c r="AV90">
        <v>79</v>
      </c>
      <c r="AW90" s="13">
        <f>_xll.SplineOut($I$9,AV90)</f>
        <v>-6.6837768629690082</v>
      </c>
      <c r="AX90" s="13">
        <f t="shared" si="52"/>
        <v>1.2510440166193192E-3</v>
      </c>
      <c r="BB90" s="6"/>
      <c r="BF90">
        <v>79</v>
      </c>
      <c r="BG90" s="13">
        <f>_xll.SplineOut($I$9,BF90)</f>
        <v>-6.6837768629690082</v>
      </c>
      <c r="BH90" s="13">
        <f t="shared" si="53"/>
        <v>1.2510440166193192E-3</v>
      </c>
      <c r="BL90" s="6"/>
      <c r="BP90">
        <v>79</v>
      </c>
      <c r="BQ90" s="13">
        <f>_xll.SplineOut($I$9,BP90)</f>
        <v>-6.6837768629690082</v>
      </c>
      <c r="BR90" s="13">
        <f t="shared" si="54"/>
        <v>1.2510440166193192E-3</v>
      </c>
      <c r="BV90" s="6"/>
      <c r="BZ90">
        <v>79</v>
      </c>
      <c r="CA90" s="13">
        <f>_xll.SplineOut($I$9,BZ90)</f>
        <v>-6.6837768629690082</v>
      </c>
      <c r="CB90" s="13">
        <f t="shared" si="55"/>
        <v>1.2510440166193192E-3</v>
      </c>
      <c r="CF90" s="6"/>
      <c r="CJ90">
        <v>79</v>
      </c>
      <c r="CK90" s="13">
        <f>_xll.SplineOut($I$9,CJ90)</f>
        <v>-6.6837768629690082</v>
      </c>
      <c r="CL90" s="13">
        <f t="shared" si="56"/>
        <v>1.2510440166193192E-3</v>
      </c>
      <c r="CP90" s="6"/>
      <c r="CT90">
        <v>79</v>
      </c>
      <c r="CU90" s="13">
        <f>_xll.SplineOut($I$9,CT90)</f>
        <v>-6.6837768629690082</v>
      </c>
      <c r="CV90" s="13">
        <f t="shared" si="57"/>
        <v>1.2510440166193192E-3</v>
      </c>
      <c r="CZ90" s="6"/>
      <c r="DD90">
        <v>79</v>
      </c>
      <c r="DE90" s="13">
        <f>_xll.SplineOut($I$9,DD90)</f>
        <v>-6.6837768629690082</v>
      </c>
      <c r="DF90" s="13">
        <f t="shared" si="58"/>
        <v>1.2510440166193192E-3</v>
      </c>
      <c r="DJ90" s="6"/>
      <c r="DN90">
        <v>79</v>
      </c>
      <c r="DO90" s="13">
        <f>_xll.SplineOut($I$9,DN90)</f>
        <v>-6.6837768629690082</v>
      </c>
      <c r="DP90" s="13">
        <f t="shared" si="59"/>
        <v>1.2510440166193192E-3</v>
      </c>
    </row>
    <row r="91" spans="4:120" x14ac:dyDescent="0.25">
      <c r="D91" s="6"/>
      <c r="H91" s="4">
        <v>80</v>
      </c>
      <c r="I91" s="13">
        <f>_xll.SplineOut($I$9,H91)</f>
        <v>-6.6624192782414537</v>
      </c>
      <c r="J91" s="13">
        <f t="shared" si="48"/>
        <v>1.2780506670400003E-3</v>
      </c>
      <c r="N91" s="6"/>
      <c r="R91" s="4">
        <v>80</v>
      </c>
      <c r="S91" s="13">
        <f>_xll.SplineOut($I$9,R91)</f>
        <v>-6.6624192782414537</v>
      </c>
      <c r="T91" s="13">
        <f t="shared" si="49"/>
        <v>1.2780506670400003E-3</v>
      </c>
      <c r="X91" s="6"/>
      <c r="AB91" s="4">
        <v>80</v>
      </c>
      <c r="AC91" s="13">
        <f>_xll.SplineOut($I$9,AB91)</f>
        <v>-6.6624192782414537</v>
      </c>
      <c r="AD91" s="13">
        <f t="shared" si="50"/>
        <v>1.2780506670400003E-3</v>
      </c>
      <c r="AH91" s="6"/>
      <c r="AL91" s="4">
        <v>80</v>
      </c>
      <c r="AM91" s="13">
        <f>_xll.SplineOut($I$9,AL91)</f>
        <v>-6.6624192782414537</v>
      </c>
      <c r="AN91" s="13">
        <f t="shared" si="51"/>
        <v>1.2780506670400003E-3</v>
      </c>
      <c r="AR91" s="6"/>
      <c r="AV91" s="4">
        <v>80</v>
      </c>
      <c r="AW91" s="13">
        <f>_xll.SplineOut($I$9,AV91)</f>
        <v>-6.6624192782414537</v>
      </c>
      <c r="AX91" s="13">
        <f t="shared" si="52"/>
        <v>1.2780506670400003E-3</v>
      </c>
      <c r="BB91" s="6"/>
      <c r="BF91" s="4">
        <v>80</v>
      </c>
      <c r="BG91" s="13">
        <f>_xll.SplineOut($I$9,BF91)</f>
        <v>-6.6624192782414537</v>
      </c>
      <c r="BH91" s="13">
        <f t="shared" si="53"/>
        <v>1.2780506670400003E-3</v>
      </c>
      <c r="BL91" s="6"/>
      <c r="BP91" s="4">
        <v>80</v>
      </c>
      <c r="BQ91" s="13">
        <f>_xll.SplineOut($I$9,BP91)</f>
        <v>-6.6624192782414537</v>
      </c>
      <c r="BR91" s="13">
        <f t="shared" si="54"/>
        <v>1.2780506670400003E-3</v>
      </c>
      <c r="BV91" s="6"/>
      <c r="BZ91" s="4">
        <v>80</v>
      </c>
      <c r="CA91" s="13">
        <f>_xll.SplineOut($I$9,BZ91)</f>
        <v>-6.6624192782414537</v>
      </c>
      <c r="CB91" s="13">
        <f t="shared" si="55"/>
        <v>1.2780506670400003E-3</v>
      </c>
      <c r="CF91" s="6"/>
      <c r="CJ91" s="4">
        <v>80</v>
      </c>
      <c r="CK91" s="13">
        <f>_xll.SplineOut($I$9,CJ91)</f>
        <v>-6.6624192782414537</v>
      </c>
      <c r="CL91" s="13">
        <f t="shared" si="56"/>
        <v>1.2780506670400003E-3</v>
      </c>
      <c r="CP91" s="6"/>
      <c r="CT91" s="4">
        <v>80</v>
      </c>
      <c r="CU91" s="13">
        <f>_xll.SplineOut($I$9,CT91)</f>
        <v>-6.6624192782414537</v>
      </c>
      <c r="CV91" s="13">
        <f t="shared" si="57"/>
        <v>1.2780506670400003E-3</v>
      </c>
      <c r="CZ91" s="6"/>
      <c r="DD91" s="4">
        <v>80</v>
      </c>
      <c r="DE91" s="13">
        <f>_xll.SplineOut($I$9,DD91)</f>
        <v>-6.6624192782414537</v>
      </c>
      <c r="DF91" s="13">
        <f t="shared" si="58"/>
        <v>1.2780506670400003E-3</v>
      </c>
      <c r="DJ91" s="6"/>
      <c r="DN91" s="4">
        <v>80</v>
      </c>
      <c r="DO91" s="13">
        <f>_xll.SplineOut($I$9,DN91)</f>
        <v>-6.6624192782414537</v>
      </c>
      <c r="DP91" s="13">
        <f t="shared" si="59"/>
        <v>1.2780506670400003E-3</v>
      </c>
    </row>
    <row r="92" spans="4:120" x14ac:dyDescent="0.25">
      <c r="D92" s="6"/>
      <c r="H92">
        <v>81</v>
      </c>
      <c r="I92" s="13">
        <f>_xll.SplineOut($I$9,H92)</f>
        <v>-6.6464623269609859</v>
      </c>
      <c r="J92" s="13">
        <f t="shared" ref="J92:J111" si="60">EXP(I92)</f>
        <v>1.2986080395651579E-3</v>
      </c>
      <c r="N92" s="6"/>
      <c r="R92">
        <v>81</v>
      </c>
      <c r="S92" s="13">
        <f>_xll.SplineOut($I$9,R92)</f>
        <v>-6.6464623269609859</v>
      </c>
      <c r="T92" s="13">
        <f t="shared" si="49"/>
        <v>1.2986080395651579E-3</v>
      </c>
      <c r="X92" s="6"/>
      <c r="AB92">
        <v>81</v>
      </c>
      <c r="AC92" s="13">
        <f>_xll.SplineOut($I$9,AB92)</f>
        <v>-6.6464623269609859</v>
      </c>
      <c r="AD92" s="13">
        <f t="shared" si="50"/>
        <v>1.2986080395651579E-3</v>
      </c>
      <c r="AH92" s="6"/>
      <c r="AL92">
        <v>81</v>
      </c>
      <c r="AM92" s="13">
        <f>_xll.SplineOut($I$9,AL92)</f>
        <v>-6.6464623269609859</v>
      </c>
      <c r="AN92" s="13">
        <f t="shared" si="51"/>
        <v>1.2986080395651579E-3</v>
      </c>
      <c r="AR92" s="6"/>
      <c r="AV92">
        <v>81</v>
      </c>
      <c r="AW92" s="13">
        <f>_xll.SplineOut($I$9,AV92)</f>
        <v>-6.6464623269609859</v>
      </c>
      <c r="AX92" s="13">
        <f t="shared" si="52"/>
        <v>1.2986080395651579E-3</v>
      </c>
      <c r="BB92" s="6"/>
      <c r="BF92">
        <v>81</v>
      </c>
      <c r="BG92" s="13">
        <f>_xll.SplineOut($I$9,BF92)</f>
        <v>-6.6464623269609859</v>
      </c>
      <c r="BH92" s="13">
        <f t="shared" si="53"/>
        <v>1.2986080395651579E-3</v>
      </c>
      <c r="BL92" s="6"/>
      <c r="BP92">
        <v>81</v>
      </c>
      <c r="BQ92" s="13">
        <f>_xll.SplineOut($I$9,BP92)</f>
        <v>-6.6464623269609859</v>
      </c>
      <c r="BR92" s="13">
        <f t="shared" si="54"/>
        <v>1.2986080395651579E-3</v>
      </c>
      <c r="BV92" s="6"/>
      <c r="BZ92">
        <v>81</v>
      </c>
      <c r="CA92" s="13">
        <f>_xll.SplineOut($I$9,BZ92)</f>
        <v>-6.6464623269609859</v>
      </c>
      <c r="CB92" s="13">
        <f t="shared" si="55"/>
        <v>1.2986080395651579E-3</v>
      </c>
      <c r="CF92" s="6"/>
      <c r="CJ92">
        <v>81</v>
      </c>
      <c r="CK92" s="13">
        <f>_xll.SplineOut($I$9,CJ92)</f>
        <v>-6.6464623269609859</v>
      </c>
      <c r="CL92" s="13">
        <f t="shared" si="56"/>
        <v>1.2986080395651579E-3</v>
      </c>
      <c r="CP92" s="6"/>
      <c r="CT92">
        <v>81</v>
      </c>
      <c r="CU92" s="13">
        <f>_xll.SplineOut($I$9,CT92)</f>
        <v>-6.6464623269609859</v>
      </c>
      <c r="CV92" s="13">
        <f t="shared" si="57"/>
        <v>1.2986080395651579E-3</v>
      </c>
      <c r="CZ92" s="6"/>
      <c r="DD92">
        <v>81</v>
      </c>
      <c r="DE92" s="13">
        <f>_xll.SplineOut($I$9,DD92)</f>
        <v>-6.6464623269609859</v>
      </c>
      <c r="DF92" s="13">
        <f t="shared" si="58"/>
        <v>1.2986080395651579E-3</v>
      </c>
      <c r="DJ92" s="6"/>
      <c r="DN92">
        <v>81</v>
      </c>
      <c r="DO92" s="13">
        <f>_xll.SplineOut($I$9,DN92)</f>
        <v>-6.6464623269609859</v>
      </c>
      <c r="DP92" s="13">
        <f t="shared" si="59"/>
        <v>1.2986080395651579E-3</v>
      </c>
    </row>
    <row r="93" spans="4:120" x14ac:dyDescent="0.25">
      <c r="D93" s="6"/>
      <c r="H93">
        <v>82</v>
      </c>
      <c r="I93" s="13">
        <f>_xll.SplineOut($I$9,H93)</f>
        <v>-6.6355081446254003</v>
      </c>
      <c r="J93" s="13">
        <f t="shared" si="60"/>
        <v>1.3129114267420223E-3</v>
      </c>
      <c r="N93" s="6"/>
      <c r="R93">
        <v>82</v>
      </c>
      <c r="S93" s="13">
        <f>_xll.SplineOut($I$9,R93)</f>
        <v>-6.6355081446254003</v>
      </c>
      <c r="T93" s="13">
        <f t="shared" si="49"/>
        <v>1.3129114267420223E-3</v>
      </c>
      <c r="X93" s="6"/>
      <c r="AB93">
        <v>82</v>
      </c>
      <c r="AC93" s="13">
        <f>_xll.SplineOut($I$9,AB93)</f>
        <v>-6.6355081446254003</v>
      </c>
      <c r="AD93" s="13">
        <f t="shared" si="50"/>
        <v>1.3129114267420223E-3</v>
      </c>
      <c r="AH93" s="6"/>
      <c r="AL93">
        <v>82</v>
      </c>
      <c r="AM93" s="13">
        <f>_xll.SplineOut($I$9,AL93)</f>
        <v>-6.6355081446254003</v>
      </c>
      <c r="AN93" s="13">
        <f t="shared" si="51"/>
        <v>1.3129114267420223E-3</v>
      </c>
      <c r="AR93" s="6"/>
      <c r="AV93">
        <v>82</v>
      </c>
      <c r="AW93" s="13">
        <f>_xll.SplineOut($I$9,AV93)</f>
        <v>-6.6355081446254003</v>
      </c>
      <c r="AX93" s="13">
        <f t="shared" si="52"/>
        <v>1.3129114267420223E-3</v>
      </c>
      <c r="BB93" s="6"/>
      <c r="BF93">
        <v>82</v>
      </c>
      <c r="BG93" s="13">
        <f>_xll.SplineOut($I$9,BF93)</f>
        <v>-6.6355081446254003</v>
      </c>
      <c r="BH93" s="13">
        <f t="shared" si="53"/>
        <v>1.3129114267420223E-3</v>
      </c>
      <c r="BL93" s="6"/>
      <c r="BP93">
        <v>82</v>
      </c>
      <c r="BQ93" s="13">
        <f>_xll.SplineOut($I$9,BP93)</f>
        <v>-6.6355081446254003</v>
      </c>
      <c r="BR93" s="13">
        <f t="shared" si="54"/>
        <v>1.3129114267420223E-3</v>
      </c>
      <c r="BV93" s="6"/>
      <c r="BZ93">
        <v>82</v>
      </c>
      <c r="CA93" s="13">
        <f>_xll.SplineOut($I$9,BZ93)</f>
        <v>-6.6355081446254003</v>
      </c>
      <c r="CB93" s="13">
        <f t="shared" si="55"/>
        <v>1.3129114267420223E-3</v>
      </c>
      <c r="CF93" s="6"/>
      <c r="CJ93">
        <v>82</v>
      </c>
      <c r="CK93" s="13">
        <f>_xll.SplineOut($I$9,CJ93)</f>
        <v>-6.6355081446254003</v>
      </c>
      <c r="CL93" s="13">
        <f t="shared" si="56"/>
        <v>1.3129114267420223E-3</v>
      </c>
      <c r="CP93" s="6"/>
      <c r="CT93">
        <v>82</v>
      </c>
      <c r="CU93" s="13">
        <f>_xll.SplineOut($I$9,CT93)</f>
        <v>-6.6355081446254003</v>
      </c>
      <c r="CV93" s="13">
        <f t="shared" si="57"/>
        <v>1.3129114267420223E-3</v>
      </c>
      <c r="CZ93" s="6"/>
      <c r="DD93">
        <v>82</v>
      </c>
      <c r="DE93" s="13">
        <f>_xll.SplineOut($I$9,DD93)</f>
        <v>-6.6355081446254003</v>
      </c>
      <c r="DF93" s="13">
        <f t="shared" si="58"/>
        <v>1.3129114267420223E-3</v>
      </c>
      <c r="DJ93" s="6"/>
      <c r="DN93">
        <v>82</v>
      </c>
      <c r="DO93" s="13">
        <f>_xll.SplineOut($I$9,DN93)</f>
        <v>-6.6355081446254003</v>
      </c>
      <c r="DP93" s="13">
        <f t="shared" si="59"/>
        <v>1.3129114267420223E-3</v>
      </c>
    </row>
    <row r="94" spans="4:120" x14ac:dyDescent="0.25">
      <c r="D94" s="6"/>
      <c r="H94">
        <v>83</v>
      </c>
      <c r="I94" s="13">
        <f>_xll.SplineOut($I$9,H94)</f>
        <v>-6.6288788923814721</v>
      </c>
      <c r="J94" s="13">
        <f t="shared" si="60"/>
        <v>1.3216439608688694E-3</v>
      </c>
      <c r="N94" s="6"/>
      <c r="R94">
        <v>83</v>
      </c>
      <c r="S94" s="13">
        <f>_xll.SplineOut($I$9,R94)</f>
        <v>-6.6288788923814721</v>
      </c>
      <c r="T94" s="13">
        <f t="shared" si="49"/>
        <v>1.3216439608688694E-3</v>
      </c>
      <c r="X94" s="6"/>
      <c r="AB94">
        <v>83</v>
      </c>
      <c r="AC94" s="13">
        <f>_xll.SplineOut($I$9,AB94)</f>
        <v>-6.6288788923814721</v>
      </c>
      <c r="AD94" s="13">
        <f t="shared" si="50"/>
        <v>1.3216439608688694E-3</v>
      </c>
      <c r="AH94" s="6"/>
      <c r="AL94">
        <v>83</v>
      </c>
      <c r="AM94" s="13">
        <f>_xll.SplineOut($I$9,AL94)</f>
        <v>-6.6288788923814721</v>
      </c>
      <c r="AN94" s="13">
        <f t="shared" si="51"/>
        <v>1.3216439608688694E-3</v>
      </c>
      <c r="AR94" s="6"/>
      <c r="AV94">
        <v>83</v>
      </c>
      <c r="AW94" s="13">
        <f>_xll.SplineOut($I$9,AV94)</f>
        <v>-6.6288788923814721</v>
      </c>
      <c r="AX94" s="13">
        <f t="shared" si="52"/>
        <v>1.3216439608688694E-3</v>
      </c>
      <c r="BB94" s="6"/>
      <c r="BF94">
        <v>83</v>
      </c>
      <c r="BG94" s="13">
        <f>_xll.SplineOut($I$9,BF94)</f>
        <v>-6.6288788923814721</v>
      </c>
      <c r="BH94" s="13">
        <f t="shared" si="53"/>
        <v>1.3216439608688694E-3</v>
      </c>
      <c r="BL94" s="6"/>
      <c r="BP94">
        <v>83</v>
      </c>
      <c r="BQ94" s="13">
        <f>_xll.SplineOut($I$9,BP94)</f>
        <v>-6.6288788923814721</v>
      </c>
      <c r="BR94" s="13">
        <f t="shared" si="54"/>
        <v>1.3216439608688694E-3</v>
      </c>
      <c r="BV94" s="6"/>
      <c r="BZ94">
        <v>83</v>
      </c>
      <c r="CA94" s="13">
        <f>_xll.SplineOut($I$9,BZ94)</f>
        <v>-6.6288788923814721</v>
      </c>
      <c r="CB94" s="13">
        <f t="shared" si="55"/>
        <v>1.3216439608688694E-3</v>
      </c>
      <c r="CF94" s="6"/>
      <c r="CJ94">
        <v>83</v>
      </c>
      <c r="CK94" s="13">
        <f>_xll.SplineOut($I$9,CJ94)</f>
        <v>-6.6288788923814721</v>
      </c>
      <c r="CL94" s="13">
        <f t="shared" si="56"/>
        <v>1.3216439608688694E-3</v>
      </c>
      <c r="CP94" s="6"/>
      <c r="CT94">
        <v>83</v>
      </c>
      <c r="CU94" s="13">
        <f>_xll.SplineOut($I$9,CT94)</f>
        <v>-6.6288788923814721</v>
      </c>
      <c r="CV94" s="13">
        <f t="shared" si="57"/>
        <v>1.3216439608688694E-3</v>
      </c>
      <c r="CZ94" s="6"/>
      <c r="DD94">
        <v>83</v>
      </c>
      <c r="DE94" s="13">
        <f>_xll.SplineOut($I$9,DD94)</f>
        <v>-6.6288788923814721</v>
      </c>
      <c r="DF94" s="13">
        <f t="shared" si="58"/>
        <v>1.3216439608688694E-3</v>
      </c>
      <c r="DJ94" s="6"/>
      <c r="DN94">
        <v>83</v>
      </c>
      <c r="DO94" s="13">
        <f>_xll.SplineOut($I$9,DN94)</f>
        <v>-6.6288788923814721</v>
      </c>
      <c r="DP94" s="13">
        <f t="shared" si="59"/>
        <v>1.3216439608688694E-3</v>
      </c>
    </row>
    <row r="95" spans="4:120" x14ac:dyDescent="0.25">
      <c r="D95" s="6"/>
      <c r="H95">
        <v>84</v>
      </c>
      <c r="I95" s="13">
        <f>_xll.SplineOut($I$9,H95)</f>
        <v>-6.6258967313759802</v>
      </c>
      <c r="J95" s="13">
        <f t="shared" si="60"/>
        <v>1.3255911986761253E-3</v>
      </c>
      <c r="N95" s="6"/>
      <c r="R95">
        <v>84</v>
      </c>
      <c r="S95" s="13">
        <f>_xll.SplineOut($I$9,R95)</f>
        <v>-6.6258967313759802</v>
      </c>
      <c r="T95" s="13">
        <f t="shared" si="49"/>
        <v>1.3255911986761253E-3</v>
      </c>
      <c r="X95" s="6"/>
      <c r="AB95">
        <v>84</v>
      </c>
      <c r="AC95" s="13">
        <f>_xll.SplineOut($I$9,AB95)</f>
        <v>-6.6258967313759802</v>
      </c>
      <c r="AD95" s="13">
        <f t="shared" si="50"/>
        <v>1.3255911986761253E-3</v>
      </c>
      <c r="AH95" s="6"/>
      <c r="AL95">
        <v>84</v>
      </c>
      <c r="AM95" s="13">
        <f>_xll.SplineOut($I$9,AL95)</f>
        <v>-6.6258967313759802</v>
      </c>
      <c r="AN95" s="13">
        <f t="shared" si="51"/>
        <v>1.3255911986761253E-3</v>
      </c>
      <c r="AR95" s="6"/>
      <c r="AV95">
        <v>84</v>
      </c>
      <c r="AW95" s="13">
        <f>_xll.SplineOut($I$9,AV95)</f>
        <v>-6.6258967313759802</v>
      </c>
      <c r="AX95" s="13">
        <f t="shared" si="52"/>
        <v>1.3255911986761253E-3</v>
      </c>
      <c r="BB95" s="6"/>
      <c r="BF95">
        <v>84</v>
      </c>
      <c r="BG95" s="13">
        <f>_xll.SplineOut($I$9,BF95)</f>
        <v>-6.6258967313759802</v>
      </c>
      <c r="BH95" s="13">
        <f t="shared" si="53"/>
        <v>1.3255911986761253E-3</v>
      </c>
      <c r="BL95" s="6"/>
      <c r="BP95">
        <v>84</v>
      </c>
      <c r="BQ95" s="13">
        <f>_xll.SplineOut($I$9,BP95)</f>
        <v>-6.6258967313759802</v>
      </c>
      <c r="BR95" s="13">
        <f t="shared" si="54"/>
        <v>1.3255911986761253E-3</v>
      </c>
      <c r="BV95" s="6"/>
      <c r="BZ95">
        <v>84</v>
      </c>
      <c r="CA95" s="13">
        <f>_xll.SplineOut($I$9,BZ95)</f>
        <v>-6.6258967313759802</v>
      </c>
      <c r="CB95" s="13">
        <f t="shared" si="55"/>
        <v>1.3255911986761253E-3</v>
      </c>
      <c r="CF95" s="6"/>
      <c r="CJ95">
        <v>84</v>
      </c>
      <c r="CK95" s="13">
        <f>_xll.SplineOut($I$9,CJ95)</f>
        <v>-6.6258967313759802</v>
      </c>
      <c r="CL95" s="13">
        <f t="shared" si="56"/>
        <v>1.3255911986761253E-3</v>
      </c>
      <c r="CP95" s="6"/>
      <c r="CT95">
        <v>84</v>
      </c>
      <c r="CU95" s="13">
        <f>_xll.SplineOut($I$9,CT95)</f>
        <v>-6.6258967313759802</v>
      </c>
      <c r="CV95" s="13">
        <f t="shared" si="57"/>
        <v>1.3255911986761253E-3</v>
      </c>
      <c r="CZ95" s="6"/>
      <c r="DD95">
        <v>84</v>
      </c>
      <c r="DE95" s="13">
        <f>_xll.SplineOut($I$9,DD95)</f>
        <v>-6.6258967313759802</v>
      </c>
      <c r="DF95" s="13">
        <f t="shared" si="58"/>
        <v>1.3255911986761253E-3</v>
      </c>
      <c r="DJ95" s="6"/>
      <c r="DN95">
        <v>84</v>
      </c>
      <c r="DO95" s="13">
        <f>_xll.SplineOut($I$9,DN95)</f>
        <v>-6.6258967313759802</v>
      </c>
      <c r="DP95" s="13">
        <f t="shared" si="59"/>
        <v>1.3255911986761253E-3</v>
      </c>
    </row>
    <row r="96" spans="4:120" x14ac:dyDescent="0.25">
      <c r="D96" s="6"/>
      <c r="H96">
        <v>85</v>
      </c>
      <c r="I96" s="13">
        <f>_xll.SplineOut($I$9,H96)</f>
        <v>-6.6258838227557</v>
      </c>
      <c r="J96" s="13">
        <f t="shared" si="60"/>
        <v>1.3256083103399996E-3</v>
      </c>
      <c r="N96" s="6"/>
      <c r="R96">
        <v>85</v>
      </c>
      <c r="S96" s="13">
        <f>_xll.SplineOut($I$9,R96)</f>
        <v>-6.6258838227557</v>
      </c>
      <c r="T96" s="13">
        <f t="shared" si="49"/>
        <v>1.3256083103399996E-3</v>
      </c>
      <c r="X96" s="6"/>
      <c r="AB96">
        <v>85</v>
      </c>
      <c r="AC96" s="13">
        <f>_xll.SplineOut($I$9,AB96)</f>
        <v>-6.6258838227557</v>
      </c>
      <c r="AD96" s="13">
        <f t="shared" si="50"/>
        <v>1.3256083103399996E-3</v>
      </c>
      <c r="AH96" s="6"/>
      <c r="AL96">
        <v>85</v>
      </c>
      <c r="AM96" s="13">
        <f>_xll.SplineOut($I$9,AL96)</f>
        <v>-6.6258838227557</v>
      </c>
      <c r="AN96" s="13">
        <f t="shared" si="51"/>
        <v>1.3256083103399996E-3</v>
      </c>
      <c r="AR96" s="6"/>
      <c r="AV96">
        <v>85</v>
      </c>
      <c r="AW96" s="13">
        <f>_xll.SplineOut($I$9,AV96)</f>
        <v>-6.6258838227557</v>
      </c>
      <c r="AX96" s="13">
        <f t="shared" si="52"/>
        <v>1.3256083103399996E-3</v>
      </c>
      <c r="BB96" s="6"/>
      <c r="BF96">
        <v>85</v>
      </c>
      <c r="BG96" s="13">
        <f>_xll.SplineOut($I$9,BF96)</f>
        <v>-6.6258838227557</v>
      </c>
      <c r="BH96" s="13">
        <f t="shared" si="53"/>
        <v>1.3256083103399996E-3</v>
      </c>
      <c r="BL96" s="6"/>
      <c r="BP96">
        <v>85</v>
      </c>
      <c r="BQ96" s="13">
        <f>_xll.SplineOut($I$9,BP96)</f>
        <v>-6.6258838227557</v>
      </c>
      <c r="BR96" s="13">
        <f t="shared" si="54"/>
        <v>1.3256083103399996E-3</v>
      </c>
      <c r="BV96" s="6"/>
      <c r="BZ96">
        <v>85</v>
      </c>
      <c r="CA96" s="13">
        <f>_xll.SplineOut($I$9,BZ96)</f>
        <v>-6.6258838227557</v>
      </c>
      <c r="CB96" s="13">
        <f t="shared" si="55"/>
        <v>1.3256083103399996E-3</v>
      </c>
      <c r="CF96" s="6"/>
      <c r="CJ96">
        <v>85</v>
      </c>
      <c r="CK96" s="13">
        <f>_xll.SplineOut($I$9,CJ96)</f>
        <v>-6.6258838227557</v>
      </c>
      <c r="CL96" s="13">
        <f t="shared" si="56"/>
        <v>1.3256083103399996E-3</v>
      </c>
      <c r="CP96" s="6"/>
      <c r="CT96">
        <v>85</v>
      </c>
      <c r="CU96" s="13">
        <f>_xll.SplineOut($I$9,CT96)</f>
        <v>-6.6258838227557</v>
      </c>
      <c r="CV96" s="13">
        <f t="shared" si="57"/>
        <v>1.3256083103399996E-3</v>
      </c>
      <c r="CZ96" s="6"/>
      <c r="DD96">
        <v>85</v>
      </c>
      <c r="DE96" s="13">
        <f>_xll.SplineOut($I$9,DD96)</f>
        <v>-6.6258838227557</v>
      </c>
      <c r="DF96" s="13">
        <f t="shared" si="58"/>
        <v>1.3256083103399996E-3</v>
      </c>
      <c r="DJ96" s="6"/>
      <c r="DN96">
        <v>85</v>
      </c>
      <c r="DO96" s="13">
        <f>_xll.SplineOut($I$9,DN96)</f>
        <v>-6.6258838227557</v>
      </c>
      <c r="DP96" s="13">
        <f t="shared" si="59"/>
        <v>1.3256083103399996E-3</v>
      </c>
    </row>
    <row r="97" spans="4:120" x14ac:dyDescent="0.25">
      <c r="D97" s="6"/>
      <c r="H97">
        <v>86</v>
      </c>
      <c r="I97" s="13">
        <f>_xll.SplineOut($I$9,H97)</f>
        <v>-6.6280165052846076</v>
      </c>
      <c r="J97" s="13">
        <f t="shared" si="60"/>
        <v>1.3227842211695881E-3</v>
      </c>
      <c r="N97" s="6"/>
      <c r="R97">
        <v>86</v>
      </c>
      <c r="S97" s="13">
        <f>_xll.SplineOut($I$9,R97)</f>
        <v>-6.6280165052846076</v>
      </c>
      <c r="T97" s="13">
        <f t="shared" si="49"/>
        <v>1.3227842211695881E-3</v>
      </c>
      <c r="X97" s="6"/>
      <c r="AB97">
        <v>86</v>
      </c>
      <c r="AC97" s="13">
        <f>_xll.SplineOut($I$9,AB97)</f>
        <v>-6.6280165052846076</v>
      </c>
      <c r="AD97" s="13">
        <f t="shared" si="50"/>
        <v>1.3227842211695881E-3</v>
      </c>
      <c r="AH97" s="6"/>
      <c r="AL97">
        <v>86</v>
      </c>
      <c r="AM97" s="13">
        <f>_xll.SplineOut($I$9,AL97)</f>
        <v>-6.6280165052846076</v>
      </c>
      <c r="AN97" s="13">
        <f t="shared" si="51"/>
        <v>1.3227842211695881E-3</v>
      </c>
      <c r="AR97" s="6"/>
      <c r="AV97">
        <v>86</v>
      </c>
      <c r="AW97" s="13">
        <f>_xll.SplineOut($I$9,AV97)</f>
        <v>-6.6280165052846076</v>
      </c>
      <c r="AX97" s="13">
        <f t="shared" si="52"/>
        <v>1.3227842211695881E-3</v>
      </c>
      <c r="BB97" s="6"/>
      <c r="BF97">
        <v>86</v>
      </c>
      <c r="BG97" s="13">
        <f>_xll.SplineOut($I$9,BF97)</f>
        <v>-6.6280165052846076</v>
      </c>
      <c r="BH97" s="13">
        <f t="shared" si="53"/>
        <v>1.3227842211695881E-3</v>
      </c>
      <c r="BL97" s="6"/>
      <c r="BP97">
        <v>86</v>
      </c>
      <c r="BQ97" s="13">
        <f>_xll.SplineOut($I$9,BP97)</f>
        <v>-6.6280165052846076</v>
      </c>
      <c r="BR97" s="13">
        <f t="shared" si="54"/>
        <v>1.3227842211695881E-3</v>
      </c>
      <c r="BV97" s="6"/>
      <c r="BZ97">
        <v>86</v>
      </c>
      <c r="CA97" s="13">
        <f>_xll.SplineOut($I$9,BZ97)</f>
        <v>-6.6280165052846076</v>
      </c>
      <c r="CB97" s="13">
        <f t="shared" si="55"/>
        <v>1.3227842211695881E-3</v>
      </c>
      <c r="CF97" s="6"/>
      <c r="CJ97">
        <v>86</v>
      </c>
      <c r="CK97" s="13">
        <f>_xll.SplineOut($I$9,CJ97)</f>
        <v>-6.6280165052846076</v>
      </c>
      <c r="CL97" s="13">
        <f t="shared" si="56"/>
        <v>1.3227842211695881E-3</v>
      </c>
      <c r="CP97" s="6"/>
      <c r="CT97">
        <v>86</v>
      </c>
      <c r="CU97" s="13">
        <f>_xll.SplineOut($I$9,CT97)</f>
        <v>-6.6280165052846076</v>
      </c>
      <c r="CV97" s="13">
        <f t="shared" si="57"/>
        <v>1.3227842211695881E-3</v>
      </c>
      <c r="CZ97" s="6"/>
      <c r="DD97">
        <v>86</v>
      </c>
      <c r="DE97" s="13">
        <f>_xll.SplineOut($I$9,DD97)</f>
        <v>-6.6280165052846076</v>
      </c>
      <c r="DF97" s="13">
        <f t="shared" si="58"/>
        <v>1.3227842211695881E-3</v>
      </c>
      <c r="DJ97" s="6"/>
      <c r="DN97">
        <v>86</v>
      </c>
      <c r="DO97" s="13">
        <f>_xll.SplineOut($I$9,DN97)</f>
        <v>-6.6280165052846076</v>
      </c>
      <c r="DP97" s="13">
        <f t="shared" si="59"/>
        <v>1.3227842211695881E-3</v>
      </c>
    </row>
    <row r="98" spans="4:120" x14ac:dyDescent="0.25">
      <c r="D98" s="6"/>
      <c r="H98">
        <v>87</v>
      </c>
      <c r="I98" s="13">
        <f>_xll.SplineOut($I$9,H98)</f>
        <v>-6.6308878281954602</v>
      </c>
      <c r="J98" s="13">
        <f t="shared" si="60"/>
        <v>1.3189915281581347E-3</v>
      </c>
      <c r="N98" s="6"/>
      <c r="R98">
        <v>87</v>
      </c>
      <c r="S98" s="13">
        <f>_xll.SplineOut($I$9,R98)</f>
        <v>-6.6308878281954602</v>
      </c>
      <c r="T98" s="13">
        <f t="shared" si="49"/>
        <v>1.3189915281581347E-3</v>
      </c>
      <c r="X98" s="6"/>
      <c r="AB98">
        <v>87</v>
      </c>
      <c r="AC98" s="13">
        <f>_xll.SplineOut($I$9,AB98)</f>
        <v>-6.6308878281954602</v>
      </c>
      <c r="AD98" s="13">
        <f t="shared" si="50"/>
        <v>1.3189915281581347E-3</v>
      </c>
      <c r="AH98" s="6"/>
      <c r="AL98">
        <v>87</v>
      </c>
      <c r="AM98" s="13">
        <f>_xll.SplineOut($I$9,AL98)</f>
        <v>-6.6308878281954602</v>
      </c>
      <c r="AN98" s="13">
        <f t="shared" si="51"/>
        <v>1.3189915281581347E-3</v>
      </c>
      <c r="AR98" s="6"/>
      <c r="AV98">
        <v>87</v>
      </c>
      <c r="AW98" s="13">
        <f>_xll.SplineOut($I$9,AV98)</f>
        <v>-6.6308878281954602</v>
      </c>
      <c r="AX98" s="13">
        <f t="shared" si="52"/>
        <v>1.3189915281581347E-3</v>
      </c>
      <c r="BB98" s="6"/>
      <c r="BF98">
        <v>87</v>
      </c>
      <c r="BG98" s="13">
        <f>_xll.SplineOut($I$9,BF98)</f>
        <v>-6.6308878281954602</v>
      </c>
      <c r="BH98" s="13">
        <f t="shared" si="53"/>
        <v>1.3189915281581347E-3</v>
      </c>
      <c r="BL98" s="6"/>
      <c r="BP98">
        <v>87</v>
      </c>
      <c r="BQ98" s="13">
        <f>_xll.SplineOut($I$9,BP98)</f>
        <v>-6.6308878281954602</v>
      </c>
      <c r="BR98" s="13">
        <f t="shared" si="54"/>
        <v>1.3189915281581347E-3</v>
      </c>
      <c r="BV98" s="6"/>
      <c r="BZ98">
        <v>87</v>
      </c>
      <c r="CA98" s="13">
        <f>_xll.SplineOut($I$9,BZ98)</f>
        <v>-6.6308878281954602</v>
      </c>
      <c r="CB98" s="13">
        <f t="shared" si="55"/>
        <v>1.3189915281581347E-3</v>
      </c>
      <c r="CF98" s="6"/>
      <c r="CJ98">
        <v>87</v>
      </c>
      <c r="CK98" s="13">
        <f>_xll.SplineOut($I$9,CJ98)</f>
        <v>-6.6308878281954602</v>
      </c>
      <c r="CL98" s="13">
        <f t="shared" si="56"/>
        <v>1.3189915281581347E-3</v>
      </c>
      <c r="CP98" s="6"/>
      <c r="CT98">
        <v>87</v>
      </c>
      <c r="CU98" s="13">
        <f>_xll.SplineOut($I$9,CT98)</f>
        <v>-6.6308878281954602</v>
      </c>
      <c r="CV98" s="13">
        <f t="shared" si="57"/>
        <v>1.3189915281581347E-3</v>
      </c>
      <c r="CZ98" s="6"/>
      <c r="DD98">
        <v>87</v>
      </c>
      <c r="DE98" s="13">
        <f>_xll.SplineOut($I$9,DD98)</f>
        <v>-6.6308878281954602</v>
      </c>
      <c r="DF98" s="13">
        <f t="shared" si="58"/>
        <v>1.3189915281581347E-3</v>
      </c>
      <c r="DJ98" s="6"/>
      <c r="DN98">
        <v>87</v>
      </c>
      <c r="DO98" s="13">
        <f>_xll.SplineOut($I$9,DN98)</f>
        <v>-6.6308878281954602</v>
      </c>
      <c r="DP98" s="13">
        <f t="shared" si="59"/>
        <v>1.3189915281581347E-3</v>
      </c>
    </row>
    <row r="99" spans="4:120" x14ac:dyDescent="0.25">
      <c r="D99" s="6"/>
      <c r="H99">
        <v>88</v>
      </c>
      <c r="I99" s="13">
        <f>_xll.SplineOut($I$9,H99)</f>
        <v>-6.6329450183382201</v>
      </c>
      <c r="J99" s="13">
        <f t="shared" si="60"/>
        <v>1.3162809008818355E-3</v>
      </c>
      <c r="N99" s="6"/>
      <c r="R99">
        <v>88</v>
      </c>
      <c r="S99" s="13">
        <f>_xll.SplineOut($I$9,R99)</f>
        <v>-6.6329450183382201</v>
      </c>
      <c r="T99" s="13">
        <f t="shared" si="49"/>
        <v>1.3162809008818355E-3</v>
      </c>
      <c r="X99" s="6"/>
      <c r="AB99">
        <v>88</v>
      </c>
      <c r="AC99" s="13">
        <f>_xll.SplineOut($I$9,AB99)</f>
        <v>-6.6329450183382201</v>
      </c>
      <c r="AD99" s="13">
        <f t="shared" si="50"/>
        <v>1.3162809008818355E-3</v>
      </c>
      <c r="AH99" s="6"/>
      <c r="AL99">
        <v>88</v>
      </c>
      <c r="AM99" s="13">
        <f>_xll.SplineOut($I$9,AL99)</f>
        <v>-6.6329450183382201</v>
      </c>
      <c r="AN99" s="13">
        <f t="shared" si="51"/>
        <v>1.3162809008818355E-3</v>
      </c>
      <c r="AR99" s="6"/>
      <c r="AV99">
        <v>88</v>
      </c>
      <c r="AW99" s="13">
        <f>_xll.SplineOut($I$9,AV99)</f>
        <v>-6.6329450183382201</v>
      </c>
      <c r="AX99" s="13">
        <f t="shared" si="52"/>
        <v>1.3162809008818355E-3</v>
      </c>
      <c r="BB99" s="6"/>
      <c r="BF99">
        <v>88</v>
      </c>
      <c r="BG99" s="13">
        <f>_xll.SplineOut($I$9,BF99)</f>
        <v>-6.6329450183382201</v>
      </c>
      <c r="BH99" s="13">
        <f t="shared" si="53"/>
        <v>1.3162809008818355E-3</v>
      </c>
      <c r="BL99" s="6"/>
      <c r="BP99">
        <v>88</v>
      </c>
      <c r="BQ99" s="13">
        <f>_xll.SplineOut($I$9,BP99)</f>
        <v>-6.6329450183382201</v>
      </c>
      <c r="BR99" s="13">
        <f t="shared" si="54"/>
        <v>1.3162809008818355E-3</v>
      </c>
      <c r="BV99" s="6"/>
      <c r="BZ99">
        <v>88</v>
      </c>
      <c r="CA99" s="13">
        <f>_xll.SplineOut($I$9,BZ99)</f>
        <v>-6.6329450183382201</v>
      </c>
      <c r="CB99" s="13">
        <f t="shared" si="55"/>
        <v>1.3162809008818355E-3</v>
      </c>
      <c r="CF99" s="6"/>
      <c r="CJ99">
        <v>88</v>
      </c>
      <c r="CK99" s="13">
        <f>_xll.SplineOut($I$9,CJ99)</f>
        <v>-6.6329450183382201</v>
      </c>
      <c r="CL99" s="13">
        <f t="shared" si="56"/>
        <v>1.3162809008818355E-3</v>
      </c>
      <c r="CP99" s="6"/>
      <c r="CT99">
        <v>88</v>
      </c>
      <c r="CU99" s="13">
        <f>_xll.SplineOut($I$9,CT99)</f>
        <v>-6.6329450183382201</v>
      </c>
      <c r="CV99" s="13">
        <f t="shared" si="57"/>
        <v>1.3162809008818355E-3</v>
      </c>
      <c r="CZ99" s="6"/>
      <c r="DD99">
        <v>88</v>
      </c>
      <c r="DE99" s="13">
        <f>_xll.SplineOut($I$9,DD99)</f>
        <v>-6.6329450183382201</v>
      </c>
      <c r="DF99" s="13">
        <f t="shared" si="58"/>
        <v>1.3162809008818355E-3</v>
      </c>
      <c r="DJ99" s="6"/>
      <c r="DN99">
        <v>88</v>
      </c>
      <c r="DO99" s="13">
        <f>_xll.SplineOut($I$9,DN99)</f>
        <v>-6.6329450183382201</v>
      </c>
      <c r="DP99" s="13">
        <f t="shared" si="59"/>
        <v>1.3162809008818355E-3</v>
      </c>
    </row>
    <row r="100" spans="4:120" x14ac:dyDescent="0.25">
      <c r="D100" s="6"/>
      <c r="H100">
        <v>89</v>
      </c>
      <c r="I100" s="13">
        <f>_xll.SplineOut($I$9,H100)</f>
        <v>-6.632635302562842</v>
      </c>
      <c r="J100" s="13">
        <f t="shared" si="60"/>
        <v>1.3166886369795593E-3</v>
      </c>
      <c r="N100" s="6"/>
      <c r="R100">
        <v>89</v>
      </c>
      <c r="S100" s="13">
        <f>_xll.SplineOut($I$9,R100)</f>
        <v>-6.632635302562842</v>
      </c>
      <c r="T100" s="13">
        <f t="shared" si="49"/>
        <v>1.3166886369795593E-3</v>
      </c>
      <c r="X100" s="6"/>
      <c r="AB100">
        <v>89</v>
      </c>
      <c r="AC100" s="13">
        <f>_xll.SplineOut($I$9,AB100)</f>
        <v>-6.632635302562842</v>
      </c>
      <c r="AD100" s="13">
        <f t="shared" si="50"/>
        <v>1.3166886369795593E-3</v>
      </c>
      <c r="AH100" s="6"/>
      <c r="AL100">
        <v>89</v>
      </c>
      <c r="AM100" s="13">
        <f>_xll.SplineOut($I$9,AL100)</f>
        <v>-6.632635302562842</v>
      </c>
      <c r="AN100" s="13">
        <f t="shared" si="51"/>
        <v>1.3166886369795593E-3</v>
      </c>
      <c r="AR100" s="6"/>
      <c r="AV100">
        <v>89</v>
      </c>
      <c r="AW100" s="13">
        <f>_xll.SplineOut($I$9,AV100)</f>
        <v>-6.632635302562842</v>
      </c>
      <c r="AX100" s="13">
        <f t="shared" si="52"/>
        <v>1.3166886369795593E-3</v>
      </c>
      <c r="BB100" s="6"/>
      <c r="BF100">
        <v>89</v>
      </c>
      <c r="BG100" s="13">
        <f>_xll.SplineOut($I$9,BF100)</f>
        <v>-6.632635302562842</v>
      </c>
      <c r="BH100" s="13">
        <f t="shared" si="53"/>
        <v>1.3166886369795593E-3</v>
      </c>
      <c r="BL100" s="6"/>
      <c r="BP100">
        <v>89</v>
      </c>
      <c r="BQ100" s="13">
        <f>_xll.SplineOut($I$9,BP100)</f>
        <v>-6.632635302562842</v>
      </c>
      <c r="BR100" s="13">
        <f t="shared" si="54"/>
        <v>1.3166886369795593E-3</v>
      </c>
      <c r="BV100" s="6"/>
      <c r="BZ100">
        <v>89</v>
      </c>
      <c r="CA100" s="13">
        <f>_xll.SplineOut($I$9,BZ100)</f>
        <v>-6.632635302562842</v>
      </c>
      <c r="CB100" s="13">
        <f t="shared" si="55"/>
        <v>1.3166886369795593E-3</v>
      </c>
      <c r="CF100" s="6"/>
      <c r="CJ100">
        <v>89</v>
      </c>
      <c r="CK100" s="13">
        <f>_xll.SplineOut($I$9,CJ100)</f>
        <v>-6.632635302562842</v>
      </c>
      <c r="CL100" s="13">
        <f t="shared" si="56"/>
        <v>1.3166886369795593E-3</v>
      </c>
      <c r="CP100" s="6"/>
      <c r="CT100">
        <v>89</v>
      </c>
      <c r="CU100" s="13">
        <f>_xll.SplineOut($I$9,CT100)</f>
        <v>-6.632635302562842</v>
      </c>
      <c r="CV100" s="13">
        <f t="shared" si="57"/>
        <v>1.3166886369795593E-3</v>
      </c>
      <c r="CZ100" s="6"/>
      <c r="DD100">
        <v>89</v>
      </c>
      <c r="DE100" s="13">
        <f>_xll.SplineOut($I$9,DD100)</f>
        <v>-6.632635302562842</v>
      </c>
      <c r="DF100" s="13">
        <f t="shared" si="58"/>
        <v>1.3166886369795593E-3</v>
      </c>
      <c r="DJ100" s="6"/>
      <c r="DN100">
        <v>89</v>
      </c>
      <c r="DO100" s="13">
        <f>_xll.SplineOut($I$9,DN100)</f>
        <v>-6.632635302562842</v>
      </c>
      <c r="DP100" s="13">
        <f t="shared" si="59"/>
        <v>1.3166886369795593E-3</v>
      </c>
    </row>
    <row r="101" spans="4:120" x14ac:dyDescent="0.25">
      <c r="D101" s="6"/>
      <c r="H101">
        <v>90</v>
      </c>
      <c r="I101" s="13">
        <f>_xll.SplineOut($I$9,H101)</f>
        <v>-6.6284059077192818</v>
      </c>
      <c r="J101" s="13">
        <f t="shared" si="60"/>
        <v>1.3222692260500004E-3</v>
      </c>
      <c r="N101" s="6"/>
      <c r="R101">
        <v>90</v>
      </c>
      <c r="S101" s="13">
        <f>_xll.SplineOut($I$9,R101)</f>
        <v>-6.6284059077192818</v>
      </c>
      <c r="T101" s="13">
        <f t="shared" si="49"/>
        <v>1.3222692260500004E-3</v>
      </c>
      <c r="X101" s="6"/>
      <c r="AB101">
        <v>90</v>
      </c>
      <c r="AC101" s="13">
        <f>_xll.SplineOut($I$9,AB101)</f>
        <v>-6.6284059077192818</v>
      </c>
      <c r="AD101" s="13">
        <f t="shared" si="50"/>
        <v>1.3222692260500004E-3</v>
      </c>
      <c r="AH101" s="6"/>
      <c r="AL101">
        <v>90</v>
      </c>
      <c r="AM101" s="13">
        <f>_xll.SplineOut($I$9,AL101)</f>
        <v>-6.6284059077192818</v>
      </c>
      <c r="AN101" s="13">
        <f t="shared" si="51"/>
        <v>1.3222692260500004E-3</v>
      </c>
      <c r="AR101" s="6"/>
      <c r="AV101">
        <v>90</v>
      </c>
      <c r="AW101" s="13">
        <f>_xll.SplineOut($I$9,AV101)</f>
        <v>-6.6284059077192818</v>
      </c>
      <c r="AX101" s="13">
        <f t="shared" si="52"/>
        <v>1.3222692260500004E-3</v>
      </c>
      <c r="BB101" s="6"/>
      <c r="BF101">
        <v>90</v>
      </c>
      <c r="BG101" s="13">
        <f>_xll.SplineOut($I$9,BF101)</f>
        <v>-6.6284059077192818</v>
      </c>
      <c r="BH101" s="13">
        <f t="shared" si="53"/>
        <v>1.3222692260500004E-3</v>
      </c>
      <c r="BL101" s="6"/>
      <c r="BP101">
        <v>90</v>
      </c>
      <c r="BQ101" s="13">
        <f>_xll.SplineOut($I$9,BP101)</f>
        <v>-6.6284059077192818</v>
      </c>
      <c r="BR101" s="13">
        <f t="shared" si="54"/>
        <v>1.3222692260500004E-3</v>
      </c>
      <c r="BV101" s="6"/>
      <c r="BZ101">
        <v>90</v>
      </c>
      <c r="CA101" s="13">
        <f>_xll.SplineOut($I$9,BZ101)</f>
        <v>-6.6284059077192818</v>
      </c>
      <c r="CB101" s="13">
        <f t="shared" si="55"/>
        <v>1.3222692260500004E-3</v>
      </c>
      <c r="CF101" s="6"/>
      <c r="CJ101">
        <v>90</v>
      </c>
      <c r="CK101" s="13">
        <f>_xll.SplineOut($I$9,CJ101)</f>
        <v>-6.6284059077192818</v>
      </c>
      <c r="CL101" s="13">
        <f t="shared" si="56"/>
        <v>1.3222692260500004E-3</v>
      </c>
      <c r="CP101" s="6"/>
      <c r="CT101">
        <v>90</v>
      </c>
      <c r="CU101" s="13">
        <f>_xll.SplineOut($I$9,CT101)</f>
        <v>-6.6284059077192818</v>
      </c>
      <c r="CV101" s="13">
        <f t="shared" si="57"/>
        <v>1.3222692260500004E-3</v>
      </c>
      <c r="CZ101" s="6"/>
      <c r="DD101">
        <v>90</v>
      </c>
      <c r="DE101" s="13">
        <f>_xll.SplineOut($I$9,DD101)</f>
        <v>-6.6284059077192818</v>
      </c>
      <c r="DF101" s="13">
        <f t="shared" si="58"/>
        <v>1.3222692260500004E-3</v>
      </c>
      <c r="DJ101" s="6"/>
      <c r="DN101">
        <v>90</v>
      </c>
      <c r="DO101" s="13">
        <f>_xll.SplineOut($I$9,DN101)</f>
        <v>-6.6284059077192818</v>
      </c>
      <c r="DP101" s="13">
        <f t="shared" si="59"/>
        <v>1.3222692260500004E-3</v>
      </c>
    </row>
    <row r="102" spans="4:120" x14ac:dyDescent="0.25">
      <c r="D102" s="6"/>
      <c r="H102">
        <v>91</v>
      </c>
      <c r="I102" s="13">
        <f>_xll.SplineOut($I$9,H102)</f>
        <v>-6.6192955006201313</v>
      </c>
      <c r="J102" s="13">
        <f t="shared" si="60"/>
        <v>1.3343706778691702E-3</v>
      </c>
      <c r="N102" s="6"/>
      <c r="R102">
        <v>91</v>
      </c>
      <c r="S102" s="13">
        <f>_xll.SplineOut($I$9,R102)</f>
        <v>-6.6192955006201313</v>
      </c>
      <c r="T102" s="13">
        <f t="shared" si="49"/>
        <v>1.3343706778691702E-3</v>
      </c>
      <c r="X102" s="6"/>
      <c r="AB102">
        <v>91</v>
      </c>
      <c r="AC102" s="13">
        <f>_xll.SplineOut($I$9,AB102)</f>
        <v>-6.6192955006201313</v>
      </c>
      <c r="AD102" s="13">
        <f t="shared" si="50"/>
        <v>1.3343706778691702E-3</v>
      </c>
      <c r="AH102" s="6"/>
      <c r="AL102">
        <v>91</v>
      </c>
      <c r="AM102" s="13">
        <f>_xll.SplineOut($I$9,AL102)</f>
        <v>-6.6192955006201313</v>
      </c>
      <c r="AN102" s="13">
        <f t="shared" si="51"/>
        <v>1.3343706778691702E-3</v>
      </c>
      <c r="AR102" s="6"/>
      <c r="AV102">
        <v>91</v>
      </c>
      <c r="AW102" s="13">
        <f>_xll.SplineOut($I$9,AV102)</f>
        <v>-6.6192955006201313</v>
      </c>
      <c r="AX102" s="13">
        <f t="shared" si="52"/>
        <v>1.3343706778691702E-3</v>
      </c>
      <c r="BB102" s="6"/>
      <c r="BF102">
        <v>91</v>
      </c>
      <c r="BG102" s="13">
        <f>_xll.SplineOut($I$9,BF102)</f>
        <v>-6.6192955006201313</v>
      </c>
      <c r="BH102" s="13">
        <f t="shared" si="53"/>
        <v>1.3343706778691702E-3</v>
      </c>
      <c r="BL102" s="6"/>
      <c r="BP102">
        <v>91</v>
      </c>
      <c r="BQ102" s="13">
        <f>_xll.SplineOut($I$9,BP102)</f>
        <v>-6.6192955006201313</v>
      </c>
      <c r="BR102" s="13">
        <f t="shared" si="54"/>
        <v>1.3343706778691702E-3</v>
      </c>
      <c r="BV102" s="6"/>
      <c r="BZ102">
        <v>91</v>
      </c>
      <c r="CA102" s="13">
        <f>_xll.SplineOut($I$9,BZ102)</f>
        <v>-6.6192955006201313</v>
      </c>
      <c r="CB102" s="13">
        <f t="shared" si="55"/>
        <v>1.3343706778691702E-3</v>
      </c>
      <c r="CF102" s="6"/>
      <c r="CJ102">
        <v>91</v>
      </c>
      <c r="CK102" s="13">
        <f>_xll.SplineOut($I$9,CJ102)</f>
        <v>-6.6192955006201313</v>
      </c>
      <c r="CL102" s="13">
        <f t="shared" si="56"/>
        <v>1.3343706778691702E-3</v>
      </c>
      <c r="CP102" s="6"/>
      <c r="CT102">
        <v>91</v>
      </c>
      <c r="CU102" s="13">
        <f>_xll.SplineOut($I$9,CT102)</f>
        <v>-6.6192955006201313</v>
      </c>
      <c r="CV102" s="13">
        <f t="shared" si="57"/>
        <v>1.3343706778691702E-3</v>
      </c>
      <c r="CZ102" s="6"/>
      <c r="DD102">
        <v>91</v>
      </c>
      <c r="DE102" s="13">
        <f>_xll.SplineOut($I$9,DD102)</f>
        <v>-6.6192955006201313</v>
      </c>
      <c r="DF102" s="13">
        <f t="shared" si="58"/>
        <v>1.3343706778691702E-3</v>
      </c>
      <c r="DJ102" s="6"/>
      <c r="DN102">
        <v>91</v>
      </c>
      <c r="DO102" s="13">
        <f>_xll.SplineOut($I$9,DN102)</f>
        <v>-6.6192955006201313</v>
      </c>
      <c r="DP102" s="13">
        <f t="shared" si="59"/>
        <v>1.3343706778691702E-3</v>
      </c>
    </row>
    <row r="103" spans="4:120" x14ac:dyDescent="0.25">
      <c r="D103" s="6"/>
      <c r="H103">
        <v>92</v>
      </c>
      <c r="I103" s="13">
        <f>_xll.SplineOut($I$9,H103)</f>
        <v>-6.606708507928496</v>
      </c>
      <c r="J103" s="13">
        <f t="shared" si="60"/>
        <v>1.3512725405005386E-3</v>
      </c>
      <c r="N103" s="6"/>
      <c r="R103">
        <v>92</v>
      </c>
      <c r="S103" s="13">
        <f>_xll.SplineOut($I$9,R103)</f>
        <v>-6.606708507928496</v>
      </c>
      <c r="T103" s="13">
        <f t="shared" si="49"/>
        <v>1.3512725405005386E-3</v>
      </c>
      <c r="X103" s="6"/>
      <c r="AB103">
        <v>92</v>
      </c>
      <c r="AC103" s="13">
        <f>_xll.SplineOut($I$9,AB103)</f>
        <v>-6.606708507928496</v>
      </c>
      <c r="AD103" s="13">
        <f t="shared" si="50"/>
        <v>1.3512725405005386E-3</v>
      </c>
      <c r="AH103" s="6"/>
      <c r="AL103">
        <v>92</v>
      </c>
      <c r="AM103" s="13">
        <f>_xll.SplineOut($I$9,AL103)</f>
        <v>-6.606708507928496</v>
      </c>
      <c r="AN103" s="13">
        <f t="shared" si="51"/>
        <v>1.3512725405005386E-3</v>
      </c>
      <c r="AR103" s="6"/>
      <c r="AV103">
        <v>92</v>
      </c>
      <c r="AW103" s="13">
        <f>_xll.SplineOut($I$9,AV103)</f>
        <v>-6.606708507928496</v>
      </c>
      <c r="AX103" s="13">
        <f t="shared" si="52"/>
        <v>1.3512725405005386E-3</v>
      </c>
      <c r="BB103" s="6"/>
      <c r="BF103">
        <v>92</v>
      </c>
      <c r="BG103" s="13">
        <f>_xll.SplineOut($I$9,BF103)</f>
        <v>-6.606708507928496</v>
      </c>
      <c r="BH103" s="13">
        <f t="shared" si="53"/>
        <v>1.3512725405005386E-3</v>
      </c>
      <c r="BL103" s="6"/>
      <c r="BP103">
        <v>92</v>
      </c>
      <c r="BQ103" s="13">
        <f>_xll.SplineOut($I$9,BP103)</f>
        <v>-6.606708507928496</v>
      </c>
      <c r="BR103" s="13">
        <f t="shared" si="54"/>
        <v>1.3512725405005386E-3</v>
      </c>
      <c r="BV103" s="6"/>
      <c r="BZ103">
        <v>92</v>
      </c>
      <c r="CA103" s="13">
        <f>_xll.SplineOut($I$9,BZ103)</f>
        <v>-6.606708507928496</v>
      </c>
      <c r="CB103" s="13">
        <f t="shared" si="55"/>
        <v>1.3512725405005386E-3</v>
      </c>
      <c r="CF103" s="6"/>
      <c r="CJ103">
        <v>92</v>
      </c>
      <c r="CK103" s="13">
        <f>_xll.SplineOut($I$9,CJ103)</f>
        <v>-6.606708507928496</v>
      </c>
      <c r="CL103" s="13">
        <f t="shared" si="56"/>
        <v>1.3512725405005386E-3</v>
      </c>
      <c r="CP103" s="6"/>
      <c r="CT103">
        <v>92</v>
      </c>
      <c r="CU103" s="13">
        <f>_xll.SplineOut($I$9,CT103)</f>
        <v>-6.606708507928496</v>
      </c>
      <c r="CV103" s="13">
        <f t="shared" si="57"/>
        <v>1.3512725405005386E-3</v>
      </c>
      <c r="CZ103" s="6"/>
      <c r="DD103">
        <v>92</v>
      </c>
      <c r="DE103" s="13">
        <f>_xll.SplineOut($I$9,DD103)</f>
        <v>-6.606708507928496</v>
      </c>
      <c r="DF103" s="13">
        <f t="shared" si="58"/>
        <v>1.3512725405005386E-3</v>
      </c>
      <c r="DJ103" s="6"/>
      <c r="DN103">
        <v>92</v>
      </c>
      <c r="DO103" s="13">
        <f>_xll.SplineOut($I$9,DN103)</f>
        <v>-6.606708507928496</v>
      </c>
      <c r="DP103" s="13">
        <f t="shared" si="59"/>
        <v>1.3512725405005386E-3</v>
      </c>
    </row>
    <row r="104" spans="4:120" x14ac:dyDescent="0.25">
      <c r="D104" s="6"/>
      <c r="H104">
        <v>93</v>
      </c>
      <c r="I104" s="13">
        <f>_xll.SplineOut($I$9,H104)</f>
        <v>-6.5926407962701168</v>
      </c>
      <c r="J104" s="13">
        <f t="shared" si="60"/>
        <v>1.3704161909389376E-3</v>
      </c>
      <c r="N104" s="6"/>
      <c r="R104">
        <v>93</v>
      </c>
      <c r="S104" s="13">
        <f>_xll.SplineOut($I$9,R104)</f>
        <v>-6.5926407962701168</v>
      </c>
      <c r="T104" s="13">
        <f t="shared" si="49"/>
        <v>1.3704161909389376E-3</v>
      </c>
      <c r="X104" s="6"/>
      <c r="AB104">
        <v>93</v>
      </c>
      <c r="AC104" s="13">
        <f>_xll.SplineOut($I$9,AB104)</f>
        <v>-6.5926407962701168</v>
      </c>
      <c r="AD104" s="13">
        <f t="shared" si="50"/>
        <v>1.3704161909389376E-3</v>
      </c>
      <c r="AH104" s="6"/>
      <c r="AL104">
        <v>93</v>
      </c>
      <c r="AM104" s="13">
        <f>_xll.SplineOut($I$9,AL104)</f>
        <v>-6.5926407962701168</v>
      </c>
      <c r="AN104" s="13">
        <f t="shared" si="51"/>
        <v>1.3704161909389376E-3</v>
      </c>
      <c r="AR104" s="6"/>
      <c r="AV104">
        <v>93</v>
      </c>
      <c r="AW104" s="13">
        <f>_xll.SplineOut($I$9,AV104)</f>
        <v>-6.5926407962701168</v>
      </c>
      <c r="AX104" s="13">
        <f t="shared" si="52"/>
        <v>1.3704161909389376E-3</v>
      </c>
      <c r="BB104" s="6"/>
      <c r="BF104">
        <v>93</v>
      </c>
      <c r="BG104" s="13">
        <f>_xll.SplineOut($I$9,BF104)</f>
        <v>-6.5926407962701168</v>
      </c>
      <c r="BH104" s="13">
        <f t="shared" si="53"/>
        <v>1.3704161909389376E-3</v>
      </c>
      <c r="BL104" s="6"/>
      <c r="BP104">
        <v>93</v>
      </c>
      <c r="BQ104" s="13">
        <f>_xll.SplineOut($I$9,BP104)</f>
        <v>-6.5926407962701168</v>
      </c>
      <c r="BR104" s="13">
        <f t="shared" si="54"/>
        <v>1.3704161909389376E-3</v>
      </c>
      <c r="BV104" s="6"/>
      <c r="BZ104">
        <v>93</v>
      </c>
      <c r="CA104" s="13">
        <f>_xll.SplineOut($I$9,BZ104)</f>
        <v>-6.5926407962701168</v>
      </c>
      <c r="CB104" s="13">
        <f t="shared" si="55"/>
        <v>1.3704161909389376E-3</v>
      </c>
      <c r="CF104" s="6"/>
      <c r="CJ104">
        <v>93</v>
      </c>
      <c r="CK104" s="13">
        <f>_xll.SplineOut($I$9,CJ104)</f>
        <v>-6.5926407962701168</v>
      </c>
      <c r="CL104" s="13">
        <f t="shared" si="56"/>
        <v>1.3704161909389376E-3</v>
      </c>
      <c r="CP104" s="6"/>
      <c r="CT104">
        <v>93</v>
      </c>
      <c r="CU104" s="13">
        <f>_xll.SplineOut($I$9,CT104)</f>
        <v>-6.5926407962701168</v>
      </c>
      <c r="CV104" s="13">
        <f t="shared" si="57"/>
        <v>1.3704161909389376E-3</v>
      </c>
      <c r="CZ104" s="6"/>
      <c r="DD104">
        <v>93</v>
      </c>
      <c r="DE104" s="13">
        <f>_xll.SplineOut($I$9,DD104)</f>
        <v>-6.5926407962701168</v>
      </c>
      <c r="DF104" s="13">
        <f t="shared" si="58"/>
        <v>1.3704161909389376E-3</v>
      </c>
      <c r="DJ104" s="6"/>
      <c r="DN104">
        <v>93</v>
      </c>
      <c r="DO104" s="13">
        <f>_xll.SplineOut($I$9,DN104)</f>
        <v>-6.5926407962701168</v>
      </c>
      <c r="DP104" s="13">
        <f t="shared" si="59"/>
        <v>1.3704161909389376E-3</v>
      </c>
    </row>
    <row r="105" spans="4:120" x14ac:dyDescent="0.25">
      <c r="D105" s="6"/>
      <c r="H105">
        <v>94</v>
      </c>
      <c r="I105" s="13">
        <f>_xll.SplineOut($I$9,H105)</f>
        <v>-6.5790882322707338</v>
      </c>
      <c r="J105" s="13">
        <f t="shared" si="60"/>
        <v>1.3891152680851201E-3</v>
      </c>
      <c r="N105" s="6"/>
      <c r="R105">
        <v>94</v>
      </c>
      <c r="S105" s="13">
        <f>_xll.SplineOut($I$9,R105)</f>
        <v>-6.5790882322707338</v>
      </c>
      <c r="T105" s="13">
        <f t="shared" si="49"/>
        <v>1.3891152680851201E-3</v>
      </c>
      <c r="X105" s="6"/>
      <c r="AB105">
        <v>94</v>
      </c>
      <c r="AC105" s="13">
        <f>_xll.SplineOut($I$9,AB105)</f>
        <v>-6.5790882322707338</v>
      </c>
      <c r="AD105" s="13">
        <f t="shared" si="50"/>
        <v>1.3891152680851201E-3</v>
      </c>
      <c r="AH105" s="6"/>
      <c r="AL105">
        <v>94</v>
      </c>
      <c r="AM105" s="13">
        <f>_xll.SplineOut($I$9,AL105)</f>
        <v>-6.5790882322707338</v>
      </c>
      <c r="AN105" s="13">
        <f t="shared" si="51"/>
        <v>1.3891152680851201E-3</v>
      </c>
      <c r="AR105" s="6"/>
      <c r="AV105">
        <v>94</v>
      </c>
      <c r="AW105" s="13">
        <f>_xll.SplineOut($I$9,AV105)</f>
        <v>-6.5790882322707338</v>
      </c>
      <c r="AX105" s="13">
        <f t="shared" si="52"/>
        <v>1.3891152680851201E-3</v>
      </c>
      <c r="BB105" s="6"/>
      <c r="BF105">
        <v>94</v>
      </c>
      <c r="BG105" s="13">
        <f>_xll.SplineOut($I$9,BF105)</f>
        <v>-6.5790882322707338</v>
      </c>
      <c r="BH105" s="13">
        <f t="shared" si="53"/>
        <v>1.3891152680851201E-3</v>
      </c>
      <c r="BL105" s="6"/>
      <c r="BP105">
        <v>94</v>
      </c>
      <c r="BQ105" s="13">
        <f>_xll.SplineOut($I$9,BP105)</f>
        <v>-6.5790882322707338</v>
      </c>
      <c r="BR105" s="13">
        <f t="shared" si="54"/>
        <v>1.3891152680851201E-3</v>
      </c>
      <c r="BV105" s="6"/>
      <c r="BZ105">
        <v>94</v>
      </c>
      <c r="CA105" s="13">
        <f>_xll.SplineOut($I$9,BZ105)</f>
        <v>-6.5790882322707338</v>
      </c>
      <c r="CB105" s="13">
        <f t="shared" si="55"/>
        <v>1.3891152680851201E-3</v>
      </c>
      <c r="CF105" s="6"/>
      <c r="CJ105">
        <v>94</v>
      </c>
      <c r="CK105" s="13">
        <f>_xll.SplineOut($I$9,CJ105)</f>
        <v>-6.5790882322707338</v>
      </c>
      <c r="CL105" s="13">
        <f t="shared" si="56"/>
        <v>1.3891152680851201E-3</v>
      </c>
      <c r="CP105" s="6"/>
      <c r="CT105">
        <v>94</v>
      </c>
      <c r="CU105" s="13">
        <f>_xll.SplineOut($I$9,CT105)</f>
        <v>-6.5790882322707338</v>
      </c>
      <c r="CV105" s="13">
        <f t="shared" si="57"/>
        <v>1.3891152680851201E-3</v>
      </c>
      <c r="CZ105" s="6"/>
      <c r="DD105">
        <v>94</v>
      </c>
      <c r="DE105" s="13">
        <f>_xll.SplineOut($I$9,DD105)</f>
        <v>-6.5790882322707338</v>
      </c>
      <c r="DF105" s="13">
        <f t="shared" si="58"/>
        <v>1.3891152680851201E-3</v>
      </c>
      <c r="DJ105" s="6"/>
      <c r="DN105">
        <v>94</v>
      </c>
      <c r="DO105" s="13">
        <f>_xll.SplineOut($I$9,DN105)</f>
        <v>-6.5790882322707338</v>
      </c>
      <c r="DP105" s="13">
        <f t="shared" si="59"/>
        <v>1.3891152680851201E-3</v>
      </c>
    </row>
    <row r="106" spans="4:120" x14ac:dyDescent="0.25">
      <c r="D106" s="6"/>
      <c r="H106">
        <v>95</v>
      </c>
      <c r="I106" s="13">
        <f>_xll.SplineOut($I$9,H106)</f>
        <v>-6.5680466825560817</v>
      </c>
      <c r="J106" s="13">
        <f t="shared" si="60"/>
        <v>1.4045382434599999E-3</v>
      </c>
      <c r="N106" s="6"/>
      <c r="R106">
        <v>95</v>
      </c>
      <c r="S106" s="13">
        <f>_xll.SplineOut($I$9,R106)</f>
        <v>-6.5680466825560817</v>
      </c>
      <c r="T106" s="13">
        <f t="shared" si="49"/>
        <v>1.4045382434599999E-3</v>
      </c>
      <c r="X106" s="6"/>
      <c r="AB106">
        <v>95</v>
      </c>
      <c r="AC106" s="13">
        <f>_xll.SplineOut($I$9,AB106)</f>
        <v>-6.5680466825560817</v>
      </c>
      <c r="AD106" s="13">
        <f t="shared" si="50"/>
        <v>1.4045382434599999E-3</v>
      </c>
      <c r="AH106" s="6"/>
      <c r="AL106">
        <v>95</v>
      </c>
      <c r="AM106" s="13">
        <f>_xll.SplineOut($I$9,AL106)</f>
        <v>-6.5680466825560817</v>
      </c>
      <c r="AN106" s="13">
        <f t="shared" si="51"/>
        <v>1.4045382434599999E-3</v>
      </c>
      <c r="AR106" s="6"/>
      <c r="AV106">
        <v>95</v>
      </c>
      <c r="AW106" s="13">
        <f>_xll.SplineOut($I$9,AV106)</f>
        <v>-6.5680466825560817</v>
      </c>
      <c r="AX106" s="13">
        <f t="shared" si="52"/>
        <v>1.4045382434599999E-3</v>
      </c>
      <c r="BB106" s="6"/>
      <c r="BF106">
        <v>95</v>
      </c>
      <c r="BG106" s="13">
        <f>_xll.SplineOut($I$9,BF106)</f>
        <v>-6.5680466825560817</v>
      </c>
      <c r="BH106" s="13">
        <f t="shared" si="53"/>
        <v>1.4045382434599999E-3</v>
      </c>
      <c r="BL106" s="6"/>
      <c r="BP106">
        <v>95</v>
      </c>
      <c r="BQ106" s="13">
        <f>_xll.SplineOut($I$9,BP106)</f>
        <v>-6.5680466825560817</v>
      </c>
      <c r="BR106" s="13">
        <f t="shared" si="54"/>
        <v>1.4045382434599999E-3</v>
      </c>
      <c r="BV106" s="6"/>
      <c r="BZ106">
        <v>95</v>
      </c>
      <c r="CA106" s="13">
        <f>_xll.SplineOut($I$9,BZ106)</f>
        <v>-6.5680466825560817</v>
      </c>
      <c r="CB106" s="13">
        <f t="shared" si="55"/>
        <v>1.4045382434599999E-3</v>
      </c>
      <c r="CF106" s="6"/>
      <c r="CJ106">
        <v>95</v>
      </c>
      <c r="CK106" s="13">
        <f>_xll.SplineOut($I$9,CJ106)</f>
        <v>-6.5680466825560817</v>
      </c>
      <c r="CL106" s="13">
        <f t="shared" si="56"/>
        <v>1.4045382434599999E-3</v>
      </c>
      <c r="CP106" s="6"/>
      <c r="CT106">
        <v>95</v>
      </c>
      <c r="CU106" s="13">
        <f>_xll.SplineOut($I$9,CT106)</f>
        <v>-6.5680466825560817</v>
      </c>
      <c r="CV106" s="13">
        <f t="shared" si="57"/>
        <v>1.4045382434599999E-3</v>
      </c>
      <c r="CZ106" s="6"/>
      <c r="DD106">
        <v>95</v>
      </c>
      <c r="DE106" s="13">
        <f>_xll.SplineOut($I$9,DD106)</f>
        <v>-6.5680466825560817</v>
      </c>
      <c r="DF106" s="13">
        <f t="shared" si="58"/>
        <v>1.4045382434599999E-3</v>
      </c>
      <c r="DJ106" s="6"/>
      <c r="DN106">
        <v>95</v>
      </c>
      <c r="DO106" s="13">
        <f>_xll.SplineOut($I$9,DN106)</f>
        <v>-6.5680466825560817</v>
      </c>
      <c r="DP106" s="13">
        <f t="shared" si="59"/>
        <v>1.4045382434599999E-3</v>
      </c>
    </row>
    <row r="107" spans="4:120" x14ac:dyDescent="0.25">
      <c r="D107" s="6"/>
      <c r="H107">
        <v>96</v>
      </c>
      <c r="I107" s="13" t="e">
        <f>_xll.SplineOut($I$9,H107)</f>
        <v>#NUM!</v>
      </c>
      <c r="J107" s="13" t="e">
        <f t="shared" si="60"/>
        <v>#NUM!</v>
      </c>
      <c r="N107" s="6"/>
      <c r="R107">
        <v>96</v>
      </c>
      <c r="S107" s="13" t="e">
        <f>_xll.SplineOut($I$9,R107)</f>
        <v>#NUM!</v>
      </c>
      <c r="T107" s="13" t="e">
        <f t="shared" si="49"/>
        <v>#NUM!</v>
      </c>
      <c r="X107" s="6"/>
      <c r="AB107">
        <v>96</v>
      </c>
      <c r="AC107" s="13" t="e">
        <f>_xll.SplineOut($I$9,AB107)</f>
        <v>#NUM!</v>
      </c>
      <c r="AD107" s="13" t="e">
        <f t="shared" si="50"/>
        <v>#NUM!</v>
      </c>
      <c r="AH107" s="6"/>
      <c r="AL107">
        <v>96</v>
      </c>
      <c r="AM107" s="13" t="e">
        <f>_xll.SplineOut($I$9,AL107)</f>
        <v>#NUM!</v>
      </c>
      <c r="AN107" s="13" t="e">
        <f t="shared" si="51"/>
        <v>#NUM!</v>
      </c>
      <c r="AR107" s="6"/>
      <c r="AV107">
        <v>96</v>
      </c>
      <c r="AW107" s="13" t="e">
        <f>_xll.SplineOut($I$9,AV107)</f>
        <v>#NUM!</v>
      </c>
      <c r="AX107" s="13" t="e">
        <f t="shared" si="52"/>
        <v>#NUM!</v>
      </c>
      <c r="BB107" s="6"/>
      <c r="BF107">
        <v>96</v>
      </c>
      <c r="BG107" s="13" t="e">
        <f>_xll.SplineOut($I$9,BF107)</f>
        <v>#NUM!</v>
      </c>
      <c r="BH107" s="13" t="e">
        <f t="shared" si="53"/>
        <v>#NUM!</v>
      </c>
      <c r="BL107" s="6"/>
      <c r="BP107">
        <v>96</v>
      </c>
      <c r="BQ107" s="13" t="e">
        <f>_xll.SplineOut($I$9,BP107)</f>
        <v>#NUM!</v>
      </c>
      <c r="BR107" s="13" t="e">
        <f t="shared" si="54"/>
        <v>#NUM!</v>
      </c>
      <c r="BV107" s="6"/>
      <c r="BZ107">
        <v>96</v>
      </c>
      <c r="CA107" s="13" t="e">
        <f>_xll.SplineOut($I$9,BZ107)</f>
        <v>#NUM!</v>
      </c>
      <c r="CB107" s="13" t="e">
        <f t="shared" si="55"/>
        <v>#NUM!</v>
      </c>
      <c r="CF107" s="6"/>
      <c r="CJ107">
        <v>96</v>
      </c>
      <c r="CK107" s="13" t="e">
        <f>_xll.SplineOut($I$9,CJ107)</f>
        <v>#NUM!</v>
      </c>
      <c r="CL107" s="13" t="e">
        <f t="shared" si="56"/>
        <v>#NUM!</v>
      </c>
      <c r="CP107" s="6"/>
      <c r="CT107">
        <v>96</v>
      </c>
      <c r="CU107" s="13" t="e">
        <f>_xll.SplineOut($I$9,CT107)</f>
        <v>#NUM!</v>
      </c>
      <c r="CV107" s="13" t="e">
        <f t="shared" si="57"/>
        <v>#NUM!</v>
      </c>
      <c r="CZ107" s="6"/>
      <c r="DD107">
        <v>96</v>
      </c>
      <c r="DE107" s="13" t="e">
        <f>_xll.SplineOut($I$9,DD107)</f>
        <v>#NUM!</v>
      </c>
      <c r="DF107" s="13" t="e">
        <f t="shared" si="58"/>
        <v>#NUM!</v>
      </c>
      <c r="DJ107" s="6"/>
      <c r="DN107">
        <v>96</v>
      </c>
      <c r="DO107" s="13" t="e">
        <f>_xll.SplineOut($I$9,DN107)</f>
        <v>#NUM!</v>
      </c>
      <c r="DP107" s="13" t="e">
        <f t="shared" si="59"/>
        <v>#NUM!</v>
      </c>
    </row>
    <row r="108" spans="4:120" x14ac:dyDescent="0.25">
      <c r="D108" s="6"/>
      <c r="H108">
        <v>97</v>
      </c>
      <c r="I108" s="13" t="e">
        <f>_xll.SplineOut($I$9,H108)</f>
        <v>#NUM!</v>
      </c>
      <c r="J108" s="13" t="e">
        <f t="shared" si="60"/>
        <v>#NUM!</v>
      </c>
      <c r="N108" s="6"/>
      <c r="R108">
        <v>97</v>
      </c>
      <c r="S108" s="13" t="e">
        <f>_xll.SplineOut($I$9,R108)</f>
        <v>#NUM!</v>
      </c>
      <c r="T108" s="13" t="e">
        <f t="shared" si="49"/>
        <v>#NUM!</v>
      </c>
      <c r="X108" s="6"/>
      <c r="AB108">
        <v>97</v>
      </c>
      <c r="AC108" s="13" t="e">
        <f>_xll.SplineOut($I$9,AB108)</f>
        <v>#NUM!</v>
      </c>
      <c r="AD108" s="13" t="e">
        <f t="shared" si="50"/>
        <v>#NUM!</v>
      </c>
      <c r="AH108" s="6"/>
      <c r="AL108">
        <v>97</v>
      </c>
      <c r="AM108" s="13" t="e">
        <f>_xll.SplineOut($I$9,AL108)</f>
        <v>#NUM!</v>
      </c>
      <c r="AN108" s="13" t="e">
        <f t="shared" si="51"/>
        <v>#NUM!</v>
      </c>
      <c r="AR108" s="6"/>
      <c r="AV108">
        <v>97</v>
      </c>
      <c r="AW108" s="13" t="e">
        <f>_xll.SplineOut($I$9,AV108)</f>
        <v>#NUM!</v>
      </c>
      <c r="AX108" s="13" t="e">
        <f t="shared" si="52"/>
        <v>#NUM!</v>
      </c>
      <c r="BB108" s="6"/>
      <c r="BF108">
        <v>97</v>
      </c>
      <c r="BG108" s="13" t="e">
        <f>_xll.SplineOut($I$9,BF108)</f>
        <v>#NUM!</v>
      </c>
      <c r="BH108" s="13" t="e">
        <f t="shared" si="53"/>
        <v>#NUM!</v>
      </c>
      <c r="BL108" s="6"/>
      <c r="BP108">
        <v>97</v>
      </c>
      <c r="BQ108" s="13" t="e">
        <f>_xll.SplineOut($I$9,BP108)</f>
        <v>#NUM!</v>
      </c>
      <c r="BR108" s="13" t="e">
        <f t="shared" si="54"/>
        <v>#NUM!</v>
      </c>
      <c r="BV108" s="6"/>
      <c r="BZ108">
        <v>97</v>
      </c>
      <c r="CA108" s="13" t="e">
        <f>_xll.SplineOut($I$9,BZ108)</f>
        <v>#NUM!</v>
      </c>
      <c r="CB108" s="13" t="e">
        <f t="shared" si="55"/>
        <v>#NUM!</v>
      </c>
      <c r="CF108" s="6"/>
      <c r="CJ108">
        <v>97</v>
      </c>
      <c r="CK108" s="13" t="e">
        <f>_xll.SplineOut($I$9,CJ108)</f>
        <v>#NUM!</v>
      </c>
      <c r="CL108" s="13" t="e">
        <f t="shared" si="56"/>
        <v>#NUM!</v>
      </c>
      <c r="CP108" s="6"/>
      <c r="CT108">
        <v>97</v>
      </c>
      <c r="CU108" s="13" t="e">
        <f>_xll.SplineOut($I$9,CT108)</f>
        <v>#NUM!</v>
      </c>
      <c r="CV108" s="13" t="e">
        <f t="shared" si="57"/>
        <v>#NUM!</v>
      </c>
      <c r="CZ108" s="6"/>
      <c r="DD108">
        <v>97</v>
      </c>
      <c r="DE108" s="13" t="e">
        <f>_xll.SplineOut($I$9,DD108)</f>
        <v>#NUM!</v>
      </c>
      <c r="DF108" s="13" t="e">
        <f t="shared" si="58"/>
        <v>#NUM!</v>
      </c>
      <c r="DJ108" s="6"/>
      <c r="DN108">
        <v>97</v>
      </c>
      <c r="DO108" s="13" t="e">
        <f>_xll.SplineOut($I$9,DN108)</f>
        <v>#NUM!</v>
      </c>
      <c r="DP108" s="13" t="e">
        <f t="shared" si="59"/>
        <v>#NUM!</v>
      </c>
    </row>
    <row r="109" spans="4:120" x14ac:dyDescent="0.25">
      <c r="D109" s="6"/>
      <c r="H109">
        <v>98</v>
      </c>
      <c r="I109" s="13" t="e">
        <f>_xll.SplineOut($I$9,H109)</f>
        <v>#NUM!</v>
      </c>
      <c r="J109" s="13" t="e">
        <f t="shared" si="60"/>
        <v>#NUM!</v>
      </c>
      <c r="N109" s="6"/>
      <c r="R109">
        <v>98</v>
      </c>
      <c r="S109" s="13" t="e">
        <f>_xll.SplineOut($I$9,R109)</f>
        <v>#NUM!</v>
      </c>
      <c r="T109" s="13" t="e">
        <f t="shared" si="49"/>
        <v>#NUM!</v>
      </c>
      <c r="X109" s="6"/>
      <c r="AB109">
        <v>98</v>
      </c>
      <c r="AC109" s="13" t="e">
        <f>_xll.SplineOut($I$9,AB109)</f>
        <v>#NUM!</v>
      </c>
      <c r="AD109" s="13" t="e">
        <f t="shared" si="50"/>
        <v>#NUM!</v>
      </c>
      <c r="AH109" s="6"/>
      <c r="AL109">
        <v>98</v>
      </c>
      <c r="AM109" s="13" t="e">
        <f>_xll.SplineOut($I$9,AL109)</f>
        <v>#NUM!</v>
      </c>
      <c r="AN109" s="13" t="e">
        <f t="shared" si="51"/>
        <v>#NUM!</v>
      </c>
      <c r="AR109" s="6"/>
      <c r="AV109">
        <v>98</v>
      </c>
      <c r="AW109" s="13" t="e">
        <f>_xll.SplineOut($I$9,AV109)</f>
        <v>#NUM!</v>
      </c>
      <c r="AX109" s="13" t="e">
        <f t="shared" si="52"/>
        <v>#NUM!</v>
      </c>
      <c r="BB109" s="6"/>
      <c r="BF109">
        <v>98</v>
      </c>
      <c r="BG109" s="13" t="e">
        <f>_xll.SplineOut($I$9,BF109)</f>
        <v>#NUM!</v>
      </c>
      <c r="BH109" s="13" t="e">
        <f t="shared" si="53"/>
        <v>#NUM!</v>
      </c>
      <c r="BL109" s="6"/>
      <c r="BP109">
        <v>98</v>
      </c>
      <c r="BQ109" s="13" t="e">
        <f>_xll.SplineOut($I$9,BP109)</f>
        <v>#NUM!</v>
      </c>
      <c r="BR109" s="13" t="e">
        <f t="shared" si="54"/>
        <v>#NUM!</v>
      </c>
      <c r="BV109" s="6"/>
      <c r="BZ109">
        <v>98</v>
      </c>
      <c r="CA109" s="13" t="e">
        <f>_xll.SplineOut($I$9,BZ109)</f>
        <v>#NUM!</v>
      </c>
      <c r="CB109" s="13" t="e">
        <f t="shared" si="55"/>
        <v>#NUM!</v>
      </c>
      <c r="CF109" s="6"/>
      <c r="CJ109">
        <v>98</v>
      </c>
      <c r="CK109" s="13" t="e">
        <f>_xll.SplineOut($I$9,CJ109)</f>
        <v>#NUM!</v>
      </c>
      <c r="CL109" s="13" t="e">
        <f t="shared" si="56"/>
        <v>#NUM!</v>
      </c>
      <c r="CP109" s="6"/>
      <c r="CT109">
        <v>98</v>
      </c>
      <c r="CU109" s="13" t="e">
        <f>_xll.SplineOut($I$9,CT109)</f>
        <v>#NUM!</v>
      </c>
      <c r="CV109" s="13" t="e">
        <f t="shared" si="57"/>
        <v>#NUM!</v>
      </c>
      <c r="CZ109" s="6"/>
      <c r="DD109">
        <v>98</v>
      </c>
      <c r="DE109" s="13" t="e">
        <f>_xll.SplineOut($I$9,DD109)</f>
        <v>#NUM!</v>
      </c>
      <c r="DF109" s="13" t="e">
        <f t="shared" si="58"/>
        <v>#NUM!</v>
      </c>
      <c r="DJ109" s="6"/>
      <c r="DN109">
        <v>98</v>
      </c>
      <c r="DO109" s="13" t="e">
        <f>_xll.SplineOut($I$9,DN109)</f>
        <v>#NUM!</v>
      </c>
      <c r="DP109" s="13" t="e">
        <f t="shared" si="59"/>
        <v>#NUM!</v>
      </c>
    </row>
    <row r="110" spans="4:120" x14ac:dyDescent="0.25">
      <c r="D110" s="6"/>
      <c r="H110">
        <v>99</v>
      </c>
      <c r="I110" s="13" t="e">
        <f>_xll.SplineOut($I$9,H110)</f>
        <v>#NUM!</v>
      </c>
      <c r="J110" s="13" t="e">
        <f t="shared" si="60"/>
        <v>#NUM!</v>
      </c>
      <c r="N110" s="6"/>
      <c r="R110">
        <v>99</v>
      </c>
      <c r="S110" s="13" t="e">
        <f>_xll.SplineOut($I$9,R110)</f>
        <v>#NUM!</v>
      </c>
      <c r="T110" s="13" t="e">
        <f t="shared" si="49"/>
        <v>#NUM!</v>
      </c>
      <c r="X110" s="6"/>
      <c r="AB110">
        <v>99</v>
      </c>
      <c r="AC110" s="13" t="e">
        <f>_xll.SplineOut($I$9,AB110)</f>
        <v>#NUM!</v>
      </c>
      <c r="AD110" s="13" t="e">
        <f t="shared" si="50"/>
        <v>#NUM!</v>
      </c>
      <c r="AH110" s="6"/>
      <c r="AL110">
        <v>99</v>
      </c>
      <c r="AM110" s="13" t="e">
        <f>_xll.SplineOut($I$9,AL110)</f>
        <v>#NUM!</v>
      </c>
      <c r="AN110" s="13" t="e">
        <f t="shared" si="51"/>
        <v>#NUM!</v>
      </c>
      <c r="AR110" s="6"/>
      <c r="AV110">
        <v>99</v>
      </c>
      <c r="AW110" s="13" t="e">
        <f>_xll.SplineOut($I$9,AV110)</f>
        <v>#NUM!</v>
      </c>
      <c r="AX110" s="13" t="e">
        <f t="shared" si="52"/>
        <v>#NUM!</v>
      </c>
      <c r="BB110" s="6"/>
      <c r="BF110">
        <v>99</v>
      </c>
      <c r="BG110" s="13" t="e">
        <f>_xll.SplineOut($I$9,BF110)</f>
        <v>#NUM!</v>
      </c>
      <c r="BH110" s="13" t="e">
        <f t="shared" si="53"/>
        <v>#NUM!</v>
      </c>
      <c r="BL110" s="6"/>
      <c r="BP110">
        <v>99</v>
      </c>
      <c r="BQ110" s="13" t="e">
        <f>_xll.SplineOut($I$9,BP110)</f>
        <v>#NUM!</v>
      </c>
      <c r="BR110" s="13" t="e">
        <f t="shared" si="54"/>
        <v>#NUM!</v>
      </c>
      <c r="BV110" s="6"/>
      <c r="BZ110">
        <v>99</v>
      </c>
      <c r="CA110" s="13" t="e">
        <f>_xll.SplineOut($I$9,BZ110)</f>
        <v>#NUM!</v>
      </c>
      <c r="CB110" s="13" t="e">
        <f t="shared" si="55"/>
        <v>#NUM!</v>
      </c>
      <c r="CF110" s="6"/>
      <c r="CJ110">
        <v>99</v>
      </c>
      <c r="CK110" s="13" t="e">
        <f>_xll.SplineOut($I$9,CJ110)</f>
        <v>#NUM!</v>
      </c>
      <c r="CL110" s="13" t="e">
        <f t="shared" si="56"/>
        <v>#NUM!</v>
      </c>
      <c r="CP110" s="6"/>
      <c r="CT110">
        <v>99</v>
      </c>
      <c r="CU110" s="13" t="e">
        <f>_xll.SplineOut($I$9,CT110)</f>
        <v>#NUM!</v>
      </c>
      <c r="CV110" s="13" t="e">
        <f t="shared" si="57"/>
        <v>#NUM!</v>
      </c>
      <c r="CZ110" s="6"/>
      <c r="DD110">
        <v>99</v>
      </c>
      <c r="DE110" s="13" t="e">
        <f>_xll.SplineOut($I$9,DD110)</f>
        <v>#NUM!</v>
      </c>
      <c r="DF110" s="13" t="e">
        <f t="shared" si="58"/>
        <v>#NUM!</v>
      </c>
      <c r="DJ110" s="6"/>
      <c r="DN110">
        <v>99</v>
      </c>
      <c r="DO110" s="13" t="e">
        <f>_xll.SplineOut($I$9,DN110)</f>
        <v>#NUM!</v>
      </c>
      <c r="DP110" s="13" t="e">
        <f t="shared" si="59"/>
        <v>#NUM!</v>
      </c>
    </row>
    <row r="111" spans="4:120" x14ac:dyDescent="0.25">
      <c r="D111" s="6"/>
      <c r="H111">
        <v>100</v>
      </c>
      <c r="I111" s="13" t="e">
        <f>_xll.SplineOut($I$9,H111)</f>
        <v>#NUM!</v>
      </c>
      <c r="J111" s="13" t="e">
        <f t="shared" si="60"/>
        <v>#NUM!</v>
      </c>
      <c r="N111" s="6"/>
      <c r="R111">
        <v>100</v>
      </c>
      <c r="S111" s="13" t="e">
        <f>_xll.SplineOut($I$9,R111)</f>
        <v>#NUM!</v>
      </c>
      <c r="T111" s="13" t="e">
        <f t="shared" si="49"/>
        <v>#NUM!</v>
      </c>
      <c r="X111" s="6"/>
      <c r="AB111">
        <v>100</v>
      </c>
      <c r="AC111" s="13" t="e">
        <f>_xll.SplineOut($I$9,AB111)</f>
        <v>#NUM!</v>
      </c>
      <c r="AD111" s="13" t="e">
        <f t="shared" si="50"/>
        <v>#NUM!</v>
      </c>
      <c r="AH111" s="6"/>
      <c r="AL111">
        <v>100</v>
      </c>
      <c r="AM111" s="13" t="e">
        <f>_xll.SplineOut($I$9,AL111)</f>
        <v>#NUM!</v>
      </c>
      <c r="AN111" s="13" t="e">
        <f t="shared" si="51"/>
        <v>#NUM!</v>
      </c>
      <c r="AR111" s="6"/>
      <c r="AV111">
        <v>100</v>
      </c>
      <c r="AW111" s="13" t="e">
        <f>_xll.SplineOut($I$9,AV111)</f>
        <v>#NUM!</v>
      </c>
      <c r="AX111" s="13" t="e">
        <f t="shared" si="52"/>
        <v>#NUM!</v>
      </c>
      <c r="BB111" s="6"/>
      <c r="BF111">
        <v>100</v>
      </c>
      <c r="BG111" s="13" t="e">
        <f>_xll.SplineOut($I$9,BF111)</f>
        <v>#NUM!</v>
      </c>
      <c r="BH111" s="13" t="e">
        <f t="shared" si="53"/>
        <v>#NUM!</v>
      </c>
      <c r="BL111" s="6"/>
      <c r="BP111">
        <v>100</v>
      </c>
      <c r="BQ111" s="13" t="e">
        <f>_xll.SplineOut($I$9,BP111)</f>
        <v>#NUM!</v>
      </c>
      <c r="BR111" s="13" t="e">
        <f t="shared" si="54"/>
        <v>#NUM!</v>
      </c>
      <c r="BV111" s="6"/>
      <c r="BZ111">
        <v>100</v>
      </c>
      <c r="CA111" s="13" t="e">
        <f>_xll.SplineOut($I$9,BZ111)</f>
        <v>#NUM!</v>
      </c>
      <c r="CB111" s="13" t="e">
        <f t="shared" si="55"/>
        <v>#NUM!</v>
      </c>
      <c r="CF111" s="6"/>
      <c r="CJ111">
        <v>100</v>
      </c>
      <c r="CK111" s="13" t="e">
        <f>_xll.SplineOut($I$9,CJ111)</f>
        <v>#NUM!</v>
      </c>
      <c r="CL111" s="13" t="e">
        <f t="shared" si="56"/>
        <v>#NUM!</v>
      </c>
      <c r="CP111" s="6"/>
      <c r="CT111">
        <v>100</v>
      </c>
      <c r="CU111" s="13" t="e">
        <f>_xll.SplineOut($I$9,CT111)</f>
        <v>#NUM!</v>
      </c>
      <c r="CV111" s="13" t="e">
        <f t="shared" si="57"/>
        <v>#NUM!</v>
      </c>
      <c r="CZ111" s="6"/>
      <c r="DD111">
        <v>100</v>
      </c>
      <c r="DE111" s="13" t="e">
        <f>_xll.SplineOut($I$9,DD111)</f>
        <v>#NUM!</v>
      </c>
      <c r="DF111" s="13" t="e">
        <f t="shared" si="58"/>
        <v>#NUM!</v>
      </c>
      <c r="DJ111" s="6"/>
      <c r="DN111">
        <v>100</v>
      </c>
      <c r="DO111" s="13" t="e">
        <f>_xll.SplineOut($I$9,DN111)</f>
        <v>#NUM!</v>
      </c>
      <c r="DP111" s="13" t="e">
        <f t="shared" si="59"/>
        <v>#NUM!</v>
      </c>
    </row>
    <row r="112" spans="4:120" x14ac:dyDescent="0.25">
      <c r="Q112" s="9"/>
      <c r="R112" s="9"/>
      <c r="S112" s="9"/>
      <c r="AK112" s="9"/>
      <c r="AL112" s="9"/>
      <c r="AM112" s="9"/>
      <c r="BE112" s="9"/>
      <c r="BF112" s="9"/>
      <c r="BG112" s="9"/>
      <c r="BY112" s="9"/>
      <c r="BZ112" s="9"/>
      <c r="CA112" s="9"/>
      <c r="CS112" s="9"/>
      <c r="CT112" s="9"/>
      <c r="CU112" s="9"/>
      <c r="DM112" s="9"/>
      <c r="DN112" s="9"/>
      <c r="DO112" s="9"/>
    </row>
    <row r="113" spans="17:119" x14ac:dyDescent="0.25">
      <c r="Q113" s="9"/>
      <c r="R113" s="9"/>
      <c r="S113" s="9"/>
      <c r="AK113" s="9"/>
      <c r="AL113" s="9"/>
      <c r="AM113" s="9"/>
      <c r="BE113" s="9"/>
      <c r="BF113" s="9"/>
      <c r="BG113" s="9"/>
      <c r="BY113" s="9"/>
      <c r="BZ113" s="9"/>
      <c r="CA113" s="9"/>
      <c r="CS113" s="9"/>
      <c r="CT113" s="9"/>
      <c r="CU113" s="9"/>
      <c r="DM113" s="9"/>
      <c r="DN113" s="9"/>
      <c r="DO113" s="9"/>
    </row>
    <row r="114" spans="17:119" x14ac:dyDescent="0.25">
      <c r="Q114" s="9"/>
      <c r="R114" s="9"/>
      <c r="S114" s="9"/>
      <c r="AK114" s="9"/>
      <c r="AL114" s="9"/>
      <c r="AM114" s="9"/>
      <c r="BE114" s="9"/>
      <c r="BF114" s="9"/>
      <c r="BG114" s="9"/>
      <c r="BY114" s="9"/>
      <c r="BZ114" s="9"/>
      <c r="CA114" s="9"/>
      <c r="CS114" s="9"/>
      <c r="CT114" s="9"/>
      <c r="CU114" s="9"/>
      <c r="DM114" s="9"/>
      <c r="DN114" s="9"/>
      <c r="DO114" s="9"/>
    </row>
    <row r="115" spans="17:119" x14ac:dyDescent="0.25">
      <c r="Q115" s="9"/>
      <c r="R115" s="9"/>
      <c r="S115" s="9"/>
      <c r="AK115" s="9"/>
      <c r="AL115" s="9"/>
      <c r="AM115" s="9"/>
      <c r="BE115" s="9"/>
      <c r="BF115" s="9"/>
      <c r="BG115" s="9"/>
      <c r="BY115" s="9"/>
      <c r="BZ115" s="9"/>
      <c r="CA115" s="9"/>
      <c r="CS115" s="9"/>
      <c r="CT115" s="9"/>
      <c r="CU115" s="9"/>
      <c r="DM115" s="9"/>
      <c r="DN115" s="9"/>
      <c r="DO115" s="9"/>
    </row>
    <row r="116" spans="17:119" x14ac:dyDescent="0.25">
      <c r="Q116" s="9"/>
      <c r="R116" s="9"/>
      <c r="S116" s="9"/>
      <c r="AK116" s="9"/>
      <c r="AL116" s="9"/>
      <c r="AM116" s="9"/>
      <c r="BE116" s="9"/>
      <c r="BF116" s="9"/>
      <c r="BG116" s="9"/>
      <c r="BY116" s="9"/>
      <c r="BZ116" s="9"/>
      <c r="CA116" s="9"/>
      <c r="CS116" s="9"/>
      <c r="CT116" s="9"/>
      <c r="CU116" s="9"/>
      <c r="DM116" s="9"/>
      <c r="DN116" s="9"/>
      <c r="DO116" s="9"/>
    </row>
    <row r="117" spans="17:119" x14ac:dyDescent="0.25">
      <c r="Q117" s="9"/>
      <c r="R117" s="9"/>
      <c r="S117" s="9"/>
      <c r="AK117" s="9"/>
      <c r="AL117" s="9"/>
      <c r="AM117" s="9"/>
      <c r="BE117" s="9"/>
      <c r="BF117" s="9"/>
      <c r="BG117" s="9"/>
      <c r="BY117" s="9"/>
      <c r="BZ117" s="9"/>
      <c r="CA117" s="9"/>
      <c r="CS117" s="9"/>
      <c r="CT117" s="9"/>
      <c r="CU117" s="9"/>
      <c r="DM117" s="9"/>
      <c r="DN117" s="9"/>
      <c r="DO117" s="9"/>
    </row>
    <row r="118" spans="17:119" x14ac:dyDescent="0.25">
      <c r="Q118" s="9"/>
      <c r="R118" s="9"/>
      <c r="S118" s="9"/>
      <c r="AK118" s="9"/>
      <c r="AL118" s="9"/>
      <c r="AM118" s="9"/>
      <c r="BE118" s="9"/>
      <c r="BF118" s="9"/>
      <c r="BG118" s="9"/>
      <c r="BY118" s="9"/>
      <c r="BZ118" s="9"/>
      <c r="CA118" s="9"/>
      <c r="CS118" s="9"/>
      <c r="CT118" s="9"/>
      <c r="CU118" s="9"/>
      <c r="DM118" s="9"/>
      <c r="DN118" s="9"/>
      <c r="DO118" s="9"/>
    </row>
    <row r="119" spans="17:119" x14ac:dyDescent="0.25">
      <c r="Q119" s="9"/>
      <c r="R119" s="9"/>
      <c r="S119" s="9"/>
      <c r="AK119" s="9"/>
      <c r="AL119" s="9"/>
      <c r="AM119" s="9"/>
      <c r="BE119" s="9"/>
      <c r="BF119" s="9"/>
      <c r="BG119" s="9"/>
      <c r="BY119" s="9"/>
      <c r="BZ119" s="9"/>
      <c r="CA119" s="9"/>
      <c r="CS119" s="9"/>
      <c r="CT119" s="9"/>
      <c r="CU119" s="9"/>
      <c r="DM119" s="9"/>
      <c r="DN119" s="9"/>
      <c r="DO119" s="9"/>
    </row>
    <row r="120" spans="17:119" x14ac:dyDescent="0.25">
      <c r="Q120" s="9"/>
      <c r="R120" s="9"/>
      <c r="S120" s="9"/>
      <c r="AK120" s="9"/>
      <c r="AL120" s="9"/>
      <c r="AM120" s="9"/>
      <c r="BE120" s="9"/>
      <c r="BF120" s="9"/>
      <c r="BG120" s="9"/>
      <c r="BY120" s="9"/>
      <c r="BZ120" s="9"/>
      <c r="CA120" s="9"/>
      <c r="CS120" s="9"/>
      <c r="CT120" s="9"/>
      <c r="CU120" s="9"/>
      <c r="DM120" s="9"/>
      <c r="DN120" s="9"/>
      <c r="DO120" s="9"/>
    </row>
    <row r="121" spans="17:119" x14ac:dyDescent="0.25">
      <c r="Q121" s="9"/>
      <c r="R121" s="9"/>
      <c r="S121" s="9"/>
      <c r="AK121" s="9"/>
      <c r="AL121" s="9"/>
      <c r="AM121" s="9"/>
      <c r="BE121" s="9"/>
      <c r="BF121" s="9"/>
      <c r="BG121" s="9"/>
      <c r="BY121" s="9"/>
      <c r="BZ121" s="9"/>
      <c r="CA121" s="9"/>
      <c r="CS121" s="9"/>
      <c r="CT121" s="9"/>
      <c r="CU121" s="9"/>
      <c r="DM121" s="9"/>
      <c r="DN121" s="9"/>
      <c r="DO121" s="9"/>
    </row>
    <row r="122" spans="17:119" x14ac:dyDescent="0.25">
      <c r="Q122" s="9"/>
      <c r="R122" s="9"/>
      <c r="S122" s="9"/>
      <c r="AK122" s="9"/>
      <c r="AL122" s="9"/>
      <c r="AM122" s="9"/>
      <c r="BE122" s="9"/>
      <c r="BF122" s="9"/>
      <c r="BG122" s="9"/>
      <c r="BY122" s="9"/>
      <c r="BZ122" s="9"/>
      <c r="CA122" s="9"/>
      <c r="CS122" s="9"/>
      <c r="CT122" s="9"/>
      <c r="CU122" s="9"/>
      <c r="DM122" s="9"/>
      <c r="DN122" s="9"/>
      <c r="DO122" s="9"/>
    </row>
    <row r="123" spans="17:119" x14ac:dyDescent="0.25">
      <c r="Q123" s="9"/>
      <c r="R123" s="9"/>
      <c r="S123" s="9"/>
      <c r="AK123" s="9"/>
      <c r="AL123" s="9"/>
      <c r="AM123" s="9"/>
      <c r="BE123" s="9"/>
      <c r="BF123" s="9"/>
      <c r="BG123" s="9"/>
      <c r="BY123" s="9"/>
      <c r="BZ123" s="9"/>
      <c r="CA123" s="9"/>
      <c r="CS123" s="9"/>
      <c r="CT123" s="9"/>
      <c r="CU123" s="9"/>
      <c r="DM123" s="9"/>
      <c r="DN123" s="9"/>
      <c r="DO123" s="9"/>
    </row>
    <row r="124" spans="17:119" x14ac:dyDescent="0.25">
      <c r="Q124" s="9"/>
      <c r="R124" s="9"/>
      <c r="S124" s="9"/>
      <c r="AK124" s="9"/>
      <c r="AL124" s="9"/>
      <c r="AM124" s="9"/>
      <c r="BE124" s="9"/>
      <c r="BF124" s="9"/>
      <c r="BG124" s="9"/>
      <c r="BY124" s="9"/>
      <c r="BZ124" s="9"/>
      <c r="CA124" s="9"/>
      <c r="CS124" s="9"/>
      <c r="CT124" s="9"/>
      <c r="CU124" s="9"/>
      <c r="DM124" s="9"/>
      <c r="DN124" s="9"/>
      <c r="DO124" s="9"/>
    </row>
    <row r="125" spans="17:119" x14ac:dyDescent="0.25">
      <c r="Q125" s="9"/>
      <c r="R125" s="9"/>
      <c r="S125" s="9"/>
      <c r="AK125" s="9"/>
      <c r="AL125" s="9"/>
      <c r="AM125" s="9"/>
      <c r="BE125" s="9"/>
      <c r="BF125" s="9"/>
      <c r="BG125" s="9"/>
      <c r="BY125" s="9"/>
      <c r="BZ125" s="9"/>
      <c r="CA125" s="9"/>
      <c r="CS125" s="9"/>
      <c r="CT125" s="9"/>
      <c r="CU125" s="9"/>
      <c r="DM125" s="9"/>
      <c r="DN125" s="9"/>
      <c r="DO125" s="9"/>
    </row>
    <row r="126" spans="17:119" x14ac:dyDescent="0.25">
      <c r="Q126" s="9"/>
      <c r="R126" s="9"/>
      <c r="S126" s="9"/>
      <c r="AK126" s="9"/>
      <c r="AL126" s="9"/>
      <c r="AM126" s="9"/>
      <c r="BE126" s="9"/>
      <c r="BF126" s="9"/>
      <c r="BG126" s="9"/>
      <c r="BY126" s="9"/>
      <c r="BZ126" s="9"/>
      <c r="CA126" s="9"/>
      <c r="CS126" s="9"/>
      <c r="CT126" s="9"/>
      <c r="CU126" s="9"/>
      <c r="DM126" s="9"/>
      <c r="DN126" s="9"/>
      <c r="DO126" s="9"/>
    </row>
    <row r="127" spans="17:119" x14ac:dyDescent="0.25">
      <c r="Q127" s="9"/>
      <c r="R127" s="9"/>
      <c r="S127" s="9"/>
      <c r="AK127" s="9"/>
      <c r="AL127" s="9"/>
      <c r="AM127" s="9"/>
      <c r="BE127" s="9"/>
      <c r="BF127" s="9"/>
      <c r="BG127" s="9"/>
      <c r="BY127" s="9"/>
      <c r="BZ127" s="9"/>
      <c r="CA127" s="9"/>
      <c r="CS127" s="9"/>
      <c r="CT127" s="9"/>
      <c r="CU127" s="9"/>
      <c r="DM127" s="9"/>
      <c r="DN127" s="9"/>
      <c r="DO127" s="9"/>
    </row>
    <row r="128" spans="17:119" x14ac:dyDescent="0.25">
      <c r="Q128" s="9"/>
      <c r="R128" s="9"/>
      <c r="S128" s="9"/>
      <c r="AK128" s="9"/>
      <c r="AL128" s="9"/>
      <c r="AM128" s="9"/>
      <c r="BE128" s="9"/>
      <c r="BF128" s="9"/>
      <c r="BG128" s="9"/>
      <c r="BY128" s="9"/>
      <c r="BZ128" s="9"/>
      <c r="CA128" s="9"/>
      <c r="CS128" s="9"/>
      <c r="CT128" s="9"/>
      <c r="CU128" s="9"/>
      <c r="DM128" s="9"/>
      <c r="DN128" s="9"/>
      <c r="DO128" s="9"/>
    </row>
    <row r="129" spans="17:119" x14ac:dyDescent="0.25">
      <c r="Q129" s="9"/>
      <c r="R129" s="9"/>
      <c r="S129" s="9"/>
      <c r="AK129" s="9"/>
      <c r="AL129" s="9"/>
      <c r="AM129" s="9"/>
      <c r="BE129" s="9"/>
      <c r="BF129" s="9"/>
      <c r="BG129" s="9"/>
      <c r="BY129" s="9"/>
      <c r="BZ129" s="9"/>
      <c r="CA129" s="9"/>
      <c r="CS129" s="9"/>
      <c r="CT129" s="9"/>
      <c r="CU129" s="9"/>
      <c r="DM129" s="9"/>
      <c r="DN129" s="9"/>
      <c r="DO129" s="9"/>
    </row>
    <row r="130" spans="17:119" x14ac:dyDescent="0.25">
      <c r="Q130" s="9"/>
      <c r="R130" s="9"/>
      <c r="S130" s="9"/>
      <c r="AK130" s="9"/>
      <c r="AL130" s="9"/>
      <c r="AM130" s="9"/>
      <c r="BE130" s="9"/>
      <c r="BF130" s="9"/>
      <c r="BG130" s="9"/>
      <c r="BY130" s="9"/>
      <c r="BZ130" s="9"/>
      <c r="CA130" s="9"/>
      <c r="CS130" s="9"/>
      <c r="CT130" s="9"/>
      <c r="CU130" s="9"/>
      <c r="DM130" s="9"/>
      <c r="DN130" s="9"/>
      <c r="DO130" s="9"/>
    </row>
    <row r="131" spans="17:119" x14ac:dyDescent="0.25">
      <c r="Q131" s="9"/>
      <c r="R131" s="9"/>
      <c r="S131" s="9"/>
      <c r="AK131" s="9"/>
      <c r="AL131" s="9"/>
      <c r="AM131" s="9"/>
      <c r="BE131" s="9"/>
      <c r="BF131" s="9"/>
      <c r="BG131" s="9"/>
      <c r="BY131" s="9"/>
      <c r="BZ131" s="9"/>
      <c r="CA131" s="9"/>
      <c r="CS131" s="9"/>
      <c r="CT131" s="9"/>
      <c r="CU131" s="9"/>
      <c r="DM131" s="9"/>
      <c r="DN131" s="9"/>
      <c r="DO131" s="9"/>
    </row>
    <row r="132" spans="17:119" x14ac:dyDescent="0.25">
      <c r="Q132" s="9"/>
      <c r="R132" s="9"/>
      <c r="S132" s="9"/>
      <c r="AK132" s="9"/>
      <c r="AL132" s="9"/>
      <c r="AM132" s="9"/>
      <c r="BE132" s="9"/>
      <c r="BF132" s="9"/>
      <c r="BG132" s="9"/>
      <c r="BY132" s="9"/>
      <c r="BZ132" s="9"/>
      <c r="CA132" s="9"/>
      <c r="CS132" s="9"/>
      <c r="CT132" s="9"/>
      <c r="CU132" s="9"/>
      <c r="DM132" s="9"/>
      <c r="DN132" s="9"/>
      <c r="DO132" s="9"/>
    </row>
    <row r="133" spans="17:119" x14ac:dyDescent="0.25">
      <c r="Q133" s="9"/>
      <c r="R133" s="9"/>
      <c r="S133" s="9"/>
      <c r="AK133" s="9"/>
      <c r="AL133" s="9"/>
      <c r="AM133" s="9"/>
      <c r="BE133" s="9"/>
      <c r="BF133" s="9"/>
      <c r="BG133" s="9"/>
      <c r="BY133" s="9"/>
      <c r="BZ133" s="9"/>
      <c r="CA133" s="9"/>
      <c r="CS133" s="9"/>
      <c r="CT133" s="9"/>
      <c r="CU133" s="9"/>
      <c r="DM133" s="9"/>
      <c r="DN133" s="9"/>
      <c r="DO133" s="9"/>
    </row>
    <row r="134" spans="17:119" x14ac:dyDescent="0.25">
      <c r="Q134" s="9"/>
      <c r="R134" s="9"/>
      <c r="S134" s="9"/>
      <c r="AK134" s="9"/>
      <c r="AL134" s="9"/>
      <c r="AM134" s="9"/>
      <c r="BE134" s="9"/>
      <c r="BF134" s="9"/>
      <c r="BG134" s="9"/>
      <c r="BY134" s="9"/>
      <c r="BZ134" s="9"/>
      <c r="CA134" s="9"/>
      <c r="CS134" s="9"/>
      <c r="CT134" s="9"/>
      <c r="CU134" s="9"/>
      <c r="DM134" s="9"/>
      <c r="DN134" s="9"/>
      <c r="DO134" s="9"/>
    </row>
    <row r="135" spans="17:119" x14ac:dyDescent="0.25">
      <c r="Q135" s="9"/>
      <c r="R135" s="9"/>
      <c r="S135" s="9"/>
      <c r="AK135" s="9"/>
      <c r="AL135" s="9"/>
      <c r="AM135" s="9"/>
      <c r="BE135" s="9"/>
      <c r="BF135" s="9"/>
      <c r="BG135" s="9"/>
      <c r="BY135" s="9"/>
      <c r="BZ135" s="9"/>
      <c r="CA135" s="9"/>
      <c r="CS135" s="9"/>
      <c r="CT135" s="9"/>
      <c r="CU135" s="9"/>
      <c r="DM135" s="9"/>
      <c r="DN135" s="9"/>
      <c r="DO135" s="9"/>
    </row>
    <row r="136" spans="17:119" x14ac:dyDescent="0.25">
      <c r="Q136" s="9"/>
      <c r="R136" s="9"/>
      <c r="S136" s="9"/>
      <c r="AK136" s="9"/>
      <c r="AL136" s="9"/>
      <c r="AM136" s="9"/>
      <c r="BE136" s="9"/>
      <c r="BF136" s="9"/>
      <c r="BG136" s="9"/>
      <c r="BY136" s="9"/>
      <c r="BZ136" s="9"/>
      <c r="CA136" s="9"/>
      <c r="CS136" s="9"/>
      <c r="CT136" s="9"/>
      <c r="CU136" s="9"/>
      <c r="DM136" s="9"/>
      <c r="DN136" s="9"/>
      <c r="DO136" s="9"/>
    </row>
    <row r="137" spans="17:119" x14ac:dyDescent="0.25">
      <c r="Q137" s="9"/>
      <c r="R137" s="9"/>
      <c r="S137" s="9"/>
      <c r="AK137" s="9"/>
      <c r="AL137" s="9"/>
      <c r="AM137" s="9"/>
      <c r="BE137" s="9"/>
      <c r="BF137" s="9"/>
      <c r="BG137" s="9"/>
      <c r="BY137" s="9"/>
      <c r="BZ137" s="9"/>
      <c r="CA137" s="9"/>
      <c r="CS137" s="9"/>
      <c r="CT137" s="9"/>
      <c r="CU137" s="9"/>
      <c r="DM137" s="9"/>
      <c r="DN137" s="9"/>
      <c r="DO137" s="9"/>
    </row>
    <row r="138" spans="17:119" x14ac:dyDescent="0.25">
      <c r="Q138" s="9"/>
      <c r="R138" s="9"/>
      <c r="S138" s="9"/>
      <c r="AK138" s="9"/>
      <c r="AL138" s="9"/>
      <c r="AM138" s="9"/>
      <c r="BE138" s="9"/>
      <c r="BF138" s="9"/>
      <c r="BG138" s="9"/>
      <c r="BY138" s="9"/>
      <c r="BZ138" s="9"/>
      <c r="CA138" s="9"/>
      <c r="CS138" s="9"/>
      <c r="CT138" s="9"/>
      <c r="CU138" s="9"/>
      <c r="DM138" s="9"/>
      <c r="DN138" s="9"/>
      <c r="DO138" s="9"/>
    </row>
    <row r="139" spans="17:119" x14ac:dyDescent="0.25">
      <c r="Q139" s="9"/>
      <c r="R139" s="9"/>
      <c r="S139" s="9"/>
      <c r="AK139" s="9"/>
      <c r="AL139" s="9"/>
      <c r="AM139" s="9"/>
      <c r="BE139" s="9"/>
      <c r="BF139" s="9"/>
      <c r="BG139" s="9"/>
      <c r="BY139" s="9"/>
      <c r="BZ139" s="9"/>
      <c r="CA139" s="9"/>
      <c r="CS139" s="9"/>
      <c r="CT139" s="9"/>
      <c r="CU139" s="9"/>
      <c r="DM139" s="9"/>
      <c r="DN139" s="9"/>
      <c r="DO139" s="9"/>
    </row>
    <row r="140" spans="17:119" x14ac:dyDescent="0.25">
      <c r="Q140" s="9"/>
      <c r="R140" s="9"/>
      <c r="S140" s="9"/>
      <c r="AK140" s="9"/>
      <c r="AL140" s="9"/>
      <c r="AM140" s="9"/>
      <c r="BE140" s="9"/>
      <c r="BF140" s="9"/>
      <c r="BG140" s="9"/>
      <c r="BY140" s="9"/>
      <c r="BZ140" s="9"/>
      <c r="CA140" s="9"/>
      <c r="CS140" s="9"/>
      <c r="CT140" s="9"/>
      <c r="CU140" s="9"/>
      <c r="DM140" s="9"/>
      <c r="DN140" s="9"/>
      <c r="DO140" s="9"/>
    </row>
    <row r="141" spans="17:119" x14ac:dyDescent="0.25">
      <c r="Q141" s="9"/>
      <c r="R141" s="9"/>
      <c r="S141" s="9"/>
      <c r="AK141" s="9"/>
      <c r="AL141" s="9"/>
      <c r="AM141" s="9"/>
      <c r="BE141" s="9"/>
      <c r="BF141" s="9"/>
      <c r="BG141" s="9"/>
      <c r="BY141" s="9"/>
      <c r="BZ141" s="9"/>
      <c r="CA141" s="9"/>
      <c r="CS141" s="9"/>
      <c r="CT141" s="9"/>
      <c r="CU141" s="9"/>
      <c r="DM141" s="9"/>
      <c r="DN141" s="9"/>
      <c r="DO141" s="9"/>
    </row>
    <row r="142" spans="17:119" x14ac:dyDescent="0.25">
      <c r="Q142" s="9"/>
      <c r="R142" s="9"/>
      <c r="S142" s="9"/>
      <c r="AK142" s="9"/>
      <c r="AL142" s="9"/>
      <c r="AM142" s="9"/>
      <c r="BE142" s="9"/>
      <c r="BF142" s="9"/>
      <c r="BG142" s="9"/>
      <c r="BY142" s="9"/>
      <c r="BZ142" s="9"/>
      <c r="CA142" s="9"/>
      <c r="CS142" s="9"/>
      <c r="CT142" s="9"/>
      <c r="CU142" s="9"/>
      <c r="DM142" s="9"/>
      <c r="DN142" s="9"/>
      <c r="DO142" s="9"/>
    </row>
    <row r="143" spans="17:119" x14ac:dyDescent="0.25">
      <c r="Q143" s="9"/>
      <c r="R143" s="9"/>
      <c r="S143" s="9"/>
      <c r="AK143" s="9"/>
      <c r="AL143" s="9"/>
      <c r="AM143" s="9"/>
      <c r="BE143" s="9"/>
      <c r="BF143" s="9"/>
      <c r="BG143" s="9"/>
      <c r="BY143" s="9"/>
      <c r="BZ143" s="9"/>
      <c r="CA143" s="9"/>
      <c r="CS143" s="9"/>
      <c r="CT143" s="9"/>
      <c r="CU143" s="9"/>
      <c r="DM143" s="9"/>
      <c r="DN143" s="9"/>
      <c r="DO143" s="9"/>
    </row>
    <row r="144" spans="17:119" x14ac:dyDescent="0.25">
      <c r="Q144" s="9"/>
      <c r="R144" s="9"/>
      <c r="S144" s="9"/>
      <c r="AK144" s="9"/>
      <c r="AL144" s="9"/>
      <c r="AM144" s="9"/>
      <c r="BE144" s="9"/>
      <c r="BF144" s="9"/>
      <c r="BG144" s="9"/>
      <c r="BY144" s="9"/>
      <c r="BZ144" s="9"/>
      <c r="CA144" s="9"/>
      <c r="CS144" s="9"/>
      <c r="CT144" s="9"/>
      <c r="CU144" s="9"/>
      <c r="DM144" s="9"/>
      <c r="DN144" s="9"/>
      <c r="DO144" s="9"/>
    </row>
    <row r="145" spans="17:119" x14ac:dyDescent="0.25">
      <c r="Q145" s="9"/>
      <c r="R145" s="9"/>
      <c r="S145" s="9"/>
      <c r="AK145" s="9"/>
      <c r="AL145" s="9"/>
      <c r="AM145" s="9"/>
      <c r="BE145" s="9"/>
      <c r="BF145" s="9"/>
      <c r="BG145" s="9"/>
      <c r="BY145" s="9"/>
      <c r="BZ145" s="9"/>
      <c r="CA145" s="9"/>
      <c r="CS145" s="9"/>
      <c r="CT145" s="9"/>
      <c r="CU145" s="9"/>
      <c r="DM145" s="9"/>
      <c r="DN145" s="9"/>
      <c r="DO145" s="9"/>
    </row>
    <row r="146" spans="17:119" x14ac:dyDescent="0.25">
      <c r="Q146" s="9"/>
      <c r="R146" s="9"/>
      <c r="S146" s="9"/>
      <c r="AK146" s="9"/>
      <c r="AL146" s="9"/>
      <c r="AM146" s="9"/>
      <c r="BE146" s="9"/>
      <c r="BF146" s="9"/>
      <c r="BG146" s="9"/>
      <c r="BY146" s="9"/>
      <c r="BZ146" s="9"/>
      <c r="CA146" s="9"/>
      <c r="CS146" s="9"/>
      <c r="CT146" s="9"/>
      <c r="CU146" s="9"/>
      <c r="DM146" s="9"/>
      <c r="DN146" s="9"/>
      <c r="DO146" s="9"/>
    </row>
    <row r="147" spans="17:119" x14ac:dyDescent="0.25">
      <c r="Q147" s="9"/>
      <c r="R147" s="9"/>
      <c r="S147" s="9"/>
      <c r="AK147" s="9"/>
      <c r="AL147" s="9"/>
      <c r="AM147" s="9"/>
      <c r="BE147" s="9"/>
      <c r="BF147" s="9"/>
      <c r="BG147" s="9"/>
      <c r="BY147" s="9"/>
      <c r="BZ147" s="9"/>
      <c r="CA147" s="9"/>
      <c r="CS147" s="9"/>
      <c r="CT147" s="9"/>
      <c r="CU147" s="9"/>
      <c r="DM147" s="9"/>
      <c r="DN147" s="9"/>
      <c r="DO147" s="9"/>
    </row>
    <row r="148" spans="17:119" x14ac:dyDescent="0.25">
      <c r="Q148" s="9"/>
      <c r="R148" s="9"/>
      <c r="S148" s="9"/>
      <c r="AK148" s="9"/>
      <c r="AL148" s="9"/>
      <c r="AM148" s="9"/>
      <c r="BE148" s="9"/>
      <c r="BF148" s="9"/>
      <c r="BG148" s="9"/>
      <c r="BY148" s="9"/>
      <c r="BZ148" s="9"/>
      <c r="CA148" s="9"/>
      <c r="CS148" s="9"/>
      <c r="CT148" s="9"/>
      <c r="CU148" s="9"/>
      <c r="DM148" s="9"/>
      <c r="DN148" s="9"/>
      <c r="DO148" s="9"/>
    </row>
    <row r="149" spans="17:119" x14ac:dyDescent="0.25">
      <c r="Q149" s="9"/>
      <c r="R149" s="9"/>
      <c r="S149" s="9"/>
      <c r="AK149" s="9"/>
      <c r="AL149" s="9"/>
      <c r="AM149" s="9"/>
      <c r="BE149" s="9"/>
      <c r="BF149" s="9"/>
      <c r="BG149" s="9"/>
      <c r="BY149" s="9"/>
      <c r="BZ149" s="9"/>
      <c r="CA149" s="9"/>
      <c r="CS149" s="9"/>
      <c r="CT149" s="9"/>
      <c r="CU149" s="9"/>
      <c r="DM149" s="9"/>
      <c r="DN149" s="9"/>
      <c r="DO149" s="9"/>
    </row>
    <row r="150" spans="17:119" x14ac:dyDescent="0.25">
      <c r="Q150" s="9"/>
      <c r="R150" s="9"/>
      <c r="S150" s="9"/>
      <c r="AK150" s="9"/>
      <c r="AL150" s="9"/>
      <c r="AM150" s="9"/>
      <c r="BE150" s="9"/>
      <c r="BF150" s="9"/>
      <c r="BG150" s="9"/>
      <c r="BY150" s="9"/>
      <c r="BZ150" s="9"/>
      <c r="CA150" s="9"/>
      <c r="CS150" s="9"/>
      <c r="CT150" s="9"/>
      <c r="CU150" s="9"/>
      <c r="DM150" s="9"/>
      <c r="DN150" s="9"/>
      <c r="DO150" s="9"/>
    </row>
    <row r="151" spans="17:119" x14ac:dyDescent="0.25">
      <c r="Q151" s="9"/>
      <c r="R151" s="9"/>
      <c r="S151" s="9"/>
      <c r="AK151" s="9"/>
      <c r="AL151" s="9"/>
      <c r="AM151" s="9"/>
      <c r="BE151" s="9"/>
      <c r="BF151" s="9"/>
      <c r="BG151" s="9"/>
      <c r="BY151" s="9"/>
      <c r="BZ151" s="9"/>
      <c r="CA151" s="9"/>
      <c r="CS151" s="9"/>
      <c r="CT151" s="9"/>
      <c r="CU151" s="9"/>
      <c r="DM151" s="9"/>
      <c r="DN151" s="9"/>
      <c r="DO151" s="9"/>
    </row>
    <row r="152" spans="17:119" x14ac:dyDescent="0.25">
      <c r="Q152" s="9"/>
      <c r="R152" s="9"/>
      <c r="S152" s="9"/>
      <c r="AK152" s="9"/>
      <c r="AL152" s="9"/>
      <c r="AM152" s="9"/>
      <c r="BE152" s="9"/>
      <c r="BF152" s="9"/>
      <c r="BG152" s="9"/>
      <c r="BY152" s="9"/>
      <c r="BZ152" s="9"/>
      <c r="CA152" s="9"/>
      <c r="CS152" s="9"/>
      <c r="CT152" s="9"/>
      <c r="CU152" s="9"/>
      <c r="DM152" s="9"/>
      <c r="DN152" s="9"/>
      <c r="DO152" s="9"/>
    </row>
    <row r="153" spans="17:119" x14ac:dyDescent="0.25">
      <c r="Q153" s="9"/>
      <c r="R153" s="9"/>
      <c r="S153" s="9"/>
      <c r="AK153" s="9"/>
      <c r="AL153" s="9"/>
      <c r="AM153" s="9"/>
      <c r="BE153" s="9"/>
      <c r="BF153" s="9"/>
      <c r="BG153" s="9"/>
      <c r="BY153" s="9"/>
      <c r="BZ153" s="9"/>
      <c r="CA153" s="9"/>
      <c r="CS153" s="9"/>
      <c r="CT153" s="9"/>
      <c r="CU153" s="9"/>
      <c r="DM153" s="9"/>
      <c r="DN153" s="9"/>
      <c r="DO153" s="9"/>
    </row>
    <row r="154" spans="17:119" x14ac:dyDescent="0.25">
      <c r="Q154" s="9"/>
      <c r="R154" s="9"/>
      <c r="S154" s="9"/>
      <c r="AK154" s="9"/>
      <c r="AL154" s="9"/>
      <c r="AM154" s="9"/>
      <c r="BE154" s="9"/>
      <c r="BF154" s="9"/>
      <c r="BG154" s="9"/>
      <c r="BY154" s="9"/>
      <c r="BZ154" s="9"/>
      <c r="CA154" s="9"/>
      <c r="CS154" s="9"/>
      <c r="CT154" s="9"/>
      <c r="CU154" s="9"/>
      <c r="DM154" s="9"/>
      <c r="DN154" s="9"/>
      <c r="DO154" s="9"/>
    </row>
    <row r="155" spans="17:119" x14ac:dyDescent="0.25">
      <c r="Q155" s="9"/>
      <c r="R155" s="9"/>
      <c r="S155" s="9"/>
      <c r="AK155" s="9"/>
      <c r="AL155" s="9"/>
      <c r="AM155" s="9"/>
      <c r="BE155" s="9"/>
      <c r="BF155" s="9"/>
      <c r="BG155" s="9"/>
      <c r="BY155" s="9"/>
      <c r="BZ155" s="9"/>
      <c r="CA155" s="9"/>
      <c r="CS155" s="9"/>
      <c r="CT155" s="9"/>
      <c r="CU155" s="9"/>
      <c r="DM155" s="9"/>
      <c r="DN155" s="9"/>
      <c r="DO155" s="9"/>
    </row>
    <row r="156" spans="17:119" x14ac:dyDescent="0.25">
      <c r="Q156" s="9"/>
      <c r="R156" s="9"/>
      <c r="S156" s="9"/>
      <c r="AK156" s="9"/>
      <c r="AL156" s="9"/>
      <c r="AM156" s="9"/>
      <c r="BE156" s="9"/>
      <c r="BF156" s="9"/>
      <c r="BG156" s="9"/>
      <c r="BY156" s="9"/>
      <c r="BZ156" s="9"/>
      <c r="CA156" s="9"/>
      <c r="CS156" s="9"/>
      <c r="CT156" s="9"/>
      <c r="CU156" s="9"/>
      <c r="DM156" s="9"/>
      <c r="DN156" s="9"/>
      <c r="DO156" s="9"/>
    </row>
    <row r="157" spans="17:119" x14ac:dyDescent="0.25">
      <c r="Q157" s="9"/>
      <c r="R157" s="9"/>
      <c r="S157" s="9"/>
      <c r="AK157" s="9"/>
      <c r="AL157" s="9"/>
      <c r="AM157" s="9"/>
      <c r="BE157" s="9"/>
      <c r="BF157" s="9"/>
      <c r="BG157" s="9"/>
      <c r="BY157" s="9"/>
      <c r="BZ157" s="9"/>
      <c r="CA157" s="9"/>
      <c r="CS157" s="9"/>
      <c r="CT157" s="9"/>
      <c r="CU157" s="9"/>
      <c r="DM157" s="9"/>
      <c r="DN157" s="9"/>
      <c r="DO157" s="9"/>
    </row>
    <row r="158" spans="17:119" x14ac:dyDescent="0.25">
      <c r="Q158" s="9"/>
      <c r="R158" s="9"/>
      <c r="S158" s="9"/>
      <c r="AK158" s="9"/>
      <c r="AL158" s="9"/>
      <c r="AM158" s="9"/>
      <c r="BE158" s="9"/>
      <c r="BF158" s="9"/>
      <c r="BG158" s="9"/>
      <c r="BY158" s="9"/>
      <c r="BZ158" s="9"/>
      <c r="CA158" s="9"/>
      <c r="CS158" s="9"/>
      <c r="CT158" s="9"/>
      <c r="CU158" s="9"/>
      <c r="DM158" s="9"/>
      <c r="DN158" s="9"/>
      <c r="DO158" s="9"/>
    </row>
    <row r="159" spans="17:119" x14ac:dyDescent="0.25">
      <c r="Q159" s="9"/>
      <c r="R159" s="9"/>
      <c r="S159" s="9"/>
      <c r="AK159" s="9"/>
      <c r="AL159" s="9"/>
      <c r="AM159" s="9"/>
      <c r="BE159" s="9"/>
      <c r="BF159" s="9"/>
      <c r="BG159" s="9"/>
      <c r="BY159" s="9"/>
      <c r="BZ159" s="9"/>
      <c r="CA159" s="9"/>
      <c r="CS159" s="9"/>
      <c r="CT159" s="9"/>
      <c r="CU159" s="9"/>
      <c r="DM159" s="9"/>
      <c r="DN159" s="9"/>
      <c r="DO159" s="9"/>
    </row>
    <row r="160" spans="17:119" x14ac:dyDescent="0.25">
      <c r="Q160" s="9"/>
      <c r="R160" s="9"/>
      <c r="S160" s="9"/>
      <c r="AK160" s="9"/>
      <c r="AL160" s="9"/>
      <c r="AM160" s="9"/>
      <c r="BE160" s="9"/>
      <c r="BF160" s="9"/>
      <c r="BG160" s="9"/>
      <c r="BY160" s="9"/>
      <c r="BZ160" s="9"/>
      <c r="CA160" s="9"/>
      <c r="CS160" s="9"/>
      <c r="CT160" s="9"/>
      <c r="CU160" s="9"/>
      <c r="DM160" s="9"/>
      <c r="DN160" s="9"/>
      <c r="DO160" s="9"/>
    </row>
    <row r="161" spans="17:119" x14ac:dyDescent="0.25">
      <c r="Q161" s="9"/>
      <c r="R161" s="9"/>
      <c r="S161" s="9"/>
      <c r="AK161" s="9"/>
      <c r="AL161" s="9"/>
      <c r="AM161" s="9"/>
      <c r="BE161" s="9"/>
      <c r="BF161" s="9"/>
      <c r="BG161" s="9"/>
      <c r="BY161" s="9"/>
      <c r="BZ161" s="9"/>
      <c r="CA161" s="9"/>
      <c r="CS161" s="9"/>
      <c r="CT161" s="9"/>
      <c r="CU161" s="9"/>
      <c r="DM161" s="9"/>
      <c r="DN161" s="9"/>
      <c r="DO161" s="9"/>
    </row>
    <row r="162" spans="17:119" x14ac:dyDescent="0.25">
      <c r="Q162" s="9"/>
      <c r="R162" s="9"/>
      <c r="S162" s="9"/>
      <c r="AK162" s="9"/>
      <c r="AL162" s="9"/>
      <c r="AM162" s="9"/>
      <c r="BE162" s="9"/>
      <c r="BF162" s="9"/>
      <c r="BG162" s="9"/>
      <c r="BY162" s="9"/>
      <c r="BZ162" s="9"/>
      <c r="CA162" s="9"/>
      <c r="CS162" s="9"/>
      <c r="CT162" s="9"/>
      <c r="CU162" s="9"/>
      <c r="DM162" s="9"/>
      <c r="DN162" s="9"/>
      <c r="DO162" s="9"/>
    </row>
    <row r="163" spans="17:119" x14ac:dyDescent="0.25">
      <c r="Q163" s="9"/>
      <c r="R163" s="9"/>
      <c r="S163" s="9"/>
      <c r="AK163" s="9"/>
      <c r="AL163" s="9"/>
      <c r="AM163" s="9"/>
      <c r="BE163" s="9"/>
      <c r="BF163" s="9"/>
      <c r="BG163" s="9"/>
      <c r="BY163" s="9"/>
      <c r="BZ163" s="9"/>
      <c r="CA163" s="9"/>
      <c r="CS163" s="9"/>
      <c r="CT163" s="9"/>
      <c r="CU163" s="9"/>
      <c r="DM163" s="9"/>
      <c r="DN163" s="9"/>
      <c r="DO163" s="9"/>
    </row>
    <row r="164" spans="17:119" x14ac:dyDescent="0.25">
      <c r="Q164" s="9"/>
      <c r="R164" s="9"/>
      <c r="S164" s="9"/>
      <c r="AK164" s="9"/>
      <c r="AL164" s="9"/>
      <c r="AM164" s="9"/>
      <c r="BE164" s="9"/>
      <c r="BF164" s="9"/>
      <c r="BG164" s="9"/>
      <c r="BY164" s="9"/>
      <c r="BZ164" s="9"/>
      <c r="CA164" s="9"/>
      <c r="CS164" s="9"/>
      <c r="CT164" s="9"/>
      <c r="CU164" s="9"/>
      <c r="DM164" s="9"/>
      <c r="DN164" s="9"/>
      <c r="DO164" s="9"/>
    </row>
    <row r="165" spans="17:119" x14ac:dyDescent="0.25">
      <c r="Q165" s="9"/>
      <c r="R165" s="9"/>
      <c r="S165" s="9"/>
      <c r="AK165" s="9"/>
      <c r="AL165" s="9"/>
      <c r="AM165" s="9"/>
      <c r="BE165" s="9"/>
      <c r="BF165" s="9"/>
      <c r="BG165" s="9"/>
      <c r="BY165" s="9"/>
      <c r="BZ165" s="9"/>
      <c r="CA165" s="9"/>
      <c r="CS165" s="9"/>
      <c r="CT165" s="9"/>
      <c r="CU165" s="9"/>
      <c r="DM165" s="9"/>
      <c r="DN165" s="9"/>
      <c r="DO165" s="9"/>
    </row>
    <row r="166" spans="17:119" x14ac:dyDescent="0.25">
      <c r="Q166" s="9"/>
      <c r="R166" s="9"/>
      <c r="S166" s="9"/>
      <c r="AK166" s="9"/>
      <c r="AL166" s="9"/>
      <c r="AM166" s="9"/>
      <c r="BE166" s="9"/>
      <c r="BF166" s="9"/>
      <c r="BG166" s="9"/>
      <c r="BY166" s="9"/>
      <c r="BZ166" s="9"/>
      <c r="CA166" s="9"/>
      <c r="CS166" s="9"/>
      <c r="CT166" s="9"/>
      <c r="CU166" s="9"/>
      <c r="DM166" s="9"/>
      <c r="DN166" s="9"/>
      <c r="DO166" s="9"/>
    </row>
    <row r="167" spans="17:119" x14ac:dyDescent="0.25">
      <c r="Q167" s="9"/>
      <c r="R167" s="9"/>
      <c r="S167" s="9"/>
      <c r="AK167" s="9"/>
      <c r="AL167" s="9"/>
      <c r="AM167" s="9"/>
      <c r="BE167" s="9"/>
      <c r="BF167" s="9"/>
      <c r="BG167" s="9"/>
      <c r="BY167" s="9"/>
      <c r="BZ167" s="9"/>
      <c r="CA167" s="9"/>
      <c r="CS167" s="9"/>
      <c r="CT167" s="9"/>
      <c r="CU167" s="9"/>
      <c r="DM167" s="9"/>
      <c r="DN167" s="9"/>
      <c r="DO167" s="9"/>
    </row>
    <row r="168" spans="17:119" x14ac:dyDescent="0.25">
      <c r="Q168" s="9"/>
      <c r="R168" s="9"/>
      <c r="S168" s="9"/>
      <c r="AK168" s="9"/>
      <c r="AL168" s="9"/>
      <c r="AM168" s="9"/>
      <c r="BE168" s="9"/>
      <c r="BF168" s="9"/>
      <c r="BG168" s="9"/>
      <c r="BY168" s="9"/>
      <c r="BZ168" s="9"/>
      <c r="CA168" s="9"/>
      <c r="CS168" s="9"/>
      <c r="CT168" s="9"/>
      <c r="CU168" s="9"/>
      <c r="DM168" s="9"/>
      <c r="DN168" s="9"/>
      <c r="DO168" s="9"/>
    </row>
    <row r="169" spans="17:119" x14ac:dyDescent="0.25">
      <c r="Q169" s="9"/>
      <c r="R169" s="9"/>
      <c r="S169" s="9"/>
      <c r="AK169" s="9"/>
      <c r="AL169" s="9"/>
      <c r="AM169" s="9"/>
      <c r="BE169" s="9"/>
      <c r="BF169" s="9"/>
      <c r="BG169" s="9"/>
      <c r="BY169" s="9"/>
      <c r="BZ169" s="9"/>
      <c r="CA169" s="9"/>
      <c r="CS169" s="9"/>
      <c r="CT169" s="9"/>
      <c r="CU169" s="9"/>
      <c r="DM169" s="9"/>
      <c r="DN169" s="9"/>
      <c r="DO169" s="9"/>
    </row>
    <row r="170" spans="17:119" x14ac:dyDescent="0.25">
      <c r="Q170" s="9"/>
      <c r="R170" s="9"/>
      <c r="S170" s="9"/>
      <c r="AK170" s="9"/>
      <c r="AL170" s="9"/>
      <c r="AM170" s="9"/>
      <c r="BE170" s="9"/>
      <c r="BF170" s="9"/>
      <c r="BG170" s="9"/>
      <c r="BY170" s="9"/>
      <c r="BZ170" s="9"/>
      <c r="CA170" s="9"/>
      <c r="CS170" s="9"/>
      <c r="CT170" s="9"/>
      <c r="CU170" s="9"/>
      <c r="DM170" s="9"/>
      <c r="DN170" s="9"/>
      <c r="DO170" s="9"/>
    </row>
    <row r="171" spans="17:119" x14ac:dyDescent="0.25">
      <c r="Q171" s="9"/>
      <c r="R171" s="9"/>
      <c r="S171" s="9"/>
      <c r="AK171" s="9"/>
      <c r="AL171" s="9"/>
      <c r="AM171" s="9"/>
      <c r="BE171" s="9"/>
      <c r="BF171" s="9"/>
      <c r="BG171" s="9"/>
      <c r="BY171" s="9"/>
      <c r="BZ171" s="9"/>
      <c r="CA171" s="9"/>
      <c r="CS171" s="9"/>
      <c r="CT171" s="9"/>
      <c r="CU171" s="9"/>
      <c r="DM171" s="9"/>
      <c r="DN171" s="9"/>
      <c r="DO171" s="9"/>
    </row>
    <row r="172" spans="17:119" x14ac:dyDescent="0.25">
      <c r="Q172" s="9"/>
      <c r="R172" s="9"/>
      <c r="S172" s="9"/>
      <c r="AK172" s="9"/>
      <c r="AL172" s="9"/>
      <c r="AM172" s="9"/>
      <c r="BE172" s="9"/>
      <c r="BF172" s="9"/>
      <c r="BG172" s="9"/>
      <c r="BY172" s="9"/>
      <c r="BZ172" s="9"/>
      <c r="CA172" s="9"/>
      <c r="CS172" s="9"/>
      <c r="CT172" s="9"/>
      <c r="CU172" s="9"/>
      <c r="DM172" s="9"/>
      <c r="DN172" s="9"/>
      <c r="DO172" s="9"/>
    </row>
    <row r="173" spans="17:119" x14ac:dyDescent="0.25">
      <c r="Q173" s="9"/>
      <c r="R173" s="9"/>
      <c r="S173" s="9"/>
      <c r="AK173" s="9"/>
      <c r="AL173" s="9"/>
      <c r="AM173" s="9"/>
      <c r="BE173" s="9"/>
      <c r="BF173" s="9"/>
      <c r="BG173" s="9"/>
      <c r="BY173" s="9"/>
      <c r="BZ173" s="9"/>
      <c r="CA173" s="9"/>
      <c r="CS173" s="9"/>
      <c r="CT173" s="9"/>
      <c r="CU173" s="9"/>
      <c r="DM173" s="9"/>
      <c r="DN173" s="9"/>
      <c r="DO173" s="9"/>
    </row>
    <row r="174" spans="17:119" x14ac:dyDescent="0.25">
      <c r="Q174" s="9"/>
      <c r="R174" s="9"/>
      <c r="S174" s="9"/>
      <c r="AK174" s="9"/>
      <c r="AL174" s="9"/>
      <c r="AM174" s="9"/>
      <c r="BE174" s="9"/>
      <c r="BF174" s="9"/>
      <c r="BG174" s="9"/>
      <c r="BY174" s="9"/>
      <c r="BZ174" s="9"/>
      <c r="CA174" s="9"/>
      <c r="CS174" s="9"/>
      <c r="CT174" s="9"/>
      <c r="CU174" s="9"/>
      <c r="DM174" s="9"/>
      <c r="DN174" s="9"/>
      <c r="DO174" s="9"/>
    </row>
    <row r="175" spans="17:119" x14ac:dyDescent="0.25">
      <c r="Q175" s="9"/>
      <c r="R175" s="9"/>
      <c r="S175" s="9"/>
      <c r="AK175" s="9"/>
      <c r="AL175" s="9"/>
      <c r="AM175" s="9"/>
      <c r="BE175" s="9"/>
      <c r="BF175" s="9"/>
      <c r="BG175" s="9"/>
      <c r="BY175" s="9"/>
      <c r="BZ175" s="9"/>
      <c r="CA175" s="9"/>
      <c r="CS175" s="9"/>
      <c r="CT175" s="9"/>
      <c r="CU175" s="9"/>
      <c r="DM175" s="9"/>
      <c r="DN175" s="9"/>
      <c r="DO175" s="9"/>
    </row>
    <row r="176" spans="17:119" x14ac:dyDescent="0.25">
      <c r="Q176" s="9"/>
      <c r="R176" s="9"/>
      <c r="S176" s="9"/>
      <c r="AK176" s="9"/>
      <c r="AL176" s="9"/>
      <c r="AM176" s="9"/>
      <c r="BE176" s="9"/>
      <c r="BF176" s="9"/>
      <c r="BG176" s="9"/>
      <c r="BY176" s="9"/>
      <c r="BZ176" s="9"/>
      <c r="CA176" s="9"/>
      <c r="CS176" s="9"/>
      <c r="CT176" s="9"/>
      <c r="CU176" s="9"/>
      <c r="DM176" s="9"/>
      <c r="DN176" s="9"/>
      <c r="DO176" s="9"/>
    </row>
    <row r="177" spans="17:119" x14ac:dyDescent="0.25">
      <c r="Q177" s="9"/>
      <c r="R177" s="9"/>
      <c r="S177" s="9"/>
      <c r="AK177" s="9"/>
      <c r="AL177" s="9"/>
      <c r="AM177" s="9"/>
      <c r="BE177" s="9"/>
      <c r="BF177" s="9"/>
      <c r="BG177" s="9"/>
      <c r="BY177" s="9"/>
      <c r="BZ177" s="9"/>
      <c r="CA177" s="9"/>
      <c r="CS177" s="9"/>
      <c r="CT177" s="9"/>
      <c r="CU177" s="9"/>
      <c r="DM177" s="9"/>
      <c r="DN177" s="9"/>
      <c r="DO177" s="9"/>
    </row>
    <row r="178" spans="17:119" x14ac:dyDescent="0.25">
      <c r="Q178" s="9"/>
      <c r="R178" s="9"/>
      <c r="S178" s="9"/>
      <c r="AK178" s="9"/>
      <c r="AL178" s="9"/>
      <c r="AM178" s="9"/>
      <c r="BE178" s="9"/>
      <c r="BF178" s="9"/>
      <c r="BG178" s="9"/>
      <c r="BY178" s="9"/>
      <c r="BZ178" s="9"/>
      <c r="CA178" s="9"/>
      <c r="CS178" s="9"/>
      <c r="CT178" s="9"/>
      <c r="CU178" s="9"/>
      <c r="DM178" s="9"/>
      <c r="DN178" s="9"/>
      <c r="DO178" s="9"/>
    </row>
    <row r="179" spans="17:119" x14ac:dyDescent="0.25">
      <c r="Q179" s="9"/>
      <c r="R179" s="9"/>
      <c r="S179" s="9"/>
      <c r="AK179" s="9"/>
      <c r="AL179" s="9"/>
      <c r="AM179" s="9"/>
      <c r="BE179" s="9"/>
      <c r="BF179" s="9"/>
      <c r="BG179" s="9"/>
      <c r="BY179" s="9"/>
      <c r="BZ179" s="9"/>
      <c r="CA179" s="9"/>
      <c r="CS179" s="9"/>
      <c r="CT179" s="9"/>
      <c r="CU179" s="9"/>
      <c r="DM179" s="9"/>
      <c r="DN179" s="9"/>
      <c r="DO179" s="9"/>
    </row>
    <row r="180" spans="17:119" x14ac:dyDescent="0.25">
      <c r="Q180" s="9"/>
      <c r="R180" s="9"/>
      <c r="S180" s="9"/>
      <c r="AK180" s="9"/>
      <c r="AL180" s="9"/>
      <c r="AM180" s="9"/>
      <c r="BE180" s="9"/>
      <c r="BF180" s="9"/>
      <c r="BG180" s="9"/>
      <c r="BY180" s="9"/>
      <c r="BZ180" s="9"/>
      <c r="CA180" s="9"/>
      <c r="CS180" s="9"/>
      <c r="CT180" s="9"/>
      <c r="CU180" s="9"/>
      <c r="DM180" s="9"/>
      <c r="DN180" s="9"/>
      <c r="DO180" s="9"/>
    </row>
    <row r="181" spans="17:119" x14ac:dyDescent="0.25">
      <c r="Q181" s="9"/>
      <c r="R181" s="9"/>
      <c r="S181" s="9"/>
      <c r="AK181" s="9"/>
      <c r="AL181" s="9"/>
      <c r="AM181" s="9"/>
      <c r="BE181" s="9"/>
      <c r="BF181" s="9"/>
      <c r="BG181" s="9"/>
      <c r="BY181" s="9"/>
      <c r="BZ181" s="9"/>
      <c r="CA181" s="9"/>
      <c r="CS181" s="9"/>
      <c r="CT181" s="9"/>
      <c r="CU181" s="9"/>
      <c r="DM181" s="9"/>
      <c r="DN181" s="9"/>
      <c r="DO181" s="9"/>
    </row>
    <row r="182" spans="17:119" x14ac:dyDescent="0.25">
      <c r="Q182" s="9"/>
      <c r="R182" s="9"/>
      <c r="S182" s="9"/>
      <c r="AK182" s="9"/>
      <c r="AL182" s="9"/>
      <c r="AM182" s="9"/>
      <c r="BE182" s="9"/>
      <c r="BF182" s="9"/>
      <c r="BG182" s="9"/>
      <c r="BY182" s="9"/>
      <c r="BZ182" s="9"/>
      <c r="CA182" s="9"/>
      <c r="CS182" s="9"/>
      <c r="CT182" s="9"/>
      <c r="CU182" s="9"/>
      <c r="DM182" s="9"/>
      <c r="DN182" s="9"/>
      <c r="DO182" s="9"/>
    </row>
    <row r="183" spans="17:119" x14ac:dyDescent="0.25">
      <c r="Q183" s="9"/>
      <c r="R183" s="9"/>
      <c r="S183" s="9"/>
      <c r="AK183" s="9"/>
      <c r="AL183" s="9"/>
      <c r="AM183" s="9"/>
      <c r="BE183" s="9"/>
      <c r="BF183" s="9"/>
      <c r="BG183" s="9"/>
      <c r="BY183" s="9"/>
      <c r="BZ183" s="9"/>
      <c r="CA183" s="9"/>
      <c r="CS183" s="9"/>
      <c r="CT183" s="9"/>
      <c r="CU183" s="9"/>
      <c r="DM183" s="9"/>
      <c r="DN183" s="9"/>
      <c r="DO183" s="9"/>
    </row>
    <row r="184" spans="17:119" x14ac:dyDescent="0.25">
      <c r="Q184" s="9"/>
      <c r="R184" s="9"/>
      <c r="S184" s="9"/>
      <c r="AK184" s="9"/>
      <c r="AL184" s="9"/>
      <c r="AM184" s="9"/>
      <c r="BE184" s="9"/>
      <c r="BF184" s="9"/>
      <c r="BG184" s="9"/>
      <c r="BY184" s="9"/>
      <c r="BZ184" s="9"/>
      <c r="CA184" s="9"/>
      <c r="CS184" s="9"/>
      <c r="CT184" s="9"/>
      <c r="CU184" s="9"/>
      <c r="DM184" s="9"/>
      <c r="DN184" s="9"/>
      <c r="DO184" s="9"/>
    </row>
    <row r="185" spans="17:119" x14ac:dyDescent="0.25">
      <c r="Q185" s="9"/>
      <c r="R185" s="9"/>
      <c r="S185" s="9"/>
      <c r="AK185" s="9"/>
      <c r="AL185" s="9"/>
      <c r="AM185" s="9"/>
      <c r="BE185" s="9"/>
      <c r="BF185" s="9"/>
      <c r="BG185" s="9"/>
      <c r="BY185" s="9"/>
      <c r="BZ185" s="9"/>
      <c r="CA185" s="9"/>
      <c r="CS185" s="9"/>
      <c r="CT185" s="9"/>
      <c r="CU185" s="9"/>
      <c r="DM185" s="9"/>
      <c r="DN185" s="9"/>
      <c r="DO185" s="9"/>
    </row>
    <row r="186" spans="17:119" x14ac:dyDescent="0.25">
      <c r="Q186" s="9"/>
      <c r="R186" s="9"/>
      <c r="S186" s="9"/>
      <c r="AK186" s="9"/>
      <c r="AL186" s="9"/>
      <c r="AM186" s="9"/>
      <c r="BE186" s="9"/>
      <c r="BF186" s="9"/>
      <c r="BG186" s="9"/>
      <c r="BY186" s="9"/>
      <c r="BZ186" s="9"/>
      <c r="CA186" s="9"/>
      <c r="CS186" s="9"/>
      <c r="CT186" s="9"/>
      <c r="CU186" s="9"/>
      <c r="DM186" s="9"/>
      <c r="DN186" s="9"/>
      <c r="DO186" s="9"/>
    </row>
    <row r="187" spans="17:119" x14ac:dyDescent="0.25">
      <c r="Q187" s="9"/>
      <c r="R187" s="9"/>
      <c r="S187" s="9"/>
      <c r="AK187" s="9"/>
      <c r="AL187" s="9"/>
      <c r="AM187" s="9"/>
      <c r="BE187" s="9"/>
      <c r="BF187" s="9"/>
      <c r="BG187" s="9"/>
      <c r="BY187" s="9"/>
      <c r="BZ187" s="9"/>
      <c r="CA187" s="9"/>
      <c r="CS187" s="9"/>
      <c r="CT187" s="9"/>
      <c r="CU187" s="9"/>
      <c r="DM187" s="9"/>
      <c r="DN187" s="9"/>
      <c r="DO187" s="9"/>
    </row>
    <row r="188" spans="17:119" x14ac:dyDescent="0.25">
      <c r="Q188" s="9"/>
      <c r="R188" s="9"/>
      <c r="S188" s="9"/>
      <c r="AK188" s="9"/>
      <c r="AL188" s="9"/>
      <c r="AM188" s="9"/>
      <c r="BE188" s="9"/>
      <c r="BF188" s="9"/>
      <c r="BG188" s="9"/>
      <c r="BY188" s="9"/>
      <c r="BZ188" s="9"/>
      <c r="CA188" s="9"/>
      <c r="CS188" s="9"/>
      <c r="CT188" s="9"/>
      <c r="CU188" s="9"/>
      <c r="DM188" s="9"/>
      <c r="DN188" s="9"/>
      <c r="DO188" s="9"/>
    </row>
    <row r="189" spans="17:119" x14ac:dyDescent="0.25">
      <c r="Q189" s="9"/>
      <c r="R189" s="9"/>
      <c r="S189" s="9"/>
      <c r="AK189" s="9"/>
      <c r="AL189" s="9"/>
      <c r="AM189" s="9"/>
      <c r="BE189" s="9"/>
      <c r="BF189" s="9"/>
      <c r="BG189" s="9"/>
      <c r="BY189" s="9"/>
      <c r="BZ189" s="9"/>
      <c r="CA189" s="9"/>
      <c r="CS189" s="9"/>
      <c r="CT189" s="9"/>
      <c r="CU189" s="9"/>
      <c r="DM189" s="9"/>
      <c r="DN189" s="9"/>
      <c r="DO189" s="9"/>
    </row>
    <row r="190" spans="17:119" x14ac:dyDescent="0.25">
      <c r="Q190" s="9"/>
      <c r="R190" s="9"/>
      <c r="S190" s="9"/>
      <c r="AK190" s="9"/>
      <c r="AL190" s="9"/>
      <c r="AM190" s="9"/>
      <c r="BE190" s="9"/>
      <c r="BF190" s="9"/>
      <c r="BG190" s="9"/>
      <c r="BY190" s="9"/>
      <c r="BZ190" s="9"/>
      <c r="CA190" s="9"/>
      <c r="CS190" s="9"/>
      <c r="CT190" s="9"/>
      <c r="CU190" s="9"/>
      <c r="DM190" s="9"/>
      <c r="DN190" s="9"/>
      <c r="DO190" s="9"/>
    </row>
    <row r="191" spans="17:119" x14ac:dyDescent="0.25">
      <c r="Q191" s="9"/>
      <c r="R191" s="9"/>
      <c r="S191" s="9"/>
      <c r="AK191" s="9"/>
      <c r="AL191" s="9"/>
      <c r="AM191" s="9"/>
      <c r="BE191" s="9"/>
      <c r="BF191" s="9"/>
      <c r="BG191" s="9"/>
      <c r="BY191" s="9"/>
      <c r="BZ191" s="9"/>
      <c r="CA191" s="9"/>
      <c r="CS191" s="9"/>
      <c r="CT191" s="9"/>
      <c r="CU191" s="9"/>
      <c r="DM191" s="9"/>
      <c r="DN191" s="9"/>
      <c r="DO191" s="9"/>
    </row>
    <row r="192" spans="17:119" x14ac:dyDescent="0.25">
      <c r="Q192" s="9"/>
      <c r="R192" s="9"/>
      <c r="S192" s="9"/>
      <c r="AK192" s="9"/>
      <c r="AL192" s="9"/>
      <c r="AM192" s="9"/>
      <c r="BE192" s="9"/>
      <c r="BF192" s="9"/>
      <c r="BG192" s="9"/>
      <c r="BY192" s="9"/>
      <c r="BZ192" s="9"/>
      <c r="CA192" s="9"/>
      <c r="CS192" s="9"/>
      <c r="CT192" s="9"/>
      <c r="CU192" s="9"/>
      <c r="DM192" s="9"/>
      <c r="DN192" s="9"/>
      <c r="DO192" s="9"/>
    </row>
    <row r="193" spans="17:119" x14ac:dyDescent="0.25">
      <c r="Q193" s="9"/>
      <c r="R193" s="9"/>
      <c r="S193" s="9"/>
      <c r="AK193" s="9"/>
      <c r="AL193" s="9"/>
      <c r="AM193" s="9"/>
      <c r="BE193" s="9"/>
      <c r="BF193" s="9"/>
      <c r="BG193" s="9"/>
      <c r="BY193" s="9"/>
      <c r="BZ193" s="9"/>
      <c r="CA193" s="9"/>
      <c r="CS193" s="9"/>
      <c r="CT193" s="9"/>
      <c r="CU193" s="9"/>
      <c r="DM193" s="9"/>
      <c r="DN193" s="9"/>
      <c r="DO193" s="9"/>
    </row>
    <row r="194" spans="17:119" x14ac:dyDescent="0.25">
      <c r="Q194" s="9"/>
      <c r="R194" s="9"/>
      <c r="S194" s="9"/>
      <c r="AK194" s="9"/>
      <c r="AL194" s="9"/>
      <c r="AM194" s="9"/>
      <c r="BE194" s="9"/>
      <c r="BF194" s="9"/>
      <c r="BG194" s="9"/>
      <c r="BY194" s="9"/>
      <c r="BZ194" s="9"/>
      <c r="CA194" s="9"/>
      <c r="CS194" s="9"/>
      <c r="CT194" s="9"/>
      <c r="CU194" s="9"/>
      <c r="DM194" s="9"/>
      <c r="DN194" s="9"/>
      <c r="DO194" s="9"/>
    </row>
    <row r="195" spans="17:119" x14ac:dyDescent="0.25">
      <c r="Q195" s="9"/>
      <c r="R195" s="9"/>
      <c r="S195" s="9"/>
      <c r="AK195" s="9"/>
      <c r="AL195" s="9"/>
      <c r="AM195" s="9"/>
      <c r="BE195" s="9"/>
      <c r="BF195" s="9"/>
      <c r="BG195" s="9"/>
      <c r="BY195" s="9"/>
      <c r="BZ195" s="9"/>
      <c r="CA195" s="9"/>
      <c r="CS195" s="9"/>
      <c r="CT195" s="9"/>
      <c r="CU195" s="9"/>
      <c r="DM195" s="9"/>
      <c r="DN195" s="9"/>
      <c r="DO195" s="9"/>
    </row>
    <row r="196" spans="17:119" x14ac:dyDescent="0.25">
      <c r="Q196" s="9"/>
      <c r="R196" s="9"/>
      <c r="S196" s="9"/>
      <c r="AK196" s="9"/>
      <c r="AL196" s="9"/>
      <c r="AM196" s="9"/>
      <c r="BE196" s="9"/>
      <c r="BF196" s="9"/>
      <c r="BG196" s="9"/>
      <c r="BY196" s="9"/>
      <c r="BZ196" s="9"/>
      <c r="CA196" s="9"/>
      <c r="CS196" s="9"/>
      <c r="CT196" s="9"/>
      <c r="CU196" s="9"/>
      <c r="DM196" s="9"/>
      <c r="DN196" s="9"/>
      <c r="DO196" s="9"/>
    </row>
    <row r="197" spans="17:119" x14ac:dyDescent="0.25">
      <c r="Q197" s="9"/>
      <c r="R197" s="9"/>
      <c r="S197" s="9"/>
      <c r="AK197" s="9"/>
      <c r="AL197" s="9"/>
      <c r="AM197" s="9"/>
      <c r="BE197" s="9"/>
      <c r="BF197" s="9"/>
      <c r="BG197" s="9"/>
      <c r="BY197" s="9"/>
      <c r="BZ197" s="9"/>
      <c r="CA197" s="9"/>
      <c r="CS197" s="9"/>
      <c r="CT197" s="9"/>
      <c r="CU197" s="9"/>
      <c r="DM197" s="9"/>
      <c r="DN197" s="9"/>
      <c r="DO197" s="9"/>
    </row>
    <row r="198" spans="17:119" x14ac:dyDescent="0.25">
      <c r="Q198" s="9"/>
      <c r="R198" s="9"/>
      <c r="S198" s="9"/>
      <c r="AK198" s="9"/>
      <c r="AL198" s="9"/>
      <c r="AM198" s="9"/>
      <c r="BE198" s="9"/>
      <c r="BF198" s="9"/>
      <c r="BG198" s="9"/>
      <c r="BY198" s="9"/>
      <c r="BZ198" s="9"/>
      <c r="CA198" s="9"/>
      <c r="CS198" s="9"/>
      <c r="CT198" s="9"/>
      <c r="CU198" s="9"/>
      <c r="DM198" s="9"/>
      <c r="DN198" s="9"/>
      <c r="DO198" s="9"/>
    </row>
    <row r="199" spans="17:119" x14ac:dyDescent="0.25">
      <c r="Q199" s="9"/>
      <c r="R199" s="9"/>
      <c r="S199" s="9"/>
      <c r="AK199" s="9"/>
      <c r="AL199" s="9"/>
      <c r="AM199" s="9"/>
      <c r="BE199" s="9"/>
      <c r="BF199" s="9"/>
      <c r="BG199" s="9"/>
      <c r="BY199" s="9"/>
      <c r="BZ199" s="9"/>
      <c r="CA199" s="9"/>
      <c r="CS199" s="9"/>
      <c r="CT199" s="9"/>
      <c r="CU199" s="9"/>
      <c r="DM199" s="9"/>
      <c r="DN199" s="9"/>
      <c r="DO199" s="9"/>
    </row>
    <row r="200" spans="17:119" x14ac:dyDescent="0.25">
      <c r="Q200" s="9"/>
      <c r="R200" s="9"/>
      <c r="S200" s="9"/>
      <c r="AK200" s="9"/>
      <c r="AL200" s="9"/>
      <c r="AM200" s="9"/>
      <c r="BE200" s="9"/>
      <c r="BF200" s="9"/>
      <c r="BG200" s="9"/>
      <c r="BY200" s="9"/>
      <c r="BZ200" s="9"/>
      <c r="CA200" s="9"/>
      <c r="CS200" s="9"/>
      <c r="CT200" s="9"/>
      <c r="CU200" s="9"/>
      <c r="DM200" s="9"/>
      <c r="DN200" s="9"/>
      <c r="DO200" s="9"/>
    </row>
    <row r="201" spans="17:119" x14ac:dyDescent="0.25">
      <c r="Q201" s="9"/>
      <c r="R201" s="9"/>
      <c r="S201" s="9"/>
      <c r="AK201" s="9"/>
      <c r="AL201" s="9"/>
      <c r="AM201" s="9"/>
      <c r="BE201" s="9"/>
      <c r="BF201" s="9"/>
      <c r="BG201" s="9"/>
      <c r="BY201" s="9"/>
      <c r="BZ201" s="9"/>
      <c r="CA201" s="9"/>
      <c r="CS201" s="9"/>
      <c r="CT201" s="9"/>
      <c r="CU201" s="9"/>
      <c r="DM201" s="9"/>
      <c r="DN201" s="9"/>
      <c r="DO201" s="9"/>
    </row>
    <row r="202" spans="17:119" x14ac:dyDescent="0.25">
      <c r="Q202" s="9"/>
      <c r="R202" s="9"/>
      <c r="S202" s="9"/>
      <c r="AK202" s="9"/>
      <c r="AL202" s="9"/>
      <c r="AM202" s="9"/>
      <c r="BE202" s="9"/>
      <c r="BF202" s="9"/>
      <c r="BG202" s="9"/>
      <c r="BY202" s="9"/>
      <c r="BZ202" s="9"/>
      <c r="CA202" s="9"/>
      <c r="CS202" s="9"/>
      <c r="CT202" s="9"/>
      <c r="CU202" s="9"/>
      <c r="DM202" s="9"/>
      <c r="DN202" s="9"/>
      <c r="DO202" s="9"/>
    </row>
    <row r="203" spans="17:119" x14ac:dyDescent="0.25">
      <c r="Q203" s="9"/>
      <c r="R203" s="9"/>
      <c r="S203" s="9"/>
      <c r="AK203" s="9"/>
      <c r="AL203" s="9"/>
      <c r="AM203" s="9"/>
      <c r="BE203" s="9"/>
      <c r="BF203" s="9"/>
      <c r="BG203" s="9"/>
      <c r="BY203" s="9"/>
      <c r="BZ203" s="9"/>
      <c r="CA203" s="9"/>
      <c r="CS203" s="9"/>
      <c r="CT203" s="9"/>
      <c r="CU203" s="9"/>
      <c r="DM203" s="9"/>
      <c r="DN203" s="9"/>
      <c r="DO203" s="9"/>
    </row>
    <row r="204" spans="17:119" x14ac:dyDescent="0.25">
      <c r="Q204" s="9"/>
      <c r="R204" s="9"/>
      <c r="S204" s="9"/>
      <c r="AK204" s="9"/>
      <c r="AL204" s="9"/>
      <c r="AM204" s="9"/>
      <c r="BE204" s="9"/>
      <c r="BF204" s="9"/>
      <c r="BG204" s="9"/>
      <c r="BY204" s="9"/>
      <c r="BZ204" s="9"/>
      <c r="CA204" s="9"/>
      <c r="CS204" s="9"/>
      <c r="CT204" s="9"/>
      <c r="CU204" s="9"/>
      <c r="DM204" s="9"/>
      <c r="DN204" s="9"/>
      <c r="DO204" s="9"/>
    </row>
    <row r="205" spans="17:119" x14ac:dyDescent="0.25">
      <c r="Q205" s="9"/>
      <c r="R205" s="9"/>
      <c r="S205" s="9"/>
      <c r="AK205" s="9"/>
      <c r="AL205" s="9"/>
      <c r="AM205" s="9"/>
      <c r="BE205" s="9"/>
      <c r="BF205" s="9"/>
      <c r="BG205" s="9"/>
      <c r="BY205" s="9"/>
      <c r="BZ205" s="9"/>
      <c r="CA205" s="9"/>
      <c r="CS205" s="9"/>
      <c r="CT205" s="9"/>
      <c r="CU205" s="9"/>
      <c r="DM205" s="9"/>
      <c r="DN205" s="9"/>
      <c r="DO205" s="9"/>
    </row>
    <row r="206" spans="17:119" x14ac:dyDescent="0.25">
      <c r="Q206" s="9"/>
      <c r="R206" s="9"/>
      <c r="S206" s="9"/>
      <c r="AK206" s="9"/>
      <c r="AL206" s="9"/>
      <c r="AM206" s="9"/>
      <c r="BE206" s="9"/>
      <c r="BF206" s="9"/>
      <c r="BG206" s="9"/>
      <c r="BY206" s="9"/>
      <c r="BZ206" s="9"/>
      <c r="CA206" s="9"/>
      <c r="CS206" s="9"/>
      <c r="CT206" s="9"/>
      <c r="CU206" s="9"/>
      <c r="DM206" s="9"/>
      <c r="DN206" s="9"/>
      <c r="DO206" s="9"/>
    </row>
    <row r="207" spans="17:119" x14ac:dyDescent="0.25">
      <c r="Q207" s="9"/>
      <c r="R207" s="9"/>
      <c r="S207" s="9"/>
      <c r="AK207" s="9"/>
      <c r="AL207" s="9"/>
      <c r="AM207" s="9"/>
      <c r="BE207" s="9"/>
      <c r="BF207" s="9"/>
      <c r="BG207" s="9"/>
      <c r="BY207" s="9"/>
      <c r="BZ207" s="9"/>
      <c r="CA207" s="9"/>
      <c r="CS207" s="9"/>
      <c r="CT207" s="9"/>
      <c r="CU207" s="9"/>
      <c r="DM207" s="9"/>
      <c r="DN207" s="9"/>
      <c r="DO207" s="9"/>
    </row>
    <row r="208" spans="17:119" x14ac:dyDescent="0.25">
      <c r="Q208" s="9"/>
      <c r="R208" s="9"/>
      <c r="S208" s="9"/>
      <c r="AK208" s="9"/>
      <c r="AL208" s="9"/>
      <c r="AM208" s="9"/>
      <c r="BE208" s="9"/>
      <c r="BF208" s="9"/>
      <c r="BG208" s="9"/>
      <c r="BY208" s="9"/>
      <c r="BZ208" s="9"/>
      <c r="CA208" s="9"/>
      <c r="CS208" s="9"/>
      <c r="CT208" s="9"/>
      <c r="CU208" s="9"/>
      <c r="DM208" s="9"/>
      <c r="DN208" s="9"/>
      <c r="DO208" s="9"/>
    </row>
    <row r="209" spans="17:119" x14ac:dyDescent="0.25">
      <c r="Q209" s="9"/>
      <c r="R209" s="9"/>
      <c r="S209" s="9"/>
      <c r="AK209" s="9"/>
      <c r="AL209" s="9"/>
      <c r="AM209" s="9"/>
      <c r="BE209" s="9"/>
      <c r="BF209" s="9"/>
      <c r="BG209" s="9"/>
      <c r="BY209" s="9"/>
      <c r="BZ209" s="9"/>
      <c r="CA209" s="9"/>
      <c r="CS209" s="9"/>
      <c r="CT209" s="9"/>
      <c r="CU209" s="9"/>
      <c r="DM209" s="9"/>
      <c r="DN209" s="9"/>
      <c r="DO209" s="9"/>
    </row>
    <row r="210" spans="17:119" x14ac:dyDescent="0.25">
      <c r="Q210" s="9"/>
      <c r="R210" s="9"/>
      <c r="S210" s="9"/>
      <c r="AK210" s="9"/>
      <c r="AL210" s="9"/>
      <c r="AM210" s="9"/>
      <c r="BE210" s="9"/>
      <c r="BF210" s="9"/>
      <c r="BG210" s="9"/>
      <c r="BY210" s="9"/>
      <c r="BZ210" s="9"/>
      <c r="CA210" s="9"/>
      <c r="CS210" s="9"/>
      <c r="CT210" s="9"/>
      <c r="CU210" s="9"/>
      <c r="DM210" s="9"/>
      <c r="DN210" s="9"/>
      <c r="DO210" s="9"/>
    </row>
    <row r="211" spans="17:119" x14ac:dyDescent="0.25">
      <c r="Q211" s="9"/>
      <c r="R211" s="9"/>
      <c r="S211" s="9"/>
      <c r="AK211" s="9"/>
      <c r="AL211" s="9"/>
      <c r="AM211" s="9"/>
      <c r="BE211" s="9"/>
      <c r="BF211" s="9"/>
      <c r="BG211" s="9"/>
      <c r="BY211" s="9"/>
      <c r="BZ211" s="9"/>
      <c r="CA211" s="9"/>
      <c r="CS211" s="9"/>
      <c r="CT211" s="9"/>
      <c r="CU211" s="9"/>
      <c r="DM211" s="9"/>
      <c r="DN211" s="9"/>
      <c r="DO211" s="9"/>
    </row>
    <row r="212" spans="17:119" x14ac:dyDescent="0.25">
      <c r="Q212" s="9"/>
      <c r="R212" s="9"/>
      <c r="S212" s="9"/>
      <c r="AK212" s="9"/>
      <c r="AL212" s="9"/>
      <c r="AM212" s="9"/>
      <c r="BE212" s="9"/>
      <c r="BF212" s="9"/>
      <c r="BG212" s="9"/>
      <c r="BY212" s="9"/>
      <c r="BZ212" s="9"/>
      <c r="CA212" s="9"/>
      <c r="CS212" s="9"/>
      <c r="CT212" s="9"/>
      <c r="CU212" s="9"/>
      <c r="DM212" s="9"/>
      <c r="DN212" s="9"/>
      <c r="DO212" s="9"/>
    </row>
    <row r="213" spans="17:119" x14ac:dyDescent="0.25">
      <c r="Q213" s="9"/>
      <c r="R213" s="9"/>
      <c r="S213" s="9"/>
      <c r="AK213" s="9"/>
      <c r="AL213" s="9"/>
      <c r="AM213" s="9"/>
      <c r="BE213" s="9"/>
      <c r="BF213" s="9"/>
      <c r="BG213" s="9"/>
      <c r="BY213" s="9"/>
      <c r="BZ213" s="9"/>
      <c r="CA213" s="9"/>
      <c r="CS213" s="9"/>
      <c r="CT213" s="9"/>
      <c r="CU213" s="9"/>
      <c r="DM213" s="9"/>
      <c r="DN213" s="9"/>
      <c r="DO213" s="9"/>
    </row>
    <row r="214" spans="17:119" x14ac:dyDescent="0.25">
      <c r="Q214" s="9"/>
      <c r="R214" s="9"/>
      <c r="S214" s="9"/>
      <c r="AK214" s="9"/>
      <c r="AL214" s="9"/>
      <c r="AM214" s="9"/>
      <c r="BE214" s="9"/>
      <c r="BF214" s="9"/>
      <c r="BG214" s="9"/>
      <c r="BY214" s="9"/>
      <c r="BZ214" s="9"/>
      <c r="CA214" s="9"/>
      <c r="CS214" s="9"/>
      <c r="CT214" s="9"/>
      <c r="CU214" s="9"/>
      <c r="DM214" s="9"/>
      <c r="DN214" s="9"/>
      <c r="DO214" s="9"/>
    </row>
    <row r="215" spans="17:119" x14ac:dyDescent="0.25">
      <c r="Q215" s="9"/>
      <c r="R215" s="9"/>
      <c r="S215" s="9"/>
      <c r="AK215" s="9"/>
      <c r="AL215" s="9"/>
      <c r="AM215" s="9"/>
      <c r="BE215" s="9"/>
      <c r="BF215" s="9"/>
      <c r="BG215" s="9"/>
      <c r="BY215" s="9"/>
      <c r="BZ215" s="9"/>
      <c r="CA215" s="9"/>
      <c r="CS215" s="9"/>
      <c r="CT215" s="9"/>
      <c r="CU215" s="9"/>
      <c r="DM215" s="9"/>
      <c r="DN215" s="9"/>
      <c r="DO215" s="9"/>
    </row>
    <row r="216" spans="17:119" x14ac:dyDescent="0.25">
      <c r="Q216" s="9"/>
      <c r="R216" s="9"/>
      <c r="S216" s="9"/>
      <c r="AK216" s="9"/>
      <c r="AL216" s="9"/>
      <c r="AM216" s="9"/>
      <c r="BE216" s="9"/>
      <c r="BF216" s="9"/>
      <c r="BG216" s="9"/>
      <c r="BY216" s="9"/>
      <c r="BZ216" s="9"/>
      <c r="CA216" s="9"/>
      <c r="CS216" s="9"/>
      <c r="CT216" s="9"/>
      <c r="CU216" s="9"/>
      <c r="DM216" s="9"/>
      <c r="DN216" s="9"/>
      <c r="DO216" s="9"/>
    </row>
    <row r="217" spans="17:119" x14ac:dyDescent="0.25">
      <c r="Q217" s="9"/>
      <c r="R217" s="9"/>
      <c r="S217" s="9"/>
      <c r="AK217" s="9"/>
      <c r="AL217" s="9"/>
      <c r="AM217" s="9"/>
      <c r="BE217" s="9"/>
      <c r="BF217" s="9"/>
      <c r="BG217" s="9"/>
      <c r="BY217" s="9"/>
      <c r="BZ217" s="9"/>
      <c r="CA217" s="9"/>
      <c r="CS217" s="9"/>
      <c r="CT217" s="9"/>
      <c r="CU217" s="9"/>
      <c r="DM217" s="9"/>
      <c r="DN217" s="9"/>
      <c r="DO217" s="9"/>
    </row>
    <row r="218" spans="17:119" x14ac:dyDescent="0.25">
      <c r="Q218" s="9"/>
      <c r="R218" s="9"/>
      <c r="S218" s="9"/>
      <c r="AK218" s="9"/>
      <c r="AL218" s="9"/>
      <c r="AM218" s="9"/>
      <c r="BE218" s="9"/>
      <c r="BF218" s="9"/>
      <c r="BG218" s="9"/>
      <c r="BY218" s="9"/>
      <c r="BZ218" s="9"/>
      <c r="CA218" s="9"/>
      <c r="CS218" s="9"/>
      <c r="CT218" s="9"/>
      <c r="CU218" s="9"/>
      <c r="DM218" s="9"/>
      <c r="DN218" s="9"/>
      <c r="DO218" s="9"/>
    </row>
    <row r="219" spans="17:119" x14ac:dyDescent="0.25">
      <c r="Q219" s="9"/>
      <c r="R219" s="9"/>
      <c r="S219" s="9"/>
      <c r="AK219" s="9"/>
      <c r="AL219" s="9"/>
      <c r="AM219" s="9"/>
      <c r="BE219" s="9"/>
      <c r="BF219" s="9"/>
      <c r="BG219" s="9"/>
      <c r="BY219" s="9"/>
      <c r="BZ219" s="9"/>
      <c r="CA219" s="9"/>
      <c r="CS219" s="9"/>
      <c r="CT219" s="9"/>
      <c r="CU219" s="9"/>
      <c r="DM219" s="9"/>
      <c r="DN219" s="9"/>
      <c r="DO219" s="9"/>
    </row>
    <row r="220" spans="17:119" x14ac:dyDescent="0.25">
      <c r="Q220" s="9"/>
      <c r="R220" s="9"/>
      <c r="S220" s="9"/>
      <c r="AK220" s="9"/>
      <c r="AL220" s="9"/>
      <c r="AM220" s="9"/>
      <c r="BE220" s="9"/>
      <c r="BF220" s="9"/>
      <c r="BG220" s="9"/>
      <c r="BY220" s="9"/>
      <c r="BZ220" s="9"/>
      <c r="CA220" s="9"/>
      <c r="CS220" s="9"/>
      <c r="CT220" s="9"/>
      <c r="CU220" s="9"/>
      <c r="DM220" s="9"/>
      <c r="DN220" s="9"/>
      <c r="DO220" s="9"/>
    </row>
    <row r="221" spans="17:119" x14ac:dyDescent="0.25">
      <c r="Q221" s="9"/>
      <c r="R221" s="9"/>
      <c r="S221" s="9"/>
      <c r="AK221" s="9"/>
      <c r="AL221" s="9"/>
      <c r="AM221" s="9"/>
      <c r="BE221" s="9"/>
      <c r="BF221" s="9"/>
      <c r="BG221" s="9"/>
      <c r="BY221" s="9"/>
      <c r="BZ221" s="9"/>
      <c r="CA221" s="9"/>
      <c r="CS221" s="9"/>
      <c r="CT221" s="9"/>
      <c r="CU221" s="9"/>
      <c r="DM221" s="9"/>
      <c r="DN221" s="9"/>
      <c r="DO221" s="9"/>
    </row>
    <row r="222" spans="17:119" x14ac:dyDescent="0.25">
      <c r="Q222" s="9"/>
      <c r="R222" s="9"/>
      <c r="S222" s="9"/>
      <c r="AK222" s="9"/>
      <c r="AL222" s="9"/>
      <c r="AM222" s="9"/>
      <c r="BE222" s="9"/>
      <c r="BF222" s="9"/>
      <c r="BG222" s="9"/>
      <c r="BY222" s="9"/>
      <c r="BZ222" s="9"/>
      <c r="CA222" s="9"/>
      <c r="CS222" s="9"/>
      <c r="CT222" s="9"/>
      <c r="CU222" s="9"/>
      <c r="DM222" s="9"/>
      <c r="DN222" s="9"/>
      <c r="DO222" s="9"/>
    </row>
    <row r="223" spans="17:119" x14ac:dyDescent="0.25">
      <c r="Q223" s="9"/>
      <c r="R223" s="9"/>
      <c r="S223" s="9"/>
      <c r="AK223" s="9"/>
      <c r="AL223" s="9"/>
      <c r="AM223" s="9"/>
      <c r="BE223" s="9"/>
      <c r="BF223" s="9"/>
      <c r="BG223" s="9"/>
      <c r="BY223" s="9"/>
      <c r="BZ223" s="9"/>
      <c r="CA223" s="9"/>
      <c r="CS223" s="9"/>
      <c r="CT223" s="9"/>
      <c r="CU223" s="9"/>
      <c r="DM223" s="9"/>
      <c r="DN223" s="9"/>
      <c r="DO223" s="9"/>
    </row>
    <row r="224" spans="17:119" x14ac:dyDescent="0.25">
      <c r="Q224" s="9"/>
      <c r="R224" s="9"/>
      <c r="S224" s="9"/>
      <c r="AK224" s="9"/>
      <c r="AL224" s="9"/>
      <c r="AM224" s="9"/>
      <c r="BE224" s="9"/>
      <c r="BF224" s="9"/>
      <c r="BG224" s="9"/>
      <c r="BY224" s="9"/>
      <c r="BZ224" s="9"/>
      <c r="CA224" s="9"/>
      <c r="CS224" s="9"/>
      <c r="CT224" s="9"/>
      <c r="CU224" s="9"/>
      <c r="DM224" s="9"/>
      <c r="DN224" s="9"/>
      <c r="DO224" s="9"/>
    </row>
    <row r="225" spans="17:119" x14ac:dyDescent="0.25">
      <c r="Q225" s="9"/>
      <c r="R225" s="9"/>
      <c r="S225" s="9"/>
      <c r="AK225" s="9"/>
      <c r="AL225" s="9"/>
      <c r="AM225" s="9"/>
      <c r="BE225" s="9"/>
      <c r="BF225" s="9"/>
      <c r="BG225" s="9"/>
      <c r="BY225" s="9"/>
      <c r="BZ225" s="9"/>
      <c r="CA225" s="9"/>
      <c r="CS225" s="9"/>
      <c r="CT225" s="9"/>
      <c r="CU225" s="9"/>
      <c r="DM225" s="9"/>
      <c r="DN225" s="9"/>
      <c r="DO225" s="9"/>
    </row>
    <row r="226" spans="17:119" x14ac:dyDescent="0.25">
      <c r="Q226" s="9"/>
      <c r="R226" s="9"/>
      <c r="S226" s="9"/>
      <c r="AK226" s="9"/>
      <c r="AL226" s="9"/>
      <c r="AM226" s="9"/>
      <c r="BE226" s="9"/>
      <c r="BF226" s="9"/>
      <c r="BG226" s="9"/>
      <c r="BY226" s="9"/>
      <c r="BZ226" s="9"/>
      <c r="CA226" s="9"/>
      <c r="CS226" s="9"/>
      <c r="CT226" s="9"/>
      <c r="CU226" s="9"/>
      <c r="DM226" s="9"/>
      <c r="DN226" s="9"/>
      <c r="DO226" s="9"/>
    </row>
    <row r="227" spans="17:119" x14ac:dyDescent="0.25">
      <c r="Q227" s="9"/>
      <c r="R227" s="9"/>
      <c r="S227" s="9"/>
      <c r="AK227" s="9"/>
      <c r="AL227" s="9"/>
      <c r="AM227" s="9"/>
      <c r="BE227" s="9"/>
      <c r="BF227" s="9"/>
      <c r="BG227" s="9"/>
      <c r="BY227" s="9"/>
      <c r="BZ227" s="9"/>
      <c r="CA227" s="9"/>
      <c r="CS227" s="9"/>
      <c r="CT227" s="9"/>
      <c r="CU227" s="9"/>
      <c r="DM227" s="9"/>
      <c r="DN227" s="9"/>
      <c r="DO227" s="9"/>
    </row>
    <row r="228" spans="17:119" x14ac:dyDescent="0.25">
      <c r="Q228" s="9"/>
      <c r="R228" s="9"/>
      <c r="S228" s="9"/>
      <c r="AK228" s="9"/>
      <c r="AL228" s="9"/>
      <c r="AM228" s="9"/>
      <c r="BE228" s="9"/>
      <c r="BF228" s="9"/>
      <c r="BG228" s="9"/>
      <c r="BY228" s="9"/>
      <c r="BZ228" s="9"/>
      <c r="CA228" s="9"/>
      <c r="CS228" s="9"/>
      <c r="CT228" s="9"/>
      <c r="CU228" s="9"/>
      <c r="DM228" s="9"/>
      <c r="DN228" s="9"/>
      <c r="DO228" s="9"/>
    </row>
    <row r="229" spans="17:119" x14ac:dyDescent="0.25">
      <c r="Q229" s="9"/>
      <c r="R229" s="9"/>
      <c r="S229" s="9"/>
      <c r="AK229" s="9"/>
      <c r="AL229" s="9"/>
      <c r="AM229" s="9"/>
      <c r="BE229" s="9"/>
      <c r="BF229" s="9"/>
      <c r="BG229" s="9"/>
      <c r="BY229" s="9"/>
      <c r="BZ229" s="9"/>
      <c r="CA229" s="9"/>
      <c r="CS229" s="9"/>
      <c r="CT229" s="9"/>
      <c r="CU229" s="9"/>
      <c r="DM229" s="9"/>
      <c r="DN229" s="9"/>
      <c r="DO229" s="9"/>
    </row>
    <row r="230" spans="17:119" x14ac:dyDescent="0.25">
      <c r="Q230" s="9"/>
      <c r="R230" s="9"/>
      <c r="S230" s="9"/>
      <c r="AK230" s="9"/>
      <c r="AL230" s="9"/>
      <c r="AM230" s="9"/>
      <c r="BE230" s="9"/>
      <c r="BF230" s="9"/>
      <c r="BG230" s="9"/>
      <c r="BY230" s="9"/>
      <c r="BZ230" s="9"/>
      <c r="CA230" s="9"/>
      <c r="CS230" s="9"/>
      <c r="CT230" s="9"/>
      <c r="CU230" s="9"/>
      <c r="DM230" s="9"/>
      <c r="DN230" s="9"/>
      <c r="DO230" s="9"/>
    </row>
    <row r="231" spans="17:119" x14ac:dyDescent="0.25">
      <c r="Q231" s="9"/>
      <c r="R231" s="9"/>
      <c r="S231" s="9"/>
      <c r="AK231" s="9"/>
      <c r="AL231" s="9"/>
      <c r="AM231" s="9"/>
      <c r="BE231" s="9"/>
      <c r="BF231" s="9"/>
      <c r="BG231" s="9"/>
      <c r="BY231" s="9"/>
      <c r="BZ231" s="9"/>
      <c r="CA231" s="9"/>
      <c r="CS231" s="9"/>
      <c r="CT231" s="9"/>
      <c r="CU231" s="9"/>
      <c r="DM231" s="9"/>
      <c r="DN231" s="9"/>
      <c r="DO231" s="9"/>
    </row>
    <row r="232" spans="17:119" x14ac:dyDescent="0.25">
      <c r="Q232" s="9"/>
      <c r="R232" s="9"/>
      <c r="S232" s="9"/>
      <c r="AK232" s="9"/>
      <c r="AL232" s="9"/>
      <c r="AM232" s="9"/>
      <c r="BE232" s="9"/>
      <c r="BF232" s="9"/>
      <c r="BG232" s="9"/>
      <c r="BY232" s="9"/>
      <c r="BZ232" s="9"/>
      <c r="CA232" s="9"/>
      <c r="CS232" s="9"/>
      <c r="CT232" s="9"/>
      <c r="CU232" s="9"/>
      <c r="DM232" s="9"/>
      <c r="DN232" s="9"/>
      <c r="DO232" s="9"/>
    </row>
    <row r="233" spans="17:119" x14ac:dyDescent="0.25">
      <c r="Q233" s="9"/>
      <c r="R233" s="9"/>
      <c r="S233" s="9"/>
      <c r="AK233" s="9"/>
      <c r="AL233" s="9"/>
      <c r="AM233" s="9"/>
      <c r="BE233" s="9"/>
      <c r="BF233" s="9"/>
      <c r="BG233" s="9"/>
      <c r="BY233" s="9"/>
      <c r="BZ233" s="9"/>
      <c r="CA233" s="9"/>
      <c r="CS233" s="9"/>
      <c r="CT233" s="9"/>
      <c r="CU233" s="9"/>
      <c r="DM233" s="9"/>
      <c r="DN233" s="9"/>
      <c r="DO233" s="9"/>
    </row>
    <row r="234" spans="17:119" x14ac:dyDescent="0.25">
      <c r="Q234" s="9"/>
      <c r="R234" s="9"/>
      <c r="S234" s="9"/>
      <c r="AK234" s="9"/>
      <c r="AL234" s="9"/>
      <c r="AM234" s="9"/>
      <c r="BE234" s="9"/>
      <c r="BF234" s="9"/>
      <c r="BG234" s="9"/>
      <c r="BY234" s="9"/>
      <c r="BZ234" s="9"/>
      <c r="CA234" s="9"/>
      <c r="CS234" s="9"/>
      <c r="CT234" s="9"/>
      <c r="CU234" s="9"/>
      <c r="DM234" s="9"/>
      <c r="DN234" s="9"/>
      <c r="DO234" s="9"/>
    </row>
    <row r="235" spans="17:119" x14ac:dyDescent="0.25">
      <c r="Q235" s="9"/>
      <c r="R235" s="9"/>
      <c r="S235" s="9"/>
      <c r="AK235" s="9"/>
      <c r="AL235" s="9"/>
      <c r="AM235" s="9"/>
      <c r="BE235" s="9"/>
      <c r="BF235" s="9"/>
      <c r="BG235" s="9"/>
      <c r="BY235" s="9"/>
      <c r="BZ235" s="9"/>
      <c r="CA235" s="9"/>
      <c r="CS235" s="9"/>
      <c r="CT235" s="9"/>
      <c r="CU235" s="9"/>
      <c r="DM235" s="9"/>
      <c r="DN235" s="9"/>
      <c r="DO235" s="9"/>
    </row>
    <row r="236" spans="17:119" x14ac:dyDescent="0.25">
      <c r="Q236" s="9"/>
      <c r="R236" s="9"/>
      <c r="S236" s="9"/>
      <c r="AK236" s="9"/>
      <c r="AL236" s="9"/>
      <c r="AM236" s="9"/>
      <c r="BE236" s="9"/>
      <c r="BF236" s="9"/>
      <c r="BG236" s="9"/>
      <c r="BY236" s="9"/>
      <c r="BZ236" s="9"/>
      <c r="CA236" s="9"/>
      <c r="CS236" s="9"/>
      <c r="CT236" s="9"/>
      <c r="CU236" s="9"/>
      <c r="DM236" s="9"/>
      <c r="DN236" s="9"/>
      <c r="DO236" s="9"/>
    </row>
    <row r="237" spans="17:119" x14ac:dyDescent="0.25">
      <c r="Q237" s="9"/>
      <c r="R237" s="9"/>
      <c r="S237" s="9"/>
      <c r="AK237" s="9"/>
      <c r="AL237" s="9"/>
      <c r="AM237" s="9"/>
      <c r="BE237" s="9"/>
      <c r="BF237" s="9"/>
      <c r="BG237" s="9"/>
      <c r="BY237" s="9"/>
      <c r="BZ237" s="9"/>
      <c r="CA237" s="9"/>
      <c r="CS237" s="9"/>
      <c r="CT237" s="9"/>
      <c r="CU237" s="9"/>
      <c r="DM237" s="9"/>
      <c r="DN237" s="9"/>
      <c r="DO237" s="9"/>
    </row>
    <row r="238" spans="17:119" x14ac:dyDescent="0.25">
      <c r="Q238" s="9"/>
      <c r="R238" s="9"/>
      <c r="S238" s="9"/>
      <c r="AK238" s="9"/>
      <c r="AL238" s="9"/>
      <c r="AM238" s="9"/>
      <c r="BE238" s="9"/>
      <c r="BF238" s="9"/>
      <c r="BG238" s="9"/>
      <c r="BY238" s="9"/>
      <c r="BZ238" s="9"/>
      <c r="CA238" s="9"/>
      <c r="CS238" s="9"/>
      <c r="CT238" s="9"/>
      <c r="CU238" s="9"/>
      <c r="DM238" s="9"/>
      <c r="DN238" s="9"/>
      <c r="DO238" s="9"/>
    </row>
    <row r="239" spans="17:119" x14ac:dyDescent="0.25">
      <c r="Q239" s="9"/>
      <c r="R239" s="9"/>
      <c r="S239" s="9"/>
      <c r="AK239" s="9"/>
      <c r="AL239" s="9"/>
      <c r="AM239" s="9"/>
      <c r="BE239" s="9"/>
      <c r="BF239" s="9"/>
      <c r="BG239" s="9"/>
      <c r="BY239" s="9"/>
      <c r="BZ239" s="9"/>
      <c r="CA239" s="9"/>
      <c r="CS239" s="9"/>
      <c r="CT239" s="9"/>
      <c r="CU239" s="9"/>
      <c r="DM239" s="9"/>
      <c r="DN239" s="9"/>
      <c r="DO239" s="9"/>
    </row>
    <row r="240" spans="17:119" x14ac:dyDescent="0.25">
      <c r="Q240" s="9"/>
      <c r="R240" s="9"/>
      <c r="S240" s="9"/>
      <c r="AK240" s="9"/>
      <c r="AL240" s="9"/>
      <c r="AM240" s="9"/>
      <c r="BE240" s="9"/>
      <c r="BF240" s="9"/>
      <c r="BG240" s="9"/>
      <c r="BY240" s="9"/>
      <c r="BZ240" s="9"/>
      <c r="CA240" s="9"/>
      <c r="CS240" s="9"/>
      <c r="CT240" s="9"/>
      <c r="CU240" s="9"/>
      <c r="DM240" s="9"/>
      <c r="DN240" s="9"/>
      <c r="DO240" s="9"/>
    </row>
    <row r="241" spans="17:119" x14ac:dyDescent="0.25">
      <c r="Q241" s="9"/>
      <c r="R241" s="9"/>
      <c r="S241" s="9"/>
      <c r="AK241" s="9"/>
      <c r="AL241" s="9"/>
      <c r="AM241" s="9"/>
      <c r="BE241" s="9"/>
      <c r="BF241" s="9"/>
      <c r="BG241" s="9"/>
      <c r="BY241" s="9"/>
      <c r="BZ241" s="9"/>
      <c r="CA241" s="9"/>
      <c r="CS241" s="9"/>
      <c r="CT241" s="9"/>
      <c r="CU241" s="9"/>
      <c r="DM241" s="9"/>
      <c r="DN241" s="9"/>
      <c r="DO241" s="9"/>
    </row>
    <row r="242" spans="17:119" x14ac:dyDescent="0.25">
      <c r="Q242" s="9"/>
      <c r="R242" s="9"/>
      <c r="S242" s="9"/>
      <c r="AK242" s="9"/>
      <c r="AL242" s="9"/>
      <c r="AM242" s="9"/>
      <c r="BE242" s="9"/>
      <c r="BF242" s="9"/>
      <c r="BG242" s="9"/>
      <c r="BY242" s="9"/>
      <c r="BZ242" s="9"/>
      <c r="CA242" s="9"/>
      <c r="CS242" s="9"/>
      <c r="CT242" s="9"/>
      <c r="CU242" s="9"/>
      <c r="DM242" s="9"/>
      <c r="DN242" s="9"/>
      <c r="DO242" s="9"/>
    </row>
    <row r="243" spans="17:119" x14ac:dyDescent="0.25">
      <c r="Q243" s="9"/>
      <c r="R243" s="9"/>
      <c r="S243" s="9"/>
      <c r="AK243" s="9"/>
      <c r="AL243" s="9"/>
      <c r="AM243" s="9"/>
      <c r="BE243" s="9"/>
      <c r="BF243" s="9"/>
      <c r="BG243" s="9"/>
      <c r="BY243" s="9"/>
      <c r="BZ243" s="9"/>
      <c r="CA243" s="9"/>
      <c r="CS243" s="9"/>
      <c r="CT243" s="9"/>
      <c r="CU243" s="9"/>
      <c r="DM243" s="9"/>
      <c r="DN243" s="9"/>
      <c r="DO243" s="9"/>
    </row>
    <row r="244" spans="17:119" x14ac:dyDescent="0.25">
      <c r="Q244" s="9"/>
      <c r="R244" s="9"/>
      <c r="S244" s="9"/>
      <c r="AK244" s="9"/>
      <c r="AL244" s="9"/>
      <c r="AM244" s="9"/>
      <c r="BE244" s="9"/>
      <c r="BF244" s="9"/>
      <c r="BG244" s="9"/>
      <c r="BY244" s="9"/>
      <c r="BZ244" s="9"/>
      <c r="CA244" s="9"/>
      <c r="CS244" s="9"/>
      <c r="CT244" s="9"/>
      <c r="CU244" s="9"/>
      <c r="DM244" s="9"/>
      <c r="DN244" s="9"/>
      <c r="DO244" s="9"/>
    </row>
    <row r="245" spans="17:119" x14ac:dyDescent="0.25">
      <c r="Q245" s="9"/>
      <c r="R245" s="9"/>
      <c r="S245" s="9"/>
      <c r="AK245" s="9"/>
      <c r="AL245" s="9"/>
      <c r="AM245" s="9"/>
      <c r="BE245" s="9"/>
      <c r="BF245" s="9"/>
      <c r="BG245" s="9"/>
      <c r="BY245" s="9"/>
      <c r="BZ245" s="9"/>
      <c r="CA245" s="9"/>
      <c r="CS245" s="9"/>
      <c r="CT245" s="9"/>
      <c r="CU245" s="9"/>
      <c r="DM245" s="9"/>
      <c r="DN245" s="9"/>
      <c r="DO245" s="9"/>
    </row>
  </sheetData>
  <mergeCells count="6">
    <mergeCell ref="CD8:CV8"/>
    <mergeCell ref="CX8:DP8"/>
    <mergeCell ref="B8:T8"/>
    <mergeCell ref="V8:AN8"/>
    <mergeCell ref="AP8:BH8"/>
    <mergeCell ref="BJ8:CB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P245"/>
  <sheetViews>
    <sheetView zoomScale="70" zoomScaleNormal="70" workbookViewId="0">
      <pane ySplit="9" topLeftCell="A10" activePane="bottomLeft" state="frozen"/>
      <selection pane="bottomLeft" activeCell="G38" sqref="F38:G38"/>
    </sheetView>
  </sheetViews>
  <sheetFormatPr defaultRowHeight="15" x14ac:dyDescent="0.25"/>
  <cols>
    <col min="2" max="2" width="11.85546875" bestFit="1" customWidth="1"/>
    <col min="3" max="3" width="14.85546875" customWidth="1"/>
    <col min="4" max="4" width="17.7109375" customWidth="1"/>
    <col min="5" max="5" width="12.140625" customWidth="1"/>
    <col min="6" max="6" width="16.42578125" bestFit="1" customWidth="1"/>
    <col min="7" max="7" width="13.140625" customWidth="1"/>
    <col min="9" max="9" width="16.42578125" bestFit="1" customWidth="1"/>
    <col min="10" max="10" width="13.85546875" bestFit="1" customWidth="1"/>
    <col min="12" max="12" width="11.85546875" bestFit="1" customWidth="1"/>
    <col min="13" max="13" width="14.140625" customWidth="1"/>
    <col min="14" max="14" width="13.28515625" customWidth="1"/>
    <col min="15" max="15" width="9.140625" customWidth="1"/>
    <col min="16" max="16" width="16.42578125" bestFit="1" customWidth="1"/>
    <col min="17" max="17" width="12" bestFit="1" customWidth="1"/>
    <col min="18" max="18" width="16.42578125" bestFit="1" customWidth="1"/>
    <col min="19" max="19" width="16.42578125" customWidth="1"/>
    <col min="20" max="20" width="13.85546875" bestFit="1" customWidth="1"/>
    <col min="22" max="22" width="11.85546875" bestFit="1" customWidth="1"/>
    <col min="23" max="23" width="19.28515625" bestFit="1" customWidth="1"/>
    <col min="24" max="24" width="17.7109375" customWidth="1"/>
    <col min="25" max="25" width="12.140625" customWidth="1"/>
    <col min="26" max="26" width="16.42578125" bestFit="1" customWidth="1"/>
    <col min="27" max="27" width="13.140625" customWidth="1"/>
    <col min="29" max="29" width="16.42578125" bestFit="1" customWidth="1"/>
    <col min="30" max="30" width="13.85546875" bestFit="1" customWidth="1"/>
    <col min="32" max="32" width="11.85546875" bestFit="1" customWidth="1"/>
    <col min="33" max="33" width="14.140625" customWidth="1"/>
    <col min="34" max="34" width="13.28515625" customWidth="1"/>
    <col min="35" max="35" width="9.140625" customWidth="1"/>
    <col min="36" max="36" width="16.42578125" bestFit="1" customWidth="1"/>
    <col min="37" max="37" width="12" bestFit="1" customWidth="1"/>
    <col min="38" max="38" width="16.42578125" bestFit="1" customWidth="1"/>
    <col min="39" max="39" width="16.42578125" customWidth="1"/>
    <col min="40" max="40" width="13.85546875" bestFit="1" customWidth="1"/>
    <col min="42" max="42" width="11.85546875" bestFit="1" customWidth="1"/>
    <col min="43" max="43" width="19.28515625" bestFit="1" customWidth="1"/>
    <col min="44" max="44" width="17.7109375" customWidth="1"/>
    <col min="45" max="45" width="12.140625" customWidth="1"/>
    <col min="46" max="46" width="16.42578125" bestFit="1" customWidth="1"/>
    <col min="47" max="47" width="13.140625" customWidth="1"/>
    <col min="49" max="49" width="16.42578125" bestFit="1" customWidth="1"/>
    <col min="50" max="50" width="13.85546875" bestFit="1" customWidth="1"/>
    <col min="52" max="52" width="11.85546875" bestFit="1" customWidth="1"/>
    <col min="53" max="53" width="14.140625" customWidth="1"/>
    <col min="54" max="54" width="13.28515625" customWidth="1"/>
    <col min="55" max="55" width="9.140625" customWidth="1"/>
    <col min="56" max="56" width="16.42578125" bestFit="1" customWidth="1"/>
    <col min="57" max="57" width="12" bestFit="1" customWidth="1"/>
    <col min="58" max="58" width="16.42578125" bestFit="1" customWidth="1"/>
    <col min="59" max="59" width="16.42578125" customWidth="1"/>
    <col min="60" max="60" width="13.85546875" bestFit="1" customWidth="1"/>
    <col min="62" max="62" width="11.85546875" bestFit="1" customWidth="1"/>
    <col min="63" max="63" width="19.28515625" bestFit="1" customWidth="1"/>
    <col min="64" max="64" width="17.7109375" customWidth="1"/>
    <col min="65" max="65" width="12.140625" customWidth="1"/>
    <col min="66" max="66" width="16.42578125" bestFit="1" customWidth="1"/>
    <col min="67" max="67" width="13.140625" customWidth="1"/>
    <col min="69" max="69" width="16.42578125" bestFit="1" customWidth="1"/>
    <col min="70" max="70" width="13.85546875" bestFit="1" customWidth="1"/>
    <col min="72" max="72" width="11.85546875" bestFit="1" customWidth="1"/>
    <col min="73" max="73" width="14.140625" customWidth="1"/>
    <col min="74" max="74" width="13.28515625" customWidth="1"/>
    <col min="75" max="75" width="9.140625" customWidth="1"/>
    <col min="76" max="76" width="16.42578125" bestFit="1" customWidth="1"/>
    <col min="77" max="77" width="12" bestFit="1" customWidth="1"/>
    <col min="78" max="78" width="16.42578125" bestFit="1" customWidth="1"/>
    <col min="79" max="79" width="16.42578125" customWidth="1"/>
    <col min="80" max="80" width="13.85546875" bestFit="1" customWidth="1"/>
    <col min="82" max="82" width="11.85546875" bestFit="1" customWidth="1"/>
    <col min="83" max="83" width="19.28515625" bestFit="1" customWidth="1"/>
    <col min="84" max="84" width="17.7109375" customWidth="1"/>
    <col min="85" max="85" width="12.140625" customWidth="1"/>
    <col min="86" max="86" width="16.42578125" bestFit="1" customWidth="1"/>
    <col min="87" max="87" width="13.140625" customWidth="1"/>
    <col min="89" max="89" width="16.42578125" bestFit="1" customWidth="1"/>
    <col min="90" max="90" width="13.85546875" bestFit="1" customWidth="1"/>
    <col min="92" max="92" width="11.85546875" bestFit="1" customWidth="1"/>
    <col min="93" max="93" width="14.140625" customWidth="1"/>
    <col min="94" max="94" width="13.28515625" customWidth="1"/>
    <col min="95" max="95" width="9.140625" customWidth="1"/>
    <col min="96" max="96" width="16.42578125" bestFit="1" customWidth="1"/>
    <col min="97" max="97" width="12" bestFit="1" customWidth="1"/>
    <col min="98" max="98" width="16.42578125" bestFit="1" customWidth="1"/>
    <col min="99" max="99" width="16.42578125" customWidth="1"/>
    <col min="100" max="100" width="13.85546875" bestFit="1" customWidth="1"/>
    <col min="102" max="102" width="11.85546875" bestFit="1" customWidth="1"/>
    <col min="103" max="103" width="19.28515625" bestFit="1" customWidth="1"/>
    <col min="104" max="104" width="17.7109375" customWidth="1"/>
    <col min="105" max="105" width="12.140625" customWidth="1"/>
    <col min="106" max="106" width="16.42578125" bestFit="1" customWidth="1"/>
    <col min="107" max="107" width="13.140625" customWidth="1"/>
    <col min="109" max="109" width="16.42578125" bestFit="1" customWidth="1"/>
    <col min="110" max="110" width="13.85546875" bestFit="1" customWidth="1"/>
    <col min="112" max="112" width="11.85546875" bestFit="1" customWidth="1"/>
    <col min="113" max="113" width="14.140625" customWidth="1"/>
    <col min="114" max="114" width="13.28515625" customWidth="1"/>
    <col min="115" max="115" width="9.140625" customWidth="1"/>
    <col min="116" max="116" width="16.42578125" bestFit="1" customWidth="1"/>
    <col min="117" max="117" width="12" bestFit="1" customWidth="1"/>
    <col min="118" max="118" width="16.42578125" bestFit="1" customWidth="1"/>
    <col min="119" max="119" width="16.42578125" customWidth="1"/>
    <col min="120" max="120" width="13.85546875" bestFit="1" customWidth="1"/>
  </cols>
  <sheetData>
    <row r="3" spans="1:120" x14ac:dyDescent="0.25">
      <c r="B3" s="11" t="s">
        <v>21</v>
      </c>
      <c r="C3" s="2" t="s">
        <v>22</v>
      </c>
      <c r="D3" s="12"/>
      <c r="E3" s="12" t="s">
        <v>23</v>
      </c>
      <c r="V3" s="11" t="s">
        <v>21</v>
      </c>
      <c r="W3" s="2" t="s">
        <v>22</v>
      </c>
      <c r="X3" s="12"/>
      <c r="Y3" s="12" t="s">
        <v>23</v>
      </c>
      <c r="AP3" s="11" t="s">
        <v>21</v>
      </c>
      <c r="AQ3" s="2" t="s">
        <v>22</v>
      </c>
      <c r="AR3" s="12"/>
      <c r="AS3" s="12" t="s">
        <v>23</v>
      </c>
      <c r="BJ3" s="11" t="s">
        <v>21</v>
      </c>
      <c r="BK3" s="2" t="s">
        <v>22</v>
      </c>
      <c r="BL3" s="12"/>
      <c r="BM3" s="12" t="s">
        <v>23</v>
      </c>
      <c r="CD3" s="11" t="s">
        <v>21</v>
      </c>
      <c r="CE3" s="2" t="s">
        <v>22</v>
      </c>
      <c r="CF3" s="12"/>
      <c r="CG3" s="12" t="s">
        <v>23</v>
      </c>
      <c r="CX3" s="11" t="s">
        <v>21</v>
      </c>
      <c r="CY3" s="2" t="s">
        <v>22</v>
      </c>
      <c r="CZ3" s="12"/>
      <c r="DA3" s="12" t="s">
        <v>23</v>
      </c>
    </row>
    <row r="4" spans="1:120" ht="30" x14ac:dyDescent="0.25">
      <c r="B4" s="11" t="s">
        <v>27</v>
      </c>
      <c r="C4" s="30" t="s">
        <v>2</v>
      </c>
      <c r="D4" s="8"/>
      <c r="V4" s="11" t="s">
        <v>27</v>
      </c>
      <c r="W4" s="2" t="s">
        <v>5</v>
      </c>
      <c r="X4" s="8"/>
      <c r="AP4" s="11" t="s">
        <v>27</v>
      </c>
      <c r="AQ4" s="30" t="s">
        <v>4</v>
      </c>
      <c r="AR4" s="8"/>
      <c r="BJ4" s="11" t="s">
        <v>27</v>
      </c>
      <c r="BK4" s="31" t="s">
        <v>3</v>
      </c>
      <c r="BL4" s="8"/>
      <c r="CD4" s="11" t="s">
        <v>27</v>
      </c>
      <c r="CE4" s="31" t="s">
        <v>50</v>
      </c>
      <c r="CF4" s="8"/>
      <c r="CX4" s="11" t="s">
        <v>27</v>
      </c>
      <c r="CY4" s="31" t="s">
        <v>51</v>
      </c>
      <c r="CZ4" s="8"/>
    </row>
    <row r="5" spans="1:120" x14ac:dyDescent="0.25">
      <c r="B5" s="11" t="s">
        <v>28</v>
      </c>
      <c r="C5" s="30" t="s">
        <v>1</v>
      </c>
      <c r="D5" s="8"/>
      <c r="V5" s="11" t="s">
        <v>28</v>
      </c>
      <c r="W5" s="30" t="s">
        <v>1</v>
      </c>
      <c r="X5" s="8"/>
      <c r="AP5" s="11" t="s">
        <v>28</v>
      </c>
      <c r="AQ5" s="30" t="s">
        <v>1</v>
      </c>
      <c r="AR5" s="8"/>
      <c r="BJ5" s="11" t="s">
        <v>28</v>
      </c>
      <c r="BK5" s="30" t="s">
        <v>1</v>
      </c>
      <c r="BL5" s="8"/>
      <c r="CD5" s="11" t="s">
        <v>28</v>
      </c>
      <c r="CE5" s="30" t="s">
        <v>1</v>
      </c>
      <c r="CF5" s="8"/>
      <c r="CX5" s="11" t="s">
        <v>28</v>
      </c>
      <c r="CY5" s="30" t="s">
        <v>1</v>
      </c>
      <c r="CZ5" s="8"/>
    </row>
    <row r="6" spans="1:120" x14ac:dyDescent="0.25">
      <c r="B6" s="22" t="s">
        <v>57</v>
      </c>
      <c r="C6" s="23" t="s">
        <v>26</v>
      </c>
      <c r="D6" s="10"/>
      <c r="E6">
        <v>100000</v>
      </c>
      <c r="V6" s="22" t="s">
        <v>57</v>
      </c>
      <c r="W6" s="23" t="s">
        <v>26</v>
      </c>
      <c r="X6" s="10"/>
      <c r="Y6">
        <v>100000</v>
      </c>
      <c r="AP6" s="22" t="s">
        <v>57</v>
      </c>
      <c r="AQ6" s="23" t="s">
        <v>26</v>
      </c>
      <c r="AR6" s="10"/>
      <c r="AS6">
        <v>100000</v>
      </c>
      <c r="BJ6" s="22" t="s">
        <v>57</v>
      </c>
      <c r="BK6" s="23" t="s">
        <v>26</v>
      </c>
      <c r="BL6" s="10"/>
      <c r="BM6">
        <v>100000</v>
      </c>
      <c r="CD6" s="22" t="s">
        <v>57</v>
      </c>
      <c r="CE6" s="23" t="s">
        <v>26</v>
      </c>
      <c r="CF6" s="10"/>
      <c r="CG6">
        <v>100000</v>
      </c>
      <c r="CX6" s="22" t="s">
        <v>57</v>
      </c>
      <c r="CY6" s="23" t="s">
        <v>26</v>
      </c>
      <c r="CZ6" s="10"/>
      <c r="DA6">
        <v>100000</v>
      </c>
    </row>
    <row r="7" spans="1:120" ht="15.75" thickBot="1" x14ac:dyDescent="0.3">
      <c r="B7" s="27" t="s">
        <v>57</v>
      </c>
      <c r="C7" s="28" t="s">
        <v>44</v>
      </c>
      <c r="V7" s="27" t="s">
        <v>57</v>
      </c>
      <c r="W7" s="28" t="s">
        <v>44</v>
      </c>
      <c r="AP7" s="27" t="s">
        <v>57</v>
      </c>
      <c r="AQ7" s="28" t="s">
        <v>44</v>
      </c>
      <c r="BJ7" s="27" t="s">
        <v>57</v>
      </c>
      <c r="BK7" s="28" t="s">
        <v>44</v>
      </c>
      <c r="CD7" s="27" t="s">
        <v>57</v>
      </c>
      <c r="CE7" s="28" t="s">
        <v>44</v>
      </c>
      <c r="CX7" s="27" t="s">
        <v>57</v>
      </c>
      <c r="CY7" s="28" t="s">
        <v>44</v>
      </c>
    </row>
    <row r="8" spans="1:120" ht="15.75" thickBot="1" x14ac:dyDescent="0.3">
      <c r="B8" s="43" t="s">
        <v>2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/>
      <c r="V8" s="43" t="s">
        <v>5</v>
      </c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5"/>
      <c r="AP8" s="43" t="s">
        <v>4</v>
      </c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5"/>
      <c r="BJ8" s="43" t="s">
        <v>3</v>
      </c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5"/>
      <c r="CD8" s="43" t="s">
        <v>3</v>
      </c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5"/>
      <c r="CX8" s="43" t="s">
        <v>51</v>
      </c>
      <c r="CY8" s="44"/>
      <c r="CZ8" s="44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5"/>
    </row>
    <row r="9" spans="1:120" ht="45" x14ac:dyDescent="0.25">
      <c r="B9" s="17" t="s">
        <v>22</v>
      </c>
      <c r="C9" s="17" t="s">
        <v>25</v>
      </c>
      <c r="D9" s="17" t="s">
        <v>60</v>
      </c>
      <c r="E9" s="18" t="s">
        <v>61</v>
      </c>
      <c r="F9" s="17" t="s">
        <v>54</v>
      </c>
      <c r="G9" s="17" t="s">
        <v>30</v>
      </c>
      <c r="H9" s="17"/>
      <c r="I9" s="17" t="str">
        <f>_xll.SplineIn($G$9,$A$11:$A$30,$G$11:$G$30)</f>
        <v>LN(rate)1</v>
      </c>
      <c r="J9" s="18" t="s">
        <v>29</v>
      </c>
      <c r="L9" s="25" t="s">
        <v>23</v>
      </c>
      <c r="M9" s="25" t="s">
        <v>25</v>
      </c>
      <c r="N9" s="25" t="s">
        <v>60</v>
      </c>
      <c r="O9" s="26" t="s">
        <v>61</v>
      </c>
      <c r="P9" s="25" t="s">
        <v>54</v>
      </c>
      <c r="Q9" s="25" t="s">
        <v>30</v>
      </c>
      <c r="R9" s="25"/>
      <c r="S9" s="25" t="str">
        <f>_xll.SplineIn($G$9,$A$11:$A$30,$G$11:$G$30)</f>
        <v>LN(rate)1</v>
      </c>
      <c r="T9" s="26" t="s">
        <v>29</v>
      </c>
      <c r="V9" s="17" t="s">
        <v>22</v>
      </c>
      <c r="W9" s="17" t="s">
        <v>25</v>
      </c>
      <c r="X9" s="17" t="s">
        <v>56</v>
      </c>
      <c r="Y9" s="18" t="s">
        <v>55</v>
      </c>
      <c r="Z9" s="17" t="s">
        <v>54</v>
      </c>
      <c r="AA9" s="17" t="s">
        <v>30</v>
      </c>
      <c r="AB9" s="17"/>
      <c r="AC9" s="17" t="str">
        <f>_xll.SplineIn($G$9,$A$11:$A$30,$G$11:$G$30)</f>
        <v>LN(rate)1</v>
      </c>
      <c r="AD9" s="18" t="s">
        <v>29</v>
      </c>
      <c r="AF9" s="25" t="s">
        <v>23</v>
      </c>
      <c r="AG9" s="25" t="s">
        <v>25</v>
      </c>
      <c r="AH9" s="25" t="s">
        <v>56</v>
      </c>
      <c r="AI9" s="26" t="s">
        <v>55</v>
      </c>
      <c r="AJ9" s="25" t="s">
        <v>54</v>
      </c>
      <c r="AK9" s="25" t="s">
        <v>30</v>
      </c>
      <c r="AL9" s="25"/>
      <c r="AM9" s="25" t="str">
        <f>_xll.SplineIn($G$9,$A$11:$A$30,$G$11:$G$30)</f>
        <v>LN(rate)1</v>
      </c>
      <c r="AN9" s="26" t="s">
        <v>29</v>
      </c>
      <c r="AP9" s="17" t="s">
        <v>22</v>
      </c>
      <c r="AQ9" s="17" t="s">
        <v>25</v>
      </c>
      <c r="AR9" s="17" t="s">
        <v>56</v>
      </c>
      <c r="AS9" s="18" t="s">
        <v>55</v>
      </c>
      <c r="AT9" s="17" t="s">
        <v>54</v>
      </c>
      <c r="AU9" s="17" t="s">
        <v>30</v>
      </c>
      <c r="AV9" s="17"/>
      <c r="AW9" s="17" t="str">
        <f>_xll.SplineIn($G$9,$A$11:$A$30,$G$11:$G$30)</f>
        <v>LN(rate)1</v>
      </c>
      <c r="AX9" s="18" t="s">
        <v>29</v>
      </c>
      <c r="AZ9" s="25" t="s">
        <v>23</v>
      </c>
      <c r="BA9" s="25" t="s">
        <v>25</v>
      </c>
      <c r="BB9" s="25" t="s">
        <v>56</v>
      </c>
      <c r="BC9" s="26" t="s">
        <v>55</v>
      </c>
      <c r="BD9" s="25" t="s">
        <v>54</v>
      </c>
      <c r="BE9" s="25" t="s">
        <v>30</v>
      </c>
      <c r="BF9" s="25"/>
      <c r="BG9" s="25" t="str">
        <f>_xll.SplineIn($G$9,$A$11:$A$30,$G$11:$G$30)</f>
        <v>LN(rate)1</v>
      </c>
      <c r="BH9" s="26" t="s">
        <v>29</v>
      </c>
      <c r="BJ9" s="17" t="s">
        <v>22</v>
      </c>
      <c r="BK9" s="17" t="s">
        <v>25</v>
      </c>
      <c r="BL9" s="17" t="s">
        <v>56</v>
      </c>
      <c r="BM9" s="18" t="s">
        <v>55</v>
      </c>
      <c r="BN9" s="17" t="s">
        <v>54</v>
      </c>
      <c r="BO9" s="17" t="s">
        <v>30</v>
      </c>
      <c r="BP9" s="17"/>
      <c r="BQ9" s="17" t="str">
        <f>_xll.SplineIn($G$9,$A$11:$A$30,$G$11:$G$30)</f>
        <v>LN(rate)1</v>
      </c>
      <c r="BR9" s="18" t="s">
        <v>29</v>
      </c>
      <c r="BT9" s="25" t="s">
        <v>23</v>
      </c>
      <c r="BU9" s="25" t="s">
        <v>25</v>
      </c>
      <c r="BV9" s="25" t="s">
        <v>56</v>
      </c>
      <c r="BW9" s="26" t="s">
        <v>55</v>
      </c>
      <c r="BX9" s="25" t="s">
        <v>54</v>
      </c>
      <c r="BY9" s="25" t="s">
        <v>30</v>
      </c>
      <c r="BZ9" s="25"/>
      <c r="CA9" s="25" t="str">
        <f>_xll.SplineIn($G$9,$A$11:$A$30,$G$11:$G$30)</f>
        <v>LN(rate)1</v>
      </c>
      <c r="CB9" s="26" t="s">
        <v>29</v>
      </c>
      <c r="CD9" s="17" t="s">
        <v>22</v>
      </c>
      <c r="CE9" s="17" t="s">
        <v>25</v>
      </c>
      <c r="CF9" s="17" t="s">
        <v>56</v>
      </c>
      <c r="CG9" s="18" t="s">
        <v>55</v>
      </c>
      <c r="CH9" s="17" t="s">
        <v>54</v>
      </c>
      <c r="CI9" s="17" t="s">
        <v>30</v>
      </c>
      <c r="CJ9" s="17"/>
      <c r="CK9" s="17" t="str">
        <f>_xll.SplineIn($G$9,$A$11:$A$30,$G$11:$G$30)</f>
        <v>LN(rate)1</v>
      </c>
      <c r="CL9" s="18" t="s">
        <v>29</v>
      </c>
      <c r="CN9" s="25" t="s">
        <v>23</v>
      </c>
      <c r="CO9" s="25" t="s">
        <v>25</v>
      </c>
      <c r="CP9" s="25" t="s">
        <v>56</v>
      </c>
      <c r="CQ9" s="26" t="s">
        <v>55</v>
      </c>
      <c r="CR9" s="25" t="s">
        <v>54</v>
      </c>
      <c r="CS9" s="25" t="s">
        <v>30</v>
      </c>
      <c r="CT9" s="25"/>
      <c r="CU9" s="25" t="str">
        <f>_xll.SplineIn($G$9,$A$11:$A$30,$G$11:$G$30)</f>
        <v>LN(rate)1</v>
      </c>
      <c r="CV9" s="26" t="s">
        <v>29</v>
      </c>
      <c r="CX9" s="17" t="s">
        <v>22</v>
      </c>
      <c r="CY9" s="17" t="s">
        <v>25</v>
      </c>
      <c r="CZ9" s="17" t="s">
        <v>56</v>
      </c>
      <c r="DA9" s="18" t="s">
        <v>55</v>
      </c>
      <c r="DB9" s="17" t="s">
        <v>54</v>
      </c>
      <c r="DC9" s="17" t="s">
        <v>30</v>
      </c>
      <c r="DD9" s="17"/>
      <c r="DE9" s="17" t="str">
        <f>_xll.SplineIn($G$9,$A$11:$A$30,$G$11:$G$30)</f>
        <v>LN(rate)1</v>
      </c>
      <c r="DF9" s="18" t="s">
        <v>29</v>
      </c>
      <c r="DH9" s="25" t="s">
        <v>23</v>
      </c>
      <c r="DI9" s="25" t="s">
        <v>25</v>
      </c>
      <c r="DJ9" s="25" t="s">
        <v>56</v>
      </c>
      <c r="DK9" s="26" t="s">
        <v>55</v>
      </c>
      <c r="DL9" s="25" t="s">
        <v>54</v>
      </c>
      <c r="DM9" s="25" t="s">
        <v>30</v>
      </c>
      <c r="DN9" s="25"/>
      <c r="DO9" s="25" t="str">
        <f>_xll.SplineIn($G$9,$A$11:$A$30,$G$11:$G$30)</f>
        <v>LN(rate)1</v>
      </c>
      <c r="DP9" s="26" t="s">
        <v>29</v>
      </c>
    </row>
    <row r="10" spans="1:120" x14ac:dyDescent="0.25">
      <c r="B10" s="15" t="s">
        <v>24</v>
      </c>
      <c r="C10" s="16"/>
      <c r="D10" s="16"/>
      <c r="E10" s="16"/>
      <c r="F10" s="16"/>
      <c r="G10" s="16"/>
      <c r="H10" s="15"/>
      <c r="I10" s="15"/>
      <c r="J10" s="15"/>
      <c r="L10" s="15" t="s">
        <v>24</v>
      </c>
      <c r="M10" s="16"/>
      <c r="N10" s="16"/>
      <c r="O10" s="16"/>
      <c r="P10" s="16"/>
      <c r="Q10" s="16"/>
      <c r="R10" s="15"/>
      <c r="S10" s="15"/>
      <c r="T10" s="15"/>
      <c r="V10" s="15" t="s">
        <v>24</v>
      </c>
      <c r="W10" s="16"/>
      <c r="X10" s="16"/>
      <c r="Y10" s="16"/>
      <c r="Z10" s="16"/>
      <c r="AA10" s="16"/>
      <c r="AB10" s="15"/>
      <c r="AC10" s="15"/>
      <c r="AD10" s="15"/>
      <c r="AF10" s="15" t="s">
        <v>24</v>
      </c>
      <c r="AG10" s="16"/>
      <c r="AH10" s="16"/>
      <c r="AI10" s="16"/>
      <c r="AJ10" s="16"/>
      <c r="AK10" s="16"/>
      <c r="AL10" s="15"/>
      <c r="AM10" s="15"/>
      <c r="AN10" s="15"/>
      <c r="AP10" s="15" t="s">
        <v>24</v>
      </c>
      <c r="AQ10" s="16"/>
      <c r="AR10" s="16"/>
      <c r="AS10" s="16"/>
      <c r="AT10" s="16"/>
      <c r="AU10" s="16"/>
      <c r="AV10" s="15"/>
      <c r="AW10" s="15"/>
      <c r="AX10" s="15"/>
      <c r="AZ10" s="15" t="s">
        <v>24</v>
      </c>
      <c r="BA10" s="16"/>
      <c r="BB10" s="16"/>
      <c r="BC10" s="16"/>
      <c r="BD10" s="16"/>
      <c r="BE10" s="16"/>
      <c r="BF10" s="15"/>
      <c r="BG10" s="15"/>
      <c r="BH10" s="15"/>
      <c r="BJ10" s="15" t="s">
        <v>24</v>
      </c>
      <c r="BK10" s="16"/>
      <c r="BL10" s="16"/>
      <c r="BM10" s="16"/>
      <c r="BN10" s="16"/>
      <c r="BO10" s="16"/>
      <c r="BP10" s="15"/>
      <c r="BQ10" s="15"/>
      <c r="BR10" s="15"/>
      <c r="BT10" s="15" t="s">
        <v>24</v>
      </c>
      <c r="BU10" s="16"/>
      <c r="BV10" s="16"/>
      <c r="BW10" s="16"/>
      <c r="BX10" s="16"/>
      <c r="BY10" s="16"/>
      <c r="BZ10" s="15"/>
      <c r="CA10" s="15"/>
      <c r="CB10" s="15"/>
      <c r="CD10" s="15" t="s">
        <v>24</v>
      </c>
      <c r="CE10" s="16"/>
      <c r="CF10" s="16"/>
      <c r="CG10" s="16"/>
      <c r="CH10" s="16"/>
      <c r="CI10" s="16"/>
      <c r="CJ10" s="15"/>
      <c r="CK10" s="15"/>
      <c r="CL10" s="15"/>
      <c r="CN10" s="15" t="s">
        <v>24</v>
      </c>
      <c r="CO10" s="16"/>
      <c r="CP10" s="16"/>
      <c r="CQ10" s="16"/>
      <c r="CR10" s="16"/>
      <c r="CS10" s="16"/>
      <c r="CT10" s="15"/>
      <c r="CU10" s="15"/>
      <c r="CV10" s="15"/>
      <c r="CX10" s="15" t="s">
        <v>24</v>
      </c>
      <c r="CY10" s="16"/>
      <c r="CZ10" s="16"/>
      <c r="DA10" s="16"/>
      <c r="DB10" s="16"/>
      <c r="DC10" s="16"/>
      <c r="DD10" s="15"/>
      <c r="DE10" s="15"/>
      <c r="DF10" s="15"/>
      <c r="DH10" s="15" t="s">
        <v>24</v>
      </c>
      <c r="DI10" s="16"/>
      <c r="DJ10" s="16"/>
      <c r="DK10" s="16"/>
      <c r="DL10" s="16"/>
      <c r="DM10" s="16"/>
      <c r="DN10" s="15"/>
      <c r="DO10" s="15"/>
      <c r="DP10" s="15"/>
    </row>
    <row r="11" spans="1:120" x14ac:dyDescent="0.25">
      <c r="A11">
        <v>0</v>
      </c>
      <c r="B11" t="s">
        <v>43</v>
      </c>
      <c r="C11" s="6">
        <f>D11*$E$6/E11</f>
        <v>368541.42999952828</v>
      </c>
      <c r="D11" s="24">
        <f t="array" ref="D11">IFERROR(INDEX(IHMEdata!$J$2:$J$2401, MATCH($C$3&amp;$C$4&amp;$C$5&amp;B11&amp;$C$7, IHMEdata!$E$2:$E$2401&amp;IHMEdata!$G$2:$G$2401&amp;IHMEdata!$C$2:$C$2401&amp;IHMEdata!$F$2:$F$2401&amp;IHMEdata!$H$2:$H$2401,0)),0)</f>
        <v>5.9562147074</v>
      </c>
      <c r="E11" s="24">
        <f t="array" ref="E11">IFERROR(INDEX(IHMEdata!$J$2:$J$2401, MATCH($C$3&amp;$C$4&amp;$C$5&amp;B11&amp;$C$6, IHMEdata!$E$2:$E$2401&amp;IHMEdata!$G$2:$G$2401&amp;IHMEdata!$C$2:$C$2401&amp;IHMEdata!$F$2:$F$2401&amp;IHMEdata!$H$2:$H$2401,0)),0)</f>
        <v>1.6161587877399901</v>
      </c>
      <c r="F11" s="14">
        <f>E11/$E$6</f>
        <v>1.6161587877399901E-5</v>
      </c>
      <c r="G11" s="7">
        <f>LN(F11)</f>
        <v>-11.032873249958405</v>
      </c>
      <c r="H11" s="4">
        <v>0</v>
      </c>
      <c r="I11" s="13">
        <f>_xll.SplineOut($I$9,H11)</f>
        <v>-11.032873249958405</v>
      </c>
      <c r="J11" s="13">
        <f>EXP(I11)</f>
        <v>1.6161587877399891E-5</v>
      </c>
      <c r="K11">
        <v>0</v>
      </c>
      <c r="L11" t="s">
        <v>43</v>
      </c>
      <c r="M11" s="6">
        <f>N11*$E$6/O11</f>
        <v>352540.08000037738</v>
      </c>
      <c r="N11" s="24">
        <f t="array" ref="N11">IFERROR(INDEX(IHMEdata!$J$2:$J$2401, MATCH($E$3&amp;$C$4&amp;$C$5&amp;L11&amp;$C$7, IHMEdata!$E$2:$E$2401&amp;IHMEdata!$G$2:$G$2401&amp;IHMEdata!$C$2:$C$2401&amp;IHMEdata!$F$2:$F$2401&amp;IHMEdata!$H$2:$H$2401,0)),0)</f>
        <v>6.2824543252299998</v>
      </c>
      <c r="O11" s="24">
        <f t="array" ref="O11">IFERROR(INDEX(IHMEdata!$J$2:$J$2401, MATCH($E$3&amp;$C$4&amp;$C$5&amp;L11&amp;$C$6, IHMEdata!$E$2:$E$2401&amp;IHMEdata!$G$2:$G$2401&amp;IHMEdata!$C$2:$C$2401&amp;IHMEdata!$F$2:$F$2401&amp;IHMEdata!$H$2:$H$2401,0)),0)</f>
        <v>1.7820539228400001</v>
      </c>
      <c r="P11" s="29">
        <f>O11/$E$6</f>
        <v>1.7820539228400001E-5</v>
      </c>
      <c r="Q11" s="7">
        <f>LN(P11)</f>
        <v>-10.935158876648787</v>
      </c>
      <c r="R11" s="4">
        <v>0</v>
      </c>
      <c r="S11" s="13">
        <f>_xll.SplineOut($I$9,R11)</f>
        <v>-11.032873249958405</v>
      </c>
      <c r="T11" s="13">
        <f>EXP(S11)</f>
        <v>1.6161587877399891E-5</v>
      </c>
      <c r="V11" t="s">
        <v>43</v>
      </c>
      <c r="W11" s="6">
        <f>X11*$E$6/Y11</f>
        <v>368541.42999902612</v>
      </c>
      <c r="X11" s="24">
        <f t="array" ref="X11">IFERROR(INDEX(IHMEdata!$J$2:$J$2401, MATCH($W$3&amp;$W$4&amp;$W$5&amp;V11&amp;$W$7, IHMEdata!$E$2:$E$2401&amp;IHMEdata!$G$2:$G$2401&amp;IHMEdata!$C$2:$C$2401&amp;IHMEdata!$F$2:$F$2401&amp;IHMEdata!$H$2:$H$2401,0)),0)</f>
        <v>0.17489945117799999</v>
      </c>
      <c r="Y11" s="24">
        <f t="array" ref="Y11">IFERROR(INDEX(IHMEdata!$J$2:$J$2401, MATCH($W$3&amp;$W$4&amp;$W$5&amp;V11&amp;$W$6, IHMEdata!$E$2:$E$2401&amp;IHMEdata!$G$2:$G$2401&amp;IHMEdata!$C$2:$C$2401&amp;IHMEdata!$F$2:$F$2401&amp;IHMEdata!$H$2:$H$2401,0)),0)</f>
        <v>4.7457202078599998E-2</v>
      </c>
      <c r="Z11" s="14">
        <f>Y11/$E$6</f>
        <v>4.74572020786E-7</v>
      </c>
      <c r="AA11" s="7">
        <f>LN(Z11)</f>
        <v>-14.560852447935826</v>
      </c>
      <c r="AB11" s="4">
        <v>0</v>
      </c>
      <c r="AC11" s="13">
        <f>_xll.SplineOut($I$9,AB11)</f>
        <v>-11.032873249958405</v>
      </c>
      <c r="AD11" s="13">
        <f>EXP(AC11)</f>
        <v>1.6161587877399891E-5</v>
      </c>
      <c r="AE11">
        <v>0</v>
      </c>
      <c r="AF11" t="s">
        <v>43</v>
      </c>
      <c r="AG11" s="6">
        <f>AH11*$E$6/AI11</f>
        <v>352540.07999991218</v>
      </c>
      <c r="AH11" s="24">
        <f t="array" ref="AH11">IFERROR(INDEX(IHMEdata!$J$2:$J$2401, MATCH($Y$3&amp;$W$4&amp;$W$5&amp;AF11&amp;$W$7, IHMEdata!$E$2:$E$2401&amp;IHMEdata!$G$2:$G$2401&amp;IHMEdata!$C$2:$C$2401&amp;IHMEdata!$F$2:$F$2401&amp;IHMEdata!$H$2:$H$2401,0)),0)</f>
        <v>0.150730195687</v>
      </c>
      <c r="AI11" s="24">
        <f t="array" ref="AI11">IFERROR(INDEX(IHMEdata!$J$2:$J$2401, MATCH($Y$3&amp;$W$4&amp;$W$5&amp;AF11&amp;$W$6, IHMEdata!$E$2:$E$2401&amp;IHMEdata!$G$2:$G$2401&amp;IHMEdata!$C$2:$C$2401&amp;IHMEdata!$F$2:$F$2401&amp;IHMEdata!$H$2:$H$2401,0)),0)</f>
        <v>4.27554778132E-2</v>
      </c>
      <c r="AJ11" s="29">
        <f>AI11/$E$6</f>
        <v>4.2755477813199998E-7</v>
      </c>
      <c r="AK11" s="7">
        <f>LN(AJ11)</f>
        <v>-14.665183420797023</v>
      </c>
      <c r="AL11" s="4">
        <v>0</v>
      </c>
      <c r="AM11" s="13">
        <f>_xll.SplineOut($I$9,AL11)</f>
        <v>-11.032873249958405</v>
      </c>
      <c r="AN11" s="13">
        <f>EXP(AM11)</f>
        <v>1.6161587877399891E-5</v>
      </c>
      <c r="AP11" t="s">
        <v>43</v>
      </c>
      <c r="AQ11" s="6">
        <f>AR11*$E$6/AS11</f>
        <v>368541.43000083329</v>
      </c>
      <c r="AR11" s="24">
        <f t="array" ref="AR11">IFERROR(INDEX(IHMEdata!$J$2:$J$2401, MATCH($AQ$3&amp;$AQ$4&amp;$AQ$5&amp;AP11&amp;$AQ$7, IHMEdata!$E$2:$E$2401&amp;IHMEdata!$G$2:$G$2401&amp;IHMEdata!$C$2:$C$2401&amp;IHMEdata!$F$2:$F$2401&amp;IHMEdata!$H$2:$H$2401,0)),0)</f>
        <v>2.3732567445599999</v>
      </c>
      <c r="AS11" s="24">
        <f t="array" ref="AS11">IFERROR(INDEX(IHMEdata!$J$2:$J$2401, MATCH($AQ$3&amp;$AQ$4&amp;$AQ$5&amp;AP11&amp;$AQ$6, IHMEdata!$E$2:$E$2401&amp;IHMEdata!$G$2:$G$2401&amp;IHMEdata!$C$2:$C$2401&amp;IHMEdata!$F$2:$F$2401&amp;IHMEdata!$H$2:$H$2401,0)),0)</f>
        <v>0.64395928147199999</v>
      </c>
      <c r="AT11" s="14">
        <f>AS11/$E$6</f>
        <v>6.4395928147199997E-6</v>
      </c>
      <c r="AU11" s="7">
        <f>LN(AT11)</f>
        <v>-11.953045247374906</v>
      </c>
      <c r="AV11" s="4">
        <v>0</v>
      </c>
      <c r="AW11" s="13">
        <f>_xll.SplineOut($I$9,AV11)</f>
        <v>-11.032873249958405</v>
      </c>
      <c r="AX11" s="13">
        <f>EXP(AW11)</f>
        <v>1.6161587877399891E-5</v>
      </c>
      <c r="AY11">
        <v>0</v>
      </c>
      <c r="AZ11" t="s">
        <v>43</v>
      </c>
      <c r="BA11" s="6">
        <f>BB11*$E$6/BC11</f>
        <v>352540.07999990293</v>
      </c>
      <c r="BB11" s="24">
        <f t="array" ref="BB11">IFERROR(INDEX(IHMEdata!$J$2:$J$2401, MATCH($AS$3&amp;$AQ$4&amp;$AQ$5&amp;AZ11&amp;$AQ$7, IHMEdata!$E$2:$E$2401&amp;IHMEdata!$G$2:$G$2401&amp;IHMEdata!$C$2:$C$2401&amp;IHMEdata!$F$2:$F$2401&amp;IHMEdata!$H$2:$H$2401,0)),0)</f>
        <v>3.4449104950699998</v>
      </c>
      <c r="BC11" s="24">
        <f t="array" ref="BC11">IFERROR(INDEX(IHMEdata!$J$2:$J$2401, MATCH($AS$3&amp;$AQ$4&amp;$AQ$5&amp;AZ11&amp;$AQ$6, IHMEdata!$E$2:$E$2401&amp;IHMEdata!$G$2:$G$2401&amp;IHMEdata!$C$2:$C$2401&amp;IHMEdata!$F$2:$F$2401&amp;IHMEdata!$H$2:$H$2401,0)),0)</f>
        <v>0.97716846693600001</v>
      </c>
      <c r="BD11" s="29">
        <f>BC11/$E$6</f>
        <v>9.7716846693600002E-6</v>
      </c>
      <c r="BE11" s="7">
        <f>LN(BD11)</f>
        <v>-11.536021673881898</v>
      </c>
      <c r="BF11" s="4">
        <v>0</v>
      </c>
      <c r="BG11" s="13">
        <f>_xll.SplineOut($I$9,BF11)</f>
        <v>-11.032873249958405</v>
      </c>
      <c r="BH11" s="13">
        <f>EXP(BG11)</f>
        <v>1.6161587877399891E-5</v>
      </c>
      <c r="BJ11" t="s">
        <v>43</v>
      </c>
      <c r="BK11" s="6">
        <f>BL11*$E$6/BM11</f>
        <v>368541.42999838735</v>
      </c>
      <c r="BL11" s="24">
        <f t="array" ref="BL11">IFERROR(INDEX(IHMEdata!$J$2:$J$2401, MATCH($BK$3&amp;$BK$4&amp;$BK$5&amp;BJ11&amp;$BK$7, IHMEdata!$E$2:$E$2401&amp;IHMEdata!$G$2:$G$2401&amp;IHMEdata!$C$2:$C$2401&amp;IHMEdata!$F$2:$F$2401&amp;IHMEdata!$H$2:$H$2401,0)),0)</f>
        <v>0.38076704088800001</v>
      </c>
      <c r="BM11" s="24">
        <f t="array" ref="BM11">IFERROR(INDEX(IHMEdata!$J$2:$J$2401, MATCH($BK$3&amp;$BK$4&amp;$BK$5&amp;BJ11&amp;$BK$6, IHMEdata!$E$2:$E$2401&amp;IHMEdata!$G$2:$G$2401&amp;IHMEdata!$C$2:$C$2401&amp;IHMEdata!$F$2:$F$2401&amp;IHMEdata!$H$2:$H$2401,0)),0)</f>
        <v>0.10331729620999899</v>
      </c>
      <c r="BN11" s="14">
        <f>BM11/$E$6</f>
        <v>1.03317296209999E-6</v>
      </c>
      <c r="BO11" s="7">
        <f>LN(BN11)</f>
        <v>-13.782875945153485</v>
      </c>
      <c r="BP11" s="4">
        <v>0</v>
      </c>
      <c r="BQ11" s="13">
        <f>_xll.SplineOut($I$9,BP11)</f>
        <v>-11.032873249958405</v>
      </c>
      <c r="BR11" s="13">
        <f>EXP(BQ11)</f>
        <v>1.6161587877399891E-5</v>
      </c>
      <c r="BS11">
        <v>0</v>
      </c>
      <c r="BT11" t="s">
        <v>43</v>
      </c>
      <c r="BU11" s="6">
        <f>BV11*$E$6/BW11</f>
        <v>352540.08000089898</v>
      </c>
      <c r="BV11" s="24">
        <f t="array" ref="BV11">IFERROR(INDEX(IHMEdata!$J$2:$J$2401, MATCH($BM$3&amp;$BK$4&amp;$BK$5&amp;BT11&amp;$BK$7, IHMEdata!$E$2:$E$2401&amp;IHMEdata!$G$2:$G$2401&amp;IHMEdata!$C$2:$C$2401&amp;IHMEdata!$F$2:$F$2401&amp;IHMEdata!$H$2:$H$2401,0)),0)</f>
        <v>0.68749665131100002</v>
      </c>
      <c r="BW11" s="24">
        <f t="array" ref="BW11">IFERROR(INDEX(IHMEdata!$J$2:$J$2401, MATCH($BM$3&amp;$BK$4&amp;$BK$5&amp;BT11&amp;$BK$6, IHMEdata!$E$2:$E$2401&amp;IHMEdata!$G$2:$G$2401&amp;IHMEdata!$C$2:$C$2401&amp;IHMEdata!$F$2:$F$2401&amp;IHMEdata!$H$2:$H$2401,0)),0)</f>
        <v>0.19501233769199999</v>
      </c>
      <c r="BX11" s="29">
        <f>BW11/$E$6</f>
        <v>1.95012337692E-6</v>
      </c>
      <c r="BY11" s="7">
        <f>LN(BX11)</f>
        <v>-13.14761791717471</v>
      </c>
      <c r="BZ11" s="4">
        <v>0</v>
      </c>
      <c r="CA11" s="13">
        <f>_xll.SplineOut($I$9,BZ11)</f>
        <v>-11.032873249958405</v>
      </c>
      <c r="CB11" s="13">
        <f>EXP(CA11)</f>
        <v>1.6161587877399891E-5</v>
      </c>
      <c r="CD11" t="s">
        <v>43</v>
      </c>
      <c r="CE11" s="6">
        <f>CF11*$E$6/CG11</f>
        <v>368541.4300006135</v>
      </c>
      <c r="CF11" s="24">
        <f t="array" ref="CF11">IFERROR(INDEX(IHMEdata!$J$2:$J$2401, MATCH($CE$3&amp;$CE$4&amp;$CE$5&amp;CD11&amp;$CE$7, IHMEdata!$E$2:$E$2401&amp;IHMEdata!$G$2:$G$2401&amp;IHMEdata!$C$2:$C$2401&amp;IHMEdata!$F$2:$F$2401&amp;IHMEdata!$H$2:$H$2401,0)),0)</f>
        <v>0.14146356941900001</v>
      </c>
      <c r="CG11" s="24">
        <f t="array" ref="CG11">IFERROR(INDEX(IHMEdata!$J$2:$J$2401, MATCH($CE$3&amp;$CE$4&amp;$CE$5&amp;CD11&amp;$CE$6, IHMEdata!$E$2:$E$2401&amp;IHMEdata!$G$2:$G$2401&amp;IHMEdata!$C$2:$C$2401&amp;IHMEdata!$F$2:$F$2401&amp;IHMEdata!$H$2:$H$2401,0)),0)</f>
        <v>3.83847127903E-2</v>
      </c>
      <c r="CH11" s="14">
        <f>CG11/$E$6</f>
        <v>3.8384712790300001E-7</v>
      </c>
      <c r="CI11" s="7">
        <f>LN(CH11)</f>
        <v>-14.773021468042558</v>
      </c>
      <c r="CJ11" s="4">
        <v>0</v>
      </c>
      <c r="CK11" s="13">
        <f>_xll.SplineOut($I$9,CJ11)</f>
        <v>-11.032873249958405</v>
      </c>
      <c r="CL11" s="13">
        <f>EXP(CK11)</f>
        <v>1.6161587877399891E-5</v>
      </c>
      <c r="CM11">
        <v>0</v>
      </c>
      <c r="CN11" t="s">
        <v>43</v>
      </c>
      <c r="CO11" s="6">
        <f>CP11*$E$6/CQ11</f>
        <v>352540.07999940426</v>
      </c>
      <c r="CP11" s="24">
        <f t="array" ref="CP11">IFERROR(INDEX(IHMEdata!$J$2:$J$2401, MATCH($CG$3&amp;$CE$4&amp;$CE$5&amp;CN11&amp;$CE$7, IHMEdata!$E$2:$E$2401&amp;IHMEdata!$G$2:$G$2401&amp;IHMEdata!$C$2:$C$2401&amp;IHMEdata!$F$2:$F$2401&amp;IHMEdata!$H$2:$H$2401,0)),0)</f>
        <v>0.16513982934400001</v>
      </c>
      <c r="CQ11" s="24">
        <f t="array" ref="CQ11">IFERROR(INDEX(IHMEdata!$J$2:$J$2401, MATCH($CG$3&amp;$CE$4&amp;$CE$5&amp;CN11&amp;$CE$6, IHMEdata!$E$2:$E$2401&amp;IHMEdata!$G$2:$G$2401&amp;IHMEdata!$C$2:$C$2401&amp;IHMEdata!$F$2:$F$2401&amp;IHMEdata!$H$2:$H$2401,0)),0)</f>
        <v>4.6842852405400003E-2</v>
      </c>
      <c r="CR11" s="29">
        <f>CQ11/$E$6</f>
        <v>4.68428524054E-7</v>
      </c>
      <c r="CS11" s="7">
        <f>LN(CR11)</f>
        <v>-14.573882310292184</v>
      </c>
      <c r="CT11" s="4">
        <v>0</v>
      </c>
      <c r="CU11" s="13">
        <f>_xll.SplineOut($I$9,CT11)</f>
        <v>-11.032873249958405</v>
      </c>
      <c r="CV11" s="13">
        <f>EXP(CU11)</f>
        <v>1.6161587877399891E-5</v>
      </c>
      <c r="CX11" t="s">
        <v>43</v>
      </c>
      <c r="CY11" s="6">
        <f>CZ11*$E$6/DA11</f>
        <v>368541.43000030046</v>
      </c>
      <c r="CZ11" s="24">
        <f t="array" ref="CZ11">IFERROR(INDEX(IHMEdata!$J$2:$J$2401, MATCH($CY$3&amp;$CY$4&amp;$CY$5&amp;CX11&amp;$CY$7, IHMEdata!$E$2:$E$2401&amp;IHMEdata!$G$2:$G$2401&amp;IHMEdata!$C$2:$C$2401&amp;IHMEdata!$F$2:$F$2401&amp;IHMEdata!$H$2:$H$2401,0)),0)</f>
        <v>0.34962224604499997</v>
      </c>
      <c r="DA11" s="24">
        <f t="array" ref="DA11">IFERROR(INDEX(IHMEdata!$J$2:$J$2401, MATCH($CY$3&amp;$CY$4&amp;$CY$5&amp;CX11&amp;$CY$6, IHMEdata!$E$2:$E$2401&amp;IHMEdata!$G$2:$G$2401&amp;IHMEdata!$C$2:$C$2401&amp;IHMEdata!$F$2:$F$2401&amp;IHMEdata!$H$2:$H$2401,0)),0)</f>
        <v>9.4866470248599996E-2</v>
      </c>
      <c r="DB11" s="14">
        <f>DA11/$E$6</f>
        <v>9.4866470248599996E-7</v>
      </c>
      <c r="DC11" s="7">
        <f>LN(DB11)</f>
        <v>-13.868210417431378</v>
      </c>
      <c r="DD11" s="4">
        <v>0</v>
      </c>
      <c r="DE11" s="13">
        <f>_xll.SplineOut($I$9,DD11)</f>
        <v>-11.032873249958405</v>
      </c>
      <c r="DF11" s="13">
        <f>EXP(DE11)</f>
        <v>1.6161587877399891E-5</v>
      </c>
      <c r="DG11">
        <v>0</v>
      </c>
      <c r="DH11" t="s">
        <v>43</v>
      </c>
      <c r="DI11" s="6">
        <f>DJ11*$E$6/DK11</f>
        <v>352540.08000151889</v>
      </c>
      <c r="DJ11" s="24">
        <f t="array" ref="DJ11">IFERROR(INDEX(IHMEdata!$J$2:$J$2401, MATCH($DA$3&amp;$CY$4&amp;$CY$5&amp;DH11&amp;$CY$7, IHMEdata!$E$2:$E$2401&amp;IHMEdata!$G$2:$G$2401&amp;IHMEdata!$C$2:$C$2401&amp;IHMEdata!$F$2:$F$2401&amp;IHMEdata!$H$2:$H$2401,0)),0)</f>
        <v>0.387531675262</v>
      </c>
      <c r="DK11" s="24">
        <f t="array" ref="DK11">IFERROR(INDEX(IHMEdata!$J$2:$J$2401, MATCH($DA$3&amp;$CY$4&amp;$CY$5&amp;DH11&amp;$CY$6, IHMEdata!$E$2:$E$2401&amp;IHMEdata!$G$2:$G$2401&amp;IHMEdata!$C$2:$C$2401&amp;IHMEdata!$F$2:$F$2401&amp;IHMEdata!$H$2:$H$2401,0)),0)</f>
        <v>0.109925565133</v>
      </c>
      <c r="DL11" s="29">
        <f>DK11/$E$6</f>
        <v>1.09925565133E-6</v>
      </c>
      <c r="DM11" s="7">
        <f>LN(DL11)</f>
        <v>-13.720877287820699</v>
      </c>
      <c r="DN11" s="4">
        <v>0</v>
      </c>
      <c r="DO11" s="13">
        <f>_xll.SplineOut($I$9,DN11)</f>
        <v>-11.032873249958405</v>
      </c>
      <c r="DP11" s="13">
        <f>EXP(DO11)</f>
        <v>1.6161587877399891E-5</v>
      </c>
    </row>
    <row r="12" spans="1:120" x14ac:dyDescent="0.25">
      <c r="A12">
        <v>5</v>
      </c>
      <c r="B12" t="s">
        <v>6</v>
      </c>
      <c r="C12" s="6">
        <f t="shared" ref="C12:C30" si="0">D12*$E$6/E12</f>
        <v>384694.23000106396</v>
      </c>
      <c r="D12" s="24">
        <f t="array" ref="D12">IFERROR(INDEX(IHMEdata!$J$2:$J$2401, MATCH($C$3&amp;$C$4&amp;$C$5&amp;B12&amp;$C$7, IHMEdata!$E$2:$E$2401&amp;IHMEdata!$G$2:$G$2401&amp;IHMEdata!$C$2:$C$2401&amp;IHMEdata!$F$2:$F$2401&amp;IHMEdata!$H$2:$H$2401,0)),0)</f>
        <v>6.1592189676500002</v>
      </c>
      <c r="E12" s="24">
        <f t="array" ref="E12">IFERROR(INDEX(IHMEdata!$J$2:$J$2401, MATCH($C$3&amp;$C$4&amp;$C$5&amp;B12&amp;$C$6, IHMEdata!$E$2:$E$2401&amp;IHMEdata!$G$2:$G$2401&amp;IHMEdata!$C$2:$C$2401&amp;IHMEdata!$F$2:$F$2401&amp;IHMEdata!$H$2:$H$2401,0)),0)</f>
        <v>1.6010687156999901</v>
      </c>
      <c r="F12" s="14">
        <f t="shared" ref="F12:F30" si="1">E12/$E$6</f>
        <v>1.6010687156999902E-5</v>
      </c>
      <c r="G12" s="7">
        <f>LN(F12)</f>
        <v>-11.04225411138952</v>
      </c>
      <c r="H12">
        <v>1</v>
      </c>
      <c r="I12" s="13">
        <f>_xll.SplineOut($I$9,H12)</f>
        <v>-11.034878313300243</v>
      </c>
      <c r="J12" s="13">
        <f t="shared" ref="J12:J75" si="2">EXP(I12)</f>
        <v>1.6129215335345239E-5</v>
      </c>
      <c r="K12">
        <v>5</v>
      </c>
      <c r="L12" t="s">
        <v>6</v>
      </c>
      <c r="M12" s="6">
        <f t="shared" ref="M12:M30" si="3">N12*$E$6/O12</f>
        <v>376510.75000073446</v>
      </c>
      <c r="N12" s="24">
        <f t="array" ref="N12">IFERROR(INDEX(IHMEdata!$J$2:$J$2401, MATCH($E$3&amp;$C$4&amp;$C$5&amp;L12&amp;$C$7, IHMEdata!$E$2:$E$2401&amp;IHMEdata!$G$2:$G$2401&amp;IHMEdata!$C$2:$C$2401&amp;IHMEdata!$F$2:$F$2401&amp;IHMEdata!$H$2:$H$2401,0)),0)</f>
        <v>4.7109322574699997</v>
      </c>
      <c r="O12" s="24">
        <f t="array" ref="O12">IFERROR(INDEX(IHMEdata!$J$2:$J$2401, MATCH($E$3&amp;$C$4&amp;$C$5&amp;L12&amp;$C$6, IHMEdata!$E$2:$E$2401&amp;IHMEdata!$G$2:$G$2401&amp;IHMEdata!$C$2:$C$2401&amp;IHMEdata!$F$2:$F$2401&amp;IHMEdata!$H$2:$H$2401,0)),0)</f>
        <v>1.25120790242</v>
      </c>
      <c r="P12" s="29">
        <f t="shared" ref="P12:P30" si="4">O12/$E$6</f>
        <v>1.25120790242E-5</v>
      </c>
      <c r="Q12" s="7">
        <f>LN(P12)</f>
        <v>-11.288816058308502</v>
      </c>
      <c r="R12">
        <v>1</v>
      </c>
      <c r="S12" s="13">
        <f>_xll.SplineOut($I$9,R12)</f>
        <v>-11.034878313300243</v>
      </c>
      <c r="T12" s="13">
        <f t="shared" ref="T12:T75" si="5">EXP(S12)</f>
        <v>1.6129215335345239E-5</v>
      </c>
      <c r="V12" t="s">
        <v>6</v>
      </c>
      <c r="W12" s="6">
        <f t="shared" ref="W12:W30" si="6">X12*$E$6/Y12</f>
        <v>384694.2299996611</v>
      </c>
      <c r="X12" s="24">
        <f t="array" ref="X12">IFERROR(INDEX(IHMEdata!$J$2:$J$2401, MATCH($W$3&amp;$W$4&amp;$W$5&amp;V12&amp;$W$7, IHMEdata!$E$2:$E$2401&amp;IHMEdata!$G$2:$G$2401&amp;IHMEdata!$C$2:$C$2401&amp;IHMEdata!$F$2:$F$2401&amp;IHMEdata!$H$2:$H$2401,0)),0)</f>
        <v>0.37698665665100001</v>
      </c>
      <c r="Y12" s="24">
        <f t="array" ref="Y12">IFERROR(INDEX(IHMEdata!$J$2:$J$2401, MATCH($W$3&amp;$W$4&amp;$W$5&amp;V12&amp;$W$6, IHMEdata!$E$2:$E$2401&amp;IHMEdata!$G$2:$G$2401&amp;IHMEdata!$C$2:$C$2401&amp;IHMEdata!$F$2:$F$2401&amp;IHMEdata!$H$2:$H$2401,0)),0)</f>
        <v>9.7996441654799996E-2</v>
      </c>
      <c r="Z12" s="14">
        <f t="shared" ref="Z12:Z30" si="7">Y12/$E$6</f>
        <v>9.7996441654799985E-7</v>
      </c>
      <c r="AA12" s="7">
        <f>LN(Z12)</f>
        <v>-13.835749575585902</v>
      </c>
      <c r="AB12">
        <v>1</v>
      </c>
      <c r="AC12" s="13">
        <f>_xll.SplineOut($I$9,AB12)</f>
        <v>-11.034878313300243</v>
      </c>
      <c r="AD12" s="13">
        <f t="shared" ref="AD12:AD75" si="8">EXP(AC12)</f>
        <v>1.6129215335345239E-5</v>
      </c>
      <c r="AE12">
        <v>5</v>
      </c>
      <c r="AF12" t="s">
        <v>6</v>
      </c>
      <c r="AG12" s="6">
        <f t="shared" ref="AG12:AG30" si="9">AH12*$E$6/AI12</f>
        <v>376510.75000037963</v>
      </c>
      <c r="AH12" s="24">
        <f t="array" ref="AH12">IFERROR(INDEX(IHMEdata!$J$2:$J$2401, MATCH($Y$3&amp;$W$4&amp;$W$5&amp;AF12&amp;$W$7, IHMEdata!$E$2:$E$2401&amp;IHMEdata!$G$2:$G$2401&amp;IHMEdata!$C$2:$C$2401&amp;IHMEdata!$F$2:$F$2401&amp;IHMEdata!$H$2:$H$2401,0)),0)</f>
        <v>0.23706124271599999</v>
      </c>
      <c r="AI12" s="24">
        <f t="array" ref="AI12">IFERROR(INDEX(IHMEdata!$J$2:$J$2401, MATCH($Y$3&amp;$W$4&amp;$W$5&amp;AF12&amp;$W$6, IHMEdata!$E$2:$E$2401&amp;IHMEdata!$G$2:$G$2401&amp;IHMEdata!$C$2:$C$2401&amp;IHMEdata!$F$2:$F$2401&amp;IHMEdata!$H$2:$H$2401,0)),0)</f>
        <v>6.2962675757799999E-2</v>
      </c>
      <c r="AJ12" s="29">
        <f t="shared" ref="AJ12:AJ30" si="10">AI12/$E$6</f>
        <v>6.2962675757799998E-7</v>
      </c>
      <c r="AK12" s="7">
        <f>LN(AJ12)</f>
        <v>-14.278138641416556</v>
      </c>
      <c r="AL12">
        <v>1</v>
      </c>
      <c r="AM12" s="13">
        <f>_xll.SplineOut($I$9,AL12)</f>
        <v>-11.034878313300243</v>
      </c>
      <c r="AN12" s="13">
        <f t="shared" ref="AN12:AN75" si="11">EXP(AM12)</f>
        <v>1.6129215335345239E-5</v>
      </c>
      <c r="AP12" t="s">
        <v>6</v>
      </c>
      <c r="AQ12" s="6">
        <f t="shared" ref="AQ12:AQ30" si="12">AR12*$E$6/AS12</f>
        <v>384694.23000097775</v>
      </c>
      <c r="AR12" s="24">
        <f t="array" ref="AR12">IFERROR(INDEX(IHMEdata!$J$2:$J$2401, MATCH($AQ$3&amp;$AQ$4&amp;$AQ$5&amp;AP12&amp;$AQ$7, IHMEdata!$E$2:$E$2401&amp;IHMEdata!$G$2:$G$2401&amp;IHMEdata!$C$2:$C$2401&amp;IHMEdata!$F$2:$F$2401&amp;IHMEdata!$H$2:$H$2401,0)),0)</f>
        <v>2.1582699909600001</v>
      </c>
      <c r="AS12" s="24">
        <f t="array" ref="AS12">IFERROR(INDEX(IHMEdata!$J$2:$J$2401, MATCH($AQ$3&amp;$AQ$4&amp;$AQ$5&amp;AP12&amp;$AQ$6, IHMEdata!$E$2:$E$2401&amp;IHMEdata!$G$2:$G$2401&amp;IHMEdata!$C$2:$C$2401&amp;IHMEdata!$F$2:$F$2401&amp;IHMEdata!$H$2:$H$2401,0)),0)</f>
        <v>0.56103518655700002</v>
      </c>
      <c r="AT12" s="14">
        <f t="shared" ref="AT12:AT30" si="13">AS12/$E$6</f>
        <v>5.6103518655700005E-6</v>
      </c>
      <c r="AU12" s="7">
        <f>LN(AT12)</f>
        <v>-12.090897119261085</v>
      </c>
      <c r="AV12">
        <v>1</v>
      </c>
      <c r="AW12" s="13">
        <f>_xll.SplineOut($I$9,AV12)</f>
        <v>-11.034878313300243</v>
      </c>
      <c r="AX12" s="13">
        <f t="shared" ref="AX12:AX75" si="14">EXP(AW12)</f>
        <v>1.6129215335345239E-5</v>
      </c>
      <c r="AY12">
        <v>5</v>
      </c>
      <c r="AZ12" t="s">
        <v>6</v>
      </c>
      <c r="BA12" s="6">
        <f t="shared" ref="BA12:BA30" si="15">BB12*$E$6/BC12</f>
        <v>376510.74999990786</v>
      </c>
      <c r="BB12" s="24">
        <f t="array" ref="BB12">IFERROR(INDEX(IHMEdata!$J$2:$J$2401, MATCH($AS$3&amp;$AQ$4&amp;$AQ$5&amp;AZ12&amp;$AQ$7, IHMEdata!$E$2:$E$2401&amp;IHMEdata!$G$2:$G$2401&amp;IHMEdata!$C$2:$C$2401&amp;IHMEdata!$F$2:$F$2401&amp;IHMEdata!$H$2:$H$2401,0)),0)</f>
        <v>2.8235208520900001</v>
      </c>
      <c r="BC12" s="24">
        <f t="array" ref="BC12">IFERROR(INDEX(IHMEdata!$J$2:$J$2401, MATCH($AS$3&amp;$AQ$4&amp;$AQ$5&amp;AZ12&amp;$AQ$6, IHMEdata!$E$2:$E$2401&amp;IHMEdata!$G$2:$G$2401&amp;IHMEdata!$C$2:$C$2401&amp;IHMEdata!$F$2:$F$2401&amp;IHMEdata!$H$2:$H$2401,0)),0)</f>
        <v>0.74991772534799905</v>
      </c>
      <c r="BD12" s="29">
        <f t="shared" ref="BD12:BD30" si="16">BC12/$E$6</f>
        <v>7.4991772534799904E-6</v>
      </c>
      <c r="BE12" s="7">
        <f>LN(BD12)</f>
        <v>-11.800717242975445</v>
      </c>
      <c r="BF12">
        <v>1</v>
      </c>
      <c r="BG12" s="13">
        <f>_xll.SplineOut($I$9,BF12)</f>
        <v>-11.034878313300243</v>
      </c>
      <c r="BH12" s="13">
        <f t="shared" ref="BH12:BH75" si="17">EXP(BG12)</f>
        <v>1.6129215335345239E-5</v>
      </c>
      <c r="BJ12" t="s">
        <v>6</v>
      </c>
      <c r="BK12" s="6">
        <f t="shared" ref="BK12:BK30" si="18">BL12*$E$6/BM12</f>
        <v>384694.22999973589</v>
      </c>
      <c r="BL12" s="24">
        <f t="array" ref="BL12">IFERROR(INDEX(IHMEdata!$J$2:$J$2401, MATCH($BK$3&amp;$BK$4&amp;$BK$5&amp;BJ12&amp;$BK$7, IHMEdata!$E$2:$E$2401&amp;IHMEdata!$G$2:$G$2401&amp;IHMEdata!$C$2:$C$2401&amp;IHMEdata!$F$2:$F$2401&amp;IHMEdata!$H$2:$H$2401,0)),0)</f>
        <v>0.36994456865300002</v>
      </c>
      <c r="BM12" s="24">
        <f t="array" ref="BM12">IFERROR(INDEX(IHMEdata!$J$2:$J$2401, MATCH($BK$3&amp;$BK$4&amp;$BK$5&amp;BJ12&amp;$BK$6, IHMEdata!$E$2:$E$2401&amp;IHMEdata!$G$2:$G$2401&amp;IHMEdata!$C$2:$C$2401&amp;IHMEdata!$F$2:$F$2401&amp;IHMEdata!$H$2:$H$2401,0)),0)</f>
        <v>9.6165874038000004E-2</v>
      </c>
      <c r="BN12" s="14">
        <f t="shared" ref="BN12:BN30" si="19">BM12/$E$6</f>
        <v>9.6165874038000003E-7</v>
      </c>
      <c r="BO12" s="7">
        <f>LN(BN12)</f>
        <v>-13.854606188945457</v>
      </c>
      <c r="BP12">
        <v>1</v>
      </c>
      <c r="BQ12" s="13">
        <f>_xll.SplineOut($I$9,BP12)</f>
        <v>-11.034878313300243</v>
      </c>
      <c r="BR12" s="13">
        <f t="shared" ref="BR12:BR75" si="20">EXP(BQ12)</f>
        <v>1.6129215335345239E-5</v>
      </c>
      <c r="BS12">
        <v>5</v>
      </c>
      <c r="BT12" t="s">
        <v>6</v>
      </c>
      <c r="BU12" s="6">
        <f t="shared" ref="BU12:BU30" si="21">BV12*$E$6/BW12</f>
        <v>376510.75000085612</v>
      </c>
      <c r="BV12" s="24">
        <f t="array" ref="BV12">IFERROR(INDEX(IHMEdata!$J$2:$J$2401, MATCH($BM$3&amp;$BK$4&amp;$BK$5&amp;BT12&amp;$BK$7, IHMEdata!$E$2:$E$2401&amp;IHMEdata!$G$2:$G$2401&amp;IHMEdata!$C$2:$C$2401&amp;IHMEdata!$F$2:$F$2401&amp;IHMEdata!$H$2:$H$2401,0)),0)</f>
        <v>0.52269512801700002</v>
      </c>
      <c r="BW12" s="24">
        <f t="array" ref="BW12">IFERROR(INDEX(IHMEdata!$J$2:$J$2401, MATCH($BM$3&amp;$BK$4&amp;$BK$5&amp;BT12&amp;$BK$6, IHMEdata!$E$2:$E$2401&amp;IHMEdata!$G$2:$G$2401&amp;IHMEdata!$C$2:$C$2401&amp;IHMEdata!$F$2:$F$2401&amp;IHMEdata!$H$2:$H$2401,0)),0)</f>
        <v>0.138826083456</v>
      </c>
      <c r="BX12" s="29">
        <f t="shared" ref="BX12:BX30" si="22">BW12/$E$6</f>
        <v>1.3882608345600001E-6</v>
      </c>
      <c r="BY12" s="7">
        <f>LN(BX12)</f>
        <v>-13.487458792381892</v>
      </c>
      <c r="BZ12">
        <v>1</v>
      </c>
      <c r="CA12" s="13">
        <f>_xll.SplineOut($I$9,BZ12)</f>
        <v>-11.034878313300243</v>
      </c>
      <c r="CB12" s="13">
        <f t="shared" ref="CB12:CB75" si="23">EXP(CA12)</f>
        <v>1.6129215335345239E-5</v>
      </c>
      <c r="CD12" t="s">
        <v>6</v>
      </c>
      <c r="CE12" s="6">
        <f t="shared" ref="CE12:CE30" si="24">CF12*$E$6/CG12</f>
        <v>384694.23000083718</v>
      </c>
      <c r="CF12" s="24">
        <f t="array" ref="CF12">IFERROR(INDEX(IHMEdata!$J$2:$J$2401, MATCH($CE$3&amp;$CE$4&amp;$CE$5&amp;CD12&amp;$CE$7, IHMEdata!$E$2:$E$2401&amp;IHMEdata!$G$2:$G$2401&amp;IHMEdata!$C$2:$C$2401&amp;IHMEdata!$F$2:$F$2401&amp;IHMEdata!$H$2:$H$2401,0)),0)</f>
        <v>0.17512357417300001</v>
      </c>
      <c r="CG12" s="24">
        <f t="array" ref="CG12">IFERROR(INDEX(IHMEdata!$J$2:$J$2401, MATCH($CE$3&amp;$CE$4&amp;$CE$5&amp;CD12&amp;$CE$6, IHMEdata!$E$2:$E$2401&amp;IHMEdata!$G$2:$G$2401&amp;IHMEdata!$C$2:$C$2401&amp;IHMEdata!$F$2:$F$2401&amp;IHMEdata!$H$2:$H$2401,0)),0)</f>
        <v>4.55227972025E-2</v>
      </c>
      <c r="CH12" s="14">
        <f t="shared" ref="CH12:CH30" si="25">CG12/$E$6</f>
        <v>4.55227972025E-7</v>
      </c>
      <c r="CI12" s="7">
        <f>LN(CH12)</f>
        <v>-14.602467506055214</v>
      </c>
      <c r="CJ12">
        <v>1</v>
      </c>
      <c r="CK12" s="13">
        <f>_xll.SplineOut($I$9,CJ12)</f>
        <v>-11.034878313300243</v>
      </c>
      <c r="CL12" s="13">
        <f t="shared" ref="CL12:CL75" si="26">EXP(CK12)</f>
        <v>1.6129215335345239E-5</v>
      </c>
      <c r="CM12">
        <v>5</v>
      </c>
      <c r="CN12" t="s">
        <v>6</v>
      </c>
      <c r="CO12" s="6">
        <f t="shared" ref="CO12:CO30" si="27">CP12*$E$6/CQ12</f>
        <v>376510.75000045169</v>
      </c>
      <c r="CP12" s="24">
        <f t="array" ref="CP12">IFERROR(INDEX(IHMEdata!$J$2:$J$2401, MATCH($CG$3&amp;$CE$4&amp;$CE$5&amp;CN12&amp;$CE$7, IHMEdata!$E$2:$E$2401&amp;IHMEdata!$G$2:$G$2401&amp;IHMEdata!$C$2:$C$2401&amp;IHMEdata!$F$2:$F$2401&amp;IHMEdata!$H$2:$H$2401,0)),0)</f>
        <v>0.111217166017</v>
      </c>
      <c r="CQ12" s="24">
        <f t="array" ref="CQ12">IFERROR(INDEX(IHMEdata!$J$2:$J$2401, MATCH($CG$3&amp;$CE$4&amp;$CE$5&amp;CN12&amp;$CE$6, IHMEdata!$E$2:$E$2401&amp;IHMEdata!$G$2:$G$2401&amp;IHMEdata!$C$2:$C$2401&amp;IHMEdata!$F$2:$F$2401&amp;IHMEdata!$H$2:$H$2401,0)),0)</f>
        <v>2.9538908521699998E-2</v>
      </c>
      <c r="CR12" s="29">
        <f t="shared" ref="CR12:CR30" si="28">CQ12/$E$6</f>
        <v>2.9538908521699996E-7</v>
      </c>
      <c r="CS12" s="7">
        <f>LN(CR12)</f>
        <v>-15.034972416695615</v>
      </c>
      <c r="CT12">
        <v>1</v>
      </c>
      <c r="CU12" s="13">
        <f>_xll.SplineOut($I$9,CT12)</f>
        <v>-11.034878313300243</v>
      </c>
      <c r="CV12" s="13">
        <f t="shared" ref="CV12:CV75" si="29">EXP(CU12)</f>
        <v>1.6129215335345239E-5</v>
      </c>
      <c r="CX12" t="s">
        <v>6</v>
      </c>
      <c r="CY12" s="6">
        <f t="shared" ref="CY12:CY30" si="30">CZ12*$E$6/DA12</f>
        <v>384694.23000008136</v>
      </c>
      <c r="CZ12" s="24">
        <f t="array" ref="CZ12">IFERROR(INDEX(IHMEdata!$J$2:$J$2401, MATCH($CY$3&amp;$CY$4&amp;$CY$5&amp;CX12&amp;$CY$7, IHMEdata!$E$2:$E$2401&amp;IHMEdata!$G$2:$G$2401&amp;IHMEdata!$C$2:$C$2401&amp;IHMEdata!$F$2:$F$2401&amp;IHMEdata!$H$2:$H$2401,0)),0)</f>
        <v>0.25014820289200002</v>
      </c>
      <c r="DA12" s="24">
        <f t="array" ref="DA12">IFERROR(INDEX(IHMEdata!$J$2:$J$2401, MATCH($CY$3&amp;$CY$4&amp;$CY$5&amp;CX12&amp;$CY$6, IHMEdata!$E$2:$E$2401&amp;IHMEdata!$G$2:$G$2401&amp;IHMEdata!$C$2:$C$2401&amp;IHMEdata!$F$2:$F$2401&amp;IHMEdata!$H$2:$H$2401,0)),0)</f>
        <v>6.5025202715399993E-2</v>
      </c>
      <c r="DB12" s="14">
        <f t="shared" ref="DB12:DB30" si="31">DA12/$E$6</f>
        <v>6.5025202715399989E-7</v>
      </c>
      <c r="DC12" s="7">
        <f>LN(DB12)</f>
        <v>-14.245905815123086</v>
      </c>
      <c r="DD12">
        <v>1</v>
      </c>
      <c r="DE12" s="13">
        <f>_xll.SplineOut($I$9,DD12)</f>
        <v>-11.034878313300243</v>
      </c>
      <c r="DF12" s="13">
        <f t="shared" ref="DF12:DF75" si="32">EXP(DE12)</f>
        <v>1.6129215335345239E-5</v>
      </c>
      <c r="DG12">
        <v>5</v>
      </c>
      <c r="DH12" t="s">
        <v>6</v>
      </c>
      <c r="DI12" s="6">
        <f t="shared" ref="DI12:DI30" si="33">DJ12*$E$6/DK12</f>
        <v>376510.75000076665</v>
      </c>
      <c r="DJ12" s="24">
        <f t="array" ref="DJ12">IFERROR(INDEX(IHMEdata!$J$2:$J$2401, MATCH($DA$3&amp;$CY$4&amp;$CY$5&amp;DH12&amp;$CY$7, IHMEdata!$E$2:$E$2401&amp;IHMEdata!$G$2:$G$2401&amp;IHMEdata!$C$2:$C$2401&amp;IHMEdata!$F$2:$F$2401&amp;IHMEdata!$H$2:$H$2401,0)),0)</f>
        <v>0.23952318062299999</v>
      </c>
      <c r="DK12" s="24">
        <f t="array" ref="DK12">IFERROR(INDEX(IHMEdata!$J$2:$J$2401, MATCH($DA$3&amp;$CY$4&amp;$CY$5&amp;DH12&amp;$CY$6, IHMEdata!$E$2:$E$2401&amp;IHMEdata!$G$2:$G$2401&amp;IHMEdata!$C$2:$C$2401&amp;IHMEdata!$F$2:$F$2401&amp;IHMEdata!$H$2:$H$2401,0)),0)</f>
        <v>6.3616558258299996E-2</v>
      </c>
      <c r="DL12" s="29">
        <f t="shared" ref="DL12:DL30" si="34">DK12/$E$6</f>
        <v>6.3616558258299999E-7</v>
      </c>
      <c r="DM12" s="7">
        <f>LN(DL12)</f>
        <v>-14.267806957518191</v>
      </c>
      <c r="DN12">
        <v>1</v>
      </c>
      <c r="DO12" s="13">
        <f>_xll.SplineOut($I$9,DN12)</f>
        <v>-11.034878313300243</v>
      </c>
      <c r="DP12" s="13">
        <f t="shared" ref="DP12:DP75" si="35">EXP(DO12)</f>
        <v>1.6129215335345239E-5</v>
      </c>
    </row>
    <row r="13" spans="1:120" x14ac:dyDescent="0.25">
      <c r="A13">
        <v>10</v>
      </c>
      <c r="B13" t="s">
        <v>7</v>
      </c>
      <c r="C13" s="6">
        <f t="shared" si="0"/>
        <v>371651.23999969516</v>
      </c>
      <c r="D13" s="24">
        <f t="array" ref="D13">IFERROR(INDEX(IHMEdata!$J$2:$J$2401, MATCH($C$3&amp;$C$4&amp;$C$5&amp;B13&amp;$C$7, IHMEdata!$E$2:$E$2401&amp;IHMEdata!$G$2:$G$2401&amp;IHMEdata!$C$2:$C$2401&amp;IHMEdata!$F$2:$F$2401&amp;IHMEdata!$H$2:$H$2401,0)),0)</f>
        <v>7.33034283812</v>
      </c>
      <c r="E13" s="24">
        <f t="array" ref="E13">IFERROR(INDEX(IHMEdata!$J$2:$J$2401, MATCH($C$3&amp;$C$4&amp;$C$5&amp;B13&amp;$C$6, IHMEdata!$E$2:$E$2401&amp;IHMEdata!$G$2:$G$2401&amp;IHMEdata!$C$2:$C$2401&amp;IHMEdata!$F$2:$F$2401&amp;IHMEdata!$H$2:$H$2401,0)),0)</f>
        <v>1.9723714195399999</v>
      </c>
      <c r="F13" s="14">
        <f t="shared" si="1"/>
        <v>1.9723714195399998E-5</v>
      </c>
      <c r="G13" s="7">
        <f t="shared" ref="G13:G30" si="36">LN(F13)</f>
        <v>-10.833688879902065</v>
      </c>
      <c r="H13">
        <v>2</v>
      </c>
      <c r="I13" s="13">
        <f>_xll.SplineOut($I$9,H13)</f>
        <v>-11.039263674441163</v>
      </c>
      <c r="J13" s="13">
        <f t="shared" si="2"/>
        <v>1.6058637768348669E-5</v>
      </c>
      <c r="K13">
        <v>10</v>
      </c>
      <c r="L13" t="s">
        <v>7</v>
      </c>
      <c r="M13" s="6">
        <f t="shared" si="3"/>
        <v>374832.4000006289</v>
      </c>
      <c r="N13" s="24">
        <f t="array" ref="N13">IFERROR(INDEX(IHMEdata!$J$2:$J$2401, MATCH($E$3&amp;$C$4&amp;$C$5&amp;L13&amp;$C$7, IHMEdata!$E$2:$E$2401&amp;IHMEdata!$G$2:$G$2401&amp;IHMEdata!$C$2:$C$2401&amp;IHMEdata!$F$2:$F$2401&amp;IHMEdata!$H$2:$H$2401,0)),0)</f>
        <v>4.5021093007199999</v>
      </c>
      <c r="O13" s="24">
        <f t="array" ref="O13">IFERROR(INDEX(IHMEdata!$J$2:$J$2401, MATCH($E$3&amp;$C$4&amp;$C$5&amp;L13&amp;$C$6, IHMEdata!$E$2:$E$2401&amp;IHMEdata!$G$2:$G$2401&amp;IHMEdata!$C$2:$C$2401&amp;IHMEdata!$F$2:$F$2401&amp;IHMEdata!$H$2:$H$2401,0)),0)</f>
        <v>1.2010992915000001</v>
      </c>
      <c r="P13" s="29">
        <f t="shared" si="4"/>
        <v>1.2010992915000001E-5</v>
      </c>
      <c r="Q13" s="7">
        <f t="shared" ref="Q13:Q30" si="37">LN(P13)</f>
        <v>-11.329688251268042</v>
      </c>
      <c r="R13">
        <v>2</v>
      </c>
      <c r="S13" s="13">
        <f>_xll.SplineOut($I$9,R13)</f>
        <v>-11.039263674441163</v>
      </c>
      <c r="T13" s="13">
        <f t="shared" si="5"/>
        <v>1.6058637768348669E-5</v>
      </c>
      <c r="V13" t="s">
        <v>7</v>
      </c>
      <c r="W13" s="6">
        <f t="shared" si="6"/>
        <v>371651.23999944655</v>
      </c>
      <c r="X13" s="24">
        <f t="array" ref="X13">IFERROR(INDEX(IHMEdata!$J$2:$J$2401, MATCH($W$3&amp;$W$4&amp;$W$5&amp;V13&amp;$W$7, IHMEdata!$E$2:$E$2401&amp;IHMEdata!$G$2:$G$2401&amp;IHMEdata!$C$2:$C$2401&amp;IHMEdata!$F$2:$F$2401&amp;IHMEdata!$H$2:$H$2401,0)),0)</f>
        <v>0.76305950120400001</v>
      </c>
      <c r="Y13" s="24">
        <f t="array" ref="Y13">IFERROR(INDEX(IHMEdata!$J$2:$J$2401, MATCH($W$3&amp;$W$4&amp;$W$5&amp;V13&amp;$W$6, IHMEdata!$E$2:$E$2401&amp;IHMEdata!$G$2:$G$2401&amp;IHMEdata!$C$2:$C$2401&amp;IHMEdata!$F$2:$F$2401&amp;IHMEdata!$H$2:$H$2401,0)),0)</f>
        <v>0.205316011109</v>
      </c>
      <c r="Z13" s="14">
        <f t="shared" si="7"/>
        <v>2.0531601110900001E-6</v>
      </c>
      <c r="AA13" s="7">
        <f t="shared" ref="AA13:AA30" si="38">LN(Z13)</f>
        <v>-13.096130434127728</v>
      </c>
      <c r="AB13">
        <v>2</v>
      </c>
      <c r="AC13" s="13">
        <f>_xll.SplineOut($I$9,AB13)</f>
        <v>-11.039263674441163</v>
      </c>
      <c r="AD13" s="13">
        <f t="shared" si="8"/>
        <v>1.6058637768348669E-5</v>
      </c>
      <c r="AE13">
        <v>10</v>
      </c>
      <c r="AF13" t="s">
        <v>7</v>
      </c>
      <c r="AG13" s="6">
        <f t="shared" si="9"/>
        <v>374832.4000002562</v>
      </c>
      <c r="AH13" s="24">
        <f t="array" ref="AH13">IFERROR(INDEX(IHMEdata!$J$2:$J$2401, MATCH($Y$3&amp;$W$4&amp;$W$5&amp;AF13&amp;$W$7, IHMEdata!$E$2:$E$2401&amp;IHMEdata!$G$2:$G$2401&amp;IHMEdata!$C$2:$C$2401&amp;IHMEdata!$F$2:$F$2401&amp;IHMEdata!$H$2:$H$2401,0)),0)</f>
        <v>0.32633992866900002</v>
      </c>
      <c r="AI13" s="24">
        <f t="array" ref="AI13">IFERROR(INDEX(IHMEdata!$J$2:$J$2401, MATCH($Y$3&amp;$W$4&amp;$W$5&amp;AF13&amp;$W$6, IHMEdata!$E$2:$E$2401&amp;IHMEdata!$G$2:$G$2401&amp;IHMEdata!$C$2:$C$2401&amp;IHMEdata!$F$2:$F$2401&amp;IHMEdata!$H$2:$H$2401,0)),0)</f>
        <v>8.7062892286999996E-2</v>
      </c>
      <c r="AJ13" s="29">
        <f t="shared" si="10"/>
        <v>8.7062892287E-7</v>
      </c>
      <c r="AK13" s="7">
        <f t="shared" ref="AK13:AK30" si="39">LN(AJ13)</f>
        <v>-13.954049986613446</v>
      </c>
      <c r="AL13">
        <v>2</v>
      </c>
      <c r="AM13" s="13">
        <f>_xll.SplineOut($I$9,AL13)</f>
        <v>-11.039263674441163</v>
      </c>
      <c r="AN13" s="13">
        <f t="shared" si="11"/>
        <v>1.6058637768348669E-5</v>
      </c>
      <c r="AP13" t="s">
        <v>7</v>
      </c>
      <c r="AQ13" s="6">
        <f t="shared" si="12"/>
        <v>371651.24000034854</v>
      </c>
      <c r="AR13" s="24">
        <f t="array" ref="AR13">IFERROR(INDEX(IHMEdata!$J$2:$J$2401, MATCH($AQ$3&amp;$AQ$4&amp;$AQ$5&amp;AP13&amp;$AQ$7, IHMEdata!$E$2:$E$2401&amp;IHMEdata!$G$2:$G$2401&amp;IHMEdata!$C$2:$C$2401&amp;IHMEdata!$F$2:$F$2401&amp;IHMEdata!$H$2:$H$2401,0)),0)</f>
        <v>3.2825235645699999</v>
      </c>
      <c r="AS13" s="24">
        <f t="array" ref="AS13">IFERROR(INDEX(IHMEdata!$J$2:$J$2401, MATCH($AQ$3&amp;$AQ$4&amp;$AQ$5&amp;AP13&amp;$AQ$6, IHMEdata!$E$2:$E$2401&amp;IHMEdata!$G$2:$G$2401&amp;IHMEdata!$C$2:$C$2401&amp;IHMEdata!$F$2:$F$2401&amp;IHMEdata!$H$2:$H$2401,0)),0)</f>
        <v>0.8832268566</v>
      </c>
      <c r="AT13" s="14">
        <f t="shared" si="13"/>
        <v>8.8322685659999998E-6</v>
      </c>
      <c r="AU13" s="7">
        <f t="shared" ref="AU13:AU30" si="40">LN(AT13)</f>
        <v>-11.637098660603813</v>
      </c>
      <c r="AV13">
        <v>2</v>
      </c>
      <c r="AW13" s="13">
        <f>_xll.SplineOut($I$9,AV13)</f>
        <v>-11.039263674441163</v>
      </c>
      <c r="AX13" s="13">
        <f t="shared" si="14"/>
        <v>1.6058637768348669E-5</v>
      </c>
      <c r="AY13">
        <v>10</v>
      </c>
      <c r="AZ13" t="s">
        <v>7</v>
      </c>
      <c r="BA13" s="6">
        <f t="shared" si="15"/>
        <v>374832.40000049945</v>
      </c>
      <c r="BB13" s="24">
        <f t="array" ref="BB13">IFERROR(INDEX(IHMEdata!$J$2:$J$2401, MATCH($AS$3&amp;$AQ$4&amp;$AQ$5&amp;AZ13&amp;$AQ$7, IHMEdata!$E$2:$E$2401&amp;IHMEdata!$G$2:$G$2401&amp;IHMEdata!$C$2:$C$2401&amp;IHMEdata!$F$2:$F$2401&amp;IHMEdata!$H$2:$H$2401,0)),0)</f>
        <v>3.1609212116299998</v>
      </c>
      <c r="BC13" s="24">
        <f t="array" ref="BC13">IFERROR(INDEX(IHMEdata!$J$2:$J$2401, MATCH($AS$3&amp;$AQ$4&amp;$AQ$5&amp;AZ13&amp;$AQ$6, IHMEdata!$E$2:$E$2401&amp;IHMEdata!$G$2:$G$2401&amp;IHMEdata!$C$2:$C$2401&amp;IHMEdata!$F$2:$F$2401&amp;IHMEdata!$H$2:$H$2401,0)),0)</f>
        <v>0.84328921716100003</v>
      </c>
      <c r="BD13" s="29">
        <f t="shared" si="16"/>
        <v>8.4328921716099999E-6</v>
      </c>
      <c r="BE13" s="7">
        <f t="shared" ref="BE13:BE30" si="41">LN(BD13)</f>
        <v>-11.683370763934011</v>
      </c>
      <c r="BF13">
        <v>2</v>
      </c>
      <c r="BG13" s="13">
        <f>_xll.SplineOut($I$9,BF13)</f>
        <v>-11.039263674441163</v>
      </c>
      <c r="BH13" s="13">
        <f t="shared" si="17"/>
        <v>1.6058637768348669E-5</v>
      </c>
      <c r="BJ13" t="s">
        <v>7</v>
      </c>
      <c r="BK13" s="6">
        <f t="shared" si="18"/>
        <v>371651.24000057101</v>
      </c>
      <c r="BL13" s="24">
        <f t="array" ref="BL13">IFERROR(INDEX(IHMEdata!$J$2:$J$2401, MATCH($BK$3&amp;$BK$4&amp;$BK$5&amp;BJ13&amp;$BK$7, IHMEdata!$E$2:$E$2401&amp;IHMEdata!$G$2:$G$2401&amp;IHMEdata!$C$2:$C$2401&amp;IHMEdata!$F$2:$F$2401&amp;IHMEdata!$H$2:$H$2401,0)),0)</f>
        <v>0.90346207306799997</v>
      </c>
      <c r="BM13" s="24">
        <f t="array" ref="BM13">IFERROR(INDEX(IHMEdata!$J$2:$J$2401, MATCH($BK$3&amp;$BK$4&amp;$BK$5&amp;BJ13&amp;$BK$6, IHMEdata!$E$2:$E$2401&amp;IHMEdata!$G$2:$G$2401&amp;IHMEdata!$C$2:$C$2401&amp;IHMEdata!$F$2:$F$2401&amp;IHMEdata!$H$2:$H$2401,0)),0)</f>
        <v>0.243094055886</v>
      </c>
      <c r="BN13" s="14">
        <f t="shared" si="19"/>
        <v>2.43094055886E-6</v>
      </c>
      <c r="BO13" s="7">
        <f t="shared" ref="BO13:BO30" si="42">LN(BN13)</f>
        <v>-12.927232314241444</v>
      </c>
      <c r="BP13">
        <v>2</v>
      </c>
      <c r="BQ13" s="13">
        <f>_xll.SplineOut($I$9,BP13)</f>
        <v>-11.039263674441163</v>
      </c>
      <c r="BR13" s="13">
        <f t="shared" si="20"/>
        <v>1.6058637768348669E-5</v>
      </c>
      <c r="BS13">
        <v>10</v>
      </c>
      <c r="BT13" t="s">
        <v>7</v>
      </c>
      <c r="BU13" s="6">
        <f t="shared" si="21"/>
        <v>374832.40000080876</v>
      </c>
      <c r="BV13" s="24">
        <f t="array" ref="BV13">IFERROR(INDEX(IHMEdata!$J$2:$J$2401, MATCH($BM$3&amp;$BK$4&amp;$BK$5&amp;BT13&amp;$BK$7, IHMEdata!$E$2:$E$2401&amp;IHMEdata!$G$2:$G$2401&amp;IHMEdata!$C$2:$C$2401&amp;IHMEdata!$F$2:$F$2401&amp;IHMEdata!$H$2:$H$2401,0)),0)</f>
        <v>0.716000807603</v>
      </c>
      <c r="BW13" s="24">
        <f t="array" ref="BW13">IFERROR(INDEX(IHMEdata!$J$2:$J$2401, MATCH($BM$3&amp;$BK$4&amp;$BK$5&amp;BT13&amp;$BK$6, IHMEdata!$E$2:$E$2401&amp;IHMEdata!$G$2:$G$2401&amp;IHMEdata!$C$2:$C$2401&amp;IHMEdata!$F$2:$F$2401&amp;IHMEdata!$H$2:$H$2401,0)),0)</f>
        <v>0.191018921417</v>
      </c>
      <c r="BX13" s="29">
        <f t="shared" si="22"/>
        <v>1.9101892141699999E-6</v>
      </c>
      <c r="BY13" s="7">
        <f t="shared" ref="BY13:BY30" si="43">LN(BX13)</f>
        <v>-13.168308255801879</v>
      </c>
      <c r="BZ13">
        <v>2</v>
      </c>
      <c r="CA13" s="13">
        <f>_xll.SplineOut($I$9,BZ13)</f>
        <v>-11.039263674441163</v>
      </c>
      <c r="CB13" s="13">
        <f t="shared" si="23"/>
        <v>1.6058637768348669E-5</v>
      </c>
      <c r="CD13" t="s">
        <v>7</v>
      </c>
      <c r="CE13" s="6">
        <f t="shared" si="24"/>
        <v>371651.24000001227</v>
      </c>
      <c r="CF13" s="24">
        <f t="array" ref="CF13">IFERROR(INDEX(IHMEdata!$J$2:$J$2401, MATCH($CE$3&amp;$CE$4&amp;$CE$5&amp;CD13&amp;$CE$7, IHMEdata!$E$2:$E$2401&amp;IHMEdata!$G$2:$G$2401&amp;IHMEdata!$C$2:$C$2401&amp;IHMEdata!$F$2:$F$2401&amp;IHMEdata!$H$2:$H$2401,0)),0)</f>
        <v>0.27431591561500002</v>
      </c>
      <c r="CG13" s="24">
        <f t="array" ref="CG13">IFERROR(INDEX(IHMEdata!$J$2:$J$2401, MATCH($CE$3&amp;$CE$4&amp;$CE$5&amp;CD13&amp;$CE$6, IHMEdata!$E$2:$E$2401&amp;IHMEdata!$G$2:$G$2401&amp;IHMEdata!$C$2:$C$2401&amp;IHMEdata!$F$2:$F$2401&amp;IHMEdata!$H$2:$H$2401,0)),0)</f>
        <v>7.3810036424200004E-2</v>
      </c>
      <c r="CH13" s="14">
        <f t="shared" si="25"/>
        <v>7.3810036424200009E-7</v>
      </c>
      <c r="CI13" s="7">
        <f t="shared" ref="CI13:CI30" si="44">LN(CH13)</f>
        <v>-14.119186026684549</v>
      </c>
      <c r="CJ13">
        <v>2</v>
      </c>
      <c r="CK13" s="13">
        <f>_xll.SplineOut($I$9,CJ13)</f>
        <v>-11.039263674441163</v>
      </c>
      <c r="CL13" s="13">
        <f t="shared" si="26"/>
        <v>1.6058637768348669E-5</v>
      </c>
      <c r="CM13">
        <v>10</v>
      </c>
      <c r="CN13" t="s">
        <v>7</v>
      </c>
      <c r="CO13" s="6">
        <f t="shared" si="27"/>
        <v>374832.39999985107</v>
      </c>
      <c r="CP13" s="24">
        <f t="array" ref="CP13">IFERROR(INDEX(IHMEdata!$J$2:$J$2401, MATCH($CG$3&amp;$CE$4&amp;$CE$5&amp;CN13&amp;$CE$7, IHMEdata!$E$2:$E$2401&amp;IHMEdata!$G$2:$G$2401&amp;IHMEdata!$C$2:$C$2401&amp;IHMEdata!$F$2:$F$2401&amp;IHMEdata!$H$2:$H$2401,0)),0)</f>
        <v>0.152622338164</v>
      </c>
      <c r="CQ13" s="24">
        <f t="array" ref="CQ13">IFERROR(INDEX(IHMEdata!$J$2:$J$2401, MATCH($CG$3&amp;$CE$4&amp;$CE$5&amp;CN13&amp;$CE$6, IHMEdata!$E$2:$E$2401&amp;IHMEdata!$G$2:$G$2401&amp;IHMEdata!$C$2:$C$2401&amp;IHMEdata!$F$2:$F$2401&amp;IHMEdata!$H$2:$H$2401,0)),0)</f>
        <v>4.0717488179799997E-2</v>
      </c>
      <c r="CR13" s="29">
        <f t="shared" si="28"/>
        <v>4.0717488179799999E-7</v>
      </c>
      <c r="CS13" s="7">
        <f t="shared" ref="CS13:CS30" si="45">LN(CR13)</f>
        <v>-14.714023058784612</v>
      </c>
      <c r="CT13">
        <v>2</v>
      </c>
      <c r="CU13" s="13">
        <f>_xll.SplineOut($I$9,CT13)</f>
        <v>-11.039263674441163</v>
      </c>
      <c r="CV13" s="13">
        <f t="shared" si="29"/>
        <v>1.6058637768348669E-5</v>
      </c>
      <c r="CX13" t="s">
        <v>7</v>
      </c>
      <c r="CY13" s="6">
        <f t="shared" si="30"/>
        <v>371651.24000166124</v>
      </c>
      <c r="CZ13" s="24">
        <f t="array" ref="CZ13">IFERROR(INDEX(IHMEdata!$J$2:$J$2401, MATCH($CY$3&amp;$CY$4&amp;$CY$5&amp;CX13&amp;$CY$7, IHMEdata!$E$2:$E$2401&amp;IHMEdata!$G$2:$G$2401&amp;IHMEdata!$C$2:$C$2401&amp;IHMEdata!$F$2:$F$2401&amp;IHMEdata!$H$2:$H$2401,0)),0)</f>
        <v>0.42294964890999998</v>
      </c>
      <c r="DA13" s="24">
        <f t="array" ref="DA13">IFERROR(INDEX(IHMEdata!$J$2:$J$2401, MATCH($CY$3&amp;$CY$4&amp;$CY$5&amp;CX13&amp;$CY$6, IHMEdata!$E$2:$E$2401&amp;IHMEdata!$G$2:$G$2401&amp;IHMEdata!$C$2:$C$2401&amp;IHMEdata!$F$2:$F$2401&amp;IHMEdata!$H$2:$H$2401,0)),0)</f>
        <v>0.11380283539699999</v>
      </c>
      <c r="DB13" s="14">
        <f t="shared" si="31"/>
        <v>1.1380283539699999E-6</v>
      </c>
      <c r="DC13" s="7">
        <f t="shared" ref="DC13:DC30" si="46">LN(DB13)</f>
        <v>-13.686213306955409</v>
      </c>
      <c r="DD13">
        <v>2</v>
      </c>
      <c r="DE13" s="13">
        <f>_xll.SplineOut($I$9,DD13)</f>
        <v>-11.039263674441163</v>
      </c>
      <c r="DF13" s="13">
        <f t="shared" si="32"/>
        <v>1.6058637768348669E-5</v>
      </c>
      <c r="DG13">
        <v>10</v>
      </c>
      <c r="DH13" t="s">
        <v>7</v>
      </c>
      <c r="DI13" s="6">
        <f t="shared" si="33"/>
        <v>374832.40000045032</v>
      </c>
      <c r="DJ13" s="24">
        <f t="array" ref="DJ13">IFERROR(INDEX(IHMEdata!$J$2:$J$2401, MATCH($DA$3&amp;$CY$4&amp;$CY$5&amp;DH13&amp;$CY$7, IHMEdata!$E$2:$E$2401&amp;IHMEdata!$G$2:$G$2401&amp;IHMEdata!$C$2:$C$2401&amp;IHMEdata!$F$2:$F$2401&amp;IHMEdata!$H$2:$H$2401,0)),0)</f>
        <v>0.30484146197599998</v>
      </c>
      <c r="DK13" s="24">
        <f t="array" ref="DK13">IFERROR(INDEX(IHMEdata!$J$2:$J$2401, MATCH($DA$3&amp;$CY$4&amp;$CY$5&amp;DH13&amp;$CY$6, IHMEdata!$E$2:$E$2401&amp;IHMEdata!$G$2:$G$2401&amp;IHMEdata!$C$2:$C$2401&amp;IHMEdata!$F$2:$F$2401&amp;IHMEdata!$H$2:$H$2401,0)),0)</f>
        <v>8.1327404454799995E-2</v>
      </c>
      <c r="DL13" s="29">
        <f t="shared" si="34"/>
        <v>8.1327404454799991E-7</v>
      </c>
      <c r="DM13" s="7">
        <f t="shared" ref="DM13:DM30" si="47">LN(DL13)</f>
        <v>-14.022197706031861</v>
      </c>
      <c r="DN13">
        <v>2</v>
      </c>
      <c r="DO13" s="13">
        <f>_xll.SplineOut($I$9,DN13)</f>
        <v>-11.039263674441163</v>
      </c>
      <c r="DP13" s="13">
        <f t="shared" si="35"/>
        <v>1.6058637768348669E-5</v>
      </c>
    </row>
    <row r="14" spans="1:120" x14ac:dyDescent="0.25">
      <c r="A14">
        <v>15</v>
      </c>
      <c r="B14" t="s">
        <v>8</v>
      </c>
      <c r="C14" s="6">
        <f t="shared" si="0"/>
        <v>376941.81999984564</v>
      </c>
      <c r="D14" s="24">
        <f t="array" ref="D14">IFERROR(INDEX(IHMEdata!$J$2:$J$2401, MATCH($C$3&amp;$C$4&amp;$C$5&amp;B14&amp;$C$7, IHMEdata!$E$2:$E$2401&amp;IHMEdata!$G$2:$G$2401&amp;IHMEdata!$C$2:$C$2401&amp;IHMEdata!$F$2:$F$2401&amp;IHMEdata!$H$2:$H$2401,0)),0)</f>
        <v>15.169465143</v>
      </c>
      <c r="E14" s="24">
        <f t="array" ref="E14">IFERROR(INDEX(IHMEdata!$J$2:$J$2401, MATCH($C$3&amp;$C$4&amp;$C$5&amp;B14&amp;$C$6, IHMEdata!$E$2:$E$2401&amp;IHMEdata!$G$2:$G$2401&amp;IHMEdata!$C$2:$C$2401&amp;IHMEdata!$F$2:$F$2401&amp;IHMEdata!$H$2:$H$2401,0)),0)</f>
        <v>4.0243518596599896</v>
      </c>
      <c r="F14" s="14">
        <f t="shared" si="1"/>
        <v>4.0243518596599895E-5</v>
      </c>
      <c r="G14" s="7">
        <f t="shared" si="36"/>
        <v>-10.12056159572211</v>
      </c>
      <c r="H14">
        <v>3</v>
      </c>
      <c r="I14" s="13">
        <f>_xll.SplineOut($I$9,H14)</f>
        <v>-11.043584590054277</v>
      </c>
      <c r="J14" s="13">
        <f t="shared" si="2"/>
        <v>1.5989399443893708E-5</v>
      </c>
      <c r="K14">
        <v>15</v>
      </c>
      <c r="L14" t="s">
        <v>8</v>
      </c>
      <c r="M14" s="6">
        <f t="shared" si="3"/>
        <v>386693.86000105343</v>
      </c>
      <c r="N14" s="24">
        <f t="array" ref="N14">IFERROR(INDEX(IHMEdata!$J$2:$J$2401, MATCH($E$3&amp;$C$4&amp;$C$5&amp;L14&amp;$C$7, IHMEdata!$E$2:$E$2401&amp;IHMEdata!$G$2:$G$2401&amp;IHMEdata!$C$2:$C$2401&amp;IHMEdata!$F$2:$F$2401&amp;IHMEdata!$H$2:$H$2401,0)),0)</f>
        <v>6.3569859857699997</v>
      </c>
      <c r="O14" s="24">
        <f t="array" ref="O14">IFERROR(INDEX(IHMEdata!$J$2:$J$2401, MATCH($E$3&amp;$C$4&amp;$C$5&amp;L14&amp;$C$6, IHMEdata!$E$2:$E$2401&amp;IHMEdata!$G$2:$G$2401&amp;IHMEdata!$C$2:$C$2401&amp;IHMEdata!$F$2:$F$2401&amp;IHMEdata!$H$2:$H$2401,0)),0)</f>
        <v>1.64393248596</v>
      </c>
      <c r="P14" s="29">
        <f t="shared" si="4"/>
        <v>1.6439324859599998E-5</v>
      </c>
      <c r="Q14" s="7">
        <f t="shared" si="37"/>
        <v>-11.015834236113816</v>
      </c>
      <c r="R14">
        <v>3</v>
      </c>
      <c r="S14" s="13">
        <f>_xll.SplineOut($I$9,R14)</f>
        <v>-11.043584590054277</v>
      </c>
      <c r="T14" s="13">
        <f t="shared" si="5"/>
        <v>1.5989399443893708E-5</v>
      </c>
      <c r="V14" t="s">
        <v>8</v>
      </c>
      <c r="W14" s="6">
        <f t="shared" si="6"/>
        <v>376941.82000139862</v>
      </c>
      <c r="X14" s="24">
        <f t="array" ref="X14">IFERROR(INDEX(IHMEdata!$J$2:$J$2401, MATCH($W$3&amp;$W$4&amp;$W$5&amp;V14&amp;$W$7, IHMEdata!$E$2:$E$2401&amp;IHMEdata!$G$2:$G$2401&amp;IHMEdata!$C$2:$C$2401&amp;IHMEdata!$F$2:$F$2401&amp;IHMEdata!$H$2:$H$2401,0)),0)</f>
        <v>1.26652741878</v>
      </c>
      <c r="Y14" s="24">
        <f t="array" ref="Y14">IFERROR(INDEX(IHMEdata!$J$2:$J$2401, MATCH($W$3&amp;$W$4&amp;$W$5&amp;V14&amp;$W$6, IHMEdata!$E$2:$E$2401&amp;IHMEdata!$G$2:$G$2401&amp;IHMEdata!$C$2:$C$2401&amp;IHMEdata!$F$2:$F$2401&amp;IHMEdata!$H$2:$H$2401,0)),0)</f>
        <v>0.33600077029800002</v>
      </c>
      <c r="Z14" s="14">
        <f t="shared" si="7"/>
        <v>3.36000770298E-6</v>
      </c>
      <c r="AA14" s="7">
        <f t="shared" si="38"/>
        <v>-12.603567291438218</v>
      </c>
      <c r="AB14">
        <v>3</v>
      </c>
      <c r="AC14" s="13">
        <f>_xll.SplineOut($I$9,AB14)</f>
        <v>-11.043584590054277</v>
      </c>
      <c r="AD14" s="13">
        <f t="shared" si="8"/>
        <v>1.5989399443893708E-5</v>
      </c>
      <c r="AE14">
        <v>15</v>
      </c>
      <c r="AF14" t="s">
        <v>8</v>
      </c>
      <c r="AG14" s="6">
        <f t="shared" si="9"/>
        <v>386693.85999960656</v>
      </c>
      <c r="AH14" s="24">
        <f t="array" ref="AH14">IFERROR(INDEX(IHMEdata!$J$2:$J$2401, MATCH($Y$3&amp;$W$4&amp;$W$5&amp;AF14&amp;$W$7, IHMEdata!$E$2:$E$2401&amp;IHMEdata!$G$2:$G$2401&amp;IHMEdata!$C$2:$C$2401&amp;IHMEdata!$F$2:$F$2401&amp;IHMEdata!$H$2:$H$2401,0)),0)</f>
        <v>0.237828938681</v>
      </c>
      <c r="AI14" s="24">
        <f t="array" ref="AI14">IFERROR(INDEX(IHMEdata!$J$2:$J$2401, MATCH($Y$3&amp;$W$4&amp;$W$5&amp;AF14&amp;$W$6, IHMEdata!$E$2:$E$2401&amp;IHMEdata!$G$2:$G$2401&amp;IHMEdata!$C$2:$C$2401&amp;IHMEdata!$F$2:$F$2401&amp;IHMEdata!$H$2:$H$2401,0)),0)</f>
        <v>6.1503158772999902E-2</v>
      </c>
      <c r="AJ14" s="29">
        <f t="shared" si="10"/>
        <v>6.15031587729999E-7</v>
      </c>
      <c r="AK14" s="7">
        <f t="shared" si="39"/>
        <v>-14.301592208296285</v>
      </c>
      <c r="AL14">
        <v>3</v>
      </c>
      <c r="AM14" s="13">
        <f>_xll.SplineOut($I$9,AL14)</f>
        <v>-11.043584590054277</v>
      </c>
      <c r="AN14" s="13">
        <f t="shared" si="11"/>
        <v>1.5989399443893708E-5</v>
      </c>
      <c r="AP14" t="s">
        <v>8</v>
      </c>
      <c r="AQ14" s="6">
        <f t="shared" si="12"/>
        <v>376941.82000021555</v>
      </c>
      <c r="AR14" s="24">
        <f t="array" ref="AR14">IFERROR(INDEX(IHMEdata!$J$2:$J$2401, MATCH($AQ$3&amp;$AQ$4&amp;$AQ$5&amp;AP14&amp;$AQ$7, IHMEdata!$E$2:$E$2401&amp;IHMEdata!$G$2:$G$2401&amp;IHMEdata!$C$2:$C$2401&amp;IHMEdata!$F$2:$F$2401&amp;IHMEdata!$H$2:$H$2401,0)),0)</f>
        <v>19.1603936325</v>
      </c>
      <c r="AS14" s="24">
        <f t="array" ref="AS14">IFERROR(INDEX(IHMEdata!$J$2:$J$2401, MATCH($AQ$3&amp;$AQ$4&amp;$AQ$5&amp;AP14&amp;$AQ$6, IHMEdata!$E$2:$E$2401&amp;IHMEdata!$G$2:$G$2401&amp;IHMEdata!$C$2:$C$2401&amp;IHMEdata!$F$2:$F$2401&amp;IHMEdata!$H$2:$H$2401,0)),0)</f>
        <v>5.0831169734600001</v>
      </c>
      <c r="AT14" s="14">
        <f t="shared" si="13"/>
        <v>5.08311697346E-5</v>
      </c>
      <c r="AU14" s="7">
        <f t="shared" si="40"/>
        <v>-9.8870008140887631</v>
      </c>
      <c r="AV14">
        <v>3</v>
      </c>
      <c r="AW14" s="13">
        <f>_xll.SplineOut($I$9,AV14)</f>
        <v>-11.043584590054277</v>
      </c>
      <c r="AX14" s="13">
        <f t="shared" si="14"/>
        <v>1.5989399443893708E-5</v>
      </c>
      <c r="AY14">
        <v>15</v>
      </c>
      <c r="AZ14" t="s">
        <v>8</v>
      </c>
      <c r="BA14" s="6">
        <f t="shared" si="15"/>
        <v>386693.85999980947</v>
      </c>
      <c r="BB14" s="24">
        <f t="array" ref="BB14">IFERROR(INDEX(IHMEdata!$J$2:$J$2401, MATCH($AS$3&amp;$AQ$4&amp;$AQ$5&amp;AZ14&amp;$AQ$7, IHMEdata!$E$2:$E$2401&amp;IHMEdata!$G$2:$G$2401&amp;IHMEdata!$C$2:$C$2401&amp;IHMEdata!$F$2:$F$2401&amp;IHMEdata!$H$2:$H$2401,0)),0)</f>
        <v>8.3253390547899997</v>
      </c>
      <c r="BC14" s="24">
        <f t="array" ref="BC14">IFERROR(INDEX(IHMEdata!$J$2:$J$2401, MATCH($AS$3&amp;$AQ$4&amp;$AQ$5&amp;AZ14&amp;$AQ$6, IHMEdata!$E$2:$E$2401&amp;IHMEdata!$G$2:$G$2401&amp;IHMEdata!$C$2:$C$2401&amp;IHMEdata!$F$2:$F$2401&amp;IHMEdata!$H$2:$H$2401,0)),0)</f>
        <v>2.1529535159400002</v>
      </c>
      <c r="BD14" s="29">
        <f t="shared" si="16"/>
        <v>2.1529535159400003E-5</v>
      </c>
      <c r="BE14" s="7">
        <f t="shared" si="41"/>
        <v>-10.746084837188008</v>
      </c>
      <c r="BF14">
        <v>3</v>
      </c>
      <c r="BG14" s="13">
        <f>_xll.SplineOut($I$9,BF14)</f>
        <v>-11.043584590054277</v>
      </c>
      <c r="BH14" s="13">
        <f t="shared" si="17"/>
        <v>1.5989399443893708E-5</v>
      </c>
      <c r="BJ14" t="s">
        <v>8</v>
      </c>
      <c r="BK14" s="6">
        <f t="shared" si="18"/>
        <v>376941.82000051526</v>
      </c>
      <c r="BL14" s="24">
        <f t="array" ref="BL14">IFERROR(INDEX(IHMEdata!$J$2:$J$2401, MATCH($BK$3&amp;$BK$4&amp;$BK$5&amp;BJ14&amp;$BK$7, IHMEdata!$E$2:$E$2401&amp;IHMEdata!$G$2:$G$2401&amp;IHMEdata!$C$2:$C$2401&amp;IHMEdata!$F$2:$F$2401&amp;IHMEdata!$H$2:$H$2401,0)),0)</f>
        <v>7.8659890573200002</v>
      </c>
      <c r="BM14" s="24">
        <f t="array" ref="BM14">IFERROR(INDEX(IHMEdata!$J$2:$J$2401, MATCH($BK$3&amp;$BK$4&amp;$BK$5&amp;BJ14&amp;$BK$6, IHMEdata!$E$2:$E$2401&amp;IHMEdata!$G$2:$G$2401&amp;IHMEdata!$C$2:$C$2401&amp;IHMEdata!$F$2:$F$2401&amp;IHMEdata!$H$2:$H$2401,0)),0)</f>
        <v>2.0867912871300001</v>
      </c>
      <c r="BN14" s="14">
        <f t="shared" si="19"/>
        <v>2.0867912871300001E-5</v>
      </c>
      <c r="BO14" s="7">
        <f t="shared" si="42"/>
        <v>-10.777297848042862</v>
      </c>
      <c r="BP14">
        <v>3</v>
      </c>
      <c r="BQ14" s="13">
        <f>_xll.SplineOut($I$9,BP14)</f>
        <v>-11.043584590054277</v>
      </c>
      <c r="BR14" s="13">
        <f t="shared" si="20"/>
        <v>1.5989399443893708E-5</v>
      </c>
      <c r="BS14">
        <v>15</v>
      </c>
      <c r="BT14" t="s">
        <v>8</v>
      </c>
      <c r="BU14" s="6">
        <f t="shared" si="21"/>
        <v>386693.8600003185</v>
      </c>
      <c r="BV14" s="24">
        <f t="array" ref="BV14">IFERROR(INDEX(IHMEdata!$J$2:$J$2401, MATCH($BM$3&amp;$BK$4&amp;$BK$5&amp;BT14&amp;$BK$7, IHMEdata!$E$2:$E$2401&amp;IHMEdata!$G$2:$G$2401&amp;IHMEdata!$C$2:$C$2401&amp;IHMEdata!$F$2:$F$2401&amp;IHMEdata!$H$2:$H$2401,0)),0)</f>
        <v>2.33136419104</v>
      </c>
      <c r="BW14" s="24">
        <f t="array" ref="BW14">IFERROR(INDEX(IHMEdata!$J$2:$J$2401, MATCH($BM$3&amp;$BK$4&amp;$BK$5&amp;BT14&amp;$BK$6, IHMEdata!$E$2:$E$2401&amp;IHMEdata!$G$2:$G$2401&amp;IHMEdata!$C$2:$C$2401&amp;IHMEdata!$F$2:$F$2401&amp;IHMEdata!$H$2:$H$2401,0)),0)</f>
        <v>0.60289661466</v>
      </c>
      <c r="BX14" s="29">
        <f t="shared" si="22"/>
        <v>6.0289661466E-6</v>
      </c>
      <c r="BY14" s="7">
        <f t="shared" si="43"/>
        <v>-12.018935013566484</v>
      </c>
      <c r="BZ14">
        <v>3</v>
      </c>
      <c r="CA14" s="13">
        <f>_xll.SplineOut($I$9,BZ14)</f>
        <v>-11.043584590054277</v>
      </c>
      <c r="CB14" s="13">
        <f t="shared" si="23"/>
        <v>1.5989399443893708E-5</v>
      </c>
      <c r="CD14" t="s">
        <v>8</v>
      </c>
      <c r="CE14" s="6">
        <f t="shared" si="24"/>
        <v>376941.82000080706</v>
      </c>
      <c r="CF14" s="24">
        <f t="array" ref="CF14">IFERROR(INDEX(IHMEdata!$J$2:$J$2401, MATCH($CE$3&amp;$CE$4&amp;$CE$5&amp;CD14&amp;$CE$7, IHMEdata!$E$2:$E$2401&amp;IHMEdata!$G$2:$G$2401&amp;IHMEdata!$C$2:$C$2401&amp;IHMEdata!$F$2:$F$2401&amp;IHMEdata!$H$2:$H$2401,0)),0)</f>
        <v>0.66440636696400002</v>
      </c>
      <c r="CG14" s="24">
        <f t="array" ref="CG14">IFERROR(INDEX(IHMEdata!$J$2:$J$2401, MATCH($CE$3&amp;$CE$4&amp;$CE$5&amp;CD14&amp;$CE$6, IHMEdata!$E$2:$E$2401&amp;IHMEdata!$G$2:$G$2401&amp;IHMEdata!$C$2:$C$2401&amp;IHMEdata!$F$2:$F$2401&amp;IHMEdata!$H$2:$H$2401,0)),0)</f>
        <v>0.17626231203600001</v>
      </c>
      <c r="CH14" s="14">
        <f t="shared" si="25"/>
        <v>1.7626231203600001E-6</v>
      </c>
      <c r="CI14" s="7">
        <f t="shared" si="44"/>
        <v>-13.248707449176367</v>
      </c>
      <c r="CJ14">
        <v>3</v>
      </c>
      <c r="CK14" s="13">
        <f>_xll.SplineOut($I$9,CJ14)</f>
        <v>-11.043584590054277</v>
      </c>
      <c r="CL14" s="13">
        <f t="shared" si="26"/>
        <v>1.5989399443893708E-5</v>
      </c>
      <c r="CM14">
        <v>15</v>
      </c>
      <c r="CN14" t="s">
        <v>8</v>
      </c>
      <c r="CO14" s="6">
        <f t="shared" si="27"/>
        <v>386693.8599995012</v>
      </c>
      <c r="CP14" s="24">
        <f t="array" ref="CP14">IFERROR(INDEX(IHMEdata!$J$2:$J$2401, MATCH($CG$3&amp;$CE$4&amp;$CE$5&amp;CN14&amp;$CE$7, IHMEdata!$E$2:$E$2401&amp;IHMEdata!$G$2:$G$2401&amp;IHMEdata!$C$2:$C$2401&amp;IHMEdata!$F$2:$F$2401&amp;IHMEdata!$H$2:$H$2401,0)),0)</f>
        <v>0.23586657070200001</v>
      </c>
      <c r="CQ14" s="24">
        <f t="array" ref="CQ14">IFERROR(INDEX(IHMEdata!$J$2:$J$2401, MATCH($CG$3&amp;$CE$4&amp;$CE$5&amp;CN14&amp;$CE$6, IHMEdata!$E$2:$E$2401&amp;IHMEdata!$G$2:$G$2401&amp;IHMEdata!$C$2:$C$2401&amp;IHMEdata!$F$2:$F$2401&amp;IHMEdata!$H$2:$H$2401,0)),0)</f>
        <v>6.0995685502300001E-2</v>
      </c>
      <c r="CR14" s="29">
        <f t="shared" si="28"/>
        <v>6.0995685502299998E-7</v>
      </c>
      <c r="CS14" s="7">
        <f t="shared" si="45"/>
        <v>-14.309877611750993</v>
      </c>
      <c r="CT14">
        <v>3</v>
      </c>
      <c r="CU14" s="13">
        <f>_xll.SplineOut($I$9,CT14)</f>
        <v>-11.043584590054277</v>
      </c>
      <c r="CV14" s="13">
        <f t="shared" si="29"/>
        <v>1.5989399443893708E-5</v>
      </c>
      <c r="CX14" t="s">
        <v>8</v>
      </c>
      <c r="CY14" s="6">
        <f t="shared" si="30"/>
        <v>376941.82000140217</v>
      </c>
      <c r="CZ14" s="24">
        <f t="array" ref="CZ14">IFERROR(INDEX(IHMEdata!$J$2:$J$2401, MATCH($CY$3&amp;$CY$4&amp;$CY$5&amp;CX14&amp;$CY$7, IHMEdata!$E$2:$E$2401&amp;IHMEdata!$G$2:$G$2401&amp;IHMEdata!$C$2:$C$2401&amp;IHMEdata!$F$2:$F$2401&amp;IHMEdata!$H$2:$H$2401,0)),0)</f>
        <v>1.44111415564</v>
      </c>
      <c r="DA14" s="24">
        <f t="array" ref="DA14">IFERROR(INDEX(IHMEdata!$J$2:$J$2401, MATCH($CY$3&amp;$CY$4&amp;$CY$5&amp;CX14&amp;$CY$6, IHMEdata!$E$2:$E$2401&amp;IHMEdata!$G$2:$G$2401&amp;IHMEdata!$C$2:$C$2401&amp;IHMEdata!$F$2:$F$2401&amp;IHMEdata!$H$2:$H$2401,0)),0)</f>
        <v>0.38231739731999997</v>
      </c>
      <c r="DB14" s="14">
        <f t="shared" si="31"/>
        <v>3.8231739732000002E-6</v>
      </c>
      <c r="DC14" s="7">
        <f t="shared" si="46"/>
        <v>-12.474429597301366</v>
      </c>
      <c r="DD14">
        <v>3</v>
      </c>
      <c r="DE14" s="13">
        <f>_xll.SplineOut($I$9,DD14)</f>
        <v>-11.043584590054277</v>
      </c>
      <c r="DF14" s="13">
        <f t="shared" si="32"/>
        <v>1.5989399443893708E-5</v>
      </c>
      <c r="DG14">
        <v>15</v>
      </c>
      <c r="DH14" t="s">
        <v>8</v>
      </c>
      <c r="DI14" s="6">
        <f t="shared" si="33"/>
        <v>386693.85999870516</v>
      </c>
      <c r="DJ14" s="24">
        <f t="array" ref="DJ14">IFERROR(INDEX(IHMEdata!$J$2:$J$2401, MATCH($DA$3&amp;$CY$4&amp;$CY$5&amp;DH14&amp;$CY$7, IHMEdata!$E$2:$E$2401&amp;IHMEdata!$G$2:$G$2401&amp;IHMEdata!$C$2:$C$2401&amp;IHMEdata!$F$2:$F$2401&amp;IHMEdata!$H$2:$H$2401,0)),0)</f>
        <v>0.50841488039600002</v>
      </c>
      <c r="DK14" s="24">
        <f t="array" ref="DK14">IFERROR(INDEX(IHMEdata!$J$2:$J$2401, MATCH($DA$3&amp;$CY$4&amp;$CY$5&amp;DH14&amp;$CY$6, IHMEdata!$E$2:$E$2401&amp;IHMEdata!$G$2:$G$2401&amp;IHMEdata!$C$2:$C$2401&amp;IHMEdata!$F$2:$F$2401&amp;IHMEdata!$H$2:$H$2401,0)),0)</f>
        <v>0.131477360514</v>
      </c>
      <c r="DL14" s="29">
        <f t="shared" si="34"/>
        <v>1.3147736051399999E-6</v>
      </c>
      <c r="DM14" s="7">
        <f t="shared" si="47"/>
        <v>-13.541846070547999</v>
      </c>
      <c r="DN14">
        <v>3</v>
      </c>
      <c r="DO14" s="13">
        <f>_xll.SplineOut($I$9,DN14)</f>
        <v>-11.043584590054277</v>
      </c>
      <c r="DP14" s="13">
        <f t="shared" si="35"/>
        <v>1.5989399443893708E-5</v>
      </c>
    </row>
    <row r="15" spans="1:120" x14ac:dyDescent="0.25">
      <c r="A15">
        <v>20</v>
      </c>
      <c r="B15" t="s">
        <v>9</v>
      </c>
      <c r="C15" s="6">
        <f t="shared" si="0"/>
        <v>388485.35000063293</v>
      </c>
      <c r="D15" s="24">
        <f t="array" ref="D15">IFERROR(INDEX(IHMEdata!$J$2:$J$2401, MATCH($C$3&amp;$C$4&amp;$C$5&amp;B15&amp;$C$7, IHMEdata!$E$2:$E$2401&amp;IHMEdata!$G$2:$G$2401&amp;IHMEdata!$C$2:$C$2401&amp;IHMEdata!$F$2:$F$2401&amp;IHMEdata!$H$2:$H$2401,0)),0)</f>
        <v>30.5897685276</v>
      </c>
      <c r="E15" s="24">
        <f t="array" ref="E15">IFERROR(INDEX(IHMEdata!$J$2:$J$2401, MATCH($C$3&amp;$C$4&amp;$C$5&amp;B15&amp;$C$6, IHMEdata!$E$2:$E$2401&amp;IHMEdata!$G$2:$G$2401&amp;IHMEdata!$C$2:$C$2401&amp;IHMEdata!$F$2:$F$2401&amp;IHMEdata!$H$2:$H$2401,0)),0)</f>
        <v>7.8741112187499898</v>
      </c>
      <c r="F15" s="14">
        <f t="shared" si="1"/>
        <v>7.8741112187499901E-5</v>
      </c>
      <c r="G15" s="7">
        <f t="shared" si="36"/>
        <v>-9.4493451477389385</v>
      </c>
      <c r="H15">
        <v>4</v>
      </c>
      <c r="I15" s="13">
        <f>_xll.SplineOut($I$9,H15)</f>
        <v>-11.045396316812694</v>
      </c>
      <c r="J15" s="13">
        <f t="shared" si="2"/>
        <v>1.5960457246663316E-5</v>
      </c>
      <c r="K15">
        <v>20</v>
      </c>
      <c r="L15" t="s">
        <v>9</v>
      </c>
      <c r="M15" s="6">
        <f t="shared" si="3"/>
        <v>389869.4499991092</v>
      </c>
      <c r="N15" s="24">
        <f t="array" ref="N15">IFERROR(INDEX(IHMEdata!$J$2:$J$2401, MATCH($E$3&amp;$C$4&amp;$C$5&amp;L15&amp;$C$7, IHMEdata!$E$2:$E$2401&amp;IHMEdata!$G$2:$G$2401&amp;IHMEdata!$C$2:$C$2401&amp;IHMEdata!$F$2:$F$2401&amp;IHMEdata!$H$2:$H$2401,0)),0)</f>
        <v>8.0686137987300004</v>
      </c>
      <c r="O15" s="24">
        <f t="array" ref="O15">IFERROR(INDEX(IHMEdata!$J$2:$J$2401, MATCH($E$3&amp;$C$4&amp;$C$5&amp;L15&amp;$C$6, IHMEdata!$E$2:$E$2401&amp;IHMEdata!$G$2:$G$2401&amp;IHMEdata!$C$2:$C$2401&amp;IHMEdata!$F$2:$F$2401&amp;IHMEdata!$H$2:$H$2401,0)),0)</f>
        <v>2.0695681076699999</v>
      </c>
      <c r="P15" s="29">
        <f t="shared" si="4"/>
        <v>2.0695681076699999E-5</v>
      </c>
      <c r="Q15" s="7">
        <f t="shared" si="37"/>
        <v>-10.785585523099744</v>
      </c>
      <c r="R15">
        <v>4</v>
      </c>
      <c r="S15" s="13">
        <f>_xll.SplineOut($I$9,R15)</f>
        <v>-11.045396316812694</v>
      </c>
      <c r="T15" s="13">
        <f t="shared" si="5"/>
        <v>1.5960457246663316E-5</v>
      </c>
      <c r="V15" t="s">
        <v>9</v>
      </c>
      <c r="W15" s="6">
        <f t="shared" si="6"/>
        <v>388485.35000041296</v>
      </c>
      <c r="X15" s="24">
        <f t="array" ref="X15">IFERROR(INDEX(IHMEdata!$J$2:$J$2401, MATCH($W$3&amp;$W$4&amp;$W$5&amp;V15&amp;$W$7, IHMEdata!$E$2:$E$2401&amp;IHMEdata!$G$2:$G$2401&amp;IHMEdata!$C$2:$C$2401&amp;IHMEdata!$F$2:$F$2401&amp;IHMEdata!$H$2:$H$2401,0)),0)</f>
        <v>2.70878413324</v>
      </c>
      <c r="Y15" s="24">
        <f t="array" ref="Y15">IFERROR(INDEX(IHMEdata!$J$2:$J$2401, MATCH($W$3&amp;$W$4&amp;$W$5&amp;V15&amp;$W$6, IHMEdata!$E$2:$E$2401&amp;IHMEdata!$G$2:$G$2401&amp;IHMEdata!$C$2:$C$2401&amp;IHMEdata!$F$2:$F$2401&amp;IHMEdata!$H$2:$H$2401,0)),0)</f>
        <v>0.69726802651300002</v>
      </c>
      <c r="Z15" s="14">
        <f t="shared" si="7"/>
        <v>6.9726802651300001E-6</v>
      </c>
      <c r="AA15" s="7">
        <f t="shared" si="38"/>
        <v>-11.873510864049317</v>
      </c>
      <c r="AB15">
        <v>4</v>
      </c>
      <c r="AC15" s="13">
        <f>_xll.SplineOut($I$9,AB15)</f>
        <v>-11.045396316812694</v>
      </c>
      <c r="AD15" s="13">
        <f t="shared" si="8"/>
        <v>1.5960457246663316E-5</v>
      </c>
      <c r="AE15">
        <v>20</v>
      </c>
      <c r="AF15" t="s">
        <v>9</v>
      </c>
      <c r="AG15" s="6">
        <f t="shared" si="9"/>
        <v>389869.4500007793</v>
      </c>
      <c r="AH15" s="24">
        <f t="array" ref="AH15">IFERROR(INDEX(IHMEdata!$J$2:$J$2401, MATCH($Y$3&amp;$W$4&amp;$W$5&amp;AF15&amp;$W$7, IHMEdata!$E$2:$E$2401&amp;IHMEdata!$G$2:$G$2401&amp;IHMEdata!$C$2:$C$2401&amp;IHMEdata!$F$2:$F$2401&amp;IHMEdata!$H$2:$H$2401,0)),0)</f>
        <v>0.24362377328199999</v>
      </c>
      <c r="AI15" s="24">
        <f t="array" ref="AI15">IFERROR(INDEX(IHMEdata!$J$2:$J$2401, MATCH($Y$3&amp;$W$4&amp;$W$5&amp;AF15&amp;$W$6, IHMEdata!$E$2:$E$2401&amp;IHMEdata!$G$2:$G$2401&amp;IHMEdata!$C$2:$C$2401&amp;IHMEdata!$F$2:$F$2401&amp;IHMEdata!$H$2:$H$2401,0)),0)</f>
        <v>6.2488551816900002E-2</v>
      </c>
      <c r="AJ15" s="29">
        <f t="shared" si="10"/>
        <v>6.2488551816900004E-7</v>
      </c>
      <c r="AK15" s="7">
        <f t="shared" si="39"/>
        <v>-14.285697374917453</v>
      </c>
      <c r="AL15">
        <v>4</v>
      </c>
      <c r="AM15" s="13">
        <f>_xll.SplineOut($I$9,AL15)</f>
        <v>-11.045396316812694</v>
      </c>
      <c r="AN15" s="13">
        <f t="shared" si="11"/>
        <v>1.5960457246663316E-5</v>
      </c>
      <c r="AP15" t="s">
        <v>9</v>
      </c>
      <c r="AQ15" s="6">
        <f t="shared" si="12"/>
        <v>388485.35000117589</v>
      </c>
      <c r="AR15" s="24">
        <f t="array" ref="AR15">IFERROR(INDEX(IHMEdata!$J$2:$J$2401, MATCH($AQ$3&amp;$AQ$4&amp;$AQ$5&amp;AP15&amp;$AQ$7, IHMEdata!$E$2:$E$2401&amp;IHMEdata!$G$2:$G$2401&amp;IHMEdata!$C$2:$C$2401&amp;IHMEdata!$F$2:$F$2401&amp;IHMEdata!$H$2:$H$2401,0)),0)</f>
        <v>43.589585468899998</v>
      </c>
      <c r="AS15" s="24">
        <f t="array" ref="AS15">IFERROR(INDEX(IHMEdata!$J$2:$J$2401, MATCH($AQ$3&amp;$AQ$4&amp;$AQ$5&amp;AP15&amp;$AQ$6, IHMEdata!$E$2:$E$2401&amp;IHMEdata!$G$2:$G$2401&amp;IHMEdata!$C$2:$C$2401&amp;IHMEdata!$F$2:$F$2401&amp;IHMEdata!$H$2:$H$2401,0)),0)</f>
        <v>11.220393631</v>
      </c>
      <c r="AT15" s="14">
        <f t="shared" si="13"/>
        <v>1.1220393631E-4</v>
      </c>
      <c r="AU15" s="7">
        <f t="shared" si="40"/>
        <v>-9.0951924825142445</v>
      </c>
      <c r="AV15">
        <v>4</v>
      </c>
      <c r="AW15" s="13">
        <f>_xll.SplineOut($I$9,AV15)</f>
        <v>-11.045396316812694</v>
      </c>
      <c r="AX15" s="13">
        <f t="shared" si="14"/>
        <v>1.5960457246663316E-5</v>
      </c>
      <c r="AY15">
        <v>20</v>
      </c>
      <c r="AZ15" t="s">
        <v>9</v>
      </c>
      <c r="BA15" s="6">
        <f t="shared" si="15"/>
        <v>389869.45000173448</v>
      </c>
      <c r="BB15" s="24">
        <f t="array" ref="BB15">IFERROR(INDEX(IHMEdata!$J$2:$J$2401, MATCH($AS$3&amp;$AQ$4&amp;$AQ$5&amp;AZ15&amp;$AQ$7, IHMEdata!$E$2:$E$2401&amp;IHMEdata!$G$2:$G$2401&amp;IHMEdata!$C$2:$C$2401&amp;IHMEdata!$F$2:$F$2401&amp;IHMEdata!$H$2:$H$2401,0)),0)</f>
        <v>12.504473646399999</v>
      </c>
      <c r="BC15" s="24">
        <f t="array" ref="BC15">IFERROR(INDEX(IHMEdata!$J$2:$J$2401, MATCH($AS$3&amp;$AQ$4&amp;$AQ$5&amp;AZ15&amp;$AQ$6, IHMEdata!$E$2:$E$2401&amp;IHMEdata!$G$2:$G$2401&amp;IHMEdata!$C$2:$C$2401&amp;IHMEdata!$F$2:$F$2401&amp;IHMEdata!$H$2:$H$2401,0)),0)</f>
        <v>3.2073489334299898</v>
      </c>
      <c r="BD15" s="29">
        <f t="shared" si="16"/>
        <v>3.2073489334299896E-5</v>
      </c>
      <c r="BE15" s="7">
        <f t="shared" si="41"/>
        <v>-10.347480746489101</v>
      </c>
      <c r="BF15">
        <v>4</v>
      </c>
      <c r="BG15" s="13">
        <f>_xll.SplineOut($I$9,BF15)</f>
        <v>-11.045396316812694</v>
      </c>
      <c r="BH15" s="13">
        <f t="shared" si="17"/>
        <v>1.5960457246663316E-5</v>
      </c>
      <c r="BJ15" t="s">
        <v>9</v>
      </c>
      <c r="BK15" s="6">
        <f t="shared" si="18"/>
        <v>388485.35000091087</v>
      </c>
      <c r="BL15" s="24">
        <f t="array" ref="BL15">IFERROR(INDEX(IHMEdata!$J$2:$J$2401, MATCH($BK$3&amp;$BK$4&amp;$BK$5&amp;BJ15&amp;$BK$7, IHMEdata!$E$2:$E$2401&amp;IHMEdata!$G$2:$G$2401&amp;IHMEdata!$C$2:$C$2401&amp;IHMEdata!$F$2:$F$2401&amp;IHMEdata!$H$2:$H$2401,0)),0)</f>
        <v>18.918704077699999</v>
      </c>
      <c r="BM15" s="24">
        <f t="array" ref="BM15">IFERROR(INDEX(IHMEdata!$J$2:$J$2401, MATCH($BK$3&amp;$BK$4&amp;$BK$5&amp;BJ15&amp;$BK$6, IHMEdata!$E$2:$E$2401&amp;IHMEdata!$G$2:$G$2401&amp;IHMEdata!$C$2:$C$2401&amp;IHMEdata!$F$2:$F$2401&amp;IHMEdata!$H$2:$H$2401,0)),0)</f>
        <v>4.8698629375999998</v>
      </c>
      <c r="BN15" s="14">
        <f t="shared" si="19"/>
        <v>4.8698629376E-5</v>
      </c>
      <c r="BO15" s="7">
        <f t="shared" si="42"/>
        <v>-9.9298596725017649</v>
      </c>
      <c r="BP15">
        <v>4</v>
      </c>
      <c r="BQ15" s="13">
        <f>_xll.SplineOut($I$9,BP15)</f>
        <v>-11.045396316812694</v>
      </c>
      <c r="BR15" s="13">
        <f t="shared" si="20"/>
        <v>1.5960457246663316E-5</v>
      </c>
      <c r="BS15">
        <v>20</v>
      </c>
      <c r="BT15" t="s">
        <v>9</v>
      </c>
      <c r="BU15" s="6">
        <f t="shared" si="21"/>
        <v>389869.45000041823</v>
      </c>
      <c r="BV15" s="24">
        <f t="array" ref="BV15">IFERROR(INDEX(IHMEdata!$J$2:$J$2401, MATCH($BM$3&amp;$BK$4&amp;$BK$5&amp;BT15&amp;$BK$7, IHMEdata!$E$2:$E$2401&amp;IHMEdata!$G$2:$G$2401&amp;IHMEdata!$C$2:$C$2401&amp;IHMEdata!$F$2:$F$2401&amp;IHMEdata!$H$2:$H$2401,0)),0)</f>
        <v>2.9137606465700001</v>
      </c>
      <c r="BW15" s="24">
        <f t="array" ref="BW15">IFERROR(INDEX(IHMEdata!$J$2:$J$2401, MATCH($BM$3&amp;$BK$4&amp;$BK$5&amp;BT15&amp;$BK$6, IHMEdata!$E$2:$E$2401&amp;IHMEdata!$G$2:$G$2401&amp;IHMEdata!$C$2:$C$2401&amp;IHMEdata!$F$2:$F$2401&amp;IHMEdata!$H$2:$H$2401,0)),0)</f>
        <v>0.74736829124899995</v>
      </c>
      <c r="BX15" s="29">
        <f t="shared" si="22"/>
        <v>7.4736829124899992E-6</v>
      </c>
      <c r="BY15" s="7">
        <f t="shared" si="43"/>
        <v>-11.804122653210385</v>
      </c>
      <c r="BZ15">
        <v>4</v>
      </c>
      <c r="CA15" s="13">
        <f>_xll.SplineOut($I$9,BZ15)</f>
        <v>-11.045396316812694</v>
      </c>
      <c r="CB15" s="13">
        <f t="shared" si="23"/>
        <v>1.5960457246663316E-5</v>
      </c>
      <c r="CD15" t="s">
        <v>9</v>
      </c>
      <c r="CE15" s="6">
        <f t="shared" si="24"/>
        <v>388485.35000044981</v>
      </c>
      <c r="CF15" s="24">
        <f t="array" ref="CF15">IFERROR(INDEX(IHMEdata!$J$2:$J$2401, MATCH($CE$3&amp;$CE$4&amp;$CE$5&amp;CD15&amp;$CE$7, IHMEdata!$E$2:$E$2401&amp;IHMEdata!$G$2:$G$2401&amp;IHMEdata!$C$2:$C$2401&amp;IHMEdata!$F$2:$F$2401&amp;IHMEdata!$H$2:$H$2401,0)),0)</f>
        <v>1.4988911979199999</v>
      </c>
      <c r="CG15" s="24">
        <f t="array" ref="CG15">IFERROR(INDEX(IHMEdata!$J$2:$J$2401, MATCH($CE$3&amp;$CE$4&amp;$CE$5&amp;CD15&amp;$CE$6, IHMEdata!$E$2:$E$2401&amp;IHMEdata!$G$2:$G$2401&amp;IHMEdata!$C$2:$C$2401&amp;IHMEdata!$F$2:$F$2401&amp;IHMEdata!$H$2:$H$2401,0)),0)</f>
        <v>0.38582952945799998</v>
      </c>
      <c r="CH15" s="14">
        <f t="shared" si="25"/>
        <v>3.8582952945799999E-6</v>
      </c>
      <c r="CI15" s="7">
        <f t="shared" si="44"/>
        <v>-12.46528510556484</v>
      </c>
      <c r="CJ15">
        <v>4</v>
      </c>
      <c r="CK15" s="13">
        <f>_xll.SplineOut($I$9,CJ15)</f>
        <v>-11.045396316812694</v>
      </c>
      <c r="CL15" s="13">
        <f t="shared" si="26"/>
        <v>1.5960457246663316E-5</v>
      </c>
      <c r="CM15">
        <v>20</v>
      </c>
      <c r="CN15" t="s">
        <v>9</v>
      </c>
      <c r="CO15" s="6">
        <f t="shared" si="27"/>
        <v>389869.45000011951</v>
      </c>
      <c r="CP15" s="24">
        <f t="array" ref="CP15">IFERROR(INDEX(IHMEdata!$J$2:$J$2401, MATCH($CG$3&amp;$CE$4&amp;$CE$5&amp;CN15&amp;$CE$7, IHMEdata!$E$2:$E$2401&amp;IHMEdata!$G$2:$G$2401&amp;IHMEdata!$C$2:$C$2401&amp;IHMEdata!$F$2:$F$2401&amp;IHMEdata!$H$2:$H$2401,0)),0)</f>
        <v>0.23050459689700001</v>
      </c>
      <c r="CQ15" s="24">
        <f t="array" ref="CQ15">IFERROR(INDEX(IHMEdata!$J$2:$J$2401, MATCH($CG$3&amp;$CE$4&amp;$CE$5&amp;CN15&amp;$CE$6, IHMEdata!$E$2:$E$2401&amp;IHMEdata!$G$2:$G$2401&amp;IHMEdata!$C$2:$C$2401&amp;IHMEdata!$F$2:$F$2401&amp;IHMEdata!$H$2:$H$2401,0)),0)</f>
        <v>5.9123534018099999E-2</v>
      </c>
      <c r="CR15" s="29">
        <f t="shared" si="28"/>
        <v>5.9123534018099996E-7</v>
      </c>
      <c r="CS15" s="7">
        <f t="shared" si="45"/>
        <v>-14.341051692067534</v>
      </c>
      <c r="CT15">
        <v>4</v>
      </c>
      <c r="CU15" s="13">
        <f>_xll.SplineOut($I$9,CT15)</f>
        <v>-11.045396316812694</v>
      </c>
      <c r="CV15" s="13">
        <f t="shared" si="29"/>
        <v>1.5960457246663316E-5</v>
      </c>
      <c r="CX15" t="s">
        <v>9</v>
      </c>
      <c r="CY15" s="6">
        <f t="shared" si="30"/>
        <v>388485.35000091413</v>
      </c>
      <c r="CZ15" s="24">
        <f t="array" ref="CZ15">IFERROR(INDEX(IHMEdata!$J$2:$J$2401, MATCH($CY$3&amp;$CY$4&amp;$CY$5&amp;CX15&amp;$CY$7, IHMEdata!$E$2:$E$2401&amp;IHMEdata!$G$2:$G$2401&amp;IHMEdata!$C$2:$C$2401&amp;IHMEdata!$F$2:$F$2401&amp;IHMEdata!$H$2:$H$2401,0)),0)</f>
        <v>2.7987313339600002</v>
      </c>
      <c r="DA15" s="24">
        <f t="array" ref="DA15">IFERROR(INDEX(IHMEdata!$J$2:$J$2401, MATCH($CY$3&amp;$CY$4&amp;$CY$5&amp;CX15&amp;$CY$6, IHMEdata!$E$2:$E$2401&amp;IHMEdata!$G$2:$G$2401&amp;IHMEdata!$C$2:$C$2401&amp;IHMEdata!$F$2:$F$2401&amp;IHMEdata!$H$2:$H$2401,0)),0)</f>
        <v>0.72042133222100002</v>
      </c>
      <c r="DB15" s="14">
        <f t="shared" si="31"/>
        <v>7.20421332221E-6</v>
      </c>
      <c r="DC15" s="7">
        <f t="shared" si="46"/>
        <v>-11.840844519455166</v>
      </c>
      <c r="DD15">
        <v>4</v>
      </c>
      <c r="DE15" s="13">
        <f>_xll.SplineOut($I$9,DD15)</f>
        <v>-11.045396316812694</v>
      </c>
      <c r="DF15" s="13">
        <f t="shared" si="32"/>
        <v>1.5960457246663316E-5</v>
      </c>
      <c r="DG15">
        <v>20</v>
      </c>
      <c r="DH15" t="s">
        <v>9</v>
      </c>
      <c r="DI15" s="6">
        <f t="shared" si="33"/>
        <v>389869.44999916555</v>
      </c>
      <c r="DJ15" s="24">
        <f t="array" ref="DJ15">IFERROR(INDEX(IHMEdata!$J$2:$J$2401, MATCH($DA$3&amp;$CY$4&amp;$CY$5&amp;DH15&amp;$CY$7, IHMEdata!$E$2:$E$2401&amp;IHMEdata!$G$2:$G$2401&amp;IHMEdata!$C$2:$C$2401&amp;IHMEdata!$F$2:$F$2401&amp;IHMEdata!$H$2:$H$2401,0)),0)</f>
        <v>0.60664713728599995</v>
      </c>
      <c r="DK15" s="24">
        <f t="array" ref="DK15">IFERROR(INDEX(IHMEdata!$J$2:$J$2401, MATCH($DA$3&amp;$CY$4&amp;$CY$5&amp;DH15&amp;$CY$6, IHMEdata!$E$2:$E$2401&amp;IHMEdata!$G$2:$G$2401&amp;IHMEdata!$C$2:$C$2401&amp;IHMEdata!$F$2:$F$2401&amp;IHMEdata!$H$2:$H$2401,0)),0)</f>
        <v>0.155602635007</v>
      </c>
      <c r="DL15" s="29">
        <f t="shared" si="34"/>
        <v>1.55602635007E-6</v>
      </c>
      <c r="DM15" s="7">
        <f t="shared" si="47"/>
        <v>-13.373375197859174</v>
      </c>
      <c r="DN15">
        <v>4</v>
      </c>
      <c r="DO15" s="13">
        <f>_xll.SplineOut($I$9,DN15)</f>
        <v>-11.045396316812694</v>
      </c>
      <c r="DP15" s="13">
        <f t="shared" si="35"/>
        <v>1.5960457246663316E-5</v>
      </c>
    </row>
    <row r="16" spans="1:120" x14ac:dyDescent="0.25">
      <c r="A16">
        <v>25</v>
      </c>
      <c r="B16" t="s">
        <v>10</v>
      </c>
      <c r="C16" s="6">
        <f t="shared" si="0"/>
        <v>381643.24999979947</v>
      </c>
      <c r="D16" s="24">
        <f t="array" ref="D16">IFERROR(INDEX(IHMEdata!$J$2:$J$2401, MATCH($C$3&amp;$C$4&amp;$C$5&amp;B16&amp;$C$7, IHMEdata!$E$2:$E$2401&amp;IHMEdata!$G$2:$G$2401&amp;IHMEdata!$C$2:$C$2401&amp;IHMEdata!$F$2:$F$2401&amp;IHMEdata!$H$2:$H$2401,0)),0)</f>
        <v>27.8083724064</v>
      </c>
      <c r="E16" s="24">
        <f t="array" ref="E16">IFERROR(INDEX(IHMEdata!$J$2:$J$2401, MATCH($C$3&amp;$C$4&amp;$C$5&amp;B16&amp;$C$6, IHMEdata!$E$2:$E$2401&amp;IHMEdata!$G$2:$G$2401&amp;IHMEdata!$C$2:$C$2401&amp;IHMEdata!$F$2:$F$2401&amp;IHMEdata!$H$2:$H$2401,0)),0)</f>
        <v>7.2864834911699896</v>
      </c>
      <c r="F16" s="14">
        <f t="shared" si="1"/>
        <v>7.2864834911699902E-5</v>
      </c>
      <c r="G16" s="7">
        <f t="shared" si="36"/>
        <v>-9.5269044096546871</v>
      </c>
      <c r="H16" s="4">
        <v>5</v>
      </c>
      <c r="I16" s="13">
        <f>_xll.SplineOut($I$9,H16)</f>
        <v>-11.04225411138952</v>
      </c>
      <c r="J16" s="13">
        <f t="shared" si="2"/>
        <v>1.6010687156999895E-5</v>
      </c>
      <c r="K16">
        <v>25</v>
      </c>
      <c r="L16" t="s">
        <v>10</v>
      </c>
      <c r="M16" s="6">
        <f t="shared" si="3"/>
        <v>372814.22000015533</v>
      </c>
      <c r="N16" s="24">
        <f t="array" ref="N16">IFERROR(INDEX(IHMEdata!$J$2:$J$2401, MATCH($E$3&amp;$C$4&amp;$C$5&amp;L16&amp;$C$7, IHMEdata!$E$2:$E$2401&amp;IHMEdata!$G$2:$G$2401&amp;IHMEdata!$C$2:$C$2401&amp;IHMEdata!$F$2:$F$2401&amp;IHMEdata!$H$2:$H$2401,0)),0)</f>
        <v>7.4893937991400001</v>
      </c>
      <c r="O16" s="24">
        <f t="array" ref="O16">IFERROR(INDEX(IHMEdata!$J$2:$J$2401, MATCH($E$3&amp;$C$4&amp;$C$5&amp;L16&amp;$C$6, IHMEdata!$E$2:$E$2401&amp;IHMEdata!$G$2:$G$2401&amp;IHMEdata!$C$2:$C$2401&amp;IHMEdata!$F$2:$F$2401&amp;IHMEdata!$H$2:$H$2401,0)),0)</f>
        <v>2.0088809378399999</v>
      </c>
      <c r="P16" s="29">
        <f t="shared" si="4"/>
        <v>2.00888093784E-5</v>
      </c>
      <c r="Q16" s="7">
        <f t="shared" si="37"/>
        <v>-10.815347645283879</v>
      </c>
      <c r="R16" s="4">
        <v>5</v>
      </c>
      <c r="S16" s="13">
        <f>_xll.SplineOut($I$9,R16)</f>
        <v>-11.04225411138952</v>
      </c>
      <c r="T16" s="13">
        <f t="shared" si="5"/>
        <v>1.6010687156999895E-5</v>
      </c>
      <c r="V16" t="s">
        <v>10</v>
      </c>
      <c r="W16" s="6">
        <f t="shared" si="6"/>
        <v>381643.24999978265</v>
      </c>
      <c r="X16" s="24">
        <f t="array" ref="X16">IFERROR(INDEX(IHMEdata!$J$2:$J$2401, MATCH($W$3&amp;$W$4&amp;$W$5&amp;V16&amp;$W$7, IHMEdata!$E$2:$E$2401&amp;IHMEdata!$G$2:$G$2401&amp;IHMEdata!$C$2:$C$2401&amp;IHMEdata!$F$2:$F$2401&amp;IHMEdata!$H$2:$H$2401,0)),0)</f>
        <v>2.2811726974300002</v>
      </c>
      <c r="Y16" s="24">
        <f t="array" ref="Y16">IFERROR(INDEX(IHMEdata!$J$2:$J$2401, MATCH($W$3&amp;$W$4&amp;$W$5&amp;V16&amp;$W$6, IHMEdata!$E$2:$E$2401&amp;IHMEdata!$G$2:$G$2401&amp;IHMEdata!$C$2:$C$2401&amp;IHMEdata!$F$2:$F$2401&amp;IHMEdata!$H$2:$H$2401,0)),0)</f>
        <v>0.59772384220899999</v>
      </c>
      <c r="Z16" s="14">
        <f t="shared" si="7"/>
        <v>5.9772384220899998E-6</v>
      </c>
      <c r="AA16" s="7">
        <f t="shared" si="38"/>
        <v>-12.027551898991355</v>
      </c>
      <c r="AB16" s="4">
        <v>5</v>
      </c>
      <c r="AC16" s="13">
        <f>_xll.SplineOut($I$9,AB16)</f>
        <v>-11.04225411138952</v>
      </c>
      <c r="AD16" s="13">
        <f t="shared" si="8"/>
        <v>1.6010687156999895E-5</v>
      </c>
      <c r="AE16">
        <v>25</v>
      </c>
      <c r="AF16" t="s">
        <v>10</v>
      </c>
      <c r="AG16" s="6">
        <f t="shared" si="9"/>
        <v>372814.21999929211</v>
      </c>
      <c r="AH16" s="24">
        <f t="array" ref="AH16">IFERROR(INDEX(IHMEdata!$J$2:$J$2401, MATCH($Y$3&amp;$W$4&amp;$W$5&amp;AF16&amp;$W$7, IHMEdata!$E$2:$E$2401&amp;IHMEdata!$G$2:$G$2401&amp;IHMEdata!$C$2:$C$2401&amp;IHMEdata!$F$2:$F$2401&amp;IHMEdata!$H$2:$H$2401,0)),0)</f>
        <v>0.21691975672300001</v>
      </c>
      <c r="AI16" s="24">
        <f t="array" ref="AI16">IFERROR(INDEX(IHMEdata!$J$2:$J$2401, MATCH($Y$3&amp;$W$4&amp;$W$5&amp;AF16&amp;$W$6, IHMEdata!$E$2:$E$2401&amp;IHMEdata!$G$2:$G$2401&amp;IHMEdata!$C$2:$C$2401&amp;IHMEdata!$F$2:$F$2401&amp;IHMEdata!$H$2:$H$2401,0)),0)</f>
        <v>5.8184410649199998E-2</v>
      </c>
      <c r="AJ16" s="29">
        <f t="shared" si="10"/>
        <v>5.8184410649200003E-7</v>
      </c>
      <c r="AK16" s="7">
        <f t="shared" si="39"/>
        <v>-14.357063283356574</v>
      </c>
      <c r="AL16" s="4">
        <v>5</v>
      </c>
      <c r="AM16" s="13">
        <f>_xll.SplineOut($I$9,AL16)</f>
        <v>-11.04225411138952</v>
      </c>
      <c r="AN16" s="13">
        <f t="shared" si="11"/>
        <v>1.6010687156999895E-5</v>
      </c>
      <c r="AP16" t="s">
        <v>10</v>
      </c>
      <c r="AQ16" s="6">
        <f t="shared" si="12"/>
        <v>381643.25000019249</v>
      </c>
      <c r="AR16" s="24">
        <f t="array" ref="AR16">IFERROR(INDEX(IHMEdata!$J$2:$J$2401, MATCH($AQ$3&amp;$AQ$4&amp;$AQ$5&amp;AP16&amp;$AQ$7, IHMEdata!$E$2:$E$2401&amp;IHMEdata!$G$2:$G$2401&amp;IHMEdata!$C$2:$C$2401&amp;IHMEdata!$F$2:$F$2401&amp;IHMEdata!$H$2:$H$2401,0)),0)</f>
        <v>39.5274884098</v>
      </c>
      <c r="AS16" s="24">
        <f t="array" ref="AS16">IFERROR(INDEX(IHMEdata!$J$2:$J$2401, MATCH($AQ$3&amp;$AQ$4&amp;$AQ$5&amp;AP16&amp;$AQ$6, IHMEdata!$E$2:$E$2401&amp;IHMEdata!$G$2:$G$2401&amp;IHMEdata!$C$2:$C$2401&amp;IHMEdata!$F$2:$F$2401&amp;IHMEdata!$H$2:$H$2401,0)),0)</f>
        <v>10.357182633200001</v>
      </c>
      <c r="AT16" s="14">
        <f t="shared" si="13"/>
        <v>1.0357182633200001E-4</v>
      </c>
      <c r="AU16" s="7">
        <f t="shared" si="40"/>
        <v>-9.1752452117253913</v>
      </c>
      <c r="AV16" s="4">
        <v>5</v>
      </c>
      <c r="AW16" s="13">
        <f>_xll.SplineOut($I$9,AV16)</f>
        <v>-11.04225411138952</v>
      </c>
      <c r="AX16" s="13">
        <f t="shared" si="14"/>
        <v>1.6010687156999895E-5</v>
      </c>
      <c r="AY16">
        <v>25</v>
      </c>
      <c r="AZ16" t="s">
        <v>10</v>
      </c>
      <c r="BA16" s="6">
        <f t="shared" si="15"/>
        <v>372814.21999863861</v>
      </c>
      <c r="BB16" s="24">
        <f t="array" ref="BB16">IFERROR(INDEX(IHMEdata!$J$2:$J$2401, MATCH($AS$3&amp;$AQ$4&amp;$AQ$5&amp;AZ16&amp;$AQ$7, IHMEdata!$E$2:$E$2401&amp;IHMEdata!$G$2:$G$2401&amp;IHMEdata!$C$2:$C$2401&amp;IHMEdata!$F$2:$F$2401&amp;IHMEdata!$H$2:$H$2401,0)),0)</f>
        <v>10.3678456158</v>
      </c>
      <c r="BC16" s="24">
        <f t="array" ref="BC16">IFERROR(INDEX(IHMEdata!$J$2:$J$2401, MATCH($AS$3&amp;$AQ$4&amp;$AQ$5&amp;AZ16&amp;$AQ$6, IHMEdata!$E$2:$E$2401&amp;IHMEdata!$G$2:$G$2401&amp;IHMEdata!$C$2:$C$2401&amp;IHMEdata!$F$2:$F$2401&amp;IHMEdata!$H$2:$H$2401,0)),0)</f>
        <v>2.7809683911300001</v>
      </c>
      <c r="BD16" s="29">
        <f t="shared" si="16"/>
        <v>2.7809683911299999E-5</v>
      </c>
      <c r="BE16" s="7">
        <f t="shared" si="41"/>
        <v>-10.490126255791624</v>
      </c>
      <c r="BF16" s="4">
        <v>5</v>
      </c>
      <c r="BG16" s="13">
        <f>_xll.SplineOut($I$9,BF16)</f>
        <v>-11.04225411138952</v>
      </c>
      <c r="BH16" s="13">
        <f t="shared" si="17"/>
        <v>1.6010687156999895E-5</v>
      </c>
      <c r="BJ16" t="s">
        <v>10</v>
      </c>
      <c r="BK16" s="6">
        <f t="shared" si="18"/>
        <v>381643.25000042678</v>
      </c>
      <c r="BL16" s="24">
        <f t="array" ref="BL16">IFERROR(INDEX(IHMEdata!$J$2:$J$2401, MATCH($BK$3&amp;$BK$4&amp;$BK$5&amp;BJ16&amp;$BK$7, IHMEdata!$E$2:$E$2401&amp;IHMEdata!$G$2:$G$2401&amp;IHMEdata!$C$2:$C$2401&amp;IHMEdata!$F$2:$F$2401&amp;IHMEdata!$H$2:$H$2401,0)),0)</f>
        <v>16.841488136300001</v>
      </c>
      <c r="BM16" s="24">
        <f t="array" ref="BM16">IFERROR(INDEX(IHMEdata!$J$2:$J$2401, MATCH($BK$3&amp;$BK$4&amp;$BK$5&amp;BJ16&amp;$BK$6, IHMEdata!$E$2:$E$2401&amp;IHMEdata!$G$2:$G$2401&amp;IHMEdata!$C$2:$C$2401&amp;IHMEdata!$F$2:$F$2401&amp;IHMEdata!$H$2:$H$2401,0)),0)</f>
        <v>4.4128877259800001</v>
      </c>
      <c r="BN16" s="14">
        <f t="shared" si="19"/>
        <v>4.4128877259800001E-5</v>
      </c>
      <c r="BO16" s="7">
        <f t="shared" si="42"/>
        <v>-10.028396176660666</v>
      </c>
      <c r="BP16" s="4">
        <v>5</v>
      </c>
      <c r="BQ16" s="13">
        <f>_xll.SplineOut($I$9,BP16)</f>
        <v>-11.04225411138952</v>
      </c>
      <c r="BR16" s="13">
        <f t="shared" si="20"/>
        <v>1.6010687156999895E-5</v>
      </c>
      <c r="BS16">
        <v>25</v>
      </c>
      <c r="BT16" t="s">
        <v>10</v>
      </c>
      <c r="BU16" s="6">
        <f t="shared" si="21"/>
        <v>372814.2199994371</v>
      </c>
      <c r="BV16" s="24">
        <f t="array" ref="BV16">IFERROR(INDEX(IHMEdata!$J$2:$J$2401, MATCH($BM$3&amp;$BK$4&amp;$BK$5&amp;BT16&amp;$BK$7, IHMEdata!$E$2:$E$2401&amp;IHMEdata!$G$2:$G$2401&amp;IHMEdata!$C$2:$C$2401&amp;IHMEdata!$F$2:$F$2401&amp;IHMEdata!$H$2:$H$2401,0)),0)</f>
        <v>2.3918718491900002</v>
      </c>
      <c r="BW16" s="24">
        <f t="array" ref="BW16">IFERROR(INDEX(IHMEdata!$J$2:$J$2401, MATCH($BM$3&amp;$BK$4&amp;$BK$5&amp;BT16&amp;$BK$6, IHMEdata!$E$2:$E$2401&amp;IHMEdata!$G$2:$G$2401&amp;IHMEdata!$C$2:$C$2401&amp;IHMEdata!$F$2:$F$2401&amp;IHMEdata!$H$2:$H$2401,0)),0)</f>
        <v>0.64157205408999995</v>
      </c>
      <c r="BX16" s="29">
        <f t="shared" si="22"/>
        <v>6.4157205408999994E-6</v>
      </c>
      <c r="BY16" s="7">
        <f t="shared" si="43"/>
        <v>-11.956759244941569</v>
      </c>
      <c r="BZ16" s="4">
        <v>5</v>
      </c>
      <c r="CA16" s="13">
        <f>_xll.SplineOut($I$9,BZ16)</f>
        <v>-11.04225411138952</v>
      </c>
      <c r="CB16" s="13">
        <f t="shared" si="23"/>
        <v>1.6010687156999895E-5</v>
      </c>
      <c r="CD16" t="s">
        <v>10</v>
      </c>
      <c r="CE16" s="6">
        <f t="shared" si="24"/>
        <v>381643.25000151357</v>
      </c>
      <c r="CF16" s="24">
        <f t="array" ref="CF16">IFERROR(INDEX(IHMEdata!$J$2:$J$2401, MATCH($CE$3&amp;$CE$4&amp;$CE$5&amp;CD16&amp;$CE$7, IHMEdata!$E$2:$E$2401&amp;IHMEdata!$G$2:$G$2401&amp;IHMEdata!$C$2:$C$2401&amp;IHMEdata!$F$2:$F$2401&amp;IHMEdata!$H$2:$H$2401,0)),0)</f>
        <v>1.31212198078</v>
      </c>
      <c r="CG16" s="24">
        <f t="array" ref="CG16">IFERROR(INDEX(IHMEdata!$J$2:$J$2401, MATCH($CE$3&amp;$CE$4&amp;$CE$5&amp;CD16&amp;$CE$6, IHMEdata!$E$2:$E$2401&amp;IHMEdata!$G$2:$G$2401&amp;IHMEdata!$C$2:$C$2401&amp;IHMEdata!$F$2:$F$2401&amp;IHMEdata!$H$2:$H$2401,0)),0)</f>
        <v>0.34380851247200001</v>
      </c>
      <c r="CH16" s="14">
        <f t="shared" si="25"/>
        <v>3.43808512472E-6</v>
      </c>
      <c r="CI16" s="7">
        <f t="shared" si="44"/>
        <v>-12.580595891356678</v>
      </c>
      <c r="CJ16" s="4">
        <v>5</v>
      </c>
      <c r="CK16" s="13">
        <f>_xll.SplineOut($I$9,CJ16)</f>
        <v>-11.04225411138952</v>
      </c>
      <c r="CL16" s="13">
        <f t="shared" si="26"/>
        <v>1.6010687156999895E-5</v>
      </c>
      <c r="CM16">
        <v>25</v>
      </c>
      <c r="CN16" t="s">
        <v>10</v>
      </c>
      <c r="CO16" s="6">
        <f t="shared" si="27"/>
        <v>372814.22000091232</v>
      </c>
      <c r="CP16" s="24">
        <f t="array" ref="CP16">IFERROR(INDEX(IHMEdata!$J$2:$J$2401, MATCH($CG$3&amp;$CE$4&amp;$CE$5&amp;CN16&amp;$CE$7, IHMEdata!$E$2:$E$2401&amp;IHMEdata!$G$2:$G$2401&amp;IHMEdata!$C$2:$C$2401&amp;IHMEdata!$F$2:$F$2401&amp;IHMEdata!$H$2:$H$2401,0)),0)</f>
        <v>0.21052436566300001</v>
      </c>
      <c r="CQ16" s="24">
        <f t="array" ref="CQ16">IFERROR(INDEX(IHMEdata!$J$2:$J$2401, MATCH($CG$3&amp;$CE$4&amp;$CE$5&amp;CN16&amp;$CE$6, IHMEdata!$E$2:$E$2401&amp;IHMEdata!$G$2:$G$2401&amp;IHMEdata!$C$2:$C$2401&amp;IHMEdata!$F$2:$F$2401&amp;IHMEdata!$H$2:$H$2401,0)),0)</f>
        <v>5.6468974188400002E-2</v>
      </c>
      <c r="CR16" s="29">
        <f t="shared" si="28"/>
        <v>5.6468974188400003E-7</v>
      </c>
      <c r="CS16" s="7">
        <f t="shared" si="45"/>
        <v>-14.386989386035591</v>
      </c>
      <c r="CT16" s="4">
        <v>5</v>
      </c>
      <c r="CU16" s="13">
        <f>_xll.SplineOut($I$9,CT16)</f>
        <v>-11.04225411138952</v>
      </c>
      <c r="CV16" s="13">
        <f t="shared" si="29"/>
        <v>1.6010687156999895E-5</v>
      </c>
      <c r="CX16" t="s">
        <v>10</v>
      </c>
      <c r="CY16" s="6">
        <f t="shared" si="30"/>
        <v>381643.25000001531</v>
      </c>
      <c r="CZ16" s="24">
        <f t="array" ref="CZ16">IFERROR(INDEX(IHMEdata!$J$2:$J$2401, MATCH($CY$3&amp;$CY$4&amp;$CY$5&amp;CX16&amp;$CY$7, IHMEdata!$E$2:$E$2401&amp;IHMEdata!$G$2:$G$2401&amp;IHMEdata!$C$2:$C$2401&amp;IHMEdata!$F$2:$F$2401&amp;IHMEdata!$H$2:$H$2401,0)),0)</f>
        <v>2.9089443049999999</v>
      </c>
      <c r="DA16" s="24">
        <f t="array" ref="DA16">IFERROR(INDEX(IHMEdata!$J$2:$J$2401, MATCH($CY$3&amp;$CY$4&amp;$CY$5&amp;CX16&amp;$CY$6, IHMEdata!$E$2:$E$2401&amp;IHMEdata!$G$2:$G$2401&amp;IHMEdata!$C$2:$C$2401&amp;IHMEdata!$F$2:$F$2401&amp;IHMEdata!$H$2:$H$2401,0)),0)</f>
        <v>0.76221557829200004</v>
      </c>
      <c r="DB16" s="14">
        <f t="shared" si="31"/>
        <v>7.6221557829200001E-6</v>
      </c>
      <c r="DC16" s="7">
        <f t="shared" si="46"/>
        <v>-11.784451317133174</v>
      </c>
      <c r="DD16" s="4">
        <v>5</v>
      </c>
      <c r="DE16" s="13">
        <f>_xll.SplineOut($I$9,DD16)</f>
        <v>-11.04225411138952</v>
      </c>
      <c r="DF16" s="13">
        <f t="shared" si="32"/>
        <v>1.6010687156999895E-5</v>
      </c>
      <c r="DG16">
        <v>25</v>
      </c>
      <c r="DH16" t="s">
        <v>10</v>
      </c>
      <c r="DI16" s="6">
        <f t="shared" si="33"/>
        <v>372814.21999926394</v>
      </c>
      <c r="DJ16" s="24">
        <f t="array" ref="DJ16">IFERROR(INDEX(IHMEdata!$J$2:$J$2401, MATCH($DA$3&amp;$CY$4&amp;$CY$5&amp;DH16&amp;$CY$7, IHMEdata!$E$2:$E$2401&amp;IHMEdata!$G$2:$G$2401&amp;IHMEdata!$C$2:$C$2401&amp;IHMEdata!$F$2:$F$2401&amp;IHMEdata!$H$2:$H$2401,0)),0)</f>
        <v>0.59331830138099995</v>
      </c>
      <c r="DK16" s="24">
        <f t="array" ref="DK16">IFERROR(INDEX(IHMEdata!$J$2:$J$2401, MATCH($DA$3&amp;$CY$4&amp;$CY$5&amp;DH16&amp;$CY$6, IHMEdata!$E$2:$E$2401&amp;IHMEdata!$G$2:$G$2401&amp;IHMEdata!$C$2:$C$2401&amp;IHMEdata!$F$2:$F$2401&amp;IHMEdata!$H$2:$H$2401,0)),0)</f>
        <v>0.15914583445399999</v>
      </c>
      <c r="DL16" s="29">
        <f t="shared" si="34"/>
        <v>1.5914583445399998E-6</v>
      </c>
      <c r="DM16" s="7">
        <f t="shared" si="47"/>
        <v>-13.350859764277137</v>
      </c>
      <c r="DN16" s="4">
        <v>5</v>
      </c>
      <c r="DO16" s="13">
        <f>_xll.SplineOut($I$9,DN16)</f>
        <v>-11.04225411138952</v>
      </c>
      <c r="DP16" s="13">
        <f t="shared" si="35"/>
        <v>1.6010687156999895E-5</v>
      </c>
    </row>
    <row r="17" spans="1:120" x14ac:dyDescent="0.25">
      <c r="A17">
        <v>30</v>
      </c>
      <c r="B17" t="s">
        <v>11</v>
      </c>
      <c r="C17" s="6">
        <f t="shared" si="0"/>
        <v>354402.55999937147</v>
      </c>
      <c r="D17" s="24">
        <f t="array" ref="D17">IFERROR(INDEX(IHMEdata!$J$2:$J$2401, MATCH($C$3&amp;$C$4&amp;$C$5&amp;B17&amp;$C$7, IHMEdata!$E$2:$E$2401&amp;IHMEdata!$G$2:$G$2401&amp;IHMEdata!$C$2:$C$2401&amp;IHMEdata!$F$2:$F$2401&amp;IHMEdata!$H$2:$H$2401,0)),0)</f>
        <v>27.9953855533</v>
      </c>
      <c r="E17" s="24">
        <f t="array" ref="E17">IFERROR(INDEX(IHMEdata!$J$2:$J$2401, MATCH($C$3&amp;$C$4&amp;$C$5&amp;B17&amp;$C$6, IHMEdata!$E$2:$E$2401&amp;IHMEdata!$G$2:$G$2401&amp;IHMEdata!$C$2:$C$2401&amp;IHMEdata!$F$2:$F$2401&amp;IHMEdata!$H$2:$H$2401,0)),0)</f>
        <v>7.8993180956</v>
      </c>
      <c r="F17" s="14">
        <f t="shared" si="1"/>
        <v>7.8993180956000002E-5</v>
      </c>
      <c r="G17" s="7">
        <f t="shared" si="36"/>
        <v>-9.4461490262354388</v>
      </c>
      <c r="H17">
        <v>6</v>
      </c>
      <c r="I17" s="13">
        <f>_xll.SplineOut($I$9,H17)</f>
        <v>-11.031449396816218</v>
      </c>
      <c r="J17" s="13">
        <f t="shared" si="2"/>
        <v>1.6184615995520512E-5</v>
      </c>
      <c r="K17">
        <v>30</v>
      </c>
      <c r="L17" t="s">
        <v>11</v>
      </c>
      <c r="M17" s="6">
        <f t="shared" si="3"/>
        <v>358076.86999988341</v>
      </c>
      <c r="N17" s="24">
        <f t="array" ref="N17">IFERROR(INDEX(IHMEdata!$J$2:$J$2401, MATCH($E$3&amp;$C$4&amp;$C$5&amp;L17&amp;$C$7, IHMEdata!$E$2:$E$2401&amp;IHMEdata!$G$2:$G$2401&amp;IHMEdata!$C$2:$C$2401&amp;IHMEdata!$F$2:$F$2401&amp;IHMEdata!$H$2:$H$2401,0)),0)</f>
        <v>6.7479035989999998</v>
      </c>
      <c r="O17" s="24">
        <f t="array" ref="O17">IFERROR(INDEX(IHMEdata!$J$2:$J$2401, MATCH($E$3&amp;$C$4&amp;$C$5&amp;L17&amp;$C$6, IHMEdata!$E$2:$E$2401&amp;IHMEdata!$G$2:$G$2401&amp;IHMEdata!$C$2:$C$2401&amp;IHMEdata!$F$2:$F$2401&amp;IHMEdata!$H$2:$H$2401,0)),0)</f>
        <v>1.88448463565999</v>
      </c>
      <c r="P17" s="29">
        <f t="shared" si="4"/>
        <v>1.88448463565999E-5</v>
      </c>
      <c r="Q17" s="7">
        <f t="shared" si="37"/>
        <v>-10.879271084284518</v>
      </c>
      <c r="R17">
        <v>6</v>
      </c>
      <c r="S17" s="13">
        <f>_xll.SplineOut($I$9,R17)</f>
        <v>-11.031449396816218</v>
      </c>
      <c r="T17" s="13">
        <f t="shared" si="5"/>
        <v>1.6184615995520512E-5</v>
      </c>
      <c r="V17" t="s">
        <v>11</v>
      </c>
      <c r="W17" s="6">
        <f t="shared" si="6"/>
        <v>354402.56000020821</v>
      </c>
      <c r="X17" s="24">
        <f t="array" ref="X17">IFERROR(INDEX(IHMEdata!$J$2:$J$2401, MATCH($W$3&amp;$W$4&amp;$W$5&amp;V17&amp;$W$7, IHMEdata!$E$2:$E$2401&amp;IHMEdata!$G$2:$G$2401&amp;IHMEdata!$C$2:$C$2401&amp;IHMEdata!$F$2:$F$2401&amp;IHMEdata!$H$2:$H$2401,0)),0)</f>
        <v>2.5627420297699999</v>
      </c>
      <c r="Y17" s="24">
        <f t="array" ref="Y17">IFERROR(INDEX(IHMEdata!$J$2:$J$2401, MATCH($W$3&amp;$W$4&amp;$W$5&amp;V17&amp;$W$6, IHMEdata!$E$2:$E$2401&amp;IHMEdata!$G$2:$G$2401&amp;IHMEdata!$C$2:$C$2401&amp;IHMEdata!$F$2:$F$2401&amp;IHMEdata!$H$2:$H$2401,0)),0)</f>
        <v>0.72311611681599997</v>
      </c>
      <c r="Z17" s="14">
        <f t="shared" si="7"/>
        <v>7.2311611681599995E-6</v>
      </c>
      <c r="AA17" s="7">
        <f t="shared" si="38"/>
        <v>-11.837110930517563</v>
      </c>
      <c r="AB17">
        <v>6</v>
      </c>
      <c r="AC17" s="13">
        <f>_xll.SplineOut($I$9,AB17)</f>
        <v>-11.031449396816218</v>
      </c>
      <c r="AD17" s="13">
        <f t="shared" si="8"/>
        <v>1.6184615995520512E-5</v>
      </c>
      <c r="AE17">
        <v>30</v>
      </c>
      <c r="AF17" t="s">
        <v>11</v>
      </c>
      <c r="AG17" s="6">
        <f t="shared" si="9"/>
        <v>358076.87000046228</v>
      </c>
      <c r="AH17" s="24">
        <f t="array" ref="AH17">IFERROR(INDEX(IHMEdata!$J$2:$J$2401, MATCH($Y$3&amp;$W$4&amp;$W$5&amp;AF17&amp;$W$7, IHMEdata!$E$2:$E$2401&amp;IHMEdata!$G$2:$G$2401&amp;IHMEdata!$C$2:$C$2401&amp;IHMEdata!$F$2:$F$2401&amp;IHMEdata!$H$2:$H$2401,0)),0)</f>
        <v>0.23855095025199999</v>
      </c>
      <c r="AI17" s="24">
        <f t="array" ref="AI17">IFERROR(INDEX(IHMEdata!$J$2:$J$2401, MATCH($Y$3&amp;$W$4&amp;$W$5&amp;AF17&amp;$W$6, IHMEdata!$E$2:$E$2401&amp;IHMEdata!$G$2:$G$2401&amp;IHMEdata!$C$2:$C$2401&amp;IHMEdata!$F$2:$F$2401&amp;IHMEdata!$H$2:$H$2401,0)),0)</f>
        <v>6.6620038946300003E-2</v>
      </c>
      <c r="AJ17" s="29">
        <f t="shared" si="10"/>
        <v>6.6620038946300007E-7</v>
      </c>
      <c r="AK17" s="7">
        <f t="shared" si="39"/>
        <v>-14.221675326583281</v>
      </c>
      <c r="AL17">
        <v>6</v>
      </c>
      <c r="AM17" s="13">
        <f>_xll.SplineOut($I$9,AL17)</f>
        <v>-11.031449396816218</v>
      </c>
      <c r="AN17" s="13">
        <f t="shared" si="11"/>
        <v>1.6184615995520512E-5</v>
      </c>
      <c r="AP17" t="s">
        <v>11</v>
      </c>
      <c r="AQ17" s="6">
        <f t="shared" si="12"/>
        <v>354402.55999958969</v>
      </c>
      <c r="AR17" s="24">
        <f t="array" ref="AR17">IFERROR(INDEX(IHMEdata!$J$2:$J$2401, MATCH($AQ$3&amp;$AQ$4&amp;$AQ$5&amp;AP17&amp;$AQ$7, IHMEdata!$E$2:$E$2401&amp;IHMEdata!$G$2:$G$2401&amp;IHMEdata!$C$2:$C$2401&amp;IHMEdata!$F$2:$F$2401&amp;IHMEdata!$H$2:$H$2401,0)),0)</f>
        <v>29.675152936100002</v>
      </c>
      <c r="AS17" s="24">
        <f t="array" ref="AS17">IFERROR(INDEX(IHMEdata!$J$2:$J$2401, MATCH($AQ$3&amp;$AQ$4&amp;$AQ$5&amp;AP17&amp;$AQ$6, IHMEdata!$E$2:$E$2401&amp;IHMEdata!$G$2:$G$2401&amp;IHMEdata!$C$2:$C$2401&amp;IHMEdata!$F$2:$F$2401&amp;IHMEdata!$H$2:$H$2401,0)),0)</f>
        <v>8.3732896670199999</v>
      </c>
      <c r="AT17" s="14">
        <f t="shared" si="13"/>
        <v>8.3732896670199995E-5</v>
      </c>
      <c r="AU17" s="7">
        <f t="shared" si="40"/>
        <v>-9.3878786269778942</v>
      </c>
      <c r="AV17">
        <v>6</v>
      </c>
      <c r="AW17" s="13">
        <f>_xll.SplineOut($I$9,AV17)</f>
        <v>-11.031449396816218</v>
      </c>
      <c r="AX17" s="13">
        <f t="shared" si="14"/>
        <v>1.6184615995520512E-5</v>
      </c>
      <c r="AY17">
        <v>30</v>
      </c>
      <c r="AZ17" t="s">
        <v>11</v>
      </c>
      <c r="BA17" s="6">
        <f t="shared" si="15"/>
        <v>358076.86999929708</v>
      </c>
      <c r="BB17" s="24">
        <f t="array" ref="BB17">IFERROR(INDEX(IHMEdata!$J$2:$J$2401, MATCH($AS$3&amp;$AQ$4&amp;$AQ$5&amp;AZ17&amp;$AQ$7, IHMEdata!$E$2:$E$2401&amp;IHMEdata!$G$2:$G$2401&amp;IHMEdata!$C$2:$C$2401&amp;IHMEdata!$F$2:$F$2401&amp;IHMEdata!$H$2:$H$2401,0)),0)</f>
        <v>7.1984373903799996</v>
      </c>
      <c r="BC17" s="24">
        <f t="array" ref="BC17">IFERROR(INDEX(IHMEdata!$J$2:$J$2401, MATCH($AS$3&amp;$AQ$4&amp;$AQ$5&amp;AZ17&amp;$AQ$6, IHMEdata!$E$2:$E$2401&amp;IHMEdata!$G$2:$G$2401&amp;IHMEdata!$C$2:$C$2401&amp;IHMEdata!$F$2:$F$2401&amp;IHMEdata!$H$2:$H$2401,0)),0)</f>
        <v>2.0103050471799899</v>
      </c>
      <c r="BD17" s="29">
        <f t="shared" si="16"/>
        <v>2.01030504717999E-5</v>
      </c>
      <c r="BE17" s="7">
        <f t="shared" si="41"/>
        <v>-10.814638989648188</v>
      </c>
      <c r="BF17">
        <v>6</v>
      </c>
      <c r="BG17" s="13">
        <f>_xll.SplineOut($I$9,BF17)</f>
        <v>-11.031449396816218</v>
      </c>
      <c r="BH17" s="13">
        <f t="shared" si="17"/>
        <v>1.6184615995520512E-5</v>
      </c>
      <c r="BJ17" t="s">
        <v>11</v>
      </c>
      <c r="BK17" s="6">
        <f t="shared" si="18"/>
        <v>354402.55999832251</v>
      </c>
      <c r="BL17" s="24">
        <f t="array" ref="BL17">IFERROR(INDEX(IHMEdata!$J$2:$J$2401, MATCH($BK$3&amp;$BK$4&amp;$BK$5&amp;BJ17&amp;$BK$7, IHMEdata!$E$2:$E$2401&amp;IHMEdata!$G$2:$G$2401&amp;IHMEdata!$C$2:$C$2401&amp;IHMEdata!$F$2:$F$2401&amp;IHMEdata!$H$2:$H$2401,0)),0)</f>
        <v>10.6420899136</v>
      </c>
      <c r="BM17" s="24">
        <f t="array" ref="BM17">IFERROR(INDEX(IHMEdata!$J$2:$J$2401, MATCH($BK$3&amp;$BK$4&amp;$BK$5&amp;BJ17&amp;$BK$6, IHMEdata!$E$2:$E$2401&amp;IHMEdata!$G$2:$G$2401&amp;IHMEdata!$C$2:$C$2401&amp;IHMEdata!$F$2:$F$2401&amp;IHMEdata!$H$2:$H$2401,0)),0)</f>
        <v>3.00282535025999</v>
      </c>
      <c r="BN17" s="14">
        <f t="shared" si="19"/>
        <v>3.0028253502599901E-5</v>
      </c>
      <c r="BO17" s="7">
        <f t="shared" si="42"/>
        <v>-10.413371836081884</v>
      </c>
      <c r="BP17">
        <v>6</v>
      </c>
      <c r="BQ17" s="13">
        <f>_xll.SplineOut($I$9,BP17)</f>
        <v>-11.031449396816218</v>
      </c>
      <c r="BR17" s="13">
        <f t="shared" si="20"/>
        <v>1.6184615995520512E-5</v>
      </c>
      <c r="BS17">
        <v>30</v>
      </c>
      <c r="BT17" t="s">
        <v>11</v>
      </c>
      <c r="BU17" s="6">
        <f t="shared" si="21"/>
        <v>358076.86999968695</v>
      </c>
      <c r="BV17" s="24">
        <f t="array" ref="BV17">IFERROR(INDEX(IHMEdata!$J$2:$J$2401, MATCH($BM$3&amp;$BK$4&amp;$BK$5&amp;BT17&amp;$BK$7, IHMEdata!$E$2:$E$2401&amp;IHMEdata!$G$2:$G$2401&amp;IHMEdata!$C$2:$C$2401&amp;IHMEdata!$F$2:$F$2401&amp;IHMEdata!$H$2:$H$2401,0)),0)</f>
        <v>1.49018895482</v>
      </c>
      <c r="BW17" s="24">
        <f t="array" ref="BW17">IFERROR(INDEX(IHMEdata!$J$2:$J$2401, MATCH($BM$3&amp;$BK$4&amp;$BK$5&amp;BT17&amp;$BK$6, IHMEdata!$E$2:$E$2401&amp;IHMEdata!$G$2:$G$2401&amp;IHMEdata!$C$2:$C$2401&amp;IHMEdata!$F$2:$F$2401&amp;IHMEdata!$H$2:$H$2401,0)),0)</f>
        <v>0.41616453886599902</v>
      </c>
      <c r="BX17" s="29">
        <f t="shared" si="22"/>
        <v>4.1616453886599903E-6</v>
      </c>
      <c r="BY17" s="7">
        <f t="shared" si="43"/>
        <v>-12.389600035770748</v>
      </c>
      <c r="BZ17">
        <v>6</v>
      </c>
      <c r="CA17" s="13">
        <f>_xll.SplineOut($I$9,BZ17)</f>
        <v>-11.031449396816218</v>
      </c>
      <c r="CB17" s="13">
        <f t="shared" si="23"/>
        <v>1.6184615995520512E-5</v>
      </c>
      <c r="CD17" t="s">
        <v>11</v>
      </c>
      <c r="CE17" s="6">
        <f t="shared" si="24"/>
        <v>354402.55999888468</v>
      </c>
      <c r="CF17" s="24">
        <f t="array" ref="CF17">IFERROR(INDEX(IHMEdata!$J$2:$J$2401, MATCH($CE$3&amp;$CE$4&amp;$CE$5&amp;CD17&amp;$CE$7, IHMEdata!$E$2:$E$2401&amp;IHMEdata!$G$2:$G$2401&amp;IHMEdata!$C$2:$C$2401&amp;IHMEdata!$F$2:$F$2401&amp;IHMEdata!$H$2:$H$2401,0)),0)</f>
        <v>1.1339833509299999</v>
      </c>
      <c r="CG17" s="24">
        <f t="array" ref="CG17">IFERROR(INDEX(IHMEdata!$J$2:$J$2401, MATCH($CE$3&amp;$CE$4&amp;$CE$5&amp;CD17&amp;$CE$6, IHMEdata!$E$2:$E$2401&amp;IHMEdata!$G$2:$G$2401&amp;IHMEdata!$C$2:$C$2401&amp;IHMEdata!$F$2:$F$2401&amp;IHMEdata!$H$2:$H$2401,0)),0)</f>
        <v>0.31997041751999999</v>
      </c>
      <c r="CH17" s="14">
        <f t="shared" si="25"/>
        <v>3.1997041751999998E-6</v>
      </c>
      <c r="CI17" s="7">
        <f t="shared" si="44"/>
        <v>-12.652452197681919</v>
      </c>
      <c r="CJ17">
        <v>6</v>
      </c>
      <c r="CK17" s="13">
        <f>_xll.SplineOut($I$9,CJ17)</f>
        <v>-11.031449396816218</v>
      </c>
      <c r="CL17" s="13">
        <f t="shared" si="26"/>
        <v>1.6184615995520512E-5</v>
      </c>
      <c r="CM17">
        <v>30</v>
      </c>
      <c r="CN17" t="s">
        <v>11</v>
      </c>
      <c r="CO17" s="6">
        <f t="shared" si="27"/>
        <v>358076.87000064959</v>
      </c>
      <c r="CP17" s="24">
        <f t="array" ref="CP17">IFERROR(INDEX(IHMEdata!$J$2:$J$2401, MATCH($CG$3&amp;$CE$4&amp;$CE$5&amp;CN17&amp;$CE$7, IHMEdata!$E$2:$E$2401&amp;IHMEdata!$G$2:$G$2401&amp;IHMEdata!$C$2:$C$2401&amp;IHMEdata!$F$2:$F$2401&amp;IHMEdata!$H$2:$H$2401,0)),0)</f>
        <v>0.211499793938</v>
      </c>
      <c r="CQ17" s="24">
        <f t="array" ref="CQ17">IFERROR(INDEX(IHMEdata!$J$2:$J$2401, MATCH($CG$3&amp;$CE$4&amp;$CE$5&amp;CN17&amp;$CE$6, IHMEdata!$E$2:$E$2401&amp;IHMEdata!$G$2:$G$2401&amp;IHMEdata!$C$2:$C$2401&amp;IHMEdata!$F$2:$F$2401&amp;IHMEdata!$H$2:$H$2401,0)),0)</f>
        <v>5.9065472153400002E-2</v>
      </c>
      <c r="CR17" s="29">
        <f t="shared" si="28"/>
        <v>5.9065472153400005E-7</v>
      </c>
      <c r="CS17" s="7">
        <f t="shared" si="45"/>
        <v>-14.342034217790554</v>
      </c>
      <c r="CT17">
        <v>6</v>
      </c>
      <c r="CU17" s="13">
        <f>_xll.SplineOut($I$9,CT17)</f>
        <v>-11.031449396816218</v>
      </c>
      <c r="CV17" s="13">
        <f t="shared" si="29"/>
        <v>1.6184615995520512E-5</v>
      </c>
      <c r="CX17" t="s">
        <v>11</v>
      </c>
      <c r="CY17" s="6">
        <f t="shared" si="30"/>
        <v>354402.55999979645</v>
      </c>
      <c r="CZ17" s="24">
        <f t="array" ref="CZ17">IFERROR(INDEX(IHMEdata!$J$2:$J$2401, MATCH($CY$3&amp;$CY$4&amp;$CY$5&amp;CX17&amp;$CY$7, IHMEdata!$E$2:$E$2401&amp;IHMEdata!$G$2:$G$2401&amp;IHMEdata!$C$2:$C$2401&amp;IHMEdata!$F$2:$F$2401&amp;IHMEdata!$H$2:$H$2401,0)),0)</f>
        <v>3.1104969840100001</v>
      </c>
      <c r="DA17" s="24">
        <f t="array" ref="DA17">IFERROR(INDEX(IHMEdata!$J$2:$J$2401, MATCH($CY$3&amp;$CY$4&amp;$CY$5&amp;CX17&amp;$CY$6, IHMEdata!$E$2:$E$2401&amp;IHMEdata!$G$2:$G$2401&amp;IHMEdata!$C$2:$C$2401&amp;IHMEdata!$F$2:$F$2401&amp;IHMEdata!$H$2:$H$2401,0)),0)</f>
        <v>0.87767339604200001</v>
      </c>
      <c r="DB17" s="14">
        <f t="shared" si="31"/>
        <v>8.7767339604200001E-6</v>
      </c>
      <c r="DC17" s="7">
        <f t="shared" si="46"/>
        <v>-11.643406205806047</v>
      </c>
      <c r="DD17">
        <v>6</v>
      </c>
      <c r="DE17" s="13">
        <f>_xll.SplineOut($I$9,DD17)</f>
        <v>-11.031449396816218</v>
      </c>
      <c r="DF17" s="13">
        <f t="shared" si="32"/>
        <v>1.6184615995520512E-5</v>
      </c>
      <c r="DG17">
        <v>30</v>
      </c>
      <c r="DH17" t="s">
        <v>11</v>
      </c>
      <c r="DI17" s="6">
        <f t="shared" si="33"/>
        <v>358076.86999895656</v>
      </c>
      <c r="DJ17" s="24">
        <f t="array" ref="DJ17">IFERROR(INDEX(IHMEdata!$J$2:$J$2401, MATCH($DA$3&amp;$CY$4&amp;$CY$5&amp;DH17&amp;$CY$7, IHMEdata!$E$2:$E$2401&amp;IHMEdata!$G$2:$G$2401&amp;IHMEdata!$C$2:$C$2401&amp;IHMEdata!$F$2:$F$2401&amp;IHMEdata!$H$2:$H$2401,0)),0)</f>
        <v>0.54075833155700004</v>
      </c>
      <c r="DK17" s="24">
        <f t="array" ref="DK17">IFERROR(INDEX(IHMEdata!$J$2:$J$2401, MATCH($DA$3&amp;$CY$4&amp;$CY$5&amp;DH17&amp;$CY$6, IHMEdata!$E$2:$E$2401&amp;IHMEdata!$G$2:$G$2401&amp;IHMEdata!$C$2:$C$2401&amp;IHMEdata!$F$2:$F$2401&amp;IHMEdata!$H$2:$H$2401,0)),0)</f>
        <v>0.15101738672999901</v>
      </c>
      <c r="DL17" s="29">
        <f t="shared" si="34"/>
        <v>1.5101738672999902E-6</v>
      </c>
      <c r="DM17" s="7">
        <f t="shared" si="47"/>
        <v>-13.403285769858714</v>
      </c>
      <c r="DN17">
        <v>6</v>
      </c>
      <c r="DO17" s="13">
        <f>_xll.SplineOut($I$9,DN17)</f>
        <v>-11.031449396816218</v>
      </c>
      <c r="DP17" s="13">
        <f t="shared" si="35"/>
        <v>1.6184615995520512E-5</v>
      </c>
    </row>
    <row r="18" spans="1:120" x14ac:dyDescent="0.25">
      <c r="A18">
        <v>35</v>
      </c>
      <c r="B18" t="s">
        <v>12</v>
      </c>
      <c r="C18" s="6">
        <f t="shared" si="0"/>
        <v>338179.35999936803</v>
      </c>
      <c r="D18" s="24">
        <f t="array" ref="D18">IFERROR(INDEX(IHMEdata!$J$2:$J$2401, MATCH($C$3&amp;$C$4&amp;$C$5&amp;B18&amp;$C$7, IHMEdata!$E$2:$E$2401&amp;IHMEdata!$G$2:$G$2401&amp;IHMEdata!$C$2:$C$2401&amp;IHMEdata!$F$2:$F$2401&amp;IHMEdata!$H$2:$H$2401,0)),0)</f>
        <v>28.3373505335</v>
      </c>
      <c r="E18" s="24">
        <f t="array" ref="E18">IFERROR(INDEX(IHMEdata!$J$2:$J$2401, MATCH($C$3&amp;$C$4&amp;$C$5&amp;B18&amp;$C$6, IHMEdata!$E$2:$E$2401&amp;IHMEdata!$G$2:$G$2401&amp;IHMEdata!$C$2:$C$2401&amp;IHMEdata!$F$2:$F$2401&amp;IHMEdata!$H$2:$H$2401,0)),0)</f>
        <v>8.3793849907200002</v>
      </c>
      <c r="F18" s="14">
        <f t="shared" si="1"/>
        <v>8.3793849907199999E-5</v>
      </c>
      <c r="G18" s="7">
        <f t="shared" si="36"/>
        <v>-9.3871509432983018</v>
      </c>
      <c r="H18">
        <v>7</v>
      </c>
      <c r="I18" s="13">
        <f>_xll.SplineOut($I$9,H18)</f>
        <v>-11.009218261557626</v>
      </c>
      <c r="J18" s="13">
        <f t="shared" si="2"/>
        <v>1.6548447593171411E-5</v>
      </c>
      <c r="K18">
        <v>35</v>
      </c>
      <c r="L18" t="s">
        <v>12</v>
      </c>
      <c r="M18" s="6">
        <f t="shared" si="3"/>
        <v>361985.1500007679</v>
      </c>
      <c r="N18" s="24">
        <f t="array" ref="N18">IFERROR(INDEX(IHMEdata!$J$2:$J$2401, MATCH($E$3&amp;$C$4&amp;$C$5&amp;L18&amp;$C$7, IHMEdata!$E$2:$E$2401&amp;IHMEdata!$G$2:$G$2401&amp;IHMEdata!$C$2:$C$2401&amp;IHMEdata!$F$2:$F$2401&amp;IHMEdata!$H$2:$H$2401,0)),0)</f>
        <v>8.0730351304399992</v>
      </c>
      <c r="O18" s="24">
        <f t="array" ref="O18">IFERROR(INDEX(IHMEdata!$J$2:$J$2401, MATCH($E$3&amp;$C$4&amp;$C$5&amp;L18&amp;$C$6, IHMEdata!$E$2:$E$2401&amp;IHMEdata!$G$2:$G$2401&amp;IHMEdata!$C$2:$C$2401&amp;IHMEdata!$F$2:$F$2401&amp;IHMEdata!$H$2:$H$2401,0)),0)</f>
        <v>2.2302116897399999</v>
      </c>
      <c r="P18" s="29">
        <f t="shared" si="4"/>
        <v>2.2302116897399998E-5</v>
      </c>
      <c r="Q18" s="7">
        <f t="shared" si="37"/>
        <v>-10.710828955869061</v>
      </c>
      <c r="R18">
        <v>7</v>
      </c>
      <c r="S18" s="13">
        <f>_xll.SplineOut($I$9,R18)</f>
        <v>-11.009218261557626</v>
      </c>
      <c r="T18" s="13">
        <f t="shared" si="5"/>
        <v>1.6548447593171411E-5</v>
      </c>
      <c r="V18" t="s">
        <v>12</v>
      </c>
      <c r="W18" s="6">
        <f t="shared" si="6"/>
        <v>338179.35999991663</v>
      </c>
      <c r="X18" s="24">
        <f t="array" ref="X18">IFERROR(INDEX(IHMEdata!$J$2:$J$2401, MATCH($W$3&amp;$W$4&amp;$W$5&amp;V18&amp;$W$7, IHMEdata!$E$2:$E$2401&amp;IHMEdata!$G$2:$G$2401&amp;IHMEdata!$C$2:$C$2401&amp;IHMEdata!$F$2:$F$2401&amp;IHMEdata!$H$2:$H$2401,0)),0)</f>
        <v>2.6194265900599998</v>
      </c>
      <c r="Y18" s="24">
        <f t="array" ref="Y18">IFERROR(INDEX(IHMEdata!$J$2:$J$2401, MATCH($W$3&amp;$W$4&amp;$W$5&amp;V18&amp;$W$6, IHMEdata!$E$2:$E$2401&amp;IHMEdata!$G$2:$G$2401&amp;IHMEdata!$C$2:$C$2401&amp;IHMEdata!$F$2:$F$2401&amp;IHMEdata!$H$2:$H$2401,0)),0)</f>
        <v>0.77456725628099998</v>
      </c>
      <c r="Z18" s="14">
        <f t="shared" si="7"/>
        <v>7.7456725628099994E-6</v>
      </c>
      <c r="AA18" s="7">
        <f t="shared" si="38"/>
        <v>-11.768376249542882</v>
      </c>
      <c r="AB18">
        <v>7</v>
      </c>
      <c r="AC18" s="13">
        <f>_xll.SplineOut($I$9,AB18)</f>
        <v>-11.009218261557626</v>
      </c>
      <c r="AD18" s="13">
        <f t="shared" si="8"/>
        <v>1.6548447593171411E-5</v>
      </c>
      <c r="AE18">
        <v>35</v>
      </c>
      <c r="AF18" t="s">
        <v>12</v>
      </c>
      <c r="AG18" s="6">
        <f t="shared" si="9"/>
        <v>361985.1500001988</v>
      </c>
      <c r="AH18" s="24">
        <f t="array" ref="AH18">IFERROR(INDEX(IHMEdata!$J$2:$J$2401, MATCH($Y$3&amp;$W$4&amp;$W$5&amp;AF18&amp;$W$7, IHMEdata!$E$2:$E$2401&amp;IHMEdata!$G$2:$G$2401&amp;IHMEdata!$C$2:$C$2401&amp;IHMEdata!$F$2:$F$2401&amp;IHMEdata!$H$2:$H$2401,0)),0)</f>
        <v>0.25730789600699999</v>
      </c>
      <c r="AI18" s="24">
        <f t="array" ref="AI18">IFERROR(INDEX(IHMEdata!$J$2:$J$2401, MATCH($Y$3&amp;$W$4&amp;$W$5&amp;AF18&amp;$W$6, IHMEdata!$E$2:$E$2401&amp;IHMEdata!$G$2:$G$2401&amp;IHMEdata!$C$2:$C$2401&amp;IHMEdata!$F$2:$F$2401&amp;IHMEdata!$H$2:$H$2401,0)),0)</f>
        <v>7.1082445234800007E-2</v>
      </c>
      <c r="AJ18" s="29">
        <f t="shared" si="10"/>
        <v>7.1082445234800011E-7</v>
      </c>
      <c r="AK18" s="7">
        <f t="shared" si="39"/>
        <v>-14.156840340092737</v>
      </c>
      <c r="AL18">
        <v>7</v>
      </c>
      <c r="AM18" s="13">
        <f>_xll.SplineOut($I$9,AL18)</f>
        <v>-11.009218261557626</v>
      </c>
      <c r="AN18" s="13">
        <f t="shared" si="11"/>
        <v>1.6548447593171411E-5</v>
      </c>
      <c r="AP18" t="s">
        <v>12</v>
      </c>
      <c r="AQ18" s="6">
        <f t="shared" si="12"/>
        <v>338179.35999979102</v>
      </c>
      <c r="AR18" s="24">
        <f t="array" ref="AR18">IFERROR(INDEX(IHMEdata!$J$2:$J$2401, MATCH($AQ$3&amp;$AQ$4&amp;$AQ$5&amp;AP18&amp;$AQ$7, IHMEdata!$E$2:$E$2401&amp;IHMEdata!$G$2:$G$2401&amp;IHMEdata!$C$2:$C$2401&amp;IHMEdata!$F$2:$F$2401&amp;IHMEdata!$H$2:$H$2401,0)),0)</f>
        <v>27.8496454804</v>
      </c>
      <c r="AS18" s="24">
        <f t="array" ref="AS18">IFERROR(INDEX(IHMEdata!$J$2:$J$2401, MATCH($AQ$3&amp;$AQ$4&amp;$AQ$5&amp;AP18&amp;$AQ$6, IHMEdata!$E$2:$E$2401&amp;IHMEdata!$G$2:$G$2401&amp;IHMEdata!$C$2:$C$2401&amp;IHMEdata!$F$2:$F$2401&amp;IHMEdata!$H$2:$H$2401,0)),0)</f>
        <v>8.2351700826499901</v>
      </c>
      <c r="AT18" s="14">
        <f t="shared" si="13"/>
        <v>8.2351700826499899E-5</v>
      </c>
      <c r="AU18" s="7">
        <f t="shared" si="40"/>
        <v>-9.4045114479230651</v>
      </c>
      <c r="AV18">
        <v>7</v>
      </c>
      <c r="AW18" s="13">
        <f>_xll.SplineOut($I$9,AV18)</f>
        <v>-11.009218261557626</v>
      </c>
      <c r="AX18" s="13">
        <f t="shared" si="14"/>
        <v>1.6548447593171411E-5</v>
      </c>
      <c r="AY18">
        <v>35</v>
      </c>
      <c r="AZ18" t="s">
        <v>12</v>
      </c>
      <c r="BA18" s="6">
        <f t="shared" si="15"/>
        <v>361985.15000044333</v>
      </c>
      <c r="BB18" s="24">
        <f t="array" ref="BB18">IFERROR(INDEX(IHMEdata!$J$2:$J$2401, MATCH($AS$3&amp;$AQ$4&amp;$AQ$5&amp;AZ18&amp;$AQ$7, IHMEdata!$E$2:$E$2401&amp;IHMEdata!$G$2:$G$2401&amp;IHMEdata!$C$2:$C$2401&amp;IHMEdata!$F$2:$F$2401&amp;IHMEdata!$H$2:$H$2401,0)),0)</f>
        <v>7.4805026874299996</v>
      </c>
      <c r="BC18" s="24">
        <f t="array" ref="BC18">IFERROR(INDEX(IHMEdata!$J$2:$J$2401, MATCH($AS$3&amp;$AQ$4&amp;$AQ$5&amp;AZ18&amp;$AQ$6, IHMEdata!$E$2:$E$2401&amp;IHMEdata!$G$2:$G$2401&amp;IHMEdata!$C$2:$C$2401&amp;IHMEdata!$F$2:$F$2401&amp;IHMEdata!$H$2:$H$2401,0)),0)</f>
        <v>2.0665219795400001</v>
      </c>
      <c r="BD18" s="29">
        <f t="shared" si="16"/>
        <v>2.0665219795399999E-5</v>
      </c>
      <c r="BE18" s="7">
        <f t="shared" si="41"/>
        <v>-10.787058473938099</v>
      </c>
      <c r="BF18">
        <v>7</v>
      </c>
      <c r="BG18" s="13">
        <f>_xll.SplineOut($I$9,BF18)</f>
        <v>-11.009218261557626</v>
      </c>
      <c r="BH18" s="13">
        <f t="shared" si="17"/>
        <v>1.6548447593171411E-5</v>
      </c>
      <c r="BJ18" t="s">
        <v>12</v>
      </c>
      <c r="BK18" s="6">
        <f t="shared" si="18"/>
        <v>338179.36000046303</v>
      </c>
      <c r="BL18" s="24">
        <f t="array" ref="BL18">IFERROR(INDEX(IHMEdata!$J$2:$J$2401, MATCH($BK$3&amp;$BK$4&amp;$BK$5&amp;BJ18&amp;$BK$7, IHMEdata!$E$2:$E$2401&amp;IHMEdata!$G$2:$G$2401&amp;IHMEdata!$C$2:$C$2401&amp;IHMEdata!$F$2:$F$2401&amp;IHMEdata!$H$2:$H$2401,0)),0)</f>
        <v>9.3528859707300001</v>
      </c>
      <c r="BM18" s="24">
        <f t="array" ref="BM18">IFERROR(INDEX(IHMEdata!$J$2:$J$2401, MATCH($BK$3&amp;$BK$4&amp;$BK$5&amp;BJ18&amp;$BK$6, IHMEdata!$E$2:$E$2401&amp;IHMEdata!$G$2:$G$2401&amp;IHMEdata!$C$2:$C$2401&amp;IHMEdata!$F$2:$F$2401&amp;IHMEdata!$H$2:$H$2401,0)),0)</f>
        <v>2.76565842774</v>
      </c>
      <c r="BN18" s="14">
        <f t="shared" si="19"/>
        <v>2.7656584277399999E-5</v>
      </c>
      <c r="BO18" s="7">
        <f t="shared" si="42"/>
        <v>-10.495646728962676</v>
      </c>
      <c r="BP18">
        <v>7</v>
      </c>
      <c r="BQ18" s="13">
        <f>_xll.SplineOut($I$9,BP18)</f>
        <v>-11.009218261557626</v>
      </c>
      <c r="BR18" s="13">
        <f t="shared" si="20"/>
        <v>1.6548447593171411E-5</v>
      </c>
      <c r="BS18">
        <v>35</v>
      </c>
      <c r="BT18" t="s">
        <v>12</v>
      </c>
      <c r="BU18" s="6">
        <f t="shared" si="21"/>
        <v>361985.15000100323</v>
      </c>
      <c r="BV18" s="24">
        <f t="array" ref="BV18">IFERROR(INDEX(IHMEdata!$J$2:$J$2401, MATCH($BM$3&amp;$BK$4&amp;$BK$5&amp;BT18&amp;$BK$7, IHMEdata!$E$2:$E$2401&amp;IHMEdata!$G$2:$G$2401&amp;IHMEdata!$C$2:$C$2401&amp;IHMEdata!$F$2:$F$2401&amp;IHMEdata!$H$2:$H$2401,0)),0)</f>
        <v>1.6133304496500001</v>
      </c>
      <c r="BW18" s="24">
        <f t="array" ref="BW18">IFERROR(INDEX(IHMEdata!$J$2:$J$2401, MATCH($BM$3&amp;$BK$4&amp;$BK$5&amp;BT18&amp;$BK$6, IHMEdata!$E$2:$E$2401&amp;IHMEdata!$G$2:$G$2401&amp;IHMEdata!$C$2:$C$2401&amp;IHMEdata!$F$2:$F$2401&amp;IHMEdata!$H$2:$H$2401,0)),0)</f>
        <v>0.44568967805600002</v>
      </c>
      <c r="BX18" s="29">
        <f t="shared" si="22"/>
        <v>4.45689678056E-6</v>
      </c>
      <c r="BY18" s="7">
        <f t="shared" si="43"/>
        <v>-12.321057823217995</v>
      </c>
      <c r="BZ18">
        <v>7</v>
      </c>
      <c r="CA18" s="13">
        <f>_xll.SplineOut($I$9,BZ18)</f>
        <v>-11.009218261557626</v>
      </c>
      <c r="CB18" s="13">
        <f t="shared" si="23"/>
        <v>1.6548447593171411E-5</v>
      </c>
      <c r="CD18" t="s">
        <v>12</v>
      </c>
      <c r="CE18" s="6">
        <f t="shared" si="24"/>
        <v>338179.36000034848</v>
      </c>
      <c r="CF18" s="24">
        <f t="array" ref="CF18">IFERROR(INDEX(IHMEdata!$J$2:$J$2401, MATCH($CE$3&amp;$CE$4&amp;$CE$5&amp;CD18&amp;$CE$7, IHMEdata!$E$2:$E$2401&amp;IHMEdata!$G$2:$G$2401&amp;IHMEdata!$C$2:$C$2401&amp;IHMEdata!$F$2:$F$2401&amp;IHMEdata!$H$2:$H$2401,0)),0)</f>
        <v>1.09598083503</v>
      </c>
      <c r="CG18" s="24">
        <f t="array" ref="CG18">IFERROR(INDEX(IHMEdata!$J$2:$J$2401, MATCH($CE$3&amp;$CE$4&amp;$CE$5&amp;CD18&amp;$CE$6, IHMEdata!$E$2:$E$2401&amp;IHMEdata!$G$2:$G$2401&amp;IHMEdata!$C$2:$C$2401&amp;IHMEdata!$F$2:$F$2401&amp;IHMEdata!$H$2:$H$2401,0)),0)</f>
        <v>0.32408271014200002</v>
      </c>
      <c r="CH18" s="14">
        <f t="shared" si="25"/>
        <v>3.2408271014200003E-6</v>
      </c>
      <c r="CI18" s="7">
        <f t="shared" si="44"/>
        <v>-12.639681982521926</v>
      </c>
      <c r="CJ18">
        <v>7</v>
      </c>
      <c r="CK18" s="13">
        <f>_xll.SplineOut($I$9,CJ18)</f>
        <v>-11.009218261557626</v>
      </c>
      <c r="CL18" s="13">
        <f t="shared" si="26"/>
        <v>1.6548447593171411E-5</v>
      </c>
      <c r="CM18">
        <v>35</v>
      </c>
      <c r="CN18" t="s">
        <v>12</v>
      </c>
      <c r="CO18" s="6">
        <f t="shared" si="27"/>
        <v>361985.15000013175</v>
      </c>
      <c r="CP18" s="24">
        <f t="array" ref="CP18">IFERROR(INDEX(IHMEdata!$J$2:$J$2401, MATCH($CG$3&amp;$CE$4&amp;$CE$5&amp;CN18&amp;$CE$7, IHMEdata!$E$2:$E$2401&amp;IHMEdata!$G$2:$G$2401&amp;IHMEdata!$C$2:$C$2401&amp;IHMEdata!$F$2:$F$2401&amp;IHMEdata!$H$2:$H$2401,0)),0)</f>
        <v>0.20855764538900001</v>
      </c>
      <c r="CQ18" s="24">
        <f t="array" ref="CQ18">IFERROR(INDEX(IHMEdata!$J$2:$J$2401, MATCH($CG$3&amp;$CE$4&amp;$CE$5&amp;CN18&amp;$CE$6, IHMEdata!$E$2:$E$2401&amp;IHMEdata!$G$2:$G$2401&amp;IHMEdata!$C$2:$C$2401&amp;IHMEdata!$F$2:$F$2401&amp;IHMEdata!$H$2:$H$2401,0)),0)</f>
        <v>5.7614972710599899E-2</v>
      </c>
      <c r="CR18" s="29">
        <f t="shared" si="28"/>
        <v>5.7614972710599902E-7</v>
      </c>
      <c r="CS18" s="7">
        <f t="shared" si="45"/>
        <v>-14.36689826713746</v>
      </c>
      <c r="CT18">
        <v>7</v>
      </c>
      <c r="CU18" s="13">
        <f>_xll.SplineOut($I$9,CT18)</f>
        <v>-11.009218261557626</v>
      </c>
      <c r="CV18" s="13">
        <f t="shared" si="29"/>
        <v>1.6548447593171411E-5</v>
      </c>
      <c r="CX18" t="s">
        <v>12</v>
      </c>
      <c r="CY18" s="6">
        <f t="shared" si="30"/>
        <v>338179.36000033846</v>
      </c>
      <c r="CZ18" s="24">
        <f t="array" ref="CZ18">IFERROR(INDEX(IHMEdata!$J$2:$J$2401, MATCH($CY$3&amp;$CY$4&amp;$CY$5&amp;CX18&amp;$CY$7, IHMEdata!$E$2:$E$2401&amp;IHMEdata!$G$2:$G$2401&amp;IHMEdata!$C$2:$C$2401&amp;IHMEdata!$F$2:$F$2401&amp;IHMEdata!$H$2:$H$2401,0)),0)</f>
        <v>3.2030825529000002</v>
      </c>
      <c r="DA18" s="24">
        <f t="array" ref="DA18">IFERROR(INDEX(IHMEdata!$J$2:$J$2401, MATCH($CY$3&amp;$CY$4&amp;$CY$5&amp;CX18&amp;$CY$6, IHMEdata!$E$2:$E$2401&amp;IHMEdata!$G$2:$G$2401&amp;IHMEdata!$C$2:$C$2401&amp;IHMEdata!$F$2:$F$2401&amp;IHMEdata!$H$2:$H$2401,0)),0)</f>
        <v>0.94715495141299999</v>
      </c>
      <c r="DB18" s="14">
        <f t="shared" si="31"/>
        <v>9.4715495141299998E-6</v>
      </c>
      <c r="DC18" s="7">
        <f t="shared" si="46"/>
        <v>-11.567218040694968</v>
      </c>
      <c r="DD18">
        <v>7</v>
      </c>
      <c r="DE18" s="13">
        <f>_xll.SplineOut($I$9,DD18)</f>
        <v>-11.009218261557626</v>
      </c>
      <c r="DF18" s="13">
        <f t="shared" si="32"/>
        <v>1.6548447593171411E-5</v>
      </c>
      <c r="DG18">
        <v>35</v>
      </c>
      <c r="DH18" t="s">
        <v>12</v>
      </c>
      <c r="DI18" s="6">
        <f t="shared" si="33"/>
        <v>361985.14999945561</v>
      </c>
      <c r="DJ18" s="24">
        <f t="array" ref="DJ18">IFERROR(INDEX(IHMEdata!$J$2:$J$2401, MATCH($DA$3&amp;$CY$4&amp;$CY$5&amp;DH18&amp;$CY$7, IHMEdata!$E$2:$E$2401&amp;IHMEdata!$G$2:$G$2401&amp;IHMEdata!$C$2:$C$2401&amp;IHMEdata!$F$2:$F$2401&amp;IHMEdata!$H$2:$H$2401,0)),0)</f>
        <v>0.63513792005299996</v>
      </c>
      <c r="DK18" s="24">
        <f t="array" ref="DK18">IFERROR(INDEX(IHMEdata!$J$2:$J$2401, MATCH($DA$3&amp;$CY$4&amp;$CY$5&amp;DH18&amp;$CY$6, IHMEdata!$E$2:$E$2401&amp;IHMEdata!$G$2:$G$2401&amp;IHMEdata!$C$2:$C$2401&amp;IHMEdata!$F$2:$F$2401&amp;IHMEdata!$H$2:$H$2401,0)),0)</f>
        <v>0.17545966182699901</v>
      </c>
      <c r="DL18" s="29">
        <f t="shared" si="34"/>
        <v>1.7545966182699902E-6</v>
      </c>
      <c r="DM18" s="7">
        <f t="shared" si="47"/>
        <v>-13.253271574604954</v>
      </c>
      <c r="DN18">
        <v>7</v>
      </c>
      <c r="DO18" s="13">
        <f>_xll.SplineOut($I$9,DN18)</f>
        <v>-11.009218261557626</v>
      </c>
      <c r="DP18" s="13">
        <f t="shared" si="35"/>
        <v>1.6548447593171411E-5</v>
      </c>
    </row>
    <row r="19" spans="1:120" x14ac:dyDescent="0.25">
      <c r="A19">
        <v>40</v>
      </c>
      <c r="B19" t="s">
        <v>13</v>
      </c>
      <c r="C19" s="6">
        <f t="shared" si="0"/>
        <v>324575.22999964096</v>
      </c>
      <c r="D19" s="24">
        <f t="array" ref="D19">IFERROR(INDEX(IHMEdata!$J$2:$J$2401, MATCH($C$3&amp;$C$4&amp;$C$5&amp;B19&amp;$C$7, IHMEdata!$E$2:$E$2401&amp;IHMEdata!$G$2:$G$2401&amp;IHMEdata!$C$2:$C$2401&amp;IHMEdata!$F$2:$F$2401&amp;IHMEdata!$H$2:$H$2401,0)),0)</f>
        <v>26.9454475177</v>
      </c>
      <c r="E19" s="24">
        <f t="array" ref="E19">IFERROR(INDEX(IHMEdata!$J$2:$J$2401, MATCH($C$3&amp;$C$4&amp;$C$5&amp;B19&amp;$C$6, IHMEdata!$E$2:$E$2401&amp;IHMEdata!$G$2:$G$2401&amp;IHMEdata!$C$2:$C$2401&amp;IHMEdata!$F$2:$F$2401&amp;IHMEdata!$H$2:$H$2401,0)),0)</f>
        <v>8.3017571974699997</v>
      </c>
      <c r="F19" s="14">
        <f t="shared" si="1"/>
        <v>8.3017571974699993E-5</v>
      </c>
      <c r="G19" s="7">
        <f t="shared" si="36"/>
        <v>-9.396458262036635</v>
      </c>
      <c r="H19">
        <v>8</v>
      </c>
      <c r="I19" s="13">
        <f>_xll.SplineOut($I$9,H19)</f>
        <v>-10.971532960436942</v>
      </c>
      <c r="J19" s="13">
        <f t="shared" si="2"/>
        <v>1.7183980740198676E-5</v>
      </c>
      <c r="K19">
        <v>40</v>
      </c>
      <c r="L19" t="s">
        <v>13</v>
      </c>
      <c r="M19" s="6">
        <f t="shared" si="3"/>
        <v>365083.27999954915</v>
      </c>
      <c r="N19" s="24">
        <f t="array" ref="N19">IFERROR(INDEX(IHMEdata!$J$2:$J$2401, MATCH($E$3&amp;$C$4&amp;$C$5&amp;L19&amp;$C$7, IHMEdata!$E$2:$E$2401&amp;IHMEdata!$G$2:$G$2401&amp;IHMEdata!$C$2:$C$2401&amp;IHMEdata!$F$2:$F$2401&amp;IHMEdata!$H$2:$H$2401,0)),0)</f>
        <v>8.7956102641099996</v>
      </c>
      <c r="O19" s="24">
        <f t="array" ref="O19">IFERROR(INDEX(IHMEdata!$J$2:$J$2401, MATCH($E$3&amp;$C$4&amp;$C$5&amp;L19&amp;$C$6, IHMEdata!$E$2:$E$2401&amp;IHMEdata!$G$2:$G$2401&amp;IHMEdata!$C$2:$C$2401&amp;IHMEdata!$F$2:$F$2401&amp;IHMEdata!$H$2:$H$2401,0)),0)</f>
        <v>2.4092065416200001</v>
      </c>
      <c r="P19" s="29">
        <f t="shared" si="4"/>
        <v>2.40920654162E-5</v>
      </c>
      <c r="Q19" s="7">
        <f t="shared" si="37"/>
        <v>-10.633628007520008</v>
      </c>
      <c r="R19">
        <v>8</v>
      </c>
      <c r="S19" s="13">
        <f>_xll.SplineOut($I$9,R19)</f>
        <v>-10.971532960436942</v>
      </c>
      <c r="T19" s="13">
        <f t="shared" si="5"/>
        <v>1.7183980740198676E-5</v>
      </c>
      <c r="V19" t="s">
        <v>13</v>
      </c>
      <c r="W19" s="6">
        <f t="shared" si="6"/>
        <v>324575.23000064219</v>
      </c>
      <c r="X19" s="24">
        <f t="array" ref="X19">IFERROR(INDEX(IHMEdata!$J$2:$J$2401, MATCH($W$3&amp;$W$4&amp;$W$5&amp;V19&amp;$W$7, IHMEdata!$E$2:$E$2401&amp;IHMEdata!$G$2:$G$2401&amp;IHMEdata!$C$2:$C$2401&amp;IHMEdata!$F$2:$F$2401&amp;IHMEdata!$H$2:$H$2401,0)),0)</f>
        <v>2.6960096259299999</v>
      </c>
      <c r="Y19" s="24">
        <f t="array" ref="Y19">IFERROR(INDEX(IHMEdata!$J$2:$J$2401, MATCH($W$3&amp;$W$4&amp;$W$5&amp;V19&amp;$W$6, IHMEdata!$E$2:$E$2401&amp;IHMEdata!$G$2:$G$2401&amp;IHMEdata!$C$2:$C$2401&amp;IHMEdata!$F$2:$F$2401&amp;IHMEdata!$H$2:$H$2401,0)),0)</f>
        <v>0.83062704012400002</v>
      </c>
      <c r="Z19" s="14">
        <f t="shared" si="7"/>
        <v>8.3062704012400001E-6</v>
      </c>
      <c r="AA19" s="7">
        <f t="shared" si="38"/>
        <v>-11.698499858356646</v>
      </c>
      <c r="AB19">
        <v>8</v>
      </c>
      <c r="AC19" s="13">
        <f>_xll.SplineOut($I$9,AB19)</f>
        <v>-10.971532960436942</v>
      </c>
      <c r="AD19" s="13">
        <f t="shared" si="8"/>
        <v>1.7183980740198676E-5</v>
      </c>
      <c r="AE19">
        <v>40</v>
      </c>
      <c r="AF19" t="s">
        <v>13</v>
      </c>
      <c r="AG19" s="6">
        <f t="shared" si="9"/>
        <v>365083.2799993162</v>
      </c>
      <c r="AH19" s="24">
        <f t="array" ref="AH19">IFERROR(INDEX(IHMEdata!$J$2:$J$2401, MATCH($Y$3&amp;$W$4&amp;$W$5&amp;AF19&amp;$W$7, IHMEdata!$E$2:$E$2401&amp;IHMEdata!$G$2:$G$2401&amp;IHMEdata!$C$2:$C$2401&amp;IHMEdata!$F$2:$F$2401&amp;IHMEdata!$H$2:$H$2401,0)),0)</f>
        <v>0.27599561267200001</v>
      </c>
      <c r="AI19" s="24">
        <f t="array" ref="AI19">IFERROR(INDEX(IHMEdata!$J$2:$J$2401, MATCH($Y$3&amp;$W$4&amp;$W$5&amp;AF19&amp;$W$6, IHMEdata!$E$2:$E$2401&amp;IHMEdata!$G$2:$G$2401&amp;IHMEdata!$C$2:$C$2401&amp;IHMEdata!$F$2:$F$2401&amp;IHMEdata!$H$2:$H$2401,0)),0)</f>
        <v>7.5597987580399997E-2</v>
      </c>
      <c r="AJ19" s="29">
        <f t="shared" si="10"/>
        <v>7.5597987580399996E-7</v>
      </c>
      <c r="AK19" s="7">
        <f t="shared" si="39"/>
        <v>-14.095251080428056</v>
      </c>
      <c r="AL19">
        <v>8</v>
      </c>
      <c r="AM19" s="13">
        <f>_xll.SplineOut($I$9,AL19)</f>
        <v>-10.971532960436942</v>
      </c>
      <c r="AN19" s="13">
        <f t="shared" si="11"/>
        <v>1.7183980740198676E-5</v>
      </c>
      <c r="AP19" t="s">
        <v>13</v>
      </c>
      <c r="AQ19" s="6">
        <f t="shared" si="12"/>
        <v>324575.23000037431</v>
      </c>
      <c r="AR19" s="24">
        <f t="array" ref="AR19">IFERROR(INDEX(IHMEdata!$J$2:$J$2401, MATCH($AQ$3&amp;$AQ$4&amp;$AQ$5&amp;AP19&amp;$AQ$7, IHMEdata!$E$2:$E$2401&amp;IHMEdata!$G$2:$G$2401&amp;IHMEdata!$C$2:$C$2401&amp;IHMEdata!$F$2:$F$2401&amp;IHMEdata!$H$2:$H$2401,0)),0)</f>
        <v>25.3721837095</v>
      </c>
      <c r="AS19" s="24">
        <f t="array" ref="AS19">IFERROR(INDEX(IHMEdata!$J$2:$J$2401, MATCH($AQ$3&amp;$AQ$4&amp;$AQ$5&amp;AP19&amp;$AQ$6, IHMEdata!$E$2:$E$2401&amp;IHMEdata!$G$2:$G$2401&amp;IHMEdata!$C$2:$C$2401&amp;IHMEdata!$F$2:$F$2401&amp;IHMEdata!$H$2:$H$2401,0)),0)</f>
        <v>7.8170425110599897</v>
      </c>
      <c r="AT19" s="14">
        <f t="shared" si="13"/>
        <v>7.8170425110599899E-5</v>
      </c>
      <c r="AU19" s="7">
        <f t="shared" si="40"/>
        <v>-9.4566191774635957</v>
      </c>
      <c r="AV19">
        <v>8</v>
      </c>
      <c r="AW19" s="13">
        <f>_xll.SplineOut($I$9,AV19)</f>
        <v>-10.971532960436942</v>
      </c>
      <c r="AX19" s="13">
        <f t="shared" si="14"/>
        <v>1.7183980740198676E-5</v>
      </c>
      <c r="AY19">
        <v>40</v>
      </c>
      <c r="AZ19" t="s">
        <v>13</v>
      </c>
      <c r="BA19" s="6">
        <f t="shared" si="15"/>
        <v>365083.2799993552</v>
      </c>
      <c r="BB19" s="24">
        <f t="array" ref="BB19">IFERROR(INDEX(IHMEdata!$J$2:$J$2401, MATCH($AS$3&amp;$AQ$4&amp;$AQ$5&amp;AZ19&amp;$AQ$7, IHMEdata!$E$2:$E$2401&amp;IHMEdata!$G$2:$G$2401&amp;IHMEdata!$C$2:$C$2401&amp;IHMEdata!$F$2:$F$2401&amp;IHMEdata!$H$2:$H$2401,0)),0)</f>
        <v>7.3458151388899999</v>
      </c>
      <c r="BC19" s="24">
        <f t="array" ref="BC19">IFERROR(INDEX(IHMEdata!$J$2:$J$2401, MATCH($AS$3&amp;$AQ$4&amp;$AQ$5&amp;AZ19&amp;$AQ$6, IHMEdata!$E$2:$E$2401&amp;IHMEdata!$G$2:$G$2401&amp;IHMEdata!$C$2:$C$2401&amp;IHMEdata!$F$2:$F$2401&amp;IHMEdata!$H$2:$H$2401,0)),0)</f>
        <v>2.0120930048900001</v>
      </c>
      <c r="BD19" s="29">
        <f t="shared" si="16"/>
        <v>2.0120930048899999E-5</v>
      </c>
      <c r="BE19" s="7">
        <f t="shared" si="41"/>
        <v>-10.813749988706649</v>
      </c>
      <c r="BF19">
        <v>8</v>
      </c>
      <c r="BG19" s="13">
        <f>_xll.SplineOut($I$9,BF19)</f>
        <v>-10.971532960436942</v>
      </c>
      <c r="BH19" s="13">
        <f t="shared" si="17"/>
        <v>1.7183980740198676E-5</v>
      </c>
      <c r="BJ19" t="s">
        <v>13</v>
      </c>
      <c r="BK19" s="6">
        <f t="shared" si="18"/>
        <v>324575.2300000487</v>
      </c>
      <c r="BL19" s="24">
        <f t="array" ref="BL19">IFERROR(INDEX(IHMEdata!$J$2:$J$2401, MATCH($BK$3&amp;$BK$4&amp;$BK$5&amp;BJ19&amp;$BK$7, IHMEdata!$E$2:$E$2401&amp;IHMEdata!$G$2:$G$2401&amp;IHMEdata!$C$2:$C$2401&amp;IHMEdata!$F$2:$F$2401&amp;IHMEdata!$H$2:$H$2401,0)),0)</f>
        <v>7.53206880825</v>
      </c>
      <c r="BM19" s="24">
        <f t="array" ref="BM19">IFERROR(INDEX(IHMEdata!$J$2:$J$2401, MATCH($BK$3&amp;$BK$4&amp;$BK$5&amp;BJ19&amp;$BK$6, IHMEdata!$E$2:$E$2401&amp;IHMEdata!$G$2:$G$2401&amp;IHMEdata!$C$2:$C$2401&amp;IHMEdata!$F$2:$F$2401&amp;IHMEdata!$H$2:$H$2401,0)),0)</f>
        <v>2.32059261215</v>
      </c>
      <c r="BN19" s="14">
        <f t="shared" si="19"/>
        <v>2.32059261215E-5</v>
      </c>
      <c r="BO19" s="7">
        <f t="shared" si="42"/>
        <v>-10.671102875638748</v>
      </c>
      <c r="BP19">
        <v>8</v>
      </c>
      <c r="BQ19" s="13">
        <f>_xll.SplineOut($I$9,BP19)</f>
        <v>-10.971532960436942</v>
      </c>
      <c r="BR19" s="13">
        <f t="shared" si="20"/>
        <v>1.7183980740198676E-5</v>
      </c>
      <c r="BS19">
        <v>40</v>
      </c>
      <c r="BT19" t="s">
        <v>13</v>
      </c>
      <c r="BU19" s="6">
        <f t="shared" si="21"/>
        <v>365083.28000073635</v>
      </c>
      <c r="BV19" s="24">
        <f t="array" ref="BV19">IFERROR(INDEX(IHMEdata!$J$2:$J$2401, MATCH($BM$3&amp;$BK$4&amp;$BK$5&amp;BT19&amp;$BK$7, IHMEdata!$E$2:$E$2401&amp;IHMEdata!$G$2:$G$2401&amp;IHMEdata!$C$2:$C$2401&amp;IHMEdata!$F$2:$F$2401&amp;IHMEdata!$H$2:$H$2401,0)),0)</f>
        <v>1.40415699872</v>
      </c>
      <c r="BW19" s="24">
        <f t="array" ref="BW19">IFERROR(INDEX(IHMEdata!$J$2:$J$2401, MATCH($BM$3&amp;$BK$4&amp;$BK$5&amp;BT19&amp;$BK$6, IHMEdata!$E$2:$E$2401&amp;IHMEdata!$G$2:$G$2401&amp;IHMEdata!$C$2:$C$2401&amp;IHMEdata!$F$2:$F$2401&amp;IHMEdata!$H$2:$H$2401,0)),0)</f>
        <v>0.38461279265299902</v>
      </c>
      <c r="BX19" s="29">
        <f t="shared" si="22"/>
        <v>3.8461279265299904E-6</v>
      </c>
      <c r="BY19" s="7">
        <f t="shared" si="43"/>
        <v>-12.468443649122575</v>
      </c>
      <c r="BZ19">
        <v>8</v>
      </c>
      <c r="CA19" s="13">
        <f>_xll.SplineOut($I$9,BZ19)</f>
        <v>-10.971532960436942</v>
      </c>
      <c r="CB19" s="13">
        <f t="shared" si="23"/>
        <v>1.7183980740198676E-5</v>
      </c>
      <c r="CD19" t="s">
        <v>13</v>
      </c>
      <c r="CE19" s="6">
        <f t="shared" si="24"/>
        <v>324575.23000154312</v>
      </c>
      <c r="CF19" s="24">
        <f t="array" ref="CF19">IFERROR(INDEX(IHMEdata!$J$2:$J$2401, MATCH($CE$3&amp;$CE$4&amp;$CE$5&amp;CD19&amp;$CE$7, IHMEdata!$E$2:$E$2401&amp;IHMEdata!$G$2:$G$2401&amp;IHMEdata!$C$2:$C$2401&amp;IHMEdata!$F$2:$F$2401&amp;IHMEdata!$H$2:$H$2401,0)),0)</f>
        <v>1.0767421405299999</v>
      </c>
      <c r="CG19" s="24">
        <f t="array" ref="CG19">IFERROR(INDEX(IHMEdata!$J$2:$J$2401, MATCH($CE$3&amp;$CE$4&amp;$CE$5&amp;CD19&amp;$CE$6, IHMEdata!$E$2:$E$2401&amp;IHMEdata!$G$2:$G$2401&amp;IHMEdata!$C$2:$C$2401&amp;IHMEdata!$F$2:$F$2401&amp;IHMEdata!$H$2:$H$2401,0)),0)</f>
        <v>0.33173885158299998</v>
      </c>
      <c r="CH19" s="14">
        <f t="shared" si="25"/>
        <v>3.3173885158299997E-6</v>
      </c>
      <c r="CI19" s="7">
        <f t="shared" si="44"/>
        <v>-12.616332676178857</v>
      </c>
      <c r="CJ19">
        <v>8</v>
      </c>
      <c r="CK19" s="13">
        <f>_xll.SplineOut($I$9,CJ19)</f>
        <v>-10.971532960436942</v>
      </c>
      <c r="CL19" s="13">
        <f t="shared" si="26"/>
        <v>1.7183980740198676E-5</v>
      </c>
      <c r="CM19">
        <v>40</v>
      </c>
      <c r="CN19" t="s">
        <v>13</v>
      </c>
      <c r="CO19" s="6">
        <f t="shared" si="27"/>
        <v>365083.28000106337</v>
      </c>
      <c r="CP19" s="24">
        <f t="array" ref="CP19">IFERROR(INDEX(IHMEdata!$J$2:$J$2401, MATCH($CG$3&amp;$CE$4&amp;$CE$5&amp;CN19&amp;$CE$7, IHMEdata!$E$2:$E$2401&amp;IHMEdata!$G$2:$G$2401&amp;IHMEdata!$C$2:$C$2401&amp;IHMEdata!$F$2:$F$2401&amp;IHMEdata!$H$2:$H$2401,0)),0)</f>
        <v>0.22227160477999999</v>
      </c>
      <c r="CQ19" s="24">
        <f t="array" ref="CQ19">IFERROR(INDEX(IHMEdata!$J$2:$J$2401, MATCH($CG$3&amp;$CE$4&amp;$CE$5&amp;CN19&amp;$CE$6, IHMEdata!$E$2:$E$2401&amp;IHMEdata!$G$2:$G$2401&amp;IHMEdata!$C$2:$C$2401&amp;IHMEdata!$F$2:$F$2401&amp;IHMEdata!$H$2:$H$2401,0)),0)</f>
        <v>6.0882438872399899E-2</v>
      </c>
      <c r="CR19" s="29">
        <f t="shared" si="28"/>
        <v>6.0882438872399903E-7</v>
      </c>
      <c r="CS19" s="7">
        <f t="shared" si="45"/>
        <v>-14.311735970879385</v>
      </c>
      <c r="CT19">
        <v>8</v>
      </c>
      <c r="CU19" s="13">
        <f>_xll.SplineOut($I$9,CT19)</f>
        <v>-10.971532960436942</v>
      </c>
      <c r="CV19" s="13">
        <f t="shared" si="29"/>
        <v>1.7183980740198676E-5</v>
      </c>
      <c r="CX19" t="s">
        <v>13</v>
      </c>
      <c r="CY19" s="6">
        <f t="shared" si="30"/>
        <v>324575.22999989503</v>
      </c>
      <c r="CZ19" s="24">
        <f t="array" ref="CZ19">IFERROR(INDEX(IHMEdata!$J$2:$J$2401, MATCH($CY$3&amp;$CY$4&amp;$CY$5&amp;CX19&amp;$CY$7, IHMEdata!$E$2:$E$2401&amp;IHMEdata!$G$2:$G$2401&amp;IHMEdata!$C$2:$C$2401&amp;IHMEdata!$F$2:$F$2401&amp;IHMEdata!$H$2:$H$2401,0)),0)</f>
        <v>3.1474767771300001</v>
      </c>
      <c r="DA19" s="24">
        <f t="array" ref="DA19">IFERROR(INDEX(IHMEdata!$J$2:$J$2401, MATCH($CY$3&amp;$CY$4&amp;$CY$5&amp;CX19&amp;$CY$6, IHMEdata!$E$2:$E$2401&amp;IHMEdata!$G$2:$G$2401&amp;IHMEdata!$C$2:$C$2401&amp;IHMEdata!$F$2:$F$2401&amp;IHMEdata!$H$2:$H$2401,0)),0)</f>
        <v>0.96972180444300005</v>
      </c>
      <c r="DB19" s="14">
        <f t="shared" si="31"/>
        <v>9.6972180444300004E-6</v>
      </c>
      <c r="DC19" s="7">
        <f t="shared" si="46"/>
        <v>-11.54367151313309</v>
      </c>
      <c r="DD19">
        <v>8</v>
      </c>
      <c r="DE19" s="13">
        <f>_xll.SplineOut($I$9,DD19)</f>
        <v>-10.971532960436942</v>
      </c>
      <c r="DF19" s="13">
        <f t="shared" si="32"/>
        <v>1.7183980740198676E-5</v>
      </c>
      <c r="DG19">
        <v>40</v>
      </c>
      <c r="DH19" t="s">
        <v>13</v>
      </c>
      <c r="DI19" s="6">
        <f t="shared" si="33"/>
        <v>365083.27999948541</v>
      </c>
      <c r="DJ19" s="24">
        <f t="array" ref="DJ19">IFERROR(INDEX(IHMEdata!$J$2:$J$2401, MATCH($DA$3&amp;$CY$4&amp;$CY$5&amp;DH19&amp;$CY$7, IHMEdata!$E$2:$E$2401&amp;IHMEdata!$G$2:$G$2401&amp;IHMEdata!$C$2:$C$2401&amp;IHMEdata!$F$2:$F$2401&amp;IHMEdata!$H$2:$H$2401,0)),0)</f>
        <v>0.64635109112599998</v>
      </c>
      <c r="DK19" s="24">
        <f t="array" ref="DK19">IFERROR(INDEX(IHMEdata!$J$2:$J$2401, MATCH($DA$3&amp;$CY$4&amp;$CY$5&amp;DH19&amp;$CY$6, IHMEdata!$E$2:$E$2401&amp;IHMEdata!$G$2:$G$2401&amp;IHMEdata!$C$2:$C$2401&amp;IHMEdata!$F$2:$F$2401&amp;IHMEdata!$H$2:$H$2401,0)),0)</f>
        <v>0.17704209601899901</v>
      </c>
      <c r="DL19" s="29">
        <f t="shared" si="34"/>
        <v>1.7704209601899902E-6</v>
      </c>
      <c r="DM19" s="7">
        <f t="shared" si="47"/>
        <v>-13.24429320903994</v>
      </c>
      <c r="DN19">
        <v>8</v>
      </c>
      <c r="DO19" s="13">
        <f>_xll.SplineOut($I$9,DN19)</f>
        <v>-10.971532960436942</v>
      </c>
      <c r="DP19" s="13">
        <f t="shared" si="35"/>
        <v>1.7183980740198676E-5</v>
      </c>
    </row>
    <row r="20" spans="1:120" x14ac:dyDescent="0.25">
      <c r="A20">
        <v>45</v>
      </c>
      <c r="B20" t="s">
        <v>14</v>
      </c>
      <c r="C20" s="6">
        <f t="shared" si="0"/>
        <v>294672.95000038674</v>
      </c>
      <c r="D20" s="24">
        <f t="array" ref="D20">IFERROR(INDEX(IHMEdata!$J$2:$J$2401, MATCH($C$3&amp;$C$4&amp;$C$5&amp;B20&amp;$C$7, IHMEdata!$E$2:$E$2401&amp;IHMEdata!$G$2:$G$2401&amp;IHMEdata!$C$2:$C$2401&amp;IHMEdata!$F$2:$F$2401&amp;IHMEdata!$H$2:$H$2401,0)),0)</f>
        <v>29.247195079800001</v>
      </c>
      <c r="E20" s="24">
        <f t="array" ref="E20">IFERROR(INDEX(IHMEdata!$J$2:$J$2401, MATCH($C$3&amp;$C$4&amp;$C$5&amp;B20&amp;$C$6, IHMEdata!$E$2:$E$2401&amp;IHMEdata!$G$2:$G$2401&amp;IHMEdata!$C$2:$C$2401&amp;IHMEdata!$F$2:$F$2401&amp;IHMEdata!$H$2:$H$2401,0)),0)</f>
        <v>9.9253070496499998</v>
      </c>
      <c r="F20" s="14">
        <f t="shared" si="1"/>
        <v>9.9253070496500002E-5</v>
      </c>
      <c r="G20" s="7">
        <f t="shared" si="36"/>
        <v>-9.2178377018830702</v>
      </c>
      <c r="H20">
        <v>9</v>
      </c>
      <c r="I20" s="13">
        <f>_xll.SplineOut($I$9,H20)</f>
        <v>-10.914365748277358</v>
      </c>
      <c r="J20" s="13">
        <f t="shared" si="2"/>
        <v>1.8194963221078882E-5</v>
      </c>
      <c r="K20">
        <v>45</v>
      </c>
      <c r="L20" t="s">
        <v>14</v>
      </c>
      <c r="M20" s="6">
        <f t="shared" si="3"/>
        <v>334770.56000094116</v>
      </c>
      <c r="N20" s="24">
        <f t="array" ref="N20">IFERROR(INDEX(IHMEdata!$J$2:$J$2401, MATCH($E$3&amp;$C$4&amp;$C$5&amp;L20&amp;$C$7, IHMEdata!$E$2:$E$2401&amp;IHMEdata!$G$2:$G$2401&amp;IHMEdata!$C$2:$C$2401&amp;IHMEdata!$F$2:$F$2401&amp;IHMEdata!$H$2:$H$2401,0)),0)</f>
        <v>10.7336508117</v>
      </c>
      <c r="O20" s="24">
        <f t="array" ref="O20">IFERROR(INDEX(IHMEdata!$J$2:$J$2401, MATCH($E$3&amp;$C$4&amp;$C$5&amp;L20&amp;$C$6, IHMEdata!$E$2:$E$2401&amp;IHMEdata!$G$2:$G$2401&amp;IHMEdata!$C$2:$C$2401&amp;IHMEdata!$F$2:$F$2401&amp;IHMEdata!$H$2:$H$2401,0)),0)</f>
        <v>3.20627082968999</v>
      </c>
      <c r="P20" s="29">
        <f t="shared" si="4"/>
        <v>3.2062708296899897E-5</v>
      </c>
      <c r="Q20" s="7">
        <f t="shared" si="37"/>
        <v>-10.347816938464918</v>
      </c>
      <c r="R20">
        <v>9</v>
      </c>
      <c r="S20" s="13">
        <f>_xll.SplineOut($I$9,R20)</f>
        <v>-10.914365748277358</v>
      </c>
      <c r="T20" s="13">
        <f t="shared" si="5"/>
        <v>1.8194963221078882E-5</v>
      </c>
      <c r="V20" t="s">
        <v>14</v>
      </c>
      <c r="W20" s="6">
        <f t="shared" si="6"/>
        <v>294672.95000011806</v>
      </c>
      <c r="X20" s="24">
        <f t="array" ref="X20">IFERROR(INDEX(IHMEdata!$J$2:$J$2401, MATCH($W$3&amp;$W$4&amp;$W$5&amp;V20&amp;$W$7, IHMEdata!$E$2:$E$2401&amp;IHMEdata!$G$2:$G$2401&amp;IHMEdata!$C$2:$C$2401&amp;IHMEdata!$F$2:$F$2401&amp;IHMEdata!$H$2:$H$2401,0)),0)</f>
        <v>2.87178330403</v>
      </c>
      <c r="Y20" s="24">
        <f t="array" ref="Y20">IFERROR(INDEX(IHMEdata!$J$2:$J$2401, MATCH($W$3&amp;$W$4&amp;$W$5&amp;V20&amp;$W$6, IHMEdata!$E$2:$E$2401&amp;IHMEdata!$G$2:$G$2401&amp;IHMEdata!$C$2:$C$2401&amp;IHMEdata!$F$2:$F$2401&amp;IHMEdata!$H$2:$H$2401,0)),0)</f>
        <v>0.97456631293399998</v>
      </c>
      <c r="Z20" s="14">
        <f t="shared" si="7"/>
        <v>9.7456631293399991E-6</v>
      </c>
      <c r="AA20" s="7">
        <f t="shared" si="38"/>
        <v>-11.538688179157786</v>
      </c>
      <c r="AB20">
        <v>9</v>
      </c>
      <c r="AC20" s="13">
        <f>_xll.SplineOut($I$9,AB20)</f>
        <v>-10.914365748277358</v>
      </c>
      <c r="AD20" s="13">
        <f t="shared" si="8"/>
        <v>1.8194963221078882E-5</v>
      </c>
      <c r="AE20">
        <v>45</v>
      </c>
      <c r="AF20" t="s">
        <v>14</v>
      </c>
      <c r="AG20" s="6">
        <f t="shared" si="9"/>
        <v>334770.55999942729</v>
      </c>
      <c r="AH20" s="24">
        <f t="array" ref="AH20">IFERROR(INDEX(IHMEdata!$J$2:$J$2401, MATCH($Y$3&amp;$W$4&amp;$W$5&amp;AF20&amp;$W$7, IHMEdata!$E$2:$E$2401&amp;IHMEdata!$G$2:$G$2401&amp;IHMEdata!$C$2:$C$2401&amp;IHMEdata!$F$2:$F$2401&amp;IHMEdata!$H$2:$H$2401,0)),0)</f>
        <v>0.59280244766900003</v>
      </c>
      <c r="AI20" s="24">
        <f t="array" ref="AI20">IFERROR(INDEX(IHMEdata!$J$2:$J$2401, MATCH($Y$3&amp;$W$4&amp;$W$5&amp;AF20&amp;$W$6, IHMEdata!$E$2:$E$2401&amp;IHMEdata!$G$2:$G$2401&amp;IHMEdata!$C$2:$C$2401&amp;IHMEdata!$F$2:$F$2401&amp;IHMEdata!$H$2:$H$2401,0)),0)</f>
        <v>0.17707723393300001</v>
      </c>
      <c r="AJ20" s="29">
        <f t="shared" si="10"/>
        <v>1.7707723393300002E-6</v>
      </c>
      <c r="AK20" s="7">
        <f t="shared" si="39"/>
        <v>-13.244094756647517</v>
      </c>
      <c r="AL20">
        <v>9</v>
      </c>
      <c r="AM20" s="13">
        <f>_xll.SplineOut($I$9,AL20)</f>
        <v>-10.914365748277358</v>
      </c>
      <c r="AN20" s="13">
        <f t="shared" si="11"/>
        <v>1.8194963221078882E-5</v>
      </c>
      <c r="AP20" t="s">
        <v>14</v>
      </c>
      <c r="AQ20" s="6">
        <f t="shared" si="12"/>
        <v>294672.95000057307</v>
      </c>
      <c r="AR20" s="24">
        <f t="array" ref="AR20">IFERROR(INDEX(IHMEdata!$J$2:$J$2401, MATCH($AQ$3&amp;$AQ$4&amp;$AQ$5&amp;AP20&amp;$AQ$7, IHMEdata!$E$2:$E$2401&amp;IHMEdata!$G$2:$G$2401&amp;IHMEdata!$C$2:$C$2401&amp;IHMEdata!$F$2:$F$2401&amp;IHMEdata!$H$2:$H$2401,0)),0)</f>
        <v>17.943965354100001</v>
      </c>
      <c r="AS20" s="24">
        <f t="array" ref="AS20">IFERROR(INDEX(IHMEdata!$J$2:$J$2401, MATCH($AQ$3&amp;$AQ$4&amp;$AQ$5&amp;AP20&amp;$AQ$6, IHMEdata!$E$2:$E$2401&amp;IHMEdata!$G$2:$G$2401&amp;IHMEdata!$C$2:$C$2401&amp;IHMEdata!$F$2:$F$2401&amp;IHMEdata!$H$2:$H$2401,0)),0)</f>
        <v>6.0894511539199998</v>
      </c>
      <c r="AT20" s="14">
        <f t="shared" si="13"/>
        <v>6.08945115392E-5</v>
      </c>
      <c r="AU20" s="7">
        <f t="shared" si="40"/>
        <v>-9.7063675098187314</v>
      </c>
      <c r="AV20">
        <v>9</v>
      </c>
      <c r="AW20" s="13">
        <f>_xll.SplineOut($I$9,AV20)</f>
        <v>-10.914365748277358</v>
      </c>
      <c r="AX20" s="13">
        <f t="shared" si="14"/>
        <v>1.8194963221078882E-5</v>
      </c>
      <c r="AY20">
        <v>45</v>
      </c>
      <c r="AZ20" t="s">
        <v>14</v>
      </c>
      <c r="BA20" s="6">
        <f t="shared" si="15"/>
        <v>334770.55999940977</v>
      </c>
      <c r="BB20" s="24">
        <f t="array" ref="BB20">IFERROR(INDEX(IHMEdata!$J$2:$J$2401, MATCH($AS$3&amp;$AQ$4&amp;$AQ$5&amp;AZ20&amp;$AQ$7, IHMEdata!$E$2:$E$2401&amp;IHMEdata!$G$2:$G$2401&amp;IHMEdata!$C$2:$C$2401&amp;IHMEdata!$F$2:$F$2401&amp;IHMEdata!$H$2:$H$2401,0)),0)</f>
        <v>6.5620058371900001</v>
      </c>
      <c r="BC20" s="24">
        <f t="array" ref="BC20">IFERROR(INDEX(IHMEdata!$J$2:$J$2401, MATCH($AS$3&amp;$AQ$4&amp;$AQ$5&amp;AZ20&amp;$AQ$6, IHMEdata!$E$2:$E$2401&amp;IHMEdata!$G$2:$G$2401&amp;IHMEdata!$C$2:$C$2401&amp;IHMEdata!$F$2:$F$2401&amp;IHMEdata!$H$2:$H$2401,0)),0)</f>
        <v>1.9601502107</v>
      </c>
      <c r="BD20" s="29">
        <f t="shared" si="16"/>
        <v>1.9601502106999998E-5</v>
      </c>
      <c r="BE20" s="7">
        <f t="shared" si="41"/>
        <v>-10.839904356552108</v>
      </c>
      <c r="BF20">
        <v>9</v>
      </c>
      <c r="BG20" s="13">
        <f>_xll.SplineOut($I$9,BF20)</f>
        <v>-10.914365748277358</v>
      </c>
      <c r="BH20" s="13">
        <f t="shared" si="17"/>
        <v>1.8194963221078882E-5</v>
      </c>
      <c r="BJ20" t="s">
        <v>14</v>
      </c>
      <c r="BK20" s="6">
        <f t="shared" si="18"/>
        <v>294672.95000051864</v>
      </c>
      <c r="BL20" s="24">
        <f t="array" ref="BL20">IFERROR(INDEX(IHMEdata!$J$2:$J$2401, MATCH($BK$3&amp;$BK$4&amp;$BK$5&amp;BJ20&amp;$BK$7, IHMEdata!$E$2:$E$2401&amp;IHMEdata!$G$2:$G$2401&amp;IHMEdata!$C$2:$C$2401&amp;IHMEdata!$F$2:$F$2401&amp;IHMEdata!$H$2:$H$2401,0)),0)</f>
        <v>4.3076317582900003</v>
      </c>
      <c r="BM20" s="24">
        <f t="array" ref="BM20">IFERROR(INDEX(IHMEdata!$J$2:$J$2401, MATCH($BK$3&amp;$BK$4&amp;$BK$5&amp;BJ20&amp;$BK$6, IHMEdata!$E$2:$E$2401&amp;IHMEdata!$G$2:$G$2401&amp;IHMEdata!$C$2:$C$2401&amp;IHMEdata!$F$2:$F$2401&amp;IHMEdata!$H$2:$H$2401,0)),0)</f>
        <v>1.46183480984</v>
      </c>
      <c r="BN20" s="14">
        <f t="shared" si="19"/>
        <v>1.46183480984E-5</v>
      </c>
      <c r="BO20" s="7">
        <f t="shared" si="42"/>
        <v>-11.133233099191925</v>
      </c>
      <c r="BP20">
        <v>9</v>
      </c>
      <c r="BQ20" s="13">
        <f>_xll.SplineOut($I$9,BP20)</f>
        <v>-10.914365748277358</v>
      </c>
      <c r="BR20" s="13">
        <f t="shared" si="20"/>
        <v>1.8194963221078882E-5</v>
      </c>
      <c r="BS20">
        <v>45</v>
      </c>
      <c r="BT20" t="s">
        <v>14</v>
      </c>
      <c r="BU20" s="6">
        <f t="shared" si="21"/>
        <v>334770.56000095687</v>
      </c>
      <c r="BV20" s="24">
        <f t="array" ref="BV20">IFERROR(INDEX(IHMEdata!$J$2:$J$2401, MATCH($BM$3&amp;$BK$4&amp;$BK$5&amp;BT20&amp;$BK$7, IHMEdata!$E$2:$E$2401&amp;IHMEdata!$G$2:$G$2401&amp;IHMEdata!$C$2:$C$2401&amp;IHMEdata!$F$2:$F$2401&amp;IHMEdata!$H$2:$H$2401,0)),0)</f>
        <v>1.3867335061199999</v>
      </c>
      <c r="BW20" s="24">
        <f t="array" ref="BW20">IFERROR(INDEX(IHMEdata!$J$2:$J$2401, MATCH($BM$3&amp;$BK$4&amp;$BK$5&amp;BT20&amp;$BK$6, IHMEdata!$E$2:$E$2401&amp;IHMEdata!$G$2:$G$2401&amp;IHMEdata!$C$2:$C$2401&amp;IHMEdata!$F$2:$F$2401&amp;IHMEdata!$H$2:$H$2401,0)),0)</f>
        <v>0.41423400734999999</v>
      </c>
      <c r="BX20" s="29">
        <f t="shared" si="22"/>
        <v>4.1423400735000003E-6</v>
      </c>
      <c r="BY20" s="7">
        <f t="shared" si="43"/>
        <v>-12.394249694667337</v>
      </c>
      <c r="BZ20">
        <v>9</v>
      </c>
      <c r="CA20" s="13">
        <f>_xll.SplineOut($I$9,BZ20)</f>
        <v>-10.914365748277358</v>
      </c>
      <c r="CB20" s="13">
        <f t="shared" si="23"/>
        <v>1.8194963221078882E-5</v>
      </c>
      <c r="CD20" t="s">
        <v>14</v>
      </c>
      <c r="CE20" s="6">
        <f t="shared" si="24"/>
        <v>294672.9499991223</v>
      </c>
      <c r="CF20" s="24">
        <f t="array" ref="CF20">IFERROR(INDEX(IHMEdata!$J$2:$J$2401, MATCH($CE$3&amp;$CE$4&amp;$CE$5&amp;CD20&amp;$CE$7, IHMEdata!$E$2:$E$2401&amp;IHMEdata!$G$2:$G$2401&amp;IHMEdata!$C$2:$C$2401&amp;IHMEdata!$F$2:$F$2401&amp;IHMEdata!$H$2:$H$2401,0)),0)</f>
        <v>1.0490961106500001</v>
      </c>
      <c r="CG20" s="24">
        <f t="array" ref="CG20">IFERROR(INDEX(IHMEdata!$J$2:$J$2401, MATCH($CE$3&amp;$CE$4&amp;$CE$5&amp;CD20&amp;$CE$6, IHMEdata!$E$2:$E$2401&amp;IHMEdata!$G$2:$G$2401&amp;IHMEdata!$C$2:$C$2401&amp;IHMEdata!$F$2:$F$2401&amp;IHMEdata!$H$2:$H$2401,0)),0)</f>
        <v>0.35602050023699999</v>
      </c>
      <c r="CH20" s="14">
        <f t="shared" si="25"/>
        <v>3.56020500237E-6</v>
      </c>
      <c r="CI20" s="7">
        <f t="shared" si="44"/>
        <v>-12.545692429822891</v>
      </c>
      <c r="CJ20">
        <v>9</v>
      </c>
      <c r="CK20" s="13">
        <f>_xll.SplineOut($I$9,CJ20)</f>
        <v>-10.914365748277358</v>
      </c>
      <c r="CL20" s="13">
        <f t="shared" si="26"/>
        <v>1.8194963221078882E-5</v>
      </c>
      <c r="CM20">
        <v>45</v>
      </c>
      <c r="CN20" t="s">
        <v>14</v>
      </c>
      <c r="CO20" s="6">
        <f t="shared" si="27"/>
        <v>334770.56000055664</v>
      </c>
      <c r="CP20" s="24">
        <f t="array" ref="CP20">IFERROR(INDEX(IHMEdata!$J$2:$J$2401, MATCH($CG$3&amp;$CE$4&amp;$CE$5&amp;CN20&amp;$CE$7, IHMEdata!$E$2:$E$2401&amp;IHMEdata!$G$2:$G$2401&amp;IHMEdata!$C$2:$C$2401&amp;IHMEdata!$F$2:$F$2401&amp;IHMEdata!$H$2:$H$2401,0)),0)</f>
        <v>0.26023526285800003</v>
      </c>
      <c r="CQ20" s="24">
        <f t="array" ref="CQ20">IFERROR(INDEX(IHMEdata!$J$2:$J$2401, MATCH($CG$3&amp;$CE$4&amp;$CE$5&amp;CN20&amp;$CE$6, IHMEdata!$E$2:$E$2401&amp;IHMEdata!$G$2:$G$2401&amp;IHMEdata!$C$2:$C$2401&amp;IHMEdata!$F$2:$F$2401&amp;IHMEdata!$H$2:$H$2401,0)),0)</f>
        <v>7.7735408650500007E-2</v>
      </c>
      <c r="CR20" s="29">
        <f t="shared" si="28"/>
        <v>7.7735408650500005E-7</v>
      </c>
      <c r="CS20" s="7">
        <f t="shared" si="45"/>
        <v>-14.067369880595288</v>
      </c>
      <c r="CT20">
        <v>9</v>
      </c>
      <c r="CU20" s="13">
        <f>_xll.SplineOut($I$9,CT20)</f>
        <v>-10.914365748277358</v>
      </c>
      <c r="CV20" s="13">
        <f t="shared" si="29"/>
        <v>1.8194963221078882E-5</v>
      </c>
      <c r="CX20" t="s">
        <v>14</v>
      </c>
      <c r="CY20" s="6">
        <f t="shared" si="30"/>
        <v>294672.95000029489</v>
      </c>
      <c r="CZ20" s="24">
        <f t="array" ref="CZ20">IFERROR(INDEX(IHMEdata!$J$2:$J$2401, MATCH($CY$3&amp;$CY$4&amp;$CY$5&amp;CX20&amp;$CY$7, IHMEdata!$E$2:$E$2401&amp;IHMEdata!$G$2:$G$2401&amp;IHMEdata!$C$2:$C$2401&amp;IHMEdata!$F$2:$F$2401&amp;IHMEdata!$H$2:$H$2401,0)),0)</f>
        <v>3.16422119977</v>
      </c>
      <c r="DA20" s="24">
        <f t="array" ref="DA20">IFERROR(INDEX(IHMEdata!$J$2:$J$2401, MATCH($CY$3&amp;$CY$4&amp;$CY$5&amp;CX20&amp;$CY$6, IHMEdata!$E$2:$E$2401&amp;IHMEdata!$G$2:$G$2401&amp;IHMEdata!$C$2:$C$2401&amp;IHMEdata!$F$2:$F$2401&amp;IHMEdata!$H$2:$H$2401,0)),0)</f>
        <v>1.07380782653</v>
      </c>
      <c r="DB20" s="14">
        <f t="shared" si="31"/>
        <v>1.0738078265299999E-5</v>
      </c>
      <c r="DC20" s="7">
        <f t="shared" si="46"/>
        <v>-11.441714417361291</v>
      </c>
      <c r="DD20">
        <v>9</v>
      </c>
      <c r="DE20" s="13">
        <f>_xll.SplineOut($I$9,DD20)</f>
        <v>-10.914365748277358</v>
      </c>
      <c r="DF20" s="13">
        <f t="shared" si="32"/>
        <v>1.8194963221078882E-5</v>
      </c>
      <c r="DG20">
        <v>45</v>
      </c>
      <c r="DH20" t="s">
        <v>14</v>
      </c>
      <c r="DI20" s="6">
        <f t="shared" si="33"/>
        <v>334770.56000006536</v>
      </c>
      <c r="DJ20" s="24">
        <f t="array" ref="DJ20">IFERROR(INDEX(IHMEdata!$J$2:$J$2401, MATCH($DA$3&amp;$CY$4&amp;$CY$5&amp;DH20&amp;$CY$7, IHMEdata!$E$2:$E$2401&amp;IHMEdata!$G$2:$G$2401&amp;IHMEdata!$C$2:$C$2401&amp;IHMEdata!$F$2:$F$2401&amp;IHMEdata!$H$2:$H$2401,0)),0)</f>
        <v>0.78883524825399998</v>
      </c>
      <c r="DK20" s="24">
        <f t="array" ref="DK20">IFERROR(INDEX(IHMEdata!$J$2:$J$2401, MATCH($DA$3&amp;$CY$4&amp;$CY$5&amp;DH20&amp;$CY$6, IHMEdata!$E$2:$E$2401&amp;IHMEdata!$G$2:$G$2401&amp;IHMEdata!$C$2:$C$2401&amp;IHMEdata!$F$2:$F$2401&amp;IHMEdata!$H$2:$H$2401,0)),0)</f>
        <v>0.235634593512</v>
      </c>
      <c r="DL20" s="29">
        <f t="shared" si="34"/>
        <v>2.3563459351200001E-6</v>
      </c>
      <c r="DM20" s="7">
        <f t="shared" si="47"/>
        <v>-12.958398471408639</v>
      </c>
      <c r="DN20">
        <v>9</v>
      </c>
      <c r="DO20" s="13">
        <f>_xll.SplineOut($I$9,DN20)</f>
        <v>-10.914365748277358</v>
      </c>
      <c r="DP20" s="13">
        <f t="shared" si="35"/>
        <v>1.8194963221078882E-5</v>
      </c>
    </row>
    <row r="21" spans="1:120" x14ac:dyDescent="0.25">
      <c r="A21">
        <v>50</v>
      </c>
      <c r="B21" t="s">
        <v>15</v>
      </c>
      <c r="C21" s="6">
        <f t="shared" si="0"/>
        <v>243372.90999911807</v>
      </c>
      <c r="D21" s="24">
        <f t="array" ref="D21">IFERROR(INDEX(IHMEdata!$J$2:$J$2401, MATCH($C$3&amp;$C$4&amp;$C$5&amp;B21&amp;$C$7, IHMEdata!$E$2:$E$2401&amp;IHMEdata!$G$2:$G$2401&amp;IHMEdata!$C$2:$C$2401&amp;IHMEdata!$F$2:$F$2401&amp;IHMEdata!$H$2:$H$2401,0)),0)</f>
        <v>28.019504914900001</v>
      </c>
      <c r="E21" s="24">
        <f t="array" ref="E21">IFERROR(INDEX(IHMEdata!$J$2:$J$2401, MATCH($C$3&amp;$C$4&amp;$C$5&amp;B21&amp;$C$6, IHMEdata!$E$2:$E$2401&amp;IHMEdata!$G$2:$G$2401&amp;IHMEdata!$C$2:$C$2401&amp;IHMEdata!$F$2:$F$2401&amp;IHMEdata!$H$2:$H$2401,0)),0)</f>
        <v>11.512992516300001</v>
      </c>
      <c r="F21" s="14">
        <f t="shared" si="1"/>
        <v>1.15129925163E-4</v>
      </c>
      <c r="G21" s="7">
        <f t="shared" si="36"/>
        <v>-9.0694492833006262</v>
      </c>
      <c r="H21" s="4">
        <v>10</v>
      </c>
      <c r="I21" s="13">
        <f>_xll.SplineOut($I$9,H21)</f>
        <v>-10.833688879902065</v>
      </c>
      <c r="J21" s="13">
        <f t="shared" si="2"/>
        <v>1.9723714195400008E-5</v>
      </c>
      <c r="K21">
        <v>50</v>
      </c>
      <c r="L21" t="s">
        <v>15</v>
      </c>
      <c r="M21" s="6">
        <f t="shared" si="3"/>
        <v>289122.29999934236</v>
      </c>
      <c r="N21" s="24">
        <f t="array" ref="N21">IFERROR(INDEX(IHMEdata!$J$2:$J$2401, MATCH($E$3&amp;$C$4&amp;$C$5&amp;L21&amp;$C$7, IHMEdata!$E$2:$E$2401&amp;IHMEdata!$G$2:$G$2401&amp;IHMEdata!$C$2:$C$2401&amp;IHMEdata!$F$2:$F$2401&amp;IHMEdata!$H$2:$H$2401,0)),0)</f>
        <v>12.165494884099999</v>
      </c>
      <c r="O21" s="24">
        <f t="array" ref="O21">IFERROR(INDEX(IHMEdata!$J$2:$J$2401, MATCH($E$3&amp;$C$4&amp;$C$5&amp;L21&amp;$C$6, IHMEdata!$E$2:$E$2401&amp;IHMEdata!$G$2:$G$2401&amp;IHMEdata!$C$2:$C$2401&amp;IHMEdata!$F$2:$F$2401&amp;IHMEdata!$H$2:$H$2401,0)),0)</f>
        <v>4.2077331579499999</v>
      </c>
      <c r="P21" s="29">
        <f t="shared" si="4"/>
        <v>4.2077331579499999E-5</v>
      </c>
      <c r="Q21" s="7">
        <f t="shared" si="37"/>
        <v>-10.076001404580207</v>
      </c>
      <c r="R21" s="4">
        <v>10</v>
      </c>
      <c r="S21" s="13">
        <f>_xll.SplineOut($I$9,R21)</f>
        <v>-10.833688879902065</v>
      </c>
      <c r="T21" s="13">
        <f t="shared" si="5"/>
        <v>1.9723714195400008E-5</v>
      </c>
      <c r="V21" t="s">
        <v>15</v>
      </c>
      <c r="W21" s="6">
        <f t="shared" si="6"/>
        <v>243372.90999998941</v>
      </c>
      <c r="X21" s="24">
        <f t="array" ref="X21">IFERROR(INDEX(IHMEdata!$J$2:$J$2401, MATCH($W$3&amp;$W$4&amp;$W$5&amp;V21&amp;$W$7, IHMEdata!$E$2:$E$2401&amp;IHMEdata!$G$2:$G$2401&amp;IHMEdata!$C$2:$C$2401&amp;IHMEdata!$F$2:$F$2401&amp;IHMEdata!$H$2:$H$2401,0)),0)</f>
        <v>2.76007073213</v>
      </c>
      <c r="Y21" s="24">
        <f t="array" ref="Y21">IFERROR(INDEX(IHMEdata!$J$2:$J$2401, MATCH($W$3&amp;$W$4&amp;$W$5&amp;V21&amp;$W$6, IHMEdata!$E$2:$E$2401&amp;IHMEdata!$G$2:$G$2401&amp;IHMEdata!$C$2:$C$2401&amp;IHMEdata!$F$2:$F$2401&amp;IHMEdata!$H$2:$H$2401,0)),0)</f>
        <v>1.1340911903999999</v>
      </c>
      <c r="Z21" s="14">
        <f t="shared" si="7"/>
        <v>1.1340911903999999E-5</v>
      </c>
      <c r="AA21" s="7">
        <f t="shared" si="38"/>
        <v>-11.387093848082952</v>
      </c>
      <c r="AB21" s="4">
        <v>10</v>
      </c>
      <c r="AC21" s="13">
        <f>_xll.SplineOut($I$9,AB21)</f>
        <v>-10.833688879902065</v>
      </c>
      <c r="AD21" s="13">
        <f t="shared" si="8"/>
        <v>1.9723714195400008E-5</v>
      </c>
      <c r="AE21">
        <v>50</v>
      </c>
      <c r="AF21" t="s">
        <v>15</v>
      </c>
      <c r="AG21" s="6">
        <f t="shared" si="9"/>
        <v>289122.299999226</v>
      </c>
      <c r="AH21" s="24">
        <f t="array" ref="AH21">IFERROR(INDEX(IHMEdata!$J$2:$J$2401, MATCH($Y$3&amp;$W$4&amp;$W$5&amp;AF21&amp;$W$7, IHMEdata!$E$2:$E$2401&amp;IHMEdata!$G$2:$G$2401&amp;IHMEdata!$C$2:$C$2401&amp;IHMEdata!$F$2:$F$2401&amp;IHMEdata!$H$2:$H$2401,0)),0)</f>
        <v>0.62081496015000004</v>
      </c>
      <c r="AI21" s="24">
        <f t="array" ref="AI21">IFERROR(INDEX(IHMEdata!$J$2:$J$2401, MATCH($Y$3&amp;$W$4&amp;$W$5&amp;AF21&amp;$W$6, IHMEdata!$E$2:$E$2401&amp;IHMEdata!$G$2:$G$2401&amp;IHMEdata!$C$2:$C$2401&amp;IHMEdata!$F$2:$F$2401&amp;IHMEdata!$H$2:$H$2401,0)),0)</f>
        <v>0.21472399747500001</v>
      </c>
      <c r="AJ21" s="29">
        <f t="shared" si="10"/>
        <v>2.1472399747500001E-6</v>
      </c>
      <c r="AK21" s="7">
        <f t="shared" si="39"/>
        <v>-13.051327273189775</v>
      </c>
      <c r="AL21" s="4">
        <v>10</v>
      </c>
      <c r="AM21" s="13">
        <f>_xll.SplineOut($I$9,AL21)</f>
        <v>-10.833688879902065</v>
      </c>
      <c r="AN21" s="13">
        <f t="shared" si="11"/>
        <v>1.9723714195400008E-5</v>
      </c>
      <c r="AP21" t="s">
        <v>15</v>
      </c>
      <c r="AQ21" s="6">
        <f t="shared" si="12"/>
        <v>243372.90999983443</v>
      </c>
      <c r="AR21" s="24">
        <f t="array" ref="AR21">IFERROR(INDEX(IHMEdata!$J$2:$J$2401, MATCH($AQ$3&amp;$AQ$4&amp;$AQ$5&amp;AP21&amp;$AQ$7, IHMEdata!$E$2:$E$2401&amp;IHMEdata!$G$2:$G$2401&amp;IHMEdata!$C$2:$C$2401&amp;IHMEdata!$F$2:$F$2401&amp;IHMEdata!$H$2:$H$2401,0)),0)</f>
        <v>14.396358940500001</v>
      </c>
      <c r="AS21" s="24">
        <f t="array" ref="AS21">IFERROR(INDEX(IHMEdata!$J$2:$J$2401, MATCH($AQ$3&amp;$AQ$4&amp;$AQ$5&amp;AP21&amp;$AQ$6, IHMEdata!$E$2:$E$2401&amp;IHMEdata!$G$2:$G$2401&amp;IHMEdata!$C$2:$C$2401&amp;IHMEdata!$F$2:$F$2401&amp;IHMEdata!$H$2:$H$2401,0)),0)</f>
        <v>5.9153497981800003</v>
      </c>
      <c r="AT21" s="14">
        <f t="shared" si="13"/>
        <v>5.9153497981800003E-5</v>
      </c>
      <c r="AU21" s="7">
        <f t="shared" si="40"/>
        <v>-9.7353748318108302</v>
      </c>
      <c r="AV21" s="4">
        <v>10</v>
      </c>
      <c r="AW21" s="13">
        <f>_xll.SplineOut($I$9,AV21)</f>
        <v>-10.833688879902065</v>
      </c>
      <c r="AX21" s="13">
        <f t="shared" si="14"/>
        <v>1.9723714195400008E-5</v>
      </c>
      <c r="AY21">
        <v>50</v>
      </c>
      <c r="AZ21" t="s">
        <v>15</v>
      </c>
      <c r="BA21" s="6">
        <f t="shared" si="15"/>
        <v>289122.29999943305</v>
      </c>
      <c r="BB21" s="24">
        <f t="array" ref="BB21">IFERROR(INDEX(IHMEdata!$J$2:$J$2401, MATCH($AS$3&amp;$AQ$4&amp;$AQ$5&amp;AZ21&amp;$AQ$7, IHMEdata!$E$2:$E$2401&amp;IHMEdata!$G$2:$G$2401&amp;IHMEdata!$C$2:$C$2401&amp;IHMEdata!$F$2:$F$2401&amp;IHMEdata!$H$2:$H$2401,0)),0)</f>
        <v>6.7349611499600002</v>
      </c>
      <c r="BC21" s="24">
        <f t="array" ref="BC21">IFERROR(INDEX(IHMEdata!$J$2:$J$2401, MATCH($AS$3&amp;$AQ$4&amp;$AQ$5&amp;AZ21&amp;$AQ$6, IHMEdata!$E$2:$E$2401&amp;IHMEdata!$G$2:$G$2401&amp;IHMEdata!$C$2:$C$2401&amp;IHMEdata!$F$2:$F$2401&amp;IHMEdata!$H$2:$H$2401,0)),0)</f>
        <v>2.3294505992699999</v>
      </c>
      <c r="BD21" s="29">
        <f t="shared" si="16"/>
        <v>2.3294505992699997E-5</v>
      </c>
      <c r="BE21" s="7">
        <f t="shared" si="41"/>
        <v>-10.667293019501189</v>
      </c>
      <c r="BF21" s="4">
        <v>10</v>
      </c>
      <c r="BG21" s="13">
        <f>_xll.SplineOut($I$9,BF21)</f>
        <v>-10.833688879902065</v>
      </c>
      <c r="BH21" s="13">
        <f t="shared" si="17"/>
        <v>1.9723714195400008E-5</v>
      </c>
      <c r="BJ21" t="s">
        <v>15</v>
      </c>
      <c r="BK21" s="6">
        <f t="shared" si="18"/>
        <v>243372.90999922252</v>
      </c>
      <c r="BL21" s="24">
        <f t="array" ref="BL21">IFERROR(INDEX(IHMEdata!$J$2:$J$2401, MATCH($BK$3&amp;$BK$4&amp;$BK$5&amp;BJ21&amp;$BK$7, IHMEdata!$E$2:$E$2401&amp;IHMEdata!$G$2:$G$2401&amp;IHMEdata!$C$2:$C$2401&amp;IHMEdata!$F$2:$F$2401&amp;IHMEdata!$H$2:$H$2401,0)),0)</f>
        <v>3.4022318610000002</v>
      </c>
      <c r="BM21" s="24">
        <f t="array" ref="BM21">IFERROR(INDEX(IHMEdata!$J$2:$J$2401, MATCH($BK$3&amp;$BK$4&amp;$BK$5&amp;BJ21&amp;$BK$6, IHMEdata!$E$2:$E$2401&amp;IHMEdata!$G$2:$G$2401&amp;IHMEdata!$C$2:$C$2401&amp;IHMEdata!$F$2:$F$2401&amp;IHMEdata!$H$2:$H$2401,0)),0)</f>
        <v>1.39795010916</v>
      </c>
      <c r="BN21" s="14">
        <f t="shared" si="19"/>
        <v>1.39795010916E-5</v>
      </c>
      <c r="BO21" s="7">
        <f t="shared" si="42"/>
        <v>-11.177918509091555</v>
      </c>
      <c r="BP21" s="4">
        <v>10</v>
      </c>
      <c r="BQ21" s="13">
        <f>_xll.SplineOut($I$9,BP21)</f>
        <v>-10.833688879902065</v>
      </c>
      <c r="BR21" s="13">
        <f t="shared" si="20"/>
        <v>1.9723714195400008E-5</v>
      </c>
      <c r="BS21">
        <v>50</v>
      </c>
      <c r="BT21" t="s">
        <v>15</v>
      </c>
      <c r="BU21" s="6">
        <f t="shared" si="21"/>
        <v>289122.29999933962</v>
      </c>
      <c r="BV21" s="24">
        <f t="array" ref="BV21">IFERROR(INDEX(IHMEdata!$J$2:$J$2401, MATCH($BM$3&amp;$BK$4&amp;$BK$5&amp;BT21&amp;$BK$7, IHMEdata!$E$2:$E$2401&amp;IHMEdata!$G$2:$G$2401&amp;IHMEdata!$C$2:$C$2401&amp;IHMEdata!$F$2:$F$2401&amp;IHMEdata!$H$2:$H$2401,0)),0)</f>
        <v>1.5844465732199999</v>
      </c>
      <c r="BW21" s="24">
        <f t="array" ref="BW21">IFERROR(INDEX(IHMEdata!$J$2:$J$2401, MATCH($BM$3&amp;$BK$4&amp;$BK$5&amp;BT21&amp;$BK$6, IHMEdata!$E$2:$E$2401&amp;IHMEdata!$G$2:$G$2401&amp;IHMEdata!$C$2:$C$2401&amp;IHMEdata!$F$2:$F$2401&amp;IHMEdata!$H$2:$H$2401,0)),0)</f>
        <v>0.54801949667100003</v>
      </c>
      <c r="BX21" s="29">
        <f t="shared" si="22"/>
        <v>5.4801949667100002E-6</v>
      </c>
      <c r="BY21" s="7">
        <f t="shared" si="43"/>
        <v>-12.11436987977044</v>
      </c>
      <c r="BZ21" s="4">
        <v>10</v>
      </c>
      <c r="CA21" s="13">
        <f>_xll.SplineOut($I$9,BZ21)</f>
        <v>-10.833688879902065</v>
      </c>
      <c r="CB21" s="13">
        <f t="shared" si="23"/>
        <v>1.9723714195400008E-5</v>
      </c>
      <c r="CD21" t="s">
        <v>15</v>
      </c>
      <c r="CE21" s="6">
        <f t="shared" si="24"/>
        <v>243372.90999986476</v>
      </c>
      <c r="CF21" s="24">
        <f t="array" ref="CF21">IFERROR(INDEX(IHMEdata!$J$2:$J$2401, MATCH($CE$3&amp;$CE$4&amp;$CE$5&amp;CD21&amp;$CE$7, IHMEdata!$E$2:$E$2401&amp;IHMEdata!$G$2:$G$2401&amp;IHMEdata!$C$2:$C$2401&amp;IHMEdata!$F$2:$F$2401&amp;IHMEdata!$H$2:$H$2401,0)),0)</f>
        <v>0.97606129025099997</v>
      </c>
      <c r="CG21" s="24">
        <f t="array" ref="CG21">IFERROR(INDEX(IHMEdata!$J$2:$J$2401, MATCH($CE$3&amp;$CE$4&amp;$CE$5&amp;CD21&amp;$CE$6, IHMEdata!$E$2:$E$2401&amp;IHMEdata!$G$2:$G$2401&amp;IHMEdata!$C$2:$C$2401&amp;IHMEdata!$F$2:$F$2401&amp;IHMEdata!$H$2:$H$2401,0)),0)</f>
        <v>0.40105584892399998</v>
      </c>
      <c r="CH21" s="14">
        <f t="shared" si="25"/>
        <v>4.0105584892399999E-6</v>
      </c>
      <c r="CI21" s="7">
        <f t="shared" si="44"/>
        <v>-12.426580052218849</v>
      </c>
      <c r="CJ21" s="4">
        <v>10</v>
      </c>
      <c r="CK21" s="13">
        <f>_xll.SplineOut($I$9,CJ21)</f>
        <v>-10.833688879902065</v>
      </c>
      <c r="CL21" s="13">
        <f t="shared" si="26"/>
        <v>1.9723714195400008E-5</v>
      </c>
      <c r="CM21">
        <v>50</v>
      </c>
      <c r="CN21" t="s">
        <v>15</v>
      </c>
      <c r="CO21" s="6">
        <f t="shared" si="27"/>
        <v>289122.29999977682</v>
      </c>
      <c r="CP21" s="24">
        <f t="array" ref="CP21">IFERROR(INDEX(IHMEdata!$J$2:$J$2401, MATCH($CG$3&amp;$CE$4&amp;$CE$5&amp;CN21&amp;$CE$7, IHMEdata!$E$2:$E$2401&amp;IHMEdata!$G$2:$G$2401&amp;IHMEdata!$C$2:$C$2401&amp;IHMEdata!$F$2:$F$2401&amp;IHMEdata!$H$2:$H$2401,0)),0)</f>
        <v>0.26125980509699998</v>
      </c>
      <c r="CQ21" s="24">
        <f t="array" ref="CQ21">IFERROR(INDEX(IHMEdata!$J$2:$J$2401, MATCH($CG$3&amp;$CE$4&amp;$CE$5&amp;CN21&amp;$CE$6, IHMEdata!$E$2:$E$2401&amp;IHMEdata!$G$2:$G$2401&amp;IHMEdata!$C$2:$C$2401&amp;IHMEdata!$F$2:$F$2401&amp;IHMEdata!$H$2:$H$2401,0)),0)</f>
        <v>9.0363076489499997E-2</v>
      </c>
      <c r="CR21" s="29">
        <f t="shared" si="28"/>
        <v>9.0363076489500002E-7</v>
      </c>
      <c r="CS21" s="7">
        <f t="shared" si="45"/>
        <v>-13.916845005903598</v>
      </c>
      <c r="CT21" s="4">
        <v>10</v>
      </c>
      <c r="CU21" s="13">
        <f>_xll.SplineOut($I$9,CT21)</f>
        <v>-10.833688879902065</v>
      </c>
      <c r="CV21" s="13">
        <f t="shared" si="29"/>
        <v>1.9723714195400008E-5</v>
      </c>
      <c r="CX21" t="s">
        <v>15</v>
      </c>
      <c r="CY21" s="6">
        <f t="shared" si="30"/>
        <v>243372.91000112667</v>
      </c>
      <c r="CZ21" s="24">
        <f t="array" ref="CZ21">IFERROR(INDEX(IHMEdata!$J$2:$J$2401, MATCH($CY$3&amp;$CY$4&amp;$CY$5&amp;CX21&amp;$CY$7, IHMEdata!$E$2:$E$2401&amp;IHMEdata!$G$2:$G$2401&amp;IHMEdata!$C$2:$C$2401&amp;IHMEdata!$F$2:$F$2401&amp;IHMEdata!$H$2:$H$2401,0)),0)</f>
        <v>2.5961894175600002</v>
      </c>
      <c r="DA21" s="24">
        <f t="array" ref="DA21">IFERROR(INDEX(IHMEdata!$J$2:$J$2401, MATCH($CY$3&amp;$CY$4&amp;$CY$5&amp;CX21&amp;$CY$6, IHMEdata!$E$2:$E$2401&amp;IHMEdata!$G$2:$G$2401&amp;IHMEdata!$C$2:$C$2401&amp;IHMEdata!$F$2:$F$2401&amp;IHMEdata!$H$2:$H$2401,0)),0)</f>
        <v>1.06675365699</v>
      </c>
      <c r="DB21" s="14">
        <f t="shared" si="31"/>
        <v>1.06675365699E-5</v>
      </c>
      <c r="DC21" s="7">
        <f t="shared" si="46"/>
        <v>-11.448305393729832</v>
      </c>
      <c r="DD21" s="4">
        <v>10</v>
      </c>
      <c r="DE21" s="13">
        <f>_xll.SplineOut($I$9,DD21)</f>
        <v>-10.833688879902065</v>
      </c>
      <c r="DF21" s="13">
        <f t="shared" si="32"/>
        <v>1.9723714195400008E-5</v>
      </c>
      <c r="DG21">
        <v>50</v>
      </c>
      <c r="DH21" t="s">
        <v>15</v>
      </c>
      <c r="DI21" s="6">
        <f t="shared" si="33"/>
        <v>289122.30000049178</v>
      </c>
      <c r="DJ21" s="24">
        <f t="array" ref="DJ21">IFERROR(INDEX(IHMEdata!$J$2:$J$2401, MATCH($DA$3&amp;$CY$4&amp;$CY$5&amp;DH21&amp;$CY$7, IHMEdata!$E$2:$E$2401&amp;IHMEdata!$G$2:$G$2401&amp;IHMEdata!$C$2:$C$2401&amp;IHMEdata!$F$2:$F$2401&amp;IHMEdata!$H$2:$H$2401,0)),0)</f>
        <v>0.73936777470100001</v>
      </c>
      <c r="DK21" s="24">
        <f t="array" ref="DK21">IFERROR(INDEX(IHMEdata!$J$2:$J$2401, MATCH($DA$3&amp;$CY$4&amp;$CY$5&amp;DH21&amp;$CY$6, IHMEdata!$E$2:$E$2401&amp;IHMEdata!$G$2:$G$2401&amp;IHMEdata!$C$2:$C$2401&amp;IHMEdata!$F$2:$F$2401&amp;IHMEdata!$H$2:$H$2401,0)),0)</f>
        <v>0.25572838023900002</v>
      </c>
      <c r="DL21" s="29">
        <f t="shared" si="34"/>
        <v>2.5572838023900002E-6</v>
      </c>
      <c r="DM21" s="7">
        <f t="shared" si="47"/>
        <v>-12.87656487743876</v>
      </c>
      <c r="DN21" s="4">
        <v>10</v>
      </c>
      <c r="DO21" s="13">
        <f>_xll.SplineOut($I$9,DN21)</f>
        <v>-10.833688879902065</v>
      </c>
      <c r="DP21" s="13">
        <f t="shared" si="35"/>
        <v>1.9723714195400008E-5</v>
      </c>
    </row>
    <row r="22" spans="1:120" x14ac:dyDescent="0.25">
      <c r="A22">
        <v>55</v>
      </c>
      <c r="B22" t="s">
        <v>16</v>
      </c>
      <c r="C22" s="6">
        <f t="shared" si="0"/>
        <v>208505.62999932951</v>
      </c>
      <c r="D22" s="24">
        <f t="array" ref="D22">IFERROR(INDEX(IHMEdata!$J$2:$J$2401, MATCH($C$3&amp;$C$4&amp;$C$5&amp;B22&amp;$C$7, IHMEdata!$E$2:$E$2401&amp;IHMEdata!$G$2:$G$2401&amp;IHMEdata!$C$2:$C$2401&amp;IHMEdata!$F$2:$F$2401&amp;IHMEdata!$H$2:$H$2401,0)),0)</f>
        <v>26.760403877600002</v>
      </c>
      <c r="E22" s="24">
        <f t="array" ref="E22">IFERROR(INDEX(IHMEdata!$J$2:$J$2401, MATCH($C$3&amp;$C$4&amp;$C$5&amp;B22&amp;$C$6, IHMEdata!$E$2:$E$2401&amp;IHMEdata!$G$2:$G$2401&amp;IHMEdata!$C$2:$C$2401&amp;IHMEdata!$F$2:$F$2401&amp;IHMEdata!$H$2:$H$2401,0)),0)</f>
        <v>12.834379521400001</v>
      </c>
      <c r="F22" s="14">
        <f t="shared" si="1"/>
        <v>1.2834379521400001E-4</v>
      </c>
      <c r="G22" s="7">
        <f t="shared" si="36"/>
        <v>-8.9607979945192149</v>
      </c>
      <c r="H22">
        <v>11</v>
      </c>
      <c r="I22" s="13">
        <f>_xll.SplineOut($I$9,H22)</f>
        <v>-10.726945593991219</v>
      </c>
      <c r="J22" s="13">
        <f t="shared" si="2"/>
        <v>2.1945562695291011E-5</v>
      </c>
      <c r="K22">
        <v>55</v>
      </c>
      <c r="L22" t="s">
        <v>16</v>
      </c>
      <c r="M22" s="6">
        <f t="shared" si="3"/>
        <v>250775.27000027214</v>
      </c>
      <c r="N22" s="24">
        <f t="array" ref="N22">IFERROR(INDEX(IHMEdata!$J$2:$J$2401, MATCH($E$3&amp;$C$4&amp;$C$5&amp;L22&amp;$C$7, IHMEdata!$E$2:$E$2401&amp;IHMEdata!$G$2:$G$2401&amp;IHMEdata!$C$2:$C$2401&amp;IHMEdata!$F$2:$F$2401&amp;IHMEdata!$H$2:$H$2401,0)),0)</f>
        <v>13.261773437900001</v>
      </c>
      <c r="O22" s="24">
        <f t="array" ref="O22">IFERROR(INDEX(IHMEdata!$J$2:$J$2401, MATCH($E$3&amp;$C$4&amp;$C$5&amp;L22&amp;$C$6, IHMEdata!$E$2:$E$2401&amp;IHMEdata!$G$2:$G$2401&amp;IHMEdata!$C$2:$C$2401&amp;IHMEdata!$F$2:$F$2401&amp;IHMEdata!$H$2:$H$2401,0)),0)</f>
        <v>5.28830990308</v>
      </c>
      <c r="P22" s="29">
        <f t="shared" si="4"/>
        <v>5.2883099030800001E-5</v>
      </c>
      <c r="Q22" s="7">
        <f t="shared" si="37"/>
        <v>-9.8474267591683038</v>
      </c>
      <c r="R22">
        <v>11</v>
      </c>
      <c r="S22" s="13">
        <f>_xll.SplineOut($I$9,R22)</f>
        <v>-10.726945593991219</v>
      </c>
      <c r="T22" s="13">
        <f t="shared" si="5"/>
        <v>2.1945562695291011E-5</v>
      </c>
      <c r="V22" t="s">
        <v>16</v>
      </c>
      <c r="W22" s="6">
        <f t="shared" si="6"/>
        <v>208505.62999979188</v>
      </c>
      <c r="X22" s="24">
        <f t="array" ref="X22">IFERROR(INDEX(IHMEdata!$J$2:$J$2401, MATCH($W$3&amp;$W$4&amp;$W$5&amp;V22&amp;$W$7, IHMEdata!$E$2:$E$2401&amp;IHMEdata!$G$2:$G$2401&amp;IHMEdata!$C$2:$C$2401&amp;IHMEdata!$F$2:$F$2401&amp;IHMEdata!$H$2:$H$2401,0)),0)</f>
        <v>2.8141848875700002</v>
      </c>
      <c r="Y22" s="24">
        <f t="array" ref="Y22">IFERROR(INDEX(IHMEdata!$J$2:$J$2401, MATCH($W$3&amp;$W$4&amp;$W$5&amp;V22&amp;$W$6, IHMEdata!$E$2:$E$2401&amp;IHMEdata!$G$2:$G$2401&amp;IHMEdata!$C$2:$C$2401&amp;IHMEdata!$F$2:$F$2401&amp;IHMEdata!$H$2:$H$2401,0)),0)</f>
        <v>1.3496925179299999</v>
      </c>
      <c r="Z22" s="14">
        <f t="shared" si="7"/>
        <v>1.3496925179299998E-5</v>
      </c>
      <c r="AA22" s="7">
        <f t="shared" si="38"/>
        <v>-11.213048662958458</v>
      </c>
      <c r="AB22">
        <v>11</v>
      </c>
      <c r="AC22" s="13">
        <f>_xll.SplineOut($I$9,AB22)</f>
        <v>-10.726945593991219</v>
      </c>
      <c r="AD22" s="13">
        <f t="shared" si="8"/>
        <v>2.1945562695291011E-5</v>
      </c>
      <c r="AE22">
        <v>55</v>
      </c>
      <c r="AF22" t="s">
        <v>16</v>
      </c>
      <c r="AG22" s="6">
        <f t="shared" si="9"/>
        <v>250775.26999961701</v>
      </c>
      <c r="AH22" s="24">
        <f t="array" ref="AH22">IFERROR(INDEX(IHMEdata!$J$2:$J$2401, MATCH($Y$3&amp;$W$4&amp;$W$5&amp;AF22&amp;$W$7, IHMEdata!$E$2:$E$2401&amp;IHMEdata!$G$2:$G$2401&amp;IHMEdata!$C$2:$C$2401&amp;IHMEdata!$F$2:$F$2401&amp;IHMEdata!$H$2:$H$2401,0)),0)</f>
        <v>0.61844556324900002</v>
      </c>
      <c r="AI22" s="24">
        <f t="array" ref="AI22">IFERROR(INDEX(IHMEdata!$J$2:$J$2401, MATCH($Y$3&amp;$W$4&amp;$W$5&amp;AF22&amp;$W$6, IHMEdata!$E$2:$E$2401&amp;IHMEdata!$G$2:$G$2401&amp;IHMEdata!$C$2:$C$2401&amp;IHMEdata!$F$2:$F$2401&amp;IHMEdata!$H$2:$H$2401,0)),0)</f>
        <v>0.24661345724</v>
      </c>
      <c r="AJ22" s="29">
        <f t="shared" si="10"/>
        <v>2.4661345723999999E-6</v>
      </c>
      <c r="AK22" s="7">
        <f t="shared" si="39"/>
        <v>-12.91285858358374</v>
      </c>
      <c r="AL22">
        <v>11</v>
      </c>
      <c r="AM22" s="13">
        <f>_xll.SplineOut($I$9,AL22)</f>
        <v>-10.726945593991219</v>
      </c>
      <c r="AN22" s="13">
        <f t="shared" si="11"/>
        <v>2.1945562695291011E-5</v>
      </c>
      <c r="AP22" t="s">
        <v>16</v>
      </c>
      <c r="AQ22" s="6">
        <f t="shared" si="12"/>
        <v>208505.63000080278</v>
      </c>
      <c r="AR22" s="24">
        <f t="array" ref="AR22">IFERROR(INDEX(IHMEdata!$J$2:$J$2401, MATCH($AQ$3&amp;$AQ$4&amp;$AQ$5&amp;AP22&amp;$AQ$7, IHMEdata!$E$2:$E$2401&amp;IHMEdata!$G$2:$G$2401&amp;IHMEdata!$C$2:$C$2401&amp;IHMEdata!$F$2:$F$2401&amp;IHMEdata!$H$2:$H$2401,0)),0)</f>
        <v>13.045492767200001</v>
      </c>
      <c r="AS22" s="24">
        <f t="array" ref="AS22">IFERROR(INDEX(IHMEdata!$J$2:$J$2401, MATCH($AQ$3&amp;$AQ$4&amp;$AQ$5&amp;AP22&amp;$AQ$6, IHMEdata!$E$2:$E$2401&amp;IHMEdata!$G$2:$G$2401&amp;IHMEdata!$C$2:$C$2401&amp;IHMEdata!$F$2:$F$2401&amp;IHMEdata!$H$2:$H$2401,0)),0)</f>
        <v>6.2566621185000004</v>
      </c>
      <c r="AT22" s="14">
        <f t="shared" si="13"/>
        <v>6.2566621185000001E-5</v>
      </c>
      <c r="AU22" s="7">
        <f t="shared" si="40"/>
        <v>-9.6792786299714582</v>
      </c>
      <c r="AV22">
        <v>11</v>
      </c>
      <c r="AW22" s="13">
        <f>_xll.SplineOut($I$9,AV22)</f>
        <v>-10.726945593991219</v>
      </c>
      <c r="AX22" s="13">
        <f t="shared" si="14"/>
        <v>2.1945562695291011E-5</v>
      </c>
      <c r="AY22">
        <v>55</v>
      </c>
      <c r="AZ22" t="s">
        <v>16</v>
      </c>
      <c r="BA22" s="6">
        <f t="shared" si="15"/>
        <v>250775.27000039382</v>
      </c>
      <c r="BB22" s="24">
        <f t="array" ref="BB22">IFERROR(INDEX(IHMEdata!$J$2:$J$2401, MATCH($AS$3&amp;$AQ$4&amp;$AQ$5&amp;AZ22&amp;$AQ$7, IHMEdata!$E$2:$E$2401&amp;IHMEdata!$G$2:$G$2401&amp;IHMEdata!$C$2:$C$2401&amp;IHMEdata!$F$2:$F$2401&amp;IHMEdata!$H$2:$H$2401,0)),0)</f>
        <v>6.7431445513100003</v>
      </c>
      <c r="BC22" s="24">
        <f t="array" ref="BC22">IFERROR(INDEX(IHMEdata!$J$2:$J$2401, MATCH($AS$3&amp;$AQ$4&amp;$AQ$5&amp;AZ22&amp;$AQ$6, IHMEdata!$E$2:$E$2401&amp;IHMEdata!$G$2:$G$2401&amp;IHMEdata!$C$2:$C$2401&amp;IHMEdata!$F$2:$F$2401&amp;IHMEdata!$H$2:$H$2401,0)),0)</f>
        <v>2.6889192667600001</v>
      </c>
      <c r="BD22" s="29">
        <f t="shared" si="16"/>
        <v>2.6889192667600003E-5</v>
      </c>
      <c r="BE22" s="7">
        <f t="shared" si="41"/>
        <v>-10.523786111652251</v>
      </c>
      <c r="BF22">
        <v>11</v>
      </c>
      <c r="BG22" s="13">
        <f>_xll.SplineOut($I$9,BF22)</f>
        <v>-10.726945593991219</v>
      </c>
      <c r="BH22" s="13">
        <f t="shared" si="17"/>
        <v>2.1945562695291011E-5</v>
      </c>
      <c r="BJ22" t="s">
        <v>16</v>
      </c>
      <c r="BK22" s="6">
        <f t="shared" si="18"/>
        <v>208505.6299996778</v>
      </c>
      <c r="BL22" s="24">
        <f t="array" ref="BL22">IFERROR(INDEX(IHMEdata!$J$2:$J$2401, MATCH($BK$3&amp;$BK$4&amp;$BK$5&amp;BJ22&amp;$BK$7, IHMEdata!$E$2:$E$2401&amp;IHMEdata!$G$2:$G$2401&amp;IHMEdata!$C$2:$C$2401&amp;IHMEdata!$F$2:$F$2401&amp;IHMEdata!$H$2:$H$2401,0)),0)</f>
        <v>3.63170784239</v>
      </c>
      <c r="BM22" s="24">
        <f t="array" ref="BM22">IFERROR(INDEX(IHMEdata!$J$2:$J$2401, MATCH($BK$3&amp;$BK$4&amp;$BK$5&amp;BJ22&amp;$BK$6, IHMEdata!$E$2:$E$2401&amp;IHMEdata!$G$2:$G$2401&amp;IHMEdata!$C$2:$C$2401&amp;IHMEdata!$F$2:$F$2401&amp;IHMEdata!$H$2:$H$2401,0)),0)</f>
        <v>1.74177927109</v>
      </c>
      <c r="BN22" s="14">
        <f t="shared" si="19"/>
        <v>1.74177927109E-5</v>
      </c>
      <c r="BO22" s="7">
        <f t="shared" si="42"/>
        <v>-10.958018304619978</v>
      </c>
      <c r="BP22">
        <v>11</v>
      </c>
      <c r="BQ22" s="13">
        <f>_xll.SplineOut($I$9,BP22)</f>
        <v>-10.726945593991219</v>
      </c>
      <c r="BR22" s="13">
        <f t="shared" si="20"/>
        <v>2.1945562695291011E-5</v>
      </c>
      <c r="BS22">
        <v>55</v>
      </c>
      <c r="BT22" t="s">
        <v>16</v>
      </c>
      <c r="BU22" s="6">
        <f t="shared" si="21"/>
        <v>250775.26999994871</v>
      </c>
      <c r="BV22" s="24">
        <f t="array" ref="BV22">IFERROR(INDEX(IHMEdata!$J$2:$J$2401, MATCH($BM$3&amp;$BK$4&amp;$BK$5&amp;BT22&amp;$BK$7, IHMEdata!$E$2:$E$2401&amp;IHMEdata!$G$2:$G$2401&amp;IHMEdata!$C$2:$C$2401&amp;IHMEdata!$F$2:$F$2401&amp;IHMEdata!$H$2:$H$2401,0)),0)</f>
        <v>1.60101680736</v>
      </c>
      <c r="BW22" s="24">
        <f t="array" ref="BW22">IFERROR(INDEX(IHMEdata!$J$2:$J$2401, MATCH($BM$3&amp;$BK$4&amp;$BK$5&amp;BT22&amp;$BK$6, IHMEdata!$E$2:$E$2401&amp;IHMEdata!$G$2:$G$2401&amp;IHMEdata!$C$2:$C$2401&amp;IHMEdata!$F$2:$F$2401&amp;IHMEdata!$H$2:$H$2401,0)),0)</f>
        <v>0.63842691002200003</v>
      </c>
      <c r="BX22" s="29">
        <f t="shared" si="22"/>
        <v>6.38426910022E-6</v>
      </c>
      <c r="BY22" s="7">
        <f t="shared" si="43"/>
        <v>-11.961673546415049</v>
      </c>
      <c r="BZ22">
        <v>11</v>
      </c>
      <c r="CA22" s="13">
        <f>_xll.SplineOut($I$9,BZ22)</f>
        <v>-10.726945593991219</v>
      </c>
      <c r="CB22" s="13">
        <f t="shared" si="23"/>
        <v>2.1945562695291011E-5</v>
      </c>
      <c r="CD22" t="s">
        <v>16</v>
      </c>
      <c r="CE22" s="6">
        <f t="shared" si="24"/>
        <v>208505.62999998228</v>
      </c>
      <c r="CF22" s="24">
        <f t="array" ref="CF22">IFERROR(INDEX(IHMEdata!$J$2:$J$2401, MATCH($CE$3&amp;$CE$4&amp;$CE$5&amp;CD22&amp;$CE$7, IHMEdata!$E$2:$E$2401&amp;IHMEdata!$G$2:$G$2401&amp;IHMEdata!$C$2:$C$2401&amp;IHMEdata!$F$2:$F$2401&amp;IHMEdata!$H$2:$H$2401,0)),0)</f>
        <v>0.94917643452099998</v>
      </c>
      <c r="CG22" s="24">
        <f t="array" ref="CG22">IFERROR(INDEX(IHMEdata!$J$2:$J$2401, MATCH($CE$3&amp;$CE$4&amp;$CE$5&amp;CD22&amp;$CE$6, IHMEdata!$E$2:$E$2401&amp;IHMEdata!$G$2:$G$2401&amp;IHMEdata!$C$2:$C$2401&amp;IHMEdata!$F$2:$F$2401&amp;IHMEdata!$H$2:$H$2401,0)),0)</f>
        <v>0.45522820392000002</v>
      </c>
      <c r="CH22" s="14">
        <f t="shared" si="25"/>
        <v>4.5522820391999999E-6</v>
      </c>
      <c r="CI22" s="7">
        <f t="shared" si="44"/>
        <v>-12.299881903657189</v>
      </c>
      <c r="CJ22">
        <v>11</v>
      </c>
      <c r="CK22" s="13">
        <f>_xll.SplineOut($I$9,CJ22)</f>
        <v>-10.726945593991219</v>
      </c>
      <c r="CL22" s="13">
        <f t="shared" si="26"/>
        <v>2.1945562695291011E-5</v>
      </c>
      <c r="CM22">
        <v>55</v>
      </c>
      <c r="CN22" t="s">
        <v>16</v>
      </c>
      <c r="CO22" s="6">
        <f t="shared" si="27"/>
        <v>250775.27000051807</v>
      </c>
      <c r="CP22" s="24">
        <f t="array" ref="CP22">IFERROR(INDEX(IHMEdata!$J$2:$J$2401, MATCH($CG$3&amp;$CE$4&amp;$CE$5&amp;CN22&amp;$CE$7, IHMEdata!$E$2:$E$2401&amp;IHMEdata!$G$2:$G$2401&amp;IHMEdata!$C$2:$C$2401&amp;IHMEdata!$F$2:$F$2401&amp;IHMEdata!$H$2:$H$2401,0)),0)</f>
        <v>0.26552519890800003</v>
      </c>
      <c r="CQ22" s="24">
        <f t="array" ref="CQ22">IFERROR(INDEX(IHMEdata!$J$2:$J$2401, MATCH($CG$3&amp;$CE$4&amp;$CE$5&amp;CN22&amp;$CE$6, IHMEdata!$E$2:$E$2401&amp;IHMEdata!$G$2:$G$2401&amp;IHMEdata!$C$2:$C$2401&amp;IHMEdata!$F$2:$F$2401&amp;IHMEdata!$H$2:$H$2401,0)),0)</f>
        <v>0.105881731842</v>
      </c>
      <c r="CR22" s="29">
        <f t="shared" si="28"/>
        <v>1.0588173184200001E-6</v>
      </c>
      <c r="CS22" s="7">
        <f t="shared" si="45"/>
        <v>-13.758358010078197</v>
      </c>
      <c r="CT22">
        <v>11</v>
      </c>
      <c r="CU22" s="13">
        <f>_xll.SplineOut($I$9,CT22)</f>
        <v>-10.726945593991219</v>
      </c>
      <c r="CV22" s="13">
        <f t="shared" si="29"/>
        <v>2.1945562695291011E-5</v>
      </c>
      <c r="CX22" t="s">
        <v>16</v>
      </c>
      <c r="CY22" s="6">
        <f t="shared" si="30"/>
        <v>208505.62999988178</v>
      </c>
      <c r="CZ22" s="24">
        <f t="array" ref="CZ22">IFERROR(INDEX(IHMEdata!$J$2:$J$2401, MATCH($CY$3&amp;$CY$4&amp;$CY$5&amp;CX22&amp;$CY$7, IHMEdata!$E$2:$E$2401&amp;IHMEdata!$G$2:$G$2401&amp;IHMEdata!$C$2:$C$2401&amp;IHMEdata!$F$2:$F$2401&amp;IHMEdata!$H$2:$H$2401,0)),0)</f>
        <v>2.23421197518</v>
      </c>
      <c r="DA22" s="24">
        <f t="array" ref="DA22">IFERROR(INDEX(IHMEdata!$J$2:$J$2401, MATCH($CY$3&amp;$CY$4&amp;$CY$5&amp;CX22&amp;$CY$6, IHMEdata!$E$2:$E$2401&amp;IHMEdata!$G$2:$G$2401&amp;IHMEdata!$C$2:$C$2401&amp;IHMEdata!$F$2:$F$2401&amp;IHMEdata!$H$2:$H$2401,0)),0)</f>
        <v>1.07153556246</v>
      </c>
      <c r="DB22" s="14">
        <f t="shared" si="31"/>
        <v>1.0715355624600001E-5</v>
      </c>
      <c r="DC22" s="7">
        <f t="shared" si="46"/>
        <v>-11.443832740172784</v>
      </c>
      <c r="DD22">
        <v>11</v>
      </c>
      <c r="DE22" s="13">
        <f>_xll.SplineOut($I$9,DD22)</f>
        <v>-10.726945593991219</v>
      </c>
      <c r="DF22" s="13">
        <f t="shared" si="32"/>
        <v>2.1945562695291011E-5</v>
      </c>
      <c r="DG22">
        <v>55</v>
      </c>
      <c r="DH22" t="s">
        <v>16</v>
      </c>
      <c r="DI22" s="6">
        <f t="shared" si="33"/>
        <v>250775.27000033579</v>
      </c>
      <c r="DJ22" s="24">
        <f t="array" ref="DJ22">IFERROR(INDEX(IHMEdata!$J$2:$J$2401, MATCH($DA$3&amp;$CY$4&amp;$CY$5&amp;DH22&amp;$CY$7, IHMEdata!$E$2:$E$2401&amp;IHMEdata!$G$2:$G$2401&amp;IHMEdata!$C$2:$C$2401&amp;IHMEdata!$F$2:$F$2401&amp;IHMEdata!$H$2:$H$2401,0)),0)</f>
        <v>0.80284175432600002</v>
      </c>
      <c r="DK22" s="24">
        <f t="array" ref="DK22">IFERROR(INDEX(IHMEdata!$J$2:$J$2401, MATCH($DA$3&amp;$CY$4&amp;$CY$5&amp;DH22&amp;$CY$6, IHMEdata!$E$2:$E$2401&amp;IHMEdata!$G$2:$G$2401&amp;IHMEdata!$C$2:$C$2401&amp;IHMEdata!$F$2:$F$2401&amp;IHMEdata!$H$2:$H$2401,0)),0)</f>
        <v>0.32014390985399999</v>
      </c>
      <c r="DL22" s="29">
        <f t="shared" si="34"/>
        <v>3.2014390985399997E-6</v>
      </c>
      <c r="DM22" s="7">
        <f t="shared" si="47"/>
        <v>-12.651910130957807</v>
      </c>
      <c r="DN22">
        <v>11</v>
      </c>
      <c r="DO22" s="13">
        <f>_xll.SplineOut($I$9,DN22)</f>
        <v>-10.726945593991219</v>
      </c>
      <c r="DP22" s="13">
        <f t="shared" si="35"/>
        <v>2.1945562695291011E-5</v>
      </c>
    </row>
    <row r="23" spans="1:120" x14ac:dyDescent="0.25">
      <c r="A23">
        <v>60</v>
      </c>
      <c r="B23" t="s">
        <v>17</v>
      </c>
      <c r="C23" s="6">
        <f t="shared" si="0"/>
        <v>180993.79000001636</v>
      </c>
      <c r="D23" s="24">
        <f t="array" ref="D23">IFERROR(INDEX(IHMEdata!$J$2:$J$2401, MATCH($C$3&amp;$C$4&amp;$C$5&amp;B23&amp;$C$7, IHMEdata!$E$2:$E$2401&amp;IHMEdata!$G$2:$G$2401&amp;IHMEdata!$C$2:$C$2401&amp;IHMEdata!$F$2:$F$2401&amp;IHMEdata!$H$2:$H$2401,0)),0)</f>
        <v>26.953125888999999</v>
      </c>
      <c r="E23" s="24">
        <f t="array" ref="E23">IFERROR(INDEX(IHMEdata!$J$2:$J$2401, MATCH($C$3&amp;$C$4&amp;$C$5&amp;B23&amp;$C$6, IHMEdata!$E$2:$E$2401&amp;IHMEdata!$G$2:$G$2401&amp;IHMEdata!$C$2:$C$2401&amp;IHMEdata!$F$2:$F$2401&amp;IHMEdata!$H$2:$H$2401,0)),0)</f>
        <v>14.8917406995</v>
      </c>
      <c r="F23" s="14">
        <f t="shared" si="1"/>
        <v>1.48917406995E-4</v>
      </c>
      <c r="G23" s="7">
        <f t="shared" si="36"/>
        <v>-8.8121187211782317</v>
      </c>
      <c r="H23">
        <v>12</v>
      </c>
      <c r="I23" s="13">
        <f>_xll.SplineOut($I$9,H23)</f>
        <v>-10.597463064652827</v>
      </c>
      <c r="J23" s="13">
        <f t="shared" si="2"/>
        <v>2.4979300285378153E-5</v>
      </c>
      <c r="K23">
        <v>60</v>
      </c>
      <c r="L23" t="s">
        <v>17</v>
      </c>
      <c r="M23" s="6">
        <f t="shared" si="3"/>
        <v>215321.01000027722</v>
      </c>
      <c r="N23" s="24">
        <f t="array" ref="N23">IFERROR(INDEX(IHMEdata!$J$2:$J$2401, MATCH($E$3&amp;$C$4&amp;$C$5&amp;L23&amp;$C$7, IHMEdata!$E$2:$E$2401&amp;IHMEdata!$G$2:$G$2401&amp;IHMEdata!$C$2:$C$2401&amp;IHMEdata!$F$2:$F$2401&amp;IHMEdata!$H$2:$H$2401,0)),0)</f>
        <v>15.850237120599999</v>
      </c>
      <c r="O23" s="24">
        <f t="array" ref="O23">IFERROR(INDEX(IHMEdata!$J$2:$J$2401, MATCH($E$3&amp;$C$4&amp;$C$5&amp;L23&amp;$C$6, IHMEdata!$E$2:$E$2401&amp;IHMEdata!$G$2:$G$2401&amp;IHMEdata!$C$2:$C$2401&amp;IHMEdata!$F$2:$F$2401&amp;IHMEdata!$H$2:$H$2401,0)),0)</f>
        <v>7.3612125080500004</v>
      </c>
      <c r="P23" s="29">
        <f t="shared" si="4"/>
        <v>7.3612125080500007E-5</v>
      </c>
      <c r="Q23" s="7">
        <f t="shared" si="37"/>
        <v>-9.5167008028564961</v>
      </c>
      <c r="R23">
        <v>12</v>
      </c>
      <c r="S23" s="13">
        <f>_xll.SplineOut($I$9,R23)</f>
        <v>-10.597463064652827</v>
      </c>
      <c r="T23" s="13">
        <f t="shared" si="5"/>
        <v>2.4979300285378153E-5</v>
      </c>
      <c r="V23" t="s">
        <v>17</v>
      </c>
      <c r="W23" s="6">
        <f t="shared" si="6"/>
        <v>180993.79000047102</v>
      </c>
      <c r="X23" s="24">
        <f t="array" ref="X23">IFERROR(INDEX(IHMEdata!$J$2:$J$2401, MATCH($W$3&amp;$W$4&amp;$W$5&amp;V23&amp;$W$7, IHMEdata!$E$2:$E$2401&amp;IHMEdata!$G$2:$G$2401&amp;IHMEdata!$C$2:$C$2401&amp;IHMEdata!$F$2:$F$2401&amp;IHMEdata!$H$2:$H$2401,0)),0)</f>
        <v>2.5934727316399999</v>
      </c>
      <c r="Y23" s="24">
        <f t="array" ref="Y23">IFERROR(INDEX(IHMEdata!$J$2:$J$2401, MATCH($W$3&amp;$W$4&amp;$W$5&amp;V23&amp;$W$6, IHMEdata!$E$2:$E$2401&amp;IHMEdata!$G$2:$G$2401&amp;IHMEdata!$C$2:$C$2401&amp;IHMEdata!$F$2:$F$2401&amp;IHMEdata!$H$2:$H$2401,0)),0)</f>
        <v>1.43290702495</v>
      </c>
      <c r="Z23" s="14">
        <f t="shared" si="7"/>
        <v>1.43290702495E-5</v>
      </c>
      <c r="AA23" s="7">
        <f t="shared" si="38"/>
        <v>-11.153220199631734</v>
      </c>
      <c r="AB23">
        <v>12</v>
      </c>
      <c r="AC23" s="13">
        <f>_xll.SplineOut($I$9,AB23)</f>
        <v>-10.597463064652827</v>
      </c>
      <c r="AD23" s="13">
        <f t="shared" si="8"/>
        <v>2.4979300285378153E-5</v>
      </c>
      <c r="AE23">
        <v>60</v>
      </c>
      <c r="AF23" t="s">
        <v>17</v>
      </c>
      <c r="AG23" s="6">
        <f t="shared" si="9"/>
        <v>215321.01000009832</v>
      </c>
      <c r="AH23" s="24">
        <f t="array" ref="AH23">IFERROR(INDEX(IHMEdata!$J$2:$J$2401, MATCH($Y$3&amp;$W$4&amp;$W$5&amp;AF23&amp;$W$7, IHMEdata!$E$2:$E$2401&amp;IHMEdata!$G$2:$G$2401&amp;IHMEdata!$C$2:$C$2401&amp;IHMEdata!$F$2:$F$2401&amp;IHMEdata!$H$2:$H$2401,0)),0)</f>
        <v>0.50230352257599997</v>
      </c>
      <c r="AI23" s="24">
        <f t="array" ref="AI23">IFERROR(INDEX(IHMEdata!$J$2:$J$2401, MATCH($Y$3&amp;$W$4&amp;$W$5&amp;AF23&amp;$W$6, IHMEdata!$E$2:$E$2401&amp;IHMEdata!$G$2:$G$2401&amp;IHMEdata!$C$2:$C$2401&amp;IHMEdata!$F$2:$F$2401&amp;IHMEdata!$H$2:$H$2401,0)),0)</f>
        <v>0.233281240217</v>
      </c>
      <c r="AJ23" s="29">
        <f t="shared" si="10"/>
        <v>2.3328124021700002E-6</v>
      </c>
      <c r="AK23" s="7">
        <f t="shared" si="39"/>
        <v>-12.968435978715306</v>
      </c>
      <c r="AL23">
        <v>12</v>
      </c>
      <c r="AM23" s="13">
        <f>_xll.SplineOut($I$9,AL23)</f>
        <v>-10.597463064652827</v>
      </c>
      <c r="AN23" s="13">
        <f t="shared" si="11"/>
        <v>2.4979300285378153E-5</v>
      </c>
      <c r="AP23" t="s">
        <v>17</v>
      </c>
      <c r="AQ23" s="6">
        <f t="shared" si="12"/>
        <v>180993.79000012463</v>
      </c>
      <c r="AR23" s="24">
        <f t="array" ref="AR23">IFERROR(INDEX(IHMEdata!$J$2:$J$2401, MATCH($AQ$3&amp;$AQ$4&amp;$AQ$5&amp;AP23&amp;$AQ$7, IHMEdata!$E$2:$E$2401&amp;IHMEdata!$G$2:$G$2401&amp;IHMEdata!$C$2:$C$2401&amp;IHMEdata!$F$2:$F$2401&amp;IHMEdata!$H$2:$H$2401,0)),0)</f>
        <v>9.4224734699500008</v>
      </c>
      <c r="AS23" s="24">
        <f t="array" ref="AS23">IFERROR(INDEX(IHMEdata!$J$2:$J$2401, MATCH($AQ$3&amp;$AQ$4&amp;$AQ$5&amp;AP23&amp;$AQ$6, IHMEdata!$E$2:$E$2401&amp;IHMEdata!$G$2:$G$2401&amp;IHMEdata!$C$2:$C$2401&amp;IHMEdata!$F$2:$F$2401&amp;IHMEdata!$H$2:$H$2401,0)),0)</f>
        <v>5.2059650609799997</v>
      </c>
      <c r="AT23" s="14">
        <f t="shared" si="13"/>
        <v>5.2059650609799993E-5</v>
      </c>
      <c r="AU23" s="7">
        <f t="shared" si="40"/>
        <v>-9.8631203697188781</v>
      </c>
      <c r="AV23">
        <v>12</v>
      </c>
      <c r="AW23" s="13">
        <f>_xll.SplineOut($I$9,AV23)</f>
        <v>-10.597463064652827</v>
      </c>
      <c r="AX23" s="13">
        <f t="shared" si="14"/>
        <v>2.4979300285378153E-5</v>
      </c>
      <c r="AY23">
        <v>60</v>
      </c>
      <c r="AZ23" t="s">
        <v>17</v>
      </c>
      <c r="BA23" s="6">
        <f t="shared" si="15"/>
        <v>215321.00999995324</v>
      </c>
      <c r="BB23" s="24">
        <f t="array" ref="BB23">IFERROR(INDEX(IHMEdata!$J$2:$J$2401, MATCH($AS$3&amp;$AQ$4&amp;$AQ$5&amp;AZ23&amp;$AQ$7, IHMEdata!$E$2:$E$2401&amp;IHMEdata!$G$2:$G$2401&amp;IHMEdata!$C$2:$C$2401&amp;IHMEdata!$F$2:$F$2401&amp;IHMEdata!$H$2:$H$2401,0)),0)</f>
        <v>6.1487233057699999</v>
      </c>
      <c r="BC23" s="24">
        <f t="array" ref="BC23">IFERROR(INDEX(IHMEdata!$J$2:$J$2401, MATCH($AS$3&amp;$AQ$4&amp;$AQ$5&amp;AZ23&amp;$AQ$6, IHMEdata!$E$2:$E$2401&amp;IHMEdata!$G$2:$G$2401&amp;IHMEdata!$C$2:$C$2401&amp;IHMEdata!$F$2:$F$2401&amp;IHMEdata!$H$2:$H$2401,0)),0)</f>
        <v>2.8556076835100002</v>
      </c>
      <c r="BD23" s="29">
        <f t="shared" si="16"/>
        <v>2.8556076835100002E-5</v>
      </c>
      <c r="BE23" s="7">
        <f t="shared" si="41"/>
        <v>-10.463640795646212</v>
      </c>
      <c r="BF23">
        <v>12</v>
      </c>
      <c r="BG23" s="13">
        <f>_xll.SplineOut($I$9,BF23)</f>
        <v>-10.597463064652827</v>
      </c>
      <c r="BH23" s="13">
        <f t="shared" si="17"/>
        <v>2.4979300285378153E-5</v>
      </c>
      <c r="BJ23" t="s">
        <v>17</v>
      </c>
      <c r="BK23" s="6">
        <f t="shared" si="18"/>
        <v>180993.78999976479</v>
      </c>
      <c r="BL23" s="24">
        <f t="array" ref="BL23">IFERROR(INDEX(IHMEdata!$J$2:$J$2401, MATCH($BK$3&amp;$BK$4&amp;$BK$5&amp;BJ23&amp;$BK$7, IHMEdata!$E$2:$E$2401&amp;IHMEdata!$G$2:$G$2401&amp;IHMEdata!$C$2:$C$2401&amp;IHMEdata!$F$2:$F$2401&amp;IHMEdata!$H$2:$H$2401,0)),0)</f>
        <v>0.64052960928000002</v>
      </c>
      <c r="BM23" s="24">
        <f t="array" ref="BM23">IFERROR(INDEX(IHMEdata!$J$2:$J$2401, MATCH($BK$3&amp;$BK$4&amp;$BK$5&amp;BJ23&amp;$BK$6, IHMEdata!$E$2:$E$2401&amp;IHMEdata!$G$2:$G$2401&amp;IHMEdata!$C$2:$C$2401&amp;IHMEdata!$F$2:$F$2401&amp;IHMEdata!$H$2:$H$2401,0)),0)</f>
        <v>0.35389590398699999</v>
      </c>
      <c r="BN23" s="14">
        <f t="shared" si="19"/>
        <v>3.5389590398699999E-6</v>
      </c>
      <c r="BO23" s="7">
        <f t="shared" si="42"/>
        <v>-12.55167793059559</v>
      </c>
      <c r="BP23">
        <v>12</v>
      </c>
      <c r="BQ23" s="13">
        <f>_xll.SplineOut($I$9,BP23)</f>
        <v>-10.597463064652827</v>
      </c>
      <c r="BR23" s="13">
        <f t="shared" si="20"/>
        <v>2.4979300285378153E-5</v>
      </c>
      <c r="BS23">
        <v>60</v>
      </c>
      <c r="BT23" t="s">
        <v>17</v>
      </c>
      <c r="BU23" s="6">
        <f t="shared" si="21"/>
        <v>215321.01000024812</v>
      </c>
      <c r="BV23" s="24">
        <f t="array" ref="BV23">IFERROR(INDEX(IHMEdata!$J$2:$J$2401, MATCH($BM$3&amp;$BK$4&amp;$BK$5&amp;BT23&amp;$BK$7, IHMEdata!$E$2:$E$2401&amp;IHMEdata!$G$2:$G$2401&amp;IHMEdata!$C$2:$C$2401&amp;IHMEdata!$F$2:$F$2401&amp;IHMEdata!$H$2:$H$2401,0)),0)</f>
        <v>0.340798040252</v>
      </c>
      <c r="BW23" s="24">
        <f t="array" ref="BW23">IFERROR(INDEX(IHMEdata!$J$2:$J$2401, MATCH($BM$3&amp;$BK$4&amp;$BK$5&amp;BT23&amp;$BK$6, IHMEdata!$E$2:$E$2401&amp;IHMEdata!$G$2:$G$2401&amp;IHMEdata!$C$2:$C$2401&amp;IHMEdata!$F$2:$F$2401&amp;IHMEdata!$H$2:$H$2401,0)),0)</f>
        <v>0.15827440167199999</v>
      </c>
      <c r="BX23" s="29">
        <f t="shared" si="22"/>
        <v>1.5827440167199999E-6</v>
      </c>
      <c r="BY23" s="7">
        <f t="shared" si="43"/>
        <v>-13.356350497835749</v>
      </c>
      <c r="BZ23">
        <v>12</v>
      </c>
      <c r="CA23" s="13">
        <f>_xll.SplineOut($I$9,BZ23)</f>
        <v>-10.597463064652827</v>
      </c>
      <c r="CB23" s="13">
        <f t="shared" si="23"/>
        <v>2.4979300285378153E-5</v>
      </c>
      <c r="CD23" t="s">
        <v>17</v>
      </c>
      <c r="CE23" s="6">
        <f t="shared" si="24"/>
        <v>180993.79000008866</v>
      </c>
      <c r="CF23" s="24">
        <f t="array" ref="CF23">IFERROR(INDEX(IHMEdata!$J$2:$J$2401, MATCH($CE$3&amp;$CE$4&amp;$CE$5&amp;CD23&amp;$CE$7, IHMEdata!$E$2:$E$2401&amp;IHMEdata!$G$2:$G$2401&amp;IHMEdata!$C$2:$C$2401&amp;IHMEdata!$F$2:$F$2401&amp;IHMEdata!$H$2:$H$2401,0)),0)</f>
        <v>0.941964380042</v>
      </c>
      <c r="CG23" s="24">
        <f t="array" ref="CG23">IFERROR(INDEX(IHMEdata!$J$2:$J$2401, MATCH($CE$3&amp;$CE$4&amp;$CE$5&amp;CD23&amp;$CE$6, IHMEdata!$E$2:$E$2401&amp;IHMEdata!$G$2:$G$2401&amp;IHMEdata!$C$2:$C$2401&amp;IHMEdata!$F$2:$F$2401&amp;IHMEdata!$H$2:$H$2401,0)),0)</f>
        <v>0.52044016540100002</v>
      </c>
      <c r="CH23" s="14">
        <f t="shared" si="25"/>
        <v>5.20440165401E-6</v>
      </c>
      <c r="CI23" s="7">
        <f t="shared" si="44"/>
        <v>-12.166005818507211</v>
      </c>
      <c r="CJ23">
        <v>12</v>
      </c>
      <c r="CK23" s="13">
        <f>_xll.SplineOut($I$9,CJ23)</f>
        <v>-10.597463064652827</v>
      </c>
      <c r="CL23" s="13">
        <f t="shared" si="26"/>
        <v>2.4979300285378153E-5</v>
      </c>
      <c r="CM23">
        <v>60</v>
      </c>
      <c r="CN23" t="s">
        <v>17</v>
      </c>
      <c r="CO23" s="6">
        <f t="shared" si="27"/>
        <v>215321.01000039096</v>
      </c>
      <c r="CP23" s="24">
        <f t="array" ref="CP23">IFERROR(INDEX(IHMEdata!$J$2:$J$2401, MATCH($CG$3&amp;$CE$4&amp;$CE$5&amp;CN23&amp;$CE$7, IHMEdata!$E$2:$E$2401&amp;IHMEdata!$G$2:$G$2401&amp;IHMEdata!$C$2:$C$2401&amp;IHMEdata!$F$2:$F$2401&amp;IHMEdata!$H$2:$H$2401,0)),0)</f>
        <v>0.19065662879699999</v>
      </c>
      <c r="CQ23" s="24">
        <f t="array" ref="CQ23">IFERROR(INDEX(IHMEdata!$J$2:$J$2401, MATCH($CG$3&amp;$CE$4&amp;$CE$5&amp;CN23&amp;$CE$6, IHMEdata!$E$2:$E$2401&amp;IHMEdata!$G$2:$G$2401&amp;IHMEdata!$C$2:$C$2401&amp;IHMEdata!$F$2:$F$2401&amp;IHMEdata!$H$2:$H$2401,0)),0)</f>
        <v>8.8545297459200006E-2</v>
      </c>
      <c r="CR23" s="29">
        <f t="shared" si="28"/>
        <v>8.8545297459200003E-7</v>
      </c>
      <c r="CS23" s="7">
        <f t="shared" si="45"/>
        <v>-13.937166487184518</v>
      </c>
      <c r="CT23">
        <v>12</v>
      </c>
      <c r="CU23" s="13">
        <f>_xll.SplineOut($I$9,CT23)</f>
        <v>-10.597463064652827</v>
      </c>
      <c r="CV23" s="13">
        <f t="shared" si="29"/>
        <v>2.4979300285378153E-5</v>
      </c>
      <c r="CX23" t="s">
        <v>17</v>
      </c>
      <c r="CY23" s="6">
        <f t="shared" si="30"/>
        <v>180993.79000044116</v>
      </c>
      <c r="CZ23" s="24">
        <f t="array" ref="CZ23">IFERROR(INDEX(IHMEdata!$J$2:$J$2401, MATCH($CY$3&amp;$CY$4&amp;$CY$5&amp;CX23&amp;$CY$7, IHMEdata!$E$2:$E$2401&amp;IHMEdata!$G$2:$G$2401&amp;IHMEdata!$C$2:$C$2401&amp;IHMEdata!$F$2:$F$2401&amp;IHMEdata!$H$2:$H$2401,0)),0)</f>
        <v>1.7469956904499999</v>
      </c>
      <c r="DA23" s="24">
        <f t="array" ref="DA23">IFERROR(INDEX(IHMEdata!$J$2:$J$2401, MATCH($CY$3&amp;$CY$4&amp;$CY$5&amp;CX23&amp;$CY$6, IHMEdata!$E$2:$E$2401&amp;IHMEdata!$G$2:$G$2401&amp;IHMEdata!$C$2:$C$2401&amp;IHMEdata!$F$2:$F$2401&amp;IHMEdata!$H$2:$H$2401,0)),0)</f>
        <v>0.96522410544899995</v>
      </c>
      <c r="DB23" s="14">
        <f t="shared" si="31"/>
        <v>9.6522410544899998E-6</v>
      </c>
      <c r="DC23" s="7">
        <f t="shared" si="46"/>
        <v>-11.548320435949528</v>
      </c>
      <c r="DD23">
        <v>12</v>
      </c>
      <c r="DE23" s="13">
        <f>_xll.SplineOut($I$9,DD23)</f>
        <v>-10.597463064652827</v>
      </c>
      <c r="DF23" s="13">
        <f t="shared" si="32"/>
        <v>2.4979300285378153E-5</v>
      </c>
      <c r="DG23">
        <v>60</v>
      </c>
      <c r="DH23" t="s">
        <v>17</v>
      </c>
      <c r="DI23" s="6">
        <f t="shared" si="33"/>
        <v>215321.00999967134</v>
      </c>
      <c r="DJ23" s="24">
        <f t="array" ref="DJ23">IFERROR(INDEX(IHMEdata!$J$2:$J$2401, MATCH($DA$3&amp;$CY$4&amp;$CY$5&amp;DH23&amp;$CY$7, IHMEdata!$E$2:$E$2401&amp;IHMEdata!$G$2:$G$2401&amp;IHMEdata!$C$2:$C$2401&amp;IHMEdata!$F$2:$F$2401&amp;IHMEdata!$H$2:$H$2401,0)),0)</f>
        <v>0.74339359942700001</v>
      </c>
      <c r="DK23" s="24">
        <f t="array" ref="DK23">IFERROR(INDEX(IHMEdata!$J$2:$J$2401, MATCH($DA$3&amp;$CY$4&amp;$CY$5&amp;DH23&amp;$CY$6, IHMEdata!$E$2:$E$2401&amp;IHMEdata!$G$2:$G$2401&amp;IHMEdata!$C$2:$C$2401&amp;IHMEdata!$F$2:$F$2401&amp;IHMEdata!$H$2:$H$2401,0)),0)</f>
        <v>0.34524898402999998</v>
      </c>
      <c r="DL23" s="29">
        <f t="shared" si="34"/>
        <v>3.4524898403E-6</v>
      </c>
      <c r="DM23" s="7">
        <f t="shared" si="47"/>
        <v>-12.576414894375477</v>
      </c>
      <c r="DN23">
        <v>12</v>
      </c>
      <c r="DO23" s="13">
        <f>_xll.SplineOut($I$9,DN23)</f>
        <v>-10.597463064652827</v>
      </c>
      <c r="DP23" s="13">
        <f t="shared" si="35"/>
        <v>2.4979300285378153E-5</v>
      </c>
    </row>
    <row r="24" spans="1:120" x14ac:dyDescent="0.25">
      <c r="A24">
        <v>65</v>
      </c>
      <c r="B24" t="s">
        <v>18</v>
      </c>
      <c r="C24" s="6">
        <f t="shared" si="0"/>
        <v>133377.52999940285</v>
      </c>
      <c r="D24" s="24">
        <f t="array" ref="D24">IFERROR(INDEX(IHMEdata!$J$2:$J$2401, MATCH($C$3&amp;$C$4&amp;$C$5&amp;B24&amp;$C$7, IHMEdata!$E$2:$E$2401&amp;IHMEdata!$G$2:$G$2401&amp;IHMEdata!$C$2:$C$2401&amp;IHMEdata!$F$2:$F$2401&amp;IHMEdata!$H$2:$H$2401,0)),0)</f>
        <v>24.516920925200001</v>
      </c>
      <c r="E24" s="24">
        <f t="array" ref="E24">IFERROR(INDEX(IHMEdata!$J$2:$J$2401, MATCH($C$3&amp;$C$4&amp;$C$5&amp;B24&amp;$C$6, IHMEdata!$E$2:$E$2401&amp;IHMEdata!$G$2:$G$2401&amp;IHMEdata!$C$2:$C$2401&amp;IHMEdata!$F$2:$F$2401&amp;IHMEdata!$H$2:$H$2401,0)),0)</f>
        <v>18.381597653899998</v>
      </c>
      <c r="F24" s="14">
        <f t="shared" si="1"/>
        <v>1.8381597653899999E-4</v>
      </c>
      <c r="G24" s="7">
        <f t="shared" si="36"/>
        <v>-8.6015754283219472</v>
      </c>
      <c r="H24">
        <v>13</v>
      </c>
      <c r="I24" s="13">
        <f>_xll.SplineOut($I$9,H24)</f>
        <v>-10.450039449851865</v>
      </c>
      <c r="J24" s="13">
        <f t="shared" si="2"/>
        <v>2.8947131315643871E-5</v>
      </c>
      <c r="K24">
        <v>65</v>
      </c>
      <c r="L24" t="s">
        <v>18</v>
      </c>
      <c r="M24" s="6">
        <f t="shared" si="3"/>
        <v>152482.60000001863</v>
      </c>
      <c r="N24" s="24">
        <f t="array" ref="N24">IFERROR(INDEX(IHMEdata!$J$2:$J$2401, MATCH($E$3&amp;$C$4&amp;$C$5&amp;L24&amp;$C$7, IHMEdata!$E$2:$E$2401&amp;IHMEdata!$G$2:$G$2401&amp;IHMEdata!$C$2:$C$2401&amp;IHMEdata!$F$2:$F$2401&amp;IHMEdata!$H$2:$H$2401,0)),0)</f>
        <v>16.884406181199999</v>
      </c>
      <c r="O24" s="24">
        <f t="array" ref="O24">IFERROR(INDEX(IHMEdata!$J$2:$J$2401, MATCH($E$3&amp;$C$4&amp;$C$5&amp;L24&amp;$C$6, IHMEdata!$E$2:$E$2401&amp;IHMEdata!$G$2:$G$2401&amp;IHMEdata!$C$2:$C$2401&amp;IHMEdata!$F$2:$F$2401&amp;IHMEdata!$H$2:$H$2401,0)),0)</f>
        <v>11.0730051699</v>
      </c>
      <c r="P24" s="29">
        <f t="shared" si="4"/>
        <v>1.10730051699E-4</v>
      </c>
      <c r="Q24" s="7">
        <f t="shared" si="37"/>
        <v>-9.1084152853619251</v>
      </c>
      <c r="R24">
        <v>13</v>
      </c>
      <c r="S24" s="13">
        <f>_xll.SplineOut($I$9,R24)</f>
        <v>-10.450039449851865</v>
      </c>
      <c r="T24" s="13">
        <f t="shared" si="5"/>
        <v>2.8947131315643871E-5</v>
      </c>
      <c r="V24" t="s">
        <v>18</v>
      </c>
      <c r="W24" s="6">
        <f t="shared" si="6"/>
        <v>133377.53000037212</v>
      </c>
      <c r="X24" s="24">
        <f t="array" ref="X24">IFERROR(INDEX(IHMEdata!$J$2:$J$2401, MATCH($W$3&amp;$W$4&amp;$W$5&amp;V24&amp;$W$7, IHMEdata!$E$2:$E$2401&amp;IHMEdata!$G$2:$G$2401&amp;IHMEdata!$C$2:$C$2401&amp;IHMEdata!$F$2:$F$2401&amp;IHMEdata!$H$2:$H$2401,0)),0)</f>
        <v>2.1390957510400002</v>
      </c>
      <c r="Y24" s="24">
        <f t="array" ref="Y24">IFERROR(INDEX(IHMEdata!$J$2:$J$2401, MATCH($W$3&amp;$W$4&amp;$W$5&amp;V24&amp;$W$6, IHMEdata!$E$2:$E$2401&amp;IHMEdata!$G$2:$G$2401&amp;IHMEdata!$C$2:$C$2401&amp;IHMEdata!$F$2:$F$2401&amp;IHMEdata!$H$2:$H$2401,0)),0)</f>
        <v>1.6037901969199999</v>
      </c>
      <c r="Z24" s="14">
        <f t="shared" si="7"/>
        <v>1.6037901969199998E-5</v>
      </c>
      <c r="AA24" s="7">
        <f t="shared" si="38"/>
        <v>-11.040555764006148</v>
      </c>
      <c r="AB24">
        <v>13</v>
      </c>
      <c r="AC24" s="13">
        <f>_xll.SplineOut($I$9,AB24)</f>
        <v>-10.450039449851865</v>
      </c>
      <c r="AD24" s="13">
        <f t="shared" si="8"/>
        <v>2.8947131315643871E-5</v>
      </c>
      <c r="AE24">
        <v>65</v>
      </c>
      <c r="AF24" t="s">
        <v>18</v>
      </c>
      <c r="AG24" s="6">
        <f t="shared" si="9"/>
        <v>152482.59999993886</v>
      </c>
      <c r="AH24" s="24">
        <f t="array" ref="AH24">IFERROR(INDEX(IHMEdata!$J$2:$J$2401, MATCH($Y$3&amp;$W$4&amp;$W$5&amp;AF24&amp;$W$7, IHMEdata!$E$2:$E$2401&amp;IHMEdata!$G$2:$G$2401&amp;IHMEdata!$C$2:$C$2401&amp;IHMEdata!$F$2:$F$2401&amp;IHMEdata!$H$2:$H$2401,0)),0)</f>
        <v>0.40664118011</v>
      </c>
      <c r="AI24" s="24">
        <f t="array" ref="AI24">IFERROR(INDEX(IHMEdata!$J$2:$J$2401, MATCH($Y$3&amp;$W$4&amp;$W$5&amp;AF24&amp;$W$6, IHMEdata!$E$2:$E$2401&amp;IHMEdata!$G$2:$G$2401&amp;IHMEdata!$C$2:$C$2401&amp;IHMEdata!$F$2:$F$2401&amp;IHMEdata!$H$2:$H$2401,0)),0)</f>
        <v>0.26668038196499999</v>
      </c>
      <c r="AJ24" s="29">
        <f t="shared" si="10"/>
        <v>2.66680381965E-6</v>
      </c>
      <c r="AK24" s="7">
        <f t="shared" si="39"/>
        <v>-12.834629873906398</v>
      </c>
      <c r="AL24">
        <v>13</v>
      </c>
      <c r="AM24" s="13">
        <f>_xll.SplineOut($I$9,AL24)</f>
        <v>-10.450039449851865</v>
      </c>
      <c r="AN24" s="13">
        <f t="shared" si="11"/>
        <v>2.8947131315643871E-5</v>
      </c>
      <c r="AP24" t="s">
        <v>18</v>
      </c>
      <c r="AQ24" s="6">
        <f t="shared" si="12"/>
        <v>133377.52999995046</v>
      </c>
      <c r="AR24" s="24">
        <f t="array" ref="AR24">IFERROR(INDEX(IHMEdata!$J$2:$J$2401, MATCH($AQ$3&amp;$AQ$4&amp;$AQ$5&amp;AP24&amp;$AQ$7, IHMEdata!$E$2:$E$2401&amp;IHMEdata!$G$2:$G$2401&amp;IHMEdata!$C$2:$C$2401&amp;IHMEdata!$F$2:$F$2401&amp;IHMEdata!$H$2:$H$2401,0)),0)</f>
        <v>7.2814557532200004</v>
      </c>
      <c r="AS24" s="24">
        <f t="array" ref="AS24">IFERROR(INDEX(IHMEdata!$J$2:$J$2401, MATCH($AQ$3&amp;$AQ$4&amp;$AQ$5&amp;AP24&amp;$AQ$6, IHMEdata!$E$2:$E$2401&amp;IHMEdata!$G$2:$G$2401&amp;IHMEdata!$C$2:$C$2401&amp;IHMEdata!$F$2:$F$2401&amp;IHMEdata!$H$2:$H$2401,0)),0)</f>
        <v>5.4592821993499996</v>
      </c>
      <c r="AT24" s="14">
        <f t="shared" si="13"/>
        <v>5.4592821993499995E-5</v>
      </c>
      <c r="AU24" s="7">
        <f t="shared" si="40"/>
        <v>-9.815608149176251</v>
      </c>
      <c r="AV24">
        <v>13</v>
      </c>
      <c r="AW24" s="13">
        <f>_xll.SplineOut($I$9,AV24)</f>
        <v>-10.450039449851865</v>
      </c>
      <c r="AX24" s="13">
        <f t="shared" si="14"/>
        <v>2.8947131315643871E-5</v>
      </c>
      <c r="AY24">
        <v>65</v>
      </c>
      <c r="AZ24" t="s">
        <v>18</v>
      </c>
      <c r="BA24" s="6">
        <f t="shared" si="15"/>
        <v>152482.60000015268</v>
      </c>
      <c r="BB24" s="24">
        <f t="array" ref="BB24">IFERROR(INDEX(IHMEdata!$J$2:$J$2401, MATCH($AS$3&amp;$AQ$4&amp;$AQ$5&amp;AZ24&amp;$AQ$7, IHMEdata!$E$2:$E$2401&amp;IHMEdata!$G$2:$G$2401&amp;IHMEdata!$C$2:$C$2401&amp;IHMEdata!$F$2:$F$2401&amp;IHMEdata!$H$2:$H$2401,0)),0)</f>
        <v>5.8045665227500001</v>
      </c>
      <c r="BC24" s="24">
        <f t="array" ref="BC24">IFERROR(INDEX(IHMEdata!$J$2:$J$2401, MATCH($AS$3&amp;$AQ$4&amp;$AQ$5&amp;AZ24&amp;$AQ$6, IHMEdata!$E$2:$E$2401&amp;IHMEdata!$G$2:$G$2401&amp;IHMEdata!$C$2:$C$2401&amp;IHMEdata!$F$2:$F$2401&amp;IHMEdata!$H$2:$H$2401,0)),0)</f>
        <v>3.80670746875</v>
      </c>
      <c r="BD24" s="29">
        <f t="shared" si="16"/>
        <v>3.80670746875E-5</v>
      </c>
      <c r="BE24" s="7">
        <f t="shared" si="41"/>
        <v>-10.176160830882104</v>
      </c>
      <c r="BF24">
        <v>13</v>
      </c>
      <c r="BG24" s="13">
        <f>_xll.SplineOut($I$9,BF24)</f>
        <v>-10.450039449851865</v>
      </c>
      <c r="BH24" s="13">
        <f t="shared" si="17"/>
        <v>2.8947131315643871E-5</v>
      </c>
      <c r="BJ24" t="s">
        <v>18</v>
      </c>
      <c r="BK24" s="6">
        <f t="shared" si="18"/>
        <v>133377.52999974502</v>
      </c>
      <c r="BL24" s="24">
        <f t="array" ref="BL24">IFERROR(INDEX(IHMEdata!$J$2:$J$2401, MATCH($BK$3&amp;$BK$4&amp;$BK$5&amp;BJ24&amp;$BK$7, IHMEdata!$E$2:$E$2401&amp;IHMEdata!$G$2:$G$2401&amp;IHMEdata!$C$2:$C$2401&amp;IHMEdata!$F$2:$F$2401&amp;IHMEdata!$H$2:$H$2401,0)),0)</f>
        <v>0.46234397689200002</v>
      </c>
      <c r="BM24" s="24">
        <f t="array" ref="BM24">IFERROR(INDEX(IHMEdata!$J$2:$J$2401, MATCH($BK$3&amp;$BK$4&amp;$BK$5&amp;BJ24&amp;$BK$6, IHMEdata!$E$2:$E$2401&amp;IHMEdata!$G$2:$G$2401&amp;IHMEdata!$C$2:$C$2401&amp;IHMEdata!$F$2:$F$2401&amp;IHMEdata!$H$2:$H$2401,0)),0)</f>
        <v>0.34664307915499998</v>
      </c>
      <c r="BN24" s="14">
        <f t="shared" si="19"/>
        <v>3.4664307915499996E-6</v>
      </c>
      <c r="BO24" s="7">
        <f t="shared" si="42"/>
        <v>-12.572385083698983</v>
      </c>
      <c r="BP24">
        <v>13</v>
      </c>
      <c r="BQ24" s="13">
        <f>_xll.SplineOut($I$9,BP24)</f>
        <v>-10.450039449851865</v>
      </c>
      <c r="BR24" s="13">
        <f t="shared" si="20"/>
        <v>2.8947131315643871E-5</v>
      </c>
      <c r="BS24">
        <v>65</v>
      </c>
      <c r="BT24" t="s">
        <v>18</v>
      </c>
      <c r="BU24" s="6">
        <f t="shared" si="21"/>
        <v>152482.59999986907</v>
      </c>
      <c r="BV24" s="24">
        <f t="array" ref="BV24">IFERROR(INDEX(IHMEdata!$J$2:$J$2401, MATCH($BM$3&amp;$BK$4&amp;$BK$5&amp;BT24&amp;$BK$7, IHMEdata!$E$2:$E$2401&amp;IHMEdata!$G$2:$G$2401&amp;IHMEdata!$C$2:$C$2401&amp;IHMEdata!$F$2:$F$2401&amp;IHMEdata!$H$2:$H$2401,0)),0)</f>
        <v>0.251402393118</v>
      </c>
      <c r="BW24" s="24">
        <f t="array" ref="BW24">IFERROR(INDEX(IHMEdata!$J$2:$J$2401, MATCH($BM$3&amp;$BK$4&amp;$BK$5&amp;BT24&amp;$BK$6, IHMEdata!$E$2:$E$2401&amp;IHMEdata!$G$2:$G$2401&amp;IHMEdata!$C$2:$C$2401&amp;IHMEdata!$F$2:$F$2401&amp;IHMEdata!$H$2:$H$2401,0)),0)</f>
        <v>0.16487283999499999</v>
      </c>
      <c r="BX24" s="29">
        <f t="shared" si="22"/>
        <v>1.6487283999499999E-6</v>
      </c>
      <c r="BY24" s="7">
        <f t="shared" si="43"/>
        <v>-13.315506233864996</v>
      </c>
      <c r="BZ24">
        <v>13</v>
      </c>
      <c r="CA24" s="13">
        <f>_xll.SplineOut($I$9,BZ24)</f>
        <v>-10.450039449851865</v>
      </c>
      <c r="CB24" s="13">
        <f t="shared" si="23"/>
        <v>2.8947131315643871E-5</v>
      </c>
      <c r="CD24" t="s">
        <v>18</v>
      </c>
      <c r="CE24" s="6">
        <f t="shared" si="24"/>
        <v>133377.52999994409</v>
      </c>
      <c r="CF24" s="24">
        <f t="array" ref="CF24">IFERROR(INDEX(IHMEdata!$J$2:$J$2401, MATCH($CE$3&amp;$CE$4&amp;$CE$5&amp;CD24&amp;$CE$7, IHMEdata!$E$2:$E$2401&amp;IHMEdata!$G$2:$G$2401&amp;IHMEdata!$C$2:$C$2401&amp;IHMEdata!$F$2:$F$2401&amp;IHMEdata!$H$2:$H$2401,0)),0)</f>
        <v>0.86393549760999999</v>
      </c>
      <c r="CG24" s="24">
        <f t="array" ref="CG24">IFERROR(INDEX(IHMEdata!$J$2:$J$2401, MATCH($CE$3&amp;$CE$4&amp;$CE$5&amp;CD24&amp;$CE$6, IHMEdata!$E$2:$E$2401&amp;IHMEdata!$G$2:$G$2401&amp;IHMEdata!$C$2:$C$2401&amp;IHMEdata!$F$2:$F$2401&amp;IHMEdata!$H$2:$H$2401,0)),0)</f>
        <v>0.64773691461399996</v>
      </c>
      <c r="CH24" s="14">
        <f t="shared" si="25"/>
        <v>6.4773691461399998E-6</v>
      </c>
      <c r="CI24" s="7">
        <f t="shared" si="44"/>
        <v>-11.947196126004817</v>
      </c>
      <c r="CJ24">
        <v>13</v>
      </c>
      <c r="CK24" s="13">
        <f>_xll.SplineOut($I$9,CJ24)</f>
        <v>-10.450039449851865</v>
      </c>
      <c r="CL24" s="13">
        <f t="shared" si="26"/>
        <v>2.8947131315643871E-5</v>
      </c>
      <c r="CM24">
        <v>65</v>
      </c>
      <c r="CN24" t="s">
        <v>18</v>
      </c>
      <c r="CO24" s="6">
        <f t="shared" si="27"/>
        <v>152482.59999918781</v>
      </c>
      <c r="CP24" s="24">
        <f t="array" ref="CP24">IFERROR(INDEX(IHMEdata!$J$2:$J$2401, MATCH($CG$3&amp;$CE$4&amp;$CE$5&amp;CN24&amp;$CE$7, IHMEdata!$E$2:$E$2401&amp;IHMEdata!$G$2:$G$2401&amp;IHMEdata!$C$2:$C$2401&amp;IHMEdata!$F$2:$F$2401&amp;IHMEdata!$H$2:$H$2401,0)),0)</f>
        <v>0.16119980537199999</v>
      </c>
      <c r="CQ24" s="24">
        <f t="array" ref="CQ24">IFERROR(INDEX(IHMEdata!$J$2:$J$2401, MATCH($CG$3&amp;$CE$4&amp;$CE$5&amp;CN24&amp;$CE$6, IHMEdata!$E$2:$E$2401&amp;IHMEdata!$G$2:$G$2401&amp;IHMEdata!$C$2:$C$2401&amp;IHMEdata!$F$2:$F$2401&amp;IHMEdata!$H$2:$H$2401,0)),0)</f>
        <v>0.10571685252799901</v>
      </c>
      <c r="CR24" s="29">
        <f t="shared" si="28"/>
        <v>1.05716852527999E-6</v>
      </c>
      <c r="CS24" s="7">
        <f t="shared" si="45"/>
        <v>-13.759916426433973</v>
      </c>
      <c r="CT24">
        <v>13</v>
      </c>
      <c r="CU24" s="13">
        <f>_xll.SplineOut($I$9,CT24)</f>
        <v>-10.450039449851865</v>
      </c>
      <c r="CV24" s="13">
        <f t="shared" si="29"/>
        <v>2.8947131315643871E-5</v>
      </c>
      <c r="CX24" t="s">
        <v>18</v>
      </c>
      <c r="CY24" s="6">
        <f t="shared" si="30"/>
        <v>133377.53000004982</v>
      </c>
      <c r="CZ24" s="24">
        <f t="array" ref="CZ24">IFERROR(INDEX(IHMEdata!$J$2:$J$2401, MATCH($CY$3&amp;$CY$4&amp;$CY$5&amp;CX24&amp;$CY$7, IHMEdata!$E$2:$E$2401&amp;IHMEdata!$G$2:$G$2401&amp;IHMEdata!$C$2:$C$2401&amp;IHMEdata!$F$2:$F$2401&amp;IHMEdata!$H$2:$H$2401,0)),0)</f>
        <v>1.35614928608</v>
      </c>
      <c r="DA24" s="24">
        <f t="array" ref="DA24">IFERROR(INDEX(IHMEdata!$J$2:$J$2401, MATCH($CY$3&amp;$CY$4&amp;$CY$5&amp;CX24&amp;$CY$6, IHMEdata!$E$2:$E$2401&amp;IHMEdata!$G$2:$G$2401&amp;IHMEdata!$C$2:$C$2401&amp;IHMEdata!$F$2:$F$2401&amp;IHMEdata!$H$2:$H$2401,0)),0)</f>
        <v>1.0167749290899999</v>
      </c>
      <c r="DB24" s="14">
        <f t="shared" si="31"/>
        <v>1.01677492909E-5</v>
      </c>
      <c r="DC24" s="7">
        <f t="shared" si="46"/>
        <v>-11.496289681058915</v>
      </c>
      <c r="DD24">
        <v>13</v>
      </c>
      <c r="DE24" s="13">
        <f>_xll.SplineOut($I$9,DD24)</f>
        <v>-10.450039449851865</v>
      </c>
      <c r="DF24" s="13">
        <f t="shared" si="32"/>
        <v>2.8947131315643871E-5</v>
      </c>
      <c r="DG24">
        <v>65</v>
      </c>
      <c r="DH24" t="s">
        <v>18</v>
      </c>
      <c r="DI24" s="6">
        <f t="shared" si="33"/>
        <v>152482.59999982279</v>
      </c>
      <c r="DJ24" s="24">
        <f t="array" ref="DJ24">IFERROR(INDEX(IHMEdata!$J$2:$J$2401, MATCH($DA$3&amp;$CY$4&amp;$CY$5&amp;DH24&amp;$CY$7, IHMEdata!$E$2:$E$2401&amp;IHMEdata!$G$2:$G$2401&amp;IHMEdata!$C$2:$C$2401&amp;IHMEdata!$F$2:$F$2401&amp;IHMEdata!$H$2:$H$2401,0)),0)</f>
        <v>0.70027155251200002</v>
      </c>
      <c r="DK24" s="24">
        <f t="array" ref="DK24">IFERROR(INDEX(IHMEdata!$J$2:$J$2401, MATCH($DA$3&amp;$CY$4&amp;$CY$5&amp;DH24&amp;$CY$6, IHMEdata!$E$2:$E$2401&amp;IHMEdata!$G$2:$G$2401&amp;IHMEdata!$C$2:$C$2401&amp;IHMEdata!$F$2:$F$2401&amp;IHMEdata!$H$2:$H$2401,0)),0)</f>
        <v>0.45924685997800002</v>
      </c>
      <c r="DL24" s="29">
        <f t="shared" si="34"/>
        <v>4.5924685997800002E-6</v>
      </c>
      <c r="DM24" s="7">
        <f t="shared" si="47"/>
        <v>-12.291092857163031</v>
      </c>
      <c r="DN24">
        <v>13</v>
      </c>
      <c r="DO24" s="13">
        <f>_xll.SplineOut($I$9,DN24)</f>
        <v>-10.450039449851865</v>
      </c>
      <c r="DP24" s="13">
        <f t="shared" si="35"/>
        <v>2.8947131315643871E-5</v>
      </c>
    </row>
    <row r="25" spans="1:120" x14ac:dyDescent="0.25">
      <c r="A25">
        <v>70</v>
      </c>
      <c r="B25" t="s">
        <v>19</v>
      </c>
      <c r="C25" s="6">
        <f t="shared" si="0"/>
        <v>97518.380000244753</v>
      </c>
      <c r="D25" s="24">
        <f t="array" ref="D25">IFERROR(INDEX(IHMEdata!$J$2:$J$2401, MATCH($C$3&amp;$C$4&amp;$C$5&amp;B25&amp;$C$7, IHMEdata!$E$2:$E$2401&amp;IHMEdata!$G$2:$G$2401&amp;IHMEdata!$C$2:$C$2401&amp;IHMEdata!$F$2:$F$2401&amp;IHMEdata!$H$2:$H$2401,0)),0)</f>
        <v>23.246670666299998</v>
      </c>
      <c r="E25" s="24">
        <f t="array" ref="E25">IFERROR(INDEX(IHMEdata!$J$2:$J$2401, MATCH($C$3&amp;$C$4&amp;$C$5&amp;B25&amp;$C$6, IHMEdata!$E$2:$E$2401&amp;IHMEdata!$G$2:$G$2401&amp;IHMEdata!$C$2:$C$2401&amp;IHMEdata!$F$2:$F$2401&amp;IHMEdata!$H$2:$H$2401,0)),0)</f>
        <v>23.838245329999999</v>
      </c>
      <c r="F25" s="14">
        <f t="shared" si="1"/>
        <v>2.383824533E-4</v>
      </c>
      <c r="G25" s="7">
        <f t="shared" si="36"/>
        <v>-8.3416342274113653</v>
      </c>
      <c r="H25">
        <v>14</v>
      </c>
      <c r="I25" s="13">
        <f>_xll.SplineOut($I$9,H25)</f>
        <v>-10.289472907553304</v>
      </c>
      <c r="J25" s="13">
        <f t="shared" si="2"/>
        <v>3.3989024049044585E-5</v>
      </c>
      <c r="K25">
        <v>70</v>
      </c>
      <c r="L25" t="s">
        <v>19</v>
      </c>
      <c r="M25" s="6">
        <f t="shared" si="3"/>
        <v>115010.43999961225</v>
      </c>
      <c r="N25" s="24">
        <f t="array" ref="N25">IFERROR(INDEX(IHMEdata!$J$2:$J$2401, MATCH($E$3&amp;$C$4&amp;$C$5&amp;L25&amp;$C$7, IHMEdata!$E$2:$E$2401&amp;IHMEdata!$G$2:$G$2401&amp;IHMEdata!$C$2:$C$2401&amp;IHMEdata!$F$2:$F$2401&amp;IHMEdata!$H$2:$H$2401,0)),0)</f>
        <v>16.288694849799999</v>
      </c>
      <c r="O25" s="24">
        <f t="array" ref="O25">IFERROR(INDEX(IHMEdata!$J$2:$J$2401, MATCH($E$3&amp;$C$4&amp;$C$5&amp;L25&amp;$C$6, IHMEdata!$E$2:$E$2401&amp;IHMEdata!$G$2:$G$2401&amp;IHMEdata!$C$2:$C$2401&amp;IHMEdata!$F$2:$F$2401&amp;IHMEdata!$H$2:$H$2401,0)),0)</f>
        <v>14.162796742499999</v>
      </c>
      <c r="P25" s="29">
        <f t="shared" si="4"/>
        <v>1.4162796742499999E-4</v>
      </c>
      <c r="Q25" s="7">
        <f t="shared" si="37"/>
        <v>-8.8623068861436405</v>
      </c>
      <c r="R25">
        <v>14</v>
      </c>
      <c r="S25" s="13">
        <f>_xll.SplineOut($I$9,R25)</f>
        <v>-10.289472907553304</v>
      </c>
      <c r="T25" s="13">
        <f t="shared" si="5"/>
        <v>3.3989024049044585E-5</v>
      </c>
      <c r="V25" t="s">
        <v>19</v>
      </c>
      <c r="W25" s="6">
        <f t="shared" si="6"/>
        <v>97518.379999998069</v>
      </c>
      <c r="X25" s="24">
        <f t="array" ref="X25">IFERROR(INDEX(IHMEdata!$J$2:$J$2401, MATCH($W$3&amp;$W$4&amp;$W$5&amp;V25&amp;$W$7, IHMEdata!$E$2:$E$2401&amp;IHMEdata!$G$2:$G$2401&amp;IHMEdata!$C$2:$C$2401&amp;IHMEdata!$F$2:$F$2401&amp;IHMEdata!$H$2:$H$2401,0)),0)</f>
        <v>1.6233372311100001</v>
      </c>
      <c r="Y25" s="24">
        <f t="array" ref="Y25">IFERROR(INDEX(IHMEdata!$J$2:$J$2401, MATCH($W$3&amp;$W$4&amp;$W$5&amp;V25&amp;$W$6, IHMEdata!$E$2:$E$2401&amp;IHMEdata!$G$2:$G$2401&amp;IHMEdata!$C$2:$C$2401&amp;IHMEdata!$F$2:$F$2401&amp;IHMEdata!$H$2:$H$2401,0)),0)</f>
        <v>1.6646474552899999</v>
      </c>
      <c r="Z25" s="14">
        <f t="shared" si="7"/>
        <v>1.66464745529E-5</v>
      </c>
      <c r="AA25" s="7">
        <f t="shared" si="38"/>
        <v>-11.003312102522161</v>
      </c>
      <c r="AB25">
        <v>14</v>
      </c>
      <c r="AC25" s="13">
        <f>_xll.SplineOut($I$9,AB25)</f>
        <v>-10.289472907553304</v>
      </c>
      <c r="AD25" s="13">
        <f t="shared" si="8"/>
        <v>3.3989024049044585E-5</v>
      </c>
      <c r="AE25">
        <v>70</v>
      </c>
      <c r="AF25" t="s">
        <v>19</v>
      </c>
      <c r="AG25" s="6">
        <f t="shared" si="9"/>
        <v>115010.44000000208</v>
      </c>
      <c r="AH25" s="24">
        <f t="array" ref="AH25">IFERROR(INDEX(IHMEdata!$J$2:$J$2401, MATCH($Y$3&amp;$W$4&amp;$W$5&amp;AF25&amp;$W$7, IHMEdata!$E$2:$E$2401&amp;IHMEdata!$G$2:$G$2401&amp;IHMEdata!$C$2:$C$2401&amp;IHMEdata!$F$2:$F$2401&amp;IHMEdata!$H$2:$H$2401,0)),0)</f>
        <v>0.31859555283699997</v>
      </c>
      <c r="AI25" s="24">
        <f t="array" ref="AI25">IFERROR(INDEX(IHMEdata!$J$2:$J$2401, MATCH($Y$3&amp;$W$4&amp;$W$5&amp;AF25&amp;$W$6, IHMEdata!$E$2:$E$2401&amp;IHMEdata!$G$2:$G$2401&amp;IHMEdata!$C$2:$C$2401&amp;IHMEdata!$F$2:$F$2401&amp;IHMEdata!$H$2:$H$2401,0)),0)</f>
        <v>0.27701446306700001</v>
      </c>
      <c r="AJ25" s="29">
        <f t="shared" si="10"/>
        <v>2.77014463067E-6</v>
      </c>
      <c r="AK25" s="7">
        <f t="shared" si="39"/>
        <v>-12.796611025889824</v>
      </c>
      <c r="AL25">
        <v>14</v>
      </c>
      <c r="AM25" s="13">
        <f>_xll.SplineOut($I$9,AL25)</f>
        <v>-10.289472907553304</v>
      </c>
      <c r="AN25" s="13">
        <f t="shared" si="11"/>
        <v>3.3989024049044585E-5</v>
      </c>
      <c r="AP25" t="s">
        <v>19</v>
      </c>
      <c r="AQ25" s="6">
        <f t="shared" si="12"/>
        <v>97518.380000013771</v>
      </c>
      <c r="AR25" s="24">
        <f t="array" ref="AR25">IFERROR(INDEX(IHMEdata!$J$2:$J$2401, MATCH($AQ$3&amp;$AQ$4&amp;$AQ$5&amp;AP25&amp;$AQ$7, IHMEdata!$E$2:$E$2401&amp;IHMEdata!$G$2:$G$2401&amp;IHMEdata!$C$2:$C$2401&amp;IHMEdata!$F$2:$F$2401&amp;IHMEdata!$H$2:$H$2401,0)),0)</f>
        <v>5.4684852259000003</v>
      </c>
      <c r="AS25" s="24">
        <f t="array" ref="AS25">IFERROR(INDEX(IHMEdata!$J$2:$J$2401, MATCH($AQ$3&amp;$AQ$4&amp;$AQ$5&amp;AP25&amp;$AQ$6, IHMEdata!$E$2:$E$2401&amp;IHMEdata!$G$2:$G$2401&amp;IHMEdata!$C$2:$C$2401&amp;IHMEdata!$F$2:$F$2401&amp;IHMEdata!$H$2:$H$2401,0)),0)</f>
        <v>5.6076456826900003</v>
      </c>
      <c r="AT25" s="14">
        <f t="shared" si="13"/>
        <v>5.6076456826900001E-5</v>
      </c>
      <c r="AU25" s="7">
        <f t="shared" si="40"/>
        <v>-9.7887944979240089</v>
      </c>
      <c r="AV25">
        <v>14</v>
      </c>
      <c r="AW25" s="13">
        <f>_xll.SplineOut($I$9,AV25)</f>
        <v>-10.289472907553304</v>
      </c>
      <c r="AX25" s="13">
        <f t="shared" si="14"/>
        <v>3.3989024049044585E-5</v>
      </c>
      <c r="AY25">
        <v>70</v>
      </c>
      <c r="AZ25" t="s">
        <v>19</v>
      </c>
      <c r="BA25" s="6">
        <f t="shared" si="15"/>
        <v>115010.44000017742</v>
      </c>
      <c r="BB25" s="24">
        <f t="array" ref="BB25">IFERROR(INDEX(IHMEdata!$J$2:$J$2401, MATCH($AS$3&amp;$AQ$4&amp;$AQ$5&amp;AZ25&amp;$AQ$7, IHMEdata!$E$2:$E$2401&amp;IHMEdata!$G$2:$G$2401&amp;IHMEdata!$C$2:$C$2401&amp;IHMEdata!$F$2:$F$2401&amp;IHMEdata!$H$2:$H$2401,0)),0)</f>
        <v>5.0623900668199999</v>
      </c>
      <c r="BC25" s="24">
        <f t="array" ref="BC25">IFERROR(INDEX(IHMEdata!$J$2:$J$2401, MATCH($AS$3&amp;$AQ$4&amp;$AQ$5&amp;AZ25&amp;$AQ$6, IHMEdata!$E$2:$E$2401&amp;IHMEdata!$G$2:$G$2401&amp;IHMEdata!$C$2:$C$2401&amp;IHMEdata!$F$2:$F$2401&amp;IHMEdata!$H$2:$H$2401,0)),0)</f>
        <v>4.4016787230899999</v>
      </c>
      <c r="BD25" s="29">
        <f t="shared" si="16"/>
        <v>4.4016787230900002E-5</v>
      </c>
      <c r="BE25" s="7">
        <f t="shared" si="41"/>
        <v>-10.030939468834303</v>
      </c>
      <c r="BF25">
        <v>14</v>
      </c>
      <c r="BG25" s="13">
        <f>_xll.SplineOut($I$9,BF25)</f>
        <v>-10.289472907553304</v>
      </c>
      <c r="BH25" s="13">
        <f t="shared" si="17"/>
        <v>3.3989024049044585E-5</v>
      </c>
      <c r="BJ25" t="s">
        <v>19</v>
      </c>
      <c r="BK25" s="6">
        <f t="shared" si="18"/>
        <v>97518.379999884273</v>
      </c>
      <c r="BL25" s="24">
        <f t="array" ref="BL25">IFERROR(INDEX(IHMEdata!$J$2:$J$2401, MATCH($BK$3&amp;$BK$4&amp;$BK$5&amp;BJ25&amp;$BK$7, IHMEdata!$E$2:$E$2401&amp;IHMEdata!$G$2:$G$2401&amp;IHMEdata!$C$2:$C$2401&amp;IHMEdata!$F$2:$F$2401&amp;IHMEdata!$H$2:$H$2401,0)),0)</f>
        <v>0.26930851847100001</v>
      </c>
      <c r="BM25" s="24">
        <f t="array" ref="BM25">IFERROR(INDEX(IHMEdata!$J$2:$J$2401, MATCH($BK$3&amp;$BK$4&amp;$BK$5&amp;BJ25&amp;$BK$6, IHMEdata!$E$2:$E$2401&amp;IHMEdata!$G$2:$G$2401&amp;IHMEdata!$C$2:$C$2401&amp;IHMEdata!$F$2:$F$2401&amp;IHMEdata!$H$2:$H$2401,0)),0)</f>
        <v>0.27616180505799998</v>
      </c>
      <c r="BN25" s="14">
        <f t="shared" si="19"/>
        <v>2.7616180505799999E-6</v>
      </c>
      <c r="BO25" s="7">
        <f t="shared" si="42"/>
        <v>-12.799693799802592</v>
      </c>
      <c r="BP25">
        <v>14</v>
      </c>
      <c r="BQ25" s="13">
        <f>_xll.SplineOut($I$9,BP25)</f>
        <v>-10.289472907553304</v>
      </c>
      <c r="BR25" s="13">
        <f t="shared" si="20"/>
        <v>3.3989024049044585E-5</v>
      </c>
      <c r="BS25">
        <v>70</v>
      </c>
      <c r="BT25" t="s">
        <v>19</v>
      </c>
      <c r="BU25" s="6">
        <f t="shared" si="21"/>
        <v>115010.44000030389</v>
      </c>
      <c r="BV25" s="24">
        <f t="array" ref="BV25">IFERROR(INDEX(IHMEdata!$J$2:$J$2401, MATCH($BM$3&amp;$BK$4&amp;$BK$5&amp;BT25&amp;$BK$7, IHMEdata!$E$2:$E$2401&amp;IHMEdata!$G$2:$G$2401&amp;IHMEdata!$C$2:$C$2401&amp;IHMEdata!$F$2:$F$2401&amp;IHMEdata!$H$2:$H$2401,0)),0)</f>
        <v>0.252144073242</v>
      </c>
      <c r="BW25" s="24">
        <f t="array" ref="BW25">IFERROR(INDEX(IHMEdata!$J$2:$J$2401, MATCH($BM$3&amp;$BK$4&amp;$BK$5&amp;BT25&amp;$BK$6, IHMEdata!$E$2:$E$2401&amp;IHMEdata!$G$2:$G$2401&amp;IHMEdata!$C$2:$C$2401&amp;IHMEdata!$F$2:$F$2401&amp;IHMEdata!$H$2:$H$2401,0)),0)</f>
        <v>0.219235813063</v>
      </c>
      <c r="BX25" s="29">
        <f t="shared" si="22"/>
        <v>2.1923581306300001E-6</v>
      </c>
      <c r="BY25" s="7">
        <f t="shared" si="43"/>
        <v>-13.030532821461827</v>
      </c>
      <c r="BZ25">
        <v>14</v>
      </c>
      <c r="CA25" s="13">
        <f>_xll.SplineOut($I$9,BZ25)</f>
        <v>-10.289472907553304</v>
      </c>
      <c r="CB25" s="13">
        <f t="shared" si="23"/>
        <v>3.3989024049044585E-5</v>
      </c>
      <c r="CD25" t="s">
        <v>19</v>
      </c>
      <c r="CE25" s="6">
        <f t="shared" si="24"/>
        <v>97518.379999942001</v>
      </c>
      <c r="CF25" s="24">
        <f t="array" ref="CF25">IFERROR(INDEX(IHMEdata!$J$2:$J$2401, MATCH($CE$3&amp;$CE$4&amp;$CE$5&amp;CD25&amp;$CE$7, IHMEdata!$E$2:$E$2401&amp;IHMEdata!$G$2:$G$2401&amp;IHMEdata!$C$2:$C$2401&amp;IHMEdata!$F$2:$F$2401&amp;IHMEdata!$H$2:$H$2401,0)),0)</f>
        <v>0.75115432568100005</v>
      </c>
      <c r="CG25" s="24">
        <f t="array" ref="CG25">IFERROR(INDEX(IHMEdata!$J$2:$J$2401, MATCH($CE$3&amp;$CE$4&amp;$CE$5&amp;CD25&amp;$CE$6, IHMEdata!$E$2:$E$2401&amp;IHMEdata!$G$2:$G$2401&amp;IHMEdata!$C$2:$C$2401&amp;IHMEdata!$F$2:$F$2401&amp;IHMEdata!$H$2:$H$2401,0)),0)</f>
        <v>0.77026948733300005</v>
      </c>
      <c r="CH25" s="14">
        <f t="shared" si="25"/>
        <v>7.7026948733300001E-6</v>
      </c>
      <c r="CI25" s="7">
        <f t="shared" si="44"/>
        <v>-11.773940306785242</v>
      </c>
      <c r="CJ25">
        <v>14</v>
      </c>
      <c r="CK25" s="13">
        <f>_xll.SplineOut($I$9,CJ25)</f>
        <v>-10.289472907553304</v>
      </c>
      <c r="CL25" s="13">
        <f t="shared" si="26"/>
        <v>3.3989024049044585E-5</v>
      </c>
      <c r="CM25">
        <v>70</v>
      </c>
      <c r="CN25" t="s">
        <v>19</v>
      </c>
      <c r="CO25" s="6">
        <f t="shared" si="27"/>
        <v>115010.43999989383</v>
      </c>
      <c r="CP25" s="24">
        <f t="array" ref="CP25">IFERROR(INDEX(IHMEdata!$J$2:$J$2401, MATCH($CG$3&amp;$CE$4&amp;$CE$5&amp;CN25&amp;$CE$7, IHMEdata!$E$2:$E$2401&amp;IHMEdata!$G$2:$G$2401&amp;IHMEdata!$C$2:$C$2401&amp;IHMEdata!$F$2:$F$2401&amp;IHMEdata!$H$2:$H$2401,0)),0)</f>
        <v>0.14125750219399999</v>
      </c>
      <c r="CQ25" s="24">
        <f t="array" ref="CQ25">IFERROR(INDEX(IHMEdata!$J$2:$J$2401, MATCH($CG$3&amp;$CE$4&amp;$CE$5&amp;CN25&amp;$CE$6, IHMEdata!$E$2:$E$2401&amp;IHMEdata!$G$2:$G$2401&amp;IHMEdata!$C$2:$C$2401&amp;IHMEdata!$F$2:$F$2401&amp;IHMEdata!$H$2:$H$2401,0)),0)</f>
        <v>0.122821460550999</v>
      </c>
      <c r="CR25" s="29">
        <f t="shared" si="28"/>
        <v>1.2282146055099899E-6</v>
      </c>
      <c r="CS25" s="7">
        <f t="shared" si="45"/>
        <v>-13.609948983320818</v>
      </c>
      <c r="CT25">
        <v>14</v>
      </c>
      <c r="CU25" s="13">
        <f>_xll.SplineOut($I$9,CT25)</f>
        <v>-10.289472907553304</v>
      </c>
      <c r="CV25" s="13">
        <f t="shared" si="29"/>
        <v>3.3989024049044585E-5</v>
      </c>
      <c r="CX25" t="s">
        <v>19</v>
      </c>
      <c r="CY25" s="6">
        <f t="shared" si="30"/>
        <v>97518.380000262507</v>
      </c>
      <c r="CZ25" s="24">
        <f t="array" ref="CZ25">IFERROR(INDEX(IHMEdata!$J$2:$J$2401, MATCH($CY$3&amp;$CY$4&amp;$CY$5&amp;CX25&amp;$CY$7, IHMEdata!$E$2:$E$2401&amp;IHMEdata!$G$2:$G$2401&amp;IHMEdata!$C$2:$C$2401&amp;IHMEdata!$F$2:$F$2401&amp;IHMEdata!$H$2:$H$2401,0)),0)</f>
        <v>1.1122309357</v>
      </c>
      <c r="DA25" s="24">
        <f t="array" ref="DA25">IFERROR(INDEX(IHMEdata!$J$2:$J$2401, MATCH($CY$3&amp;$CY$4&amp;$CY$5&amp;CX25&amp;$CY$6, IHMEdata!$E$2:$E$2401&amp;IHMEdata!$G$2:$G$2401&amp;IHMEdata!$C$2:$C$2401&amp;IHMEdata!$F$2:$F$2401&amp;IHMEdata!$H$2:$H$2401,0)),0)</f>
        <v>1.14053467223</v>
      </c>
      <c r="DB25" s="14">
        <f t="shared" si="31"/>
        <v>1.14053467223E-5</v>
      </c>
      <c r="DC25" s="7">
        <f t="shared" si="46"/>
        <v>-11.381428301786908</v>
      </c>
      <c r="DD25">
        <v>14</v>
      </c>
      <c r="DE25" s="13">
        <f>_xll.SplineOut($I$9,DD25)</f>
        <v>-10.289472907553304</v>
      </c>
      <c r="DF25" s="13">
        <f t="shared" si="32"/>
        <v>3.3989024049044585E-5</v>
      </c>
      <c r="DG25">
        <v>70</v>
      </c>
      <c r="DH25" t="s">
        <v>19</v>
      </c>
      <c r="DI25" s="6">
        <f t="shared" si="33"/>
        <v>115010.43999999239</v>
      </c>
      <c r="DJ25" s="24">
        <f t="array" ref="DJ25">IFERROR(INDEX(IHMEdata!$J$2:$J$2401, MATCH($DA$3&amp;$CY$4&amp;$CY$5&amp;DH25&amp;$CY$7, IHMEdata!$E$2:$E$2401&amp;IHMEdata!$G$2:$G$2401&amp;IHMEdata!$C$2:$C$2401&amp;IHMEdata!$F$2:$F$2401&amp;IHMEdata!$H$2:$H$2401,0)),0)</f>
        <v>0.73369527592399997</v>
      </c>
      <c r="DK25" s="24">
        <f t="array" ref="DK25">IFERROR(INDEX(IHMEdata!$J$2:$J$2401, MATCH($DA$3&amp;$CY$4&amp;$CY$5&amp;DH25&amp;$CY$6, IHMEdata!$E$2:$E$2401&amp;IHMEdata!$G$2:$G$2401&amp;IHMEdata!$C$2:$C$2401&amp;IHMEdata!$F$2:$F$2401&amp;IHMEdata!$H$2:$H$2401,0)),0)</f>
        <v>0.63793797843400002</v>
      </c>
      <c r="DL25" s="29">
        <f t="shared" si="34"/>
        <v>6.3793797843400005E-6</v>
      </c>
      <c r="DM25" s="7">
        <f t="shared" si="47"/>
        <v>-11.962439677818908</v>
      </c>
      <c r="DN25">
        <v>14</v>
      </c>
      <c r="DO25" s="13">
        <f>_xll.SplineOut($I$9,DN25)</f>
        <v>-10.289472907553304</v>
      </c>
      <c r="DP25" s="13">
        <f t="shared" si="35"/>
        <v>3.3989024049044585E-5</v>
      </c>
    </row>
    <row r="26" spans="1:120" x14ac:dyDescent="0.25">
      <c r="A26">
        <v>75</v>
      </c>
      <c r="B26" t="s">
        <v>20</v>
      </c>
      <c r="C26" s="6">
        <f t="shared" si="0"/>
        <v>63405.020000031705</v>
      </c>
      <c r="D26" s="24">
        <f t="array" ref="D26">IFERROR(INDEX(IHMEdata!$J$2:$J$2401, MATCH($C$3&amp;$C$4&amp;$C$5&amp;B26&amp;$C$7, IHMEdata!$E$2:$E$2401&amp;IHMEdata!$G$2:$G$2401&amp;IHMEdata!$C$2:$C$2401&amp;IHMEdata!$F$2:$F$2401&amp;IHMEdata!$H$2:$H$2401,0)),0)</f>
        <v>23.703454375900002</v>
      </c>
      <c r="E26" s="24">
        <f t="array" ref="E26">IFERROR(INDEX(IHMEdata!$J$2:$J$2401, MATCH($C$3&amp;$C$4&amp;$C$5&amp;B26&amp;$C$6, IHMEdata!$E$2:$E$2401&amp;IHMEdata!$G$2:$G$2401&amp;IHMEdata!$C$2:$C$2401&amp;IHMEdata!$F$2:$F$2401&amp;IHMEdata!$H$2:$H$2401,0)),0)</f>
        <v>37.384191939200001</v>
      </c>
      <c r="F26" s="14">
        <f t="shared" si="1"/>
        <v>3.7384191939200001E-4</v>
      </c>
      <c r="G26" s="7">
        <f t="shared" si="36"/>
        <v>-7.8916775253246376</v>
      </c>
      <c r="H26" s="4">
        <v>15</v>
      </c>
      <c r="I26" s="13">
        <f>_xll.SplineOut($I$9,H26)</f>
        <v>-10.12056159572211</v>
      </c>
      <c r="J26" s="13">
        <f t="shared" si="2"/>
        <v>4.0243518596599922E-5</v>
      </c>
      <c r="K26">
        <v>75</v>
      </c>
      <c r="L26" t="s">
        <v>20</v>
      </c>
      <c r="M26" s="6">
        <f t="shared" si="3"/>
        <v>80483.299999948023</v>
      </c>
      <c r="N26" s="24">
        <f t="array" ref="N26">IFERROR(INDEX(IHMEdata!$J$2:$J$2401, MATCH($E$3&amp;$C$4&amp;$C$5&amp;L26&amp;$C$7, IHMEdata!$E$2:$E$2401&amp;IHMEdata!$G$2:$G$2401&amp;IHMEdata!$C$2:$C$2401&amp;IHMEdata!$F$2:$F$2401&amp;IHMEdata!$H$2:$H$2401,0)),0)</f>
        <v>16.8985290848</v>
      </c>
      <c r="O26" s="24">
        <f t="array" ref="O26">IFERROR(INDEX(IHMEdata!$J$2:$J$2401, MATCH($E$3&amp;$C$4&amp;$C$5&amp;L26&amp;$C$6, IHMEdata!$E$2:$E$2401&amp;IHMEdata!$G$2:$G$2401&amp;IHMEdata!$C$2:$C$2401&amp;IHMEdata!$F$2:$F$2401&amp;IHMEdata!$H$2:$H$2401,0)),0)</f>
        <v>20.996317353799999</v>
      </c>
      <c r="P26" s="29">
        <f t="shared" si="4"/>
        <v>2.0996317353799999E-4</v>
      </c>
      <c r="Q26" s="7">
        <f t="shared" si="37"/>
        <v>-8.4685784067296499</v>
      </c>
      <c r="R26" s="4">
        <v>15</v>
      </c>
      <c r="S26" s="13">
        <f>_xll.SplineOut($I$9,R26)</f>
        <v>-10.12056159572211</v>
      </c>
      <c r="T26" s="13">
        <f t="shared" si="5"/>
        <v>4.0243518596599922E-5</v>
      </c>
      <c r="V26" t="s">
        <v>20</v>
      </c>
      <c r="W26" s="6">
        <f t="shared" si="6"/>
        <v>63405.020000142875</v>
      </c>
      <c r="X26" s="24">
        <f t="array" ref="X26">IFERROR(INDEX(IHMEdata!$J$2:$J$2401, MATCH($W$3&amp;$W$4&amp;$W$5&amp;V26&amp;$W$7, IHMEdata!$E$2:$E$2401&amp;IHMEdata!$G$2:$G$2401&amp;IHMEdata!$C$2:$C$2401&amp;IHMEdata!$F$2:$F$2401&amp;IHMEdata!$H$2:$H$2401,0)),0)</f>
        <v>0.83697936437700005</v>
      </c>
      <c r="Y26" s="24">
        <f t="array" ref="Y26">IFERROR(INDEX(IHMEdata!$J$2:$J$2401, MATCH($W$3&amp;$W$4&amp;$W$5&amp;V26&amp;$W$6, IHMEdata!$E$2:$E$2401&amp;IHMEdata!$G$2:$G$2401&amp;IHMEdata!$C$2:$C$2401&amp;IHMEdata!$F$2:$F$2401&amp;IHMEdata!$H$2:$H$2401,0)),0)</f>
        <v>1.3200522046600001</v>
      </c>
      <c r="Z26" s="14">
        <f t="shared" si="7"/>
        <v>1.3200522046600001E-5</v>
      </c>
      <c r="AA26" s="7">
        <f t="shared" si="38"/>
        <v>-11.235254180169141</v>
      </c>
      <c r="AB26" s="4">
        <v>15</v>
      </c>
      <c r="AC26" s="13">
        <f>_xll.SplineOut($I$9,AB26)</f>
        <v>-10.12056159572211</v>
      </c>
      <c r="AD26" s="13">
        <f t="shared" si="8"/>
        <v>4.0243518596599922E-5</v>
      </c>
      <c r="AE26">
        <v>75</v>
      </c>
      <c r="AF26" t="s">
        <v>20</v>
      </c>
      <c r="AG26" s="6">
        <f t="shared" si="9"/>
        <v>80483.300000110132</v>
      </c>
      <c r="AH26" s="24">
        <f t="array" ref="AH26">IFERROR(INDEX(IHMEdata!$J$2:$J$2401, MATCH($Y$3&amp;$W$4&amp;$W$5&amp;AF26&amp;$W$7, IHMEdata!$E$2:$E$2401&amp;IHMEdata!$G$2:$G$2401&amp;IHMEdata!$C$2:$C$2401&amp;IHMEdata!$F$2:$F$2401&amp;IHMEdata!$H$2:$H$2401,0)),0)</f>
        <v>0.20676940445</v>
      </c>
      <c r="AI26" s="24">
        <f t="array" ref="AI26">IFERROR(INDEX(IHMEdata!$J$2:$J$2401, MATCH($Y$3&amp;$W$4&amp;$W$5&amp;AF26&amp;$W$6, IHMEdata!$E$2:$E$2401&amp;IHMEdata!$G$2:$G$2401&amp;IHMEdata!$C$2:$C$2401&amp;IHMEdata!$F$2:$F$2401&amp;IHMEdata!$H$2:$H$2401,0)),0)</f>
        <v>0.25690969983799999</v>
      </c>
      <c r="AJ26" s="29">
        <f t="shared" si="10"/>
        <v>2.5690969983799997E-6</v>
      </c>
      <c r="AK26" s="7">
        <f t="shared" si="39"/>
        <v>-12.871956083297466</v>
      </c>
      <c r="AL26" s="4">
        <v>15</v>
      </c>
      <c r="AM26" s="13">
        <f>_xll.SplineOut($I$9,AL26)</f>
        <v>-10.12056159572211</v>
      </c>
      <c r="AN26" s="13">
        <f t="shared" si="11"/>
        <v>4.0243518596599922E-5</v>
      </c>
      <c r="AP26" t="s">
        <v>20</v>
      </c>
      <c r="AQ26" s="6">
        <f t="shared" si="12"/>
        <v>63405.020000031582</v>
      </c>
      <c r="AR26" s="24">
        <f t="array" ref="AR26">IFERROR(INDEX(IHMEdata!$J$2:$J$2401, MATCH($AQ$3&amp;$AQ$4&amp;$AQ$5&amp;AP26&amp;$AQ$7, IHMEdata!$E$2:$E$2401&amp;IHMEdata!$G$2:$G$2401&amp;IHMEdata!$C$2:$C$2401&amp;IHMEdata!$F$2:$F$2401&amp;IHMEdata!$H$2:$H$2401,0)),0)</f>
        <v>2.93860411</v>
      </c>
      <c r="AS26" s="24">
        <f t="array" ref="AS26">IFERROR(INDEX(IHMEdata!$J$2:$J$2401, MATCH($AQ$3&amp;$AQ$4&amp;$AQ$5&amp;AP26&amp;$AQ$6, IHMEdata!$E$2:$E$2401&amp;IHMEdata!$G$2:$G$2401&amp;IHMEdata!$C$2:$C$2401&amp;IHMEdata!$F$2:$F$2401&amp;IHMEdata!$H$2:$H$2401,0)),0)</f>
        <v>4.63465528439</v>
      </c>
      <c r="AT26" s="14">
        <f t="shared" si="13"/>
        <v>4.6346552843899999E-5</v>
      </c>
      <c r="AU26" s="7">
        <f t="shared" si="40"/>
        <v>-9.9793636410180593</v>
      </c>
      <c r="AV26" s="4">
        <v>15</v>
      </c>
      <c r="AW26" s="13">
        <f>_xll.SplineOut($I$9,AV26)</f>
        <v>-10.12056159572211</v>
      </c>
      <c r="AX26" s="13">
        <f t="shared" si="14"/>
        <v>4.0243518596599922E-5</v>
      </c>
      <c r="AY26">
        <v>75</v>
      </c>
      <c r="AZ26" t="s">
        <v>20</v>
      </c>
      <c r="BA26" s="6">
        <f t="shared" si="15"/>
        <v>80483.299999969531</v>
      </c>
      <c r="BB26" s="24">
        <f t="array" ref="BB26">IFERROR(INDEX(IHMEdata!$J$2:$J$2401, MATCH($AS$3&amp;$AQ$4&amp;$AQ$5&amp;AZ26&amp;$AQ$7, IHMEdata!$E$2:$E$2401&amp;IHMEdata!$G$2:$G$2401&amp;IHMEdata!$C$2:$C$2401&amp;IHMEdata!$F$2:$F$2401&amp;IHMEdata!$H$2:$H$2401,0)),0)</f>
        <v>2.6829418825800002</v>
      </c>
      <c r="BC26" s="24">
        <f t="array" ref="BC26">IFERROR(INDEX(IHMEdata!$J$2:$J$2401, MATCH($AS$3&amp;$AQ$4&amp;$AQ$5&amp;AZ26&amp;$AQ$6, IHMEdata!$E$2:$E$2401&amp;IHMEdata!$G$2:$G$2401&amp;IHMEdata!$C$2:$C$2401&amp;IHMEdata!$F$2:$F$2401&amp;IHMEdata!$H$2:$H$2401,0)),0)</f>
        <v>3.33353861308</v>
      </c>
      <c r="BD26" s="29">
        <f t="shared" si="16"/>
        <v>3.3335386130800001E-5</v>
      </c>
      <c r="BE26" s="7">
        <f t="shared" si="41"/>
        <v>-10.308891078616504</v>
      </c>
      <c r="BF26" s="4">
        <v>15</v>
      </c>
      <c r="BG26" s="13">
        <f>_xll.SplineOut($I$9,BF26)</f>
        <v>-10.12056159572211</v>
      </c>
      <c r="BH26" s="13">
        <f t="shared" si="17"/>
        <v>4.0243518596599922E-5</v>
      </c>
      <c r="BJ26" t="s">
        <v>20</v>
      </c>
      <c r="BK26" s="6">
        <f t="shared" si="18"/>
        <v>63405.020000095115</v>
      </c>
      <c r="BL26" s="24">
        <f t="array" ref="BL26">IFERROR(INDEX(IHMEdata!$J$2:$J$2401, MATCH($BK$3&amp;$BK$4&amp;$BK$5&amp;BJ26&amp;$BK$7, IHMEdata!$E$2:$E$2401&amp;IHMEdata!$G$2:$G$2401&amp;IHMEdata!$C$2:$C$2401&amp;IHMEdata!$F$2:$F$2401&amp;IHMEdata!$H$2:$H$2401,0)),0)</f>
        <v>0.34304770152899999</v>
      </c>
      <c r="BM26" s="24">
        <f t="array" ref="BM26">IFERROR(INDEX(IHMEdata!$J$2:$J$2401, MATCH($BK$3&amp;$BK$4&amp;$BK$5&amp;BJ26&amp;$BK$6, IHMEdata!$E$2:$E$2401&amp;IHMEdata!$G$2:$G$2401&amp;IHMEdata!$C$2:$C$2401&amp;IHMEdata!$F$2:$F$2401&amp;IHMEdata!$H$2:$H$2401,0)),0)</f>
        <v>0.54104186313400005</v>
      </c>
      <c r="BN26" s="14">
        <f t="shared" si="19"/>
        <v>5.4104186313400001E-6</v>
      </c>
      <c r="BO26" s="7">
        <f t="shared" si="42"/>
        <v>-12.127184087075612</v>
      </c>
      <c r="BP26" s="4">
        <v>15</v>
      </c>
      <c r="BQ26" s="13">
        <f>_xll.SplineOut($I$9,BP26)</f>
        <v>-10.12056159572211</v>
      </c>
      <c r="BR26" s="13">
        <f t="shared" si="20"/>
        <v>4.0243518596599922E-5</v>
      </c>
      <c r="BS26">
        <v>75</v>
      </c>
      <c r="BT26" t="s">
        <v>20</v>
      </c>
      <c r="BU26" s="6">
        <f t="shared" si="21"/>
        <v>80483.300000269708</v>
      </c>
      <c r="BV26" s="24">
        <f t="array" ref="BV26">IFERROR(INDEX(IHMEdata!$J$2:$J$2401, MATCH($BM$3&amp;$BK$4&amp;$BK$5&amp;BT26&amp;$BK$7, IHMEdata!$E$2:$E$2401&amp;IHMEdata!$G$2:$G$2401&amp;IHMEdata!$C$2:$C$2401&amp;IHMEdata!$F$2:$F$2401&amp;IHMEdata!$H$2:$H$2401,0)),0)</f>
        <v>0.22615587423</v>
      </c>
      <c r="BW26" s="24">
        <f t="array" ref="BW26">IFERROR(INDEX(IHMEdata!$J$2:$J$2401, MATCH($BM$3&amp;$BK$4&amp;$BK$5&amp;BT26&amp;$BK$6, IHMEdata!$E$2:$E$2401&amp;IHMEdata!$G$2:$G$2401&amp;IHMEdata!$C$2:$C$2401&amp;IHMEdata!$F$2:$F$2401&amp;IHMEdata!$H$2:$H$2401,0)),0)</f>
        <v>0.280997268041</v>
      </c>
      <c r="BX26" s="29">
        <f t="shared" si="22"/>
        <v>2.8099726804100001E-6</v>
      </c>
      <c r="BY26" s="7">
        <f t="shared" si="43"/>
        <v>-12.782335796939902</v>
      </c>
      <c r="BZ26" s="4">
        <v>15</v>
      </c>
      <c r="CA26" s="13">
        <f>_xll.SplineOut($I$9,BZ26)</f>
        <v>-10.12056159572211</v>
      </c>
      <c r="CB26" s="13">
        <f t="shared" si="23"/>
        <v>4.0243518596599922E-5</v>
      </c>
      <c r="CD26" t="s">
        <v>20</v>
      </c>
      <c r="CE26" s="6">
        <f t="shared" si="24"/>
        <v>63405.020000012315</v>
      </c>
      <c r="CF26" s="24">
        <f t="array" ref="CF26">IFERROR(INDEX(IHMEdata!$J$2:$J$2401, MATCH($CE$3&amp;$CE$4&amp;$CE$5&amp;CD26&amp;$CE$7, IHMEdata!$E$2:$E$2401&amp;IHMEdata!$G$2:$G$2401&amp;IHMEdata!$C$2:$C$2401&amp;IHMEdata!$F$2:$F$2401&amp;IHMEdata!$H$2:$H$2401,0)),0)</f>
        <v>0.63218868794100003</v>
      </c>
      <c r="CG26" s="24">
        <f t="array" ref="CG26">IFERROR(INDEX(IHMEdata!$J$2:$J$2401, MATCH($CE$3&amp;$CE$4&amp;$CE$5&amp;CD26&amp;$CE$6, IHMEdata!$E$2:$E$2401&amp;IHMEdata!$G$2:$G$2401&amp;IHMEdata!$C$2:$C$2401&amp;IHMEdata!$F$2:$F$2401&amp;IHMEdata!$H$2:$H$2401,0)),0)</f>
        <v>0.99706409357000003</v>
      </c>
      <c r="CH26" s="14">
        <f t="shared" si="25"/>
        <v>9.9706409357000006E-6</v>
      </c>
      <c r="CI26" s="7">
        <f t="shared" si="44"/>
        <v>-11.515865689627523</v>
      </c>
      <c r="CJ26" s="4">
        <v>15</v>
      </c>
      <c r="CK26" s="13">
        <f>_xll.SplineOut($I$9,CJ26)</f>
        <v>-10.12056159572211</v>
      </c>
      <c r="CL26" s="13">
        <f t="shared" si="26"/>
        <v>4.0243518596599922E-5</v>
      </c>
      <c r="CM26">
        <v>75</v>
      </c>
      <c r="CN26" t="s">
        <v>20</v>
      </c>
      <c r="CO26" s="6">
        <f t="shared" si="27"/>
        <v>80483.29999985722</v>
      </c>
      <c r="CP26" s="24">
        <f t="array" ref="CP26">IFERROR(INDEX(IHMEdata!$J$2:$J$2401, MATCH($CG$3&amp;$CE$4&amp;$CE$5&amp;CN26&amp;$CE$7, IHMEdata!$E$2:$E$2401&amp;IHMEdata!$G$2:$G$2401&amp;IHMEdata!$C$2:$C$2401&amp;IHMEdata!$F$2:$F$2401&amp;IHMEdata!$H$2:$H$2401,0)),0)</f>
        <v>0.25558248485599999</v>
      </c>
      <c r="CQ26" s="24">
        <f t="array" ref="CQ26">IFERROR(INDEX(IHMEdata!$J$2:$J$2401, MATCH($CG$3&amp;$CE$4&amp;$CE$5&amp;CN26&amp;$CE$6, IHMEdata!$E$2:$E$2401&amp;IHMEdata!$G$2:$G$2401&amp;IHMEdata!$C$2:$C$2401&amp;IHMEdata!$F$2:$F$2401&amp;IHMEdata!$H$2:$H$2401,0)),0)</f>
        <v>0.317559648842</v>
      </c>
      <c r="CR26" s="29">
        <f t="shared" si="28"/>
        <v>3.1755964884200001E-6</v>
      </c>
      <c r="CS26" s="7">
        <f t="shared" si="45"/>
        <v>-12.660015072896543</v>
      </c>
      <c r="CT26" s="4">
        <v>15</v>
      </c>
      <c r="CU26" s="13">
        <f>_xll.SplineOut($I$9,CT26)</f>
        <v>-10.12056159572211</v>
      </c>
      <c r="CV26" s="13">
        <f t="shared" si="29"/>
        <v>4.0243518596599922E-5</v>
      </c>
      <c r="CX26" t="s">
        <v>20</v>
      </c>
      <c r="CY26" s="6">
        <f t="shared" si="30"/>
        <v>63405.020000182696</v>
      </c>
      <c r="CZ26" s="24">
        <f t="array" ref="CZ26">IFERROR(INDEX(IHMEdata!$J$2:$J$2401, MATCH($CY$3&amp;$CY$4&amp;$CY$5&amp;CX26&amp;$CY$7, IHMEdata!$E$2:$E$2401&amp;IHMEdata!$G$2:$G$2401&amp;IHMEdata!$C$2:$C$2401&amp;IHMEdata!$F$2:$F$2401&amp;IHMEdata!$H$2:$H$2401,0)),0)</f>
        <v>0.85052600649099996</v>
      </c>
      <c r="DA26" s="24">
        <f t="array" ref="DA26">IFERROR(INDEX(IHMEdata!$J$2:$J$2401, MATCH($CY$3&amp;$CY$4&amp;$CY$5&amp;CX26&amp;$CY$6, IHMEdata!$E$2:$E$2401&amp;IHMEdata!$G$2:$G$2401&amp;IHMEdata!$C$2:$C$2401&amp;IHMEdata!$F$2:$F$2401&amp;IHMEdata!$H$2:$H$2401,0)),0)</f>
        <v>1.3414174563600001</v>
      </c>
      <c r="DB26" s="14">
        <f t="shared" si="31"/>
        <v>1.34141745636E-5</v>
      </c>
      <c r="DC26" s="7">
        <f t="shared" si="46"/>
        <v>-11.219198606833309</v>
      </c>
      <c r="DD26" s="4">
        <v>15</v>
      </c>
      <c r="DE26" s="13">
        <f>_xll.SplineOut($I$9,DD26)</f>
        <v>-10.12056159572211</v>
      </c>
      <c r="DF26" s="13">
        <f t="shared" si="32"/>
        <v>4.0243518596599922E-5</v>
      </c>
      <c r="DG26">
        <v>75</v>
      </c>
      <c r="DH26" t="s">
        <v>20</v>
      </c>
      <c r="DI26" s="6">
        <f t="shared" si="33"/>
        <v>80483.299999996365</v>
      </c>
      <c r="DJ26" s="24">
        <f t="array" ref="DJ26">IFERROR(INDEX(IHMEdata!$J$2:$J$2401, MATCH($DA$3&amp;$CY$4&amp;$CY$5&amp;DH26&amp;$CY$7, IHMEdata!$E$2:$E$2401&amp;IHMEdata!$G$2:$G$2401&amp;IHMEdata!$C$2:$C$2401&amp;IHMEdata!$F$2:$F$2401&amp;IHMEdata!$H$2:$H$2401,0)),0)</f>
        <v>0.65436110805199998</v>
      </c>
      <c r="DK26" s="24">
        <f t="array" ref="DK26">IFERROR(INDEX(IHMEdata!$J$2:$J$2401, MATCH($DA$3&amp;$CY$4&amp;$CY$5&amp;DH26&amp;$CY$6, IHMEdata!$E$2:$E$2401&amp;IHMEdata!$G$2:$G$2401&amp;IHMEdata!$C$2:$C$2401&amp;IHMEdata!$F$2:$F$2401&amp;IHMEdata!$H$2:$H$2401,0)),0)</f>
        <v>0.81303960952400001</v>
      </c>
      <c r="DL26" s="29">
        <f t="shared" si="34"/>
        <v>8.13039609524E-6</v>
      </c>
      <c r="DM26" s="7">
        <f t="shared" si="47"/>
        <v>-11.719900915389623</v>
      </c>
      <c r="DN26" s="4">
        <v>15</v>
      </c>
      <c r="DO26" s="13">
        <f>_xll.SplineOut($I$9,DN26)</f>
        <v>-10.12056159572211</v>
      </c>
      <c r="DP26" s="13">
        <f t="shared" si="35"/>
        <v>4.0243518596599922E-5</v>
      </c>
    </row>
    <row r="27" spans="1:120" x14ac:dyDescent="0.25">
      <c r="A27">
        <v>80</v>
      </c>
      <c r="B27" t="s">
        <v>46</v>
      </c>
      <c r="C27" s="6">
        <f t="shared" si="0"/>
        <v>41715.287528304027</v>
      </c>
      <c r="D27" s="24">
        <f t="array" ref="D27">IFERROR(INDEX(IHMEdata!$J$2:$J$2401, MATCH($C$3&amp;$C$4&amp;$C$5&amp;B27&amp;$C$7, IHMEdata!$E$2:$E$2401&amp;IHMEdata!$G$2:$G$2401&amp;IHMEdata!$C$2:$C$2401&amp;IHMEdata!$F$2:$F$2401&amp;IHMEdata!$H$2:$H$2401,0)),0)</f>
        <v>19.654312909800002</v>
      </c>
      <c r="E27" s="24">
        <f t="array" ref="E27">IFERROR(INDEX(IHMEdata!$J$2:$J$2401, MATCH($C$3&amp;$C$4&amp;$C$5&amp;B27&amp;$C$6, IHMEdata!$E$2:$E$2401&amp;IHMEdata!$G$2:$G$2401&amp;IHMEdata!$C$2:$C$2401&amp;IHMEdata!$F$2:$F$2401&amp;IHMEdata!$H$2:$H$2401,0)),0)</f>
        <v>47.115372023900001</v>
      </c>
      <c r="F27" s="14">
        <f t="shared" si="1"/>
        <v>4.7115372023899998E-4</v>
      </c>
      <c r="G27" s="7">
        <f t="shared" si="36"/>
        <v>-7.660326147260756</v>
      </c>
      <c r="H27">
        <v>16</v>
      </c>
      <c r="I27" s="13">
        <f>_xll.SplineOut($I$9,H27)</f>
        <v>-9.9491482813263676</v>
      </c>
      <c r="J27" s="13">
        <f t="shared" si="2"/>
        <v>4.7768301770192304E-5</v>
      </c>
      <c r="K27">
        <v>80</v>
      </c>
      <c r="L27" t="s">
        <v>46</v>
      </c>
      <c r="M27" s="6">
        <f t="shared" si="3"/>
        <v>59726.164785909488</v>
      </c>
      <c r="N27" s="24">
        <f t="array" ref="N27">IFERROR(INDEX(IHMEdata!$J$2:$J$2401, MATCH($E$3&amp;$C$4&amp;$C$5&amp;L27&amp;$C$7, IHMEdata!$E$2:$E$2401&amp;IHMEdata!$G$2:$G$2401&amp;IHMEdata!$C$2:$C$2401&amp;IHMEdata!$F$2:$F$2401&amp;IHMEdata!$H$2:$H$2401,0)),0)</f>
        <v>14.307719841799999</v>
      </c>
      <c r="O27" s="24">
        <f t="array" ref="O27">IFERROR(INDEX(IHMEdata!$J$2:$J$2401, MATCH($E$3&amp;$C$4&amp;$C$5&amp;L27&amp;$C$6, IHMEdata!$E$2:$E$2401&amp;IHMEdata!$G$2:$G$2401&amp;IHMEdata!$C$2:$C$2401&amp;IHMEdata!$F$2:$F$2401&amp;IHMEdata!$H$2:$H$2401,0)),0)</f>
        <v>23.9555308684</v>
      </c>
      <c r="P27" s="29">
        <f t="shared" si="4"/>
        <v>2.3955530868400001E-4</v>
      </c>
      <c r="Q27" s="7">
        <f t="shared" si="37"/>
        <v>-8.3367262338120245</v>
      </c>
      <c r="R27">
        <v>16</v>
      </c>
      <c r="S27" s="13">
        <f>_xll.SplineOut($I$9,R27)</f>
        <v>-9.9491482813263676</v>
      </c>
      <c r="T27" s="13">
        <f t="shared" si="5"/>
        <v>4.7768301770192304E-5</v>
      </c>
      <c r="V27" t="s">
        <v>46</v>
      </c>
      <c r="W27" s="6">
        <f t="shared" si="6"/>
        <v>41715.287528077017</v>
      </c>
      <c r="X27" s="24">
        <f t="array" ref="X27">IFERROR(INDEX(IHMEdata!$J$2:$J$2401, MATCH($W$3&amp;$W$4&amp;$W$5&amp;V27&amp;$W$7, IHMEdata!$E$2:$E$2401&amp;IHMEdata!$G$2:$G$2401&amp;IHMEdata!$C$2:$C$2401&amp;IHMEdata!$F$2:$F$2401&amp;IHMEdata!$H$2:$H$2401,0)),0)</f>
        <v>0.47200525582000002</v>
      </c>
      <c r="Y27" s="24">
        <f t="array" ref="Y27">IFERROR(INDEX(IHMEdata!$J$2:$J$2401, MATCH($W$3&amp;$W$4&amp;$W$5&amp;V27&amp;$W$6, IHMEdata!$E$2:$E$2401&amp;IHMEdata!$G$2:$G$2401&amp;IHMEdata!$C$2:$C$2401&amp;IHMEdata!$F$2:$F$2401&amp;IHMEdata!$H$2:$H$2401,0)),0)</f>
        <v>1.13149227487</v>
      </c>
      <c r="Z27" s="14">
        <f t="shared" si="7"/>
        <v>1.1314922748700001E-5</v>
      </c>
      <c r="AA27" s="7">
        <f t="shared" si="38"/>
        <v>-11.389388106237476</v>
      </c>
      <c r="AB27">
        <v>16</v>
      </c>
      <c r="AC27" s="13">
        <f>_xll.SplineOut($I$9,AB27)</f>
        <v>-9.9491482813263676</v>
      </c>
      <c r="AD27" s="13">
        <f t="shared" si="8"/>
        <v>4.7768301770192304E-5</v>
      </c>
      <c r="AE27">
        <v>80</v>
      </c>
      <c r="AF27" t="s">
        <v>46</v>
      </c>
      <c r="AG27" s="6">
        <f t="shared" si="9"/>
        <v>59726.164785930829</v>
      </c>
      <c r="AH27" s="24">
        <f t="array" ref="AH27">IFERROR(INDEX(IHMEdata!$J$2:$J$2401, MATCH($Y$3&amp;$W$4&amp;$W$5&amp;AF27&amp;$W$7, IHMEdata!$E$2:$E$2401&amp;IHMEdata!$G$2:$G$2401&amp;IHMEdata!$C$2:$C$2401&amp;IHMEdata!$F$2:$F$2401&amp;IHMEdata!$H$2:$H$2401,0)),0)</f>
        <v>0.19370885377300001</v>
      </c>
      <c r="AI27" s="24">
        <f t="array" ref="AI27">IFERROR(INDEX(IHMEdata!$J$2:$J$2401, MATCH($Y$3&amp;$W$4&amp;$W$5&amp;AF27&amp;$W$6, IHMEdata!$E$2:$E$2401&amp;IHMEdata!$G$2:$G$2401&amp;IHMEdata!$C$2:$C$2401&amp;IHMEdata!$F$2:$F$2401&amp;IHMEdata!$H$2:$H$2401,0)),0)</f>
        <v>0.32432829810399999</v>
      </c>
      <c r="AJ27" s="29">
        <f t="shared" si="10"/>
        <v>3.2432829810399998E-6</v>
      </c>
      <c r="AK27" s="7">
        <f t="shared" si="39"/>
        <v>-12.63892447541418</v>
      </c>
      <c r="AL27">
        <v>16</v>
      </c>
      <c r="AM27" s="13">
        <f>_xll.SplineOut($I$9,AL27)</f>
        <v>-9.9491482813263676</v>
      </c>
      <c r="AN27" s="13">
        <f t="shared" si="11"/>
        <v>4.7768301770192304E-5</v>
      </c>
      <c r="AP27" t="s">
        <v>46</v>
      </c>
      <c r="AQ27" s="6">
        <f t="shared" si="12"/>
        <v>41715.287528179149</v>
      </c>
      <c r="AR27" s="24">
        <f t="array" ref="AR27">IFERROR(INDEX(IHMEdata!$J$2:$J$2401, MATCH($AQ$3&amp;$AQ$4&amp;$AQ$5&amp;AP27&amp;$AQ$7, IHMEdata!$E$2:$E$2401&amp;IHMEdata!$G$2:$G$2401&amp;IHMEdata!$C$2:$C$2401&amp;IHMEdata!$F$2:$F$2401&amp;IHMEdata!$H$2:$H$2401,0)),0)</f>
        <v>2.0133839353699998</v>
      </c>
      <c r="AS27" s="24">
        <f t="array" ref="AS27">IFERROR(INDEX(IHMEdata!$J$2:$J$2401, MATCH($AQ$3&amp;$AQ$4&amp;$AQ$5&amp;AP27&amp;$AQ$6, IHMEdata!$E$2:$E$2401&amp;IHMEdata!$G$2:$G$2401&amp;IHMEdata!$C$2:$C$2401&amp;IHMEdata!$F$2:$F$2401&amp;IHMEdata!$H$2:$H$2401,0)),0)</f>
        <v>4.8264894111299999</v>
      </c>
      <c r="AT27" s="14">
        <f t="shared" si="13"/>
        <v>4.8264894111299997E-5</v>
      </c>
      <c r="AU27" s="7">
        <f t="shared" si="40"/>
        <v>-9.9388060915685159</v>
      </c>
      <c r="AV27">
        <v>16</v>
      </c>
      <c r="AW27" s="13">
        <f>_xll.SplineOut($I$9,AV27)</f>
        <v>-9.9491482813263676</v>
      </c>
      <c r="AX27" s="13">
        <f t="shared" si="14"/>
        <v>4.7768301770192304E-5</v>
      </c>
      <c r="AY27">
        <v>80</v>
      </c>
      <c r="AZ27" t="s">
        <v>46</v>
      </c>
      <c r="BA27" s="6">
        <f t="shared" si="15"/>
        <v>59726.164785792433</v>
      </c>
      <c r="BB27" s="24">
        <f t="array" ref="BB27">IFERROR(INDEX(IHMEdata!$J$2:$J$2401, MATCH($AS$3&amp;$AQ$4&amp;$AQ$5&amp;AZ27&amp;$AQ$7, IHMEdata!$E$2:$E$2401&amp;IHMEdata!$G$2:$G$2401&amp;IHMEdata!$C$2:$C$2401&amp;IHMEdata!$F$2:$F$2401&amp;IHMEdata!$H$2:$H$2401,0)),0)</f>
        <v>2.1635412971800001</v>
      </c>
      <c r="BC27" s="24">
        <f t="array" ref="BC27">IFERROR(INDEX(IHMEdata!$J$2:$J$2401, MATCH($AS$3&amp;$AQ$4&amp;$AQ$5&amp;AZ27&amp;$AQ$6, IHMEdata!$E$2:$E$2401&amp;IHMEdata!$G$2:$G$2401&amp;IHMEdata!$C$2:$C$2401&amp;IHMEdata!$F$2:$F$2401&amp;IHMEdata!$H$2:$H$2401,0)),0)</f>
        <v>3.6224346648399899</v>
      </c>
      <c r="BD27" s="29">
        <f t="shared" si="16"/>
        <v>3.6224346648399897E-5</v>
      </c>
      <c r="BE27" s="7">
        <f t="shared" si="41"/>
        <v>-10.225779105851167</v>
      </c>
      <c r="BF27">
        <v>16</v>
      </c>
      <c r="BG27" s="13">
        <f>_xll.SplineOut($I$9,BF27)</f>
        <v>-9.9491482813263676</v>
      </c>
      <c r="BH27" s="13">
        <f t="shared" si="17"/>
        <v>4.7768301770192304E-5</v>
      </c>
      <c r="BJ27" t="s">
        <v>46</v>
      </c>
      <c r="BK27" s="6">
        <f t="shared" si="18"/>
        <v>41715.287528142479</v>
      </c>
      <c r="BL27" s="24">
        <f t="array" ref="BL27">IFERROR(INDEX(IHMEdata!$J$2:$J$2401, MATCH($BK$3&amp;$BK$4&amp;$BK$5&amp;BJ27&amp;$BK$7, IHMEdata!$E$2:$E$2401&amp;IHMEdata!$G$2:$G$2401&amp;IHMEdata!$C$2:$C$2401&amp;IHMEdata!$F$2:$F$2401&amp;IHMEdata!$H$2:$H$2401,0)),0)</f>
        <v>0.22080077118700001</v>
      </c>
      <c r="BM27" s="24">
        <f t="array" ref="BM27">IFERROR(INDEX(IHMEdata!$J$2:$J$2401, MATCH($BK$3&amp;$BK$4&amp;$BK$5&amp;BJ27&amp;$BK$6, IHMEdata!$E$2:$E$2401&amp;IHMEdata!$G$2:$G$2401&amp;IHMEdata!$C$2:$C$2401&amp;IHMEdata!$F$2:$F$2401&amp;IHMEdata!$H$2:$H$2401,0)),0)</f>
        <v>0.52930420541400003</v>
      </c>
      <c r="BN27" s="14">
        <f t="shared" si="19"/>
        <v>5.2930420541400004E-6</v>
      </c>
      <c r="BO27" s="7">
        <f t="shared" si="42"/>
        <v>-12.149117419882881</v>
      </c>
      <c r="BP27">
        <v>16</v>
      </c>
      <c r="BQ27" s="13">
        <f>_xll.SplineOut($I$9,BP27)</f>
        <v>-9.9491482813263676</v>
      </c>
      <c r="BR27" s="13">
        <f t="shared" si="20"/>
        <v>4.7768301770192304E-5</v>
      </c>
      <c r="BS27">
        <v>80</v>
      </c>
      <c r="BT27" t="s">
        <v>46</v>
      </c>
      <c r="BU27" s="6">
        <f t="shared" si="21"/>
        <v>59726.164785726643</v>
      </c>
      <c r="BV27" s="24">
        <f t="array" ref="BV27">IFERROR(INDEX(IHMEdata!$J$2:$J$2401, MATCH($BM$3&amp;$BK$4&amp;$BK$5&amp;BT27&amp;$BK$7, IHMEdata!$E$2:$E$2401&amp;IHMEdata!$G$2:$G$2401&amp;IHMEdata!$C$2:$C$2401&amp;IHMEdata!$F$2:$F$2401&amp;IHMEdata!$H$2:$H$2401,0)),0)</f>
        <v>0.20416844728899999</v>
      </c>
      <c r="BW27" s="24">
        <f t="array" ref="BW27">IFERROR(INDEX(IHMEdata!$J$2:$J$2401, MATCH($BM$3&amp;$BK$4&amp;$BK$5&amp;BT27&amp;$BK$6, IHMEdata!$E$2:$E$2401&amp;IHMEdata!$G$2:$G$2401&amp;IHMEdata!$C$2:$C$2401&amp;IHMEdata!$F$2:$F$2401&amp;IHMEdata!$H$2:$H$2401,0)),0)</f>
        <v>0.34184087999200002</v>
      </c>
      <c r="BX27" s="29">
        <f t="shared" si="22"/>
        <v>3.4184087999200002E-6</v>
      </c>
      <c r="BY27" s="7">
        <f t="shared" si="43"/>
        <v>-12.586335378339545</v>
      </c>
      <c r="BZ27">
        <v>16</v>
      </c>
      <c r="CA27" s="13">
        <f>_xll.SplineOut($I$9,BZ27)</f>
        <v>-9.9491482813263676</v>
      </c>
      <c r="CB27" s="13">
        <f t="shared" si="23"/>
        <v>4.7768301770192304E-5</v>
      </c>
      <c r="CD27" t="s">
        <v>46</v>
      </c>
      <c r="CE27" s="6">
        <f t="shared" si="24"/>
        <v>41715.287528197136</v>
      </c>
      <c r="CF27" s="24">
        <f t="array" ref="CF27">IFERROR(INDEX(IHMEdata!$J$2:$J$2401, MATCH($CE$3&amp;$CE$4&amp;$CE$5&amp;CD27&amp;$CE$7, IHMEdata!$E$2:$E$2401&amp;IHMEdata!$G$2:$G$2401&amp;IHMEdata!$C$2:$C$2401&amp;IHMEdata!$F$2:$F$2401&amp;IHMEdata!$H$2:$H$2401,0)),0)</f>
        <v>0.55359857134799995</v>
      </c>
      <c r="CG27" s="24">
        <f t="array" ref="CG27">IFERROR(INDEX(IHMEdata!$J$2:$J$2401, MATCH($CE$3&amp;$CE$4&amp;$CE$5&amp;CD27&amp;$CE$6, IHMEdata!$E$2:$E$2401&amp;IHMEdata!$G$2:$G$2401&amp;IHMEdata!$C$2:$C$2401&amp;IHMEdata!$F$2:$F$2401&amp;IHMEdata!$H$2:$H$2401,0)),0)</f>
        <v>1.32708799136</v>
      </c>
      <c r="CH27" s="14">
        <f t="shared" si="25"/>
        <v>1.3270879913600001E-5</v>
      </c>
      <c r="CI27" s="7">
        <f t="shared" si="44"/>
        <v>-11.229938403333163</v>
      </c>
      <c r="CJ27">
        <v>16</v>
      </c>
      <c r="CK27" s="13">
        <f>_xll.SplineOut($I$9,CJ27)</f>
        <v>-9.9491482813263676</v>
      </c>
      <c r="CL27" s="13">
        <f t="shared" si="26"/>
        <v>4.7768301770192304E-5</v>
      </c>
      <c r="CM27">
        <v>80</v>
      </c>
      <c r="CN27" t="s">
        <v>46</v>
      </c>
      <c r="CO27" s="6">
        <f t="shared" si="27"/>
        <v>59726.164785858171</v>
      </c>
      <c r="CP27" s="24">
        <f t="array" ref="CP27">IFERROR(INDEX(IHMEdata!$J$2:$J$2401, MATCH($CG$3&amp;$CE$4&amp;$CE$5&amp;CN27&amp;$CE$7, IHMEdata!$E$2:$E$2401&amp;IHMEdata!$G$2:$G$2401&amp;IHMEdata!$C$2:$C$2401&amp;IHMEdata!$F$2:$F$2401&amp;IHMEdata!$H$2:$H$2401,0)),0)</f>
        <v>0.21588075643900001</v>
      </c>
      <c r="CQ27" s="24">
        <f t="array" ref="CQ27">IFERROR(INDEX(IHMEdata!$J$2:$J$2401, MATCH($CG$3&amp;$CE$4&amp;$CE$5&amp;CN27&amp;$CE$6, IHMEdata!$E$2:$E$2401&amp;IHMEdata!$G$2:$G$2401&amp;IHMEdata!$C$2:$C$2401&amp;IHMEdata!$F$2:$F$2401&amp;IHMEdata!$H$2:$H$2401,0)),0)</f>
        <v>0.36145089378</v>
      </c>
      <c r="CR27" s="29">
        <f t="shared" si="28"/>
        <v>3.6145089378000002E-6</v>
      </c>
      <c r="CS27" s="7">
        <f t="shared" si="45"/>
        <v>-12.530554551746633</v>
      </c>
      <c r="CT27">
        <v>16</v>
      </c>
      <c r="CU27" s="13">
        <f>_xll.SplineOut($I$9,CT27)</f>
        <v>-9.9491482813263676</v>
      </c>
      <c r="CV27" s="13">
        <f t="shared" si="29"/>
        <v>4.7768301770192304E-5</v>
      </c>
      <c r="CX27" t="s">
        <v>46</v>
      </c>
      <c r="CY27" s="6">
        <f t="shared" si="30"/>
        <v>41715.287528314344</v>
      </c>
      <c r="CZ27" s="24">
        <f t="array" ref="CZ27">IFERROR(INDEX(IHMEdata!$J$2:$J$2401, MATCH($CY$3&amp;$CY$4&amp;$CY$5&amp;CX27&amp;$CY$7, IHMEdata!$E$2:$E$2401&amp;IHMEdata!$G$2:$G$2401&amp;IHMEdata!$C$2:$C$2401&amp;IHMEdata!$F$2:$F$2401&amp;IHMEdata!$H$2:$H$2401,0)),0)</f>
        <v>0.57821710448300001</v>
      </c>
      <c r="DA27" s="24">
        <f t="array" ref="DA27">IFERROR(INDEX(IHMEdata!$J$2:$J$2401, MATCH($CY$3&amp;$CY$4&amp;$CY$5&amp;CX27&amp;$CY$6, IHMEdata!$E$2:$E$2401&amp;IHMEdata!$G$2:$G$2401&amp;IHMEdata!$C$2:$C$2401&amp;IHMEdata!$F$2:$F$2401&amp;IHMEdata!$H$2:$H$2401,0)),0)</f>
        <v>1.38610360552</v>
      </c>
      <c r="DB27" s="14">
        <f t="shared" si="31"/>
        <v>1.3861036055200001E-5</v>
      </c>
      <c r="DC27" s="7">
        <f t="shared" si="46"/>
        <v>-11.186428815538836</v>
      </c>
      <c r="DD27">
        <v>16</v>
      </c>
      <c r="DE27" s="13">
        <f>_xll.SplineOut($I$9,DD27)</f>
        <v>-9.9491482813263676</v>
      </c>
      <c r="DF27" s="13">
        <f t="shared" si="32"/>
        <v>4.7768301770192304E-5</v>
      </c>
      <c r="DG27">
        <v>80</v>
      </c>
      <c r="DH27" t="s">
        <v>46</v>
      </c>
      <c r="DI27" s="6">
        <f t="shared" si="33"/>
        <v>59726.164785874542</v>
      </c>
      <c r="DJ27" s="24">
        <f t="array" ref="DJ27">IFERROR(INDEX(IHMEdata!$J$2:$J$2401, MATCH($DA$3&amp;$CY$4&amp;$CY$5&amp;DH27&amp;$CY$7, IHMEdata!$E$2:$E$2401&amp;IHMEdata!$G$2:$G$2401&amp;IHMEdata!$C$2:$C$2401&amp;IHMEdata!$F$2:$F$2401&amp;IHMEdata!$H$2:$H$2401,0)),0)</f>
        <v>0.72108224114399999</v>
      </c>
      <c r="DK27" s="24">
        <f t="array" ref="DK27">IFERROR(INDEX(IHMEdata!$J$2:$J$2401, MATCH($DA$3&amp;$CY$4&amp;$CY$5&amp;DH27&amp;$CY$6, IHMEdata!$E$2:$E$2401&amp;IHMEdata!$G$2:$G$2401&amp;IHMEdata!$C$2:$C$2401&amp;IHMEdata!$F$2:$F$2401&amp;IHMEdata!$H$2:$H$2401,0)),0)</f>
        <v>1.2073138192099999</v>
      </c>
      <c r="DL27" s="29">
        <f t="shared" si="34"/>
        <v>1.20731381921E-5</v>
      </c>
      <c r="DM27" s="7">
        <f t="shared" si="47"/>
        <v>-11.324527557303322</v>
      </c>
      <c r="DN27">
        <v>16</v>
      </c>
      <c r="DO27" s="13">
        <f>_xll.SplineOut($I$9,DN27)</f>
        <v>-9.9491482813263676</v>
      </c>
      <c r="DP27" s="13">
        <f t="shared" si="35"/>
        <v>4.7768301770192304E-5</v>
      </c>
    </row>
    <row r="28" spans="1:120" x14ac:dyDescent="0.25">
      <c r="A28">
        <v>85</v>
      </c>
      <c r="B28" s="8" t="s">
        <v>47</v>
      </c>
      <c r="C28" s="6">
        <f t="shared" si="0"/>
        <v>23631.432302267989</v>
      </c>
      <c r="D28" s="24">
        <f t="array" ref="D28">IFERROR(INDEX(IHMEdata!$J$2:$J$2401, MATCH($C$3&amp;$C$4&amp;$C$5&amp;B28&amp;$C$7, IHMEdata!$E$2:$E$2401&amp;IHMEdata!$G$2:$G$2401&amp;IHMEdata!$C$2:$C$2401&amp;IHMEdata!$F$2:$F$2401&amp;IHMEdata!$H$2:$H$2401,0)),0)</f>
        <v>12.016454791199999</v>
      </c>
      <c r="E28" s="24">
        <f t="array" ref="E28">IFERROR(INDEX(IHMEdata!$J$2:$J$2401, MATCH($C$3&amp;$C$4&amp;$C$5&amp;B28&amp;$C$6, IHMEdata!$E$2:$E$2401&amp;IHMEdata!$G$2:$G$2401&amp;IHMEdata!$C$2:$C$2401&amp;IHMEdata!$F$2:$F$2401&amp;IHMEdata!$H$2:$H$2401,0)),0)</f>
        <v>50.849456086700002</v>
      </c>
      <c r="F28" s="14">
        <f t="shared" si="1"/>
        <v>5.0849456086700005E-4</v>
      </c>
      <c r="G28" s="7">
        <f t="shared" si="36"/>
        <v>-7.5840560389596119</v>
      </c>
      <c r="H28">
        <v>17</v>
      </c>
      <c r="I28" s="13">
        <f>_xll.SplineOut($I$9,H28)</f>
        <v>-9.7852541673465741</v>
      </c>
      <c r="J28" s="13">
        <f t="shared" si="2"/>
        <v>5.6275337866260725E-5</v>
      </c>
      <c r="K28">
        <v>85</v>
      </c>
      <c r="L28" s="8" t="s">
        <v>47</v>
      </c>
      <c r="M28" s="6">
        <f t="shared" si="3"/>
        <v>39836.443672779707</v>
      </c>
      <c r="N28" s="24">
        <f t="array" ref="N28">IFERROR(INDEX(IHMEdata!$J$2:$J$2401, MATCH($E$3&amp;$C$4&amp;$C$5&amp;L28&amp;$C$7, IHMEdata!$E$2:$E$2401&amp;IHMEdata!$G$2:$G$2401&amp;IHMEdata!$C$2:$C$2401&amp;IHMEdata!$F$2:$F$2401&amp;IHMEdata!$H$2:$H$2401,0)),0)</f>
        <v>10.0361651656</v>
      </c>
      <c r="O28" s="24">
        <f t="array" ref="O28">IFERROR(INDEX(IHMEdata!$J$2:$J$2401, MATCH($E$3&amp;$C$4&amp;$C$5&amp;L28&amp;$C$6, IHMEdata!$E$2:$E$2401&amp;IHMEdata!$G$2:$G$2401&amp;IHMEdata!$C$2:$C$2401&amp;IHMEdata!$F$2:$F$2401&amp;IHMEdata!$H$2:$H$2401,0)),0)</f>
        <v>25.193426521799999</v>
      </c>
      <c r="P28" s="29">
        <f t="shared" si="4"/>
        <v>2.51934265218E-4</v>
      </c>
      <c r="Q28" s="7">
        <f t="shared" si="37"/>
        <v>-8.2863423567902554</v>
      </c>
      <c r="R28">
        <v>17</v>
      </c>
      <c r="S28" s="13">
        <f>_xll.SplineOut($I$9,R28)</f>
        <v>-9.7852541673465741</v>
      </c>
      <c r="T28" s="13">
        <f t="shared" si="5"/>
        <v>5.6275337866260725E-5</v>
      </c>
      <c r="V28" s="8" t="s">
        <v>47</v>
      </c>
      <c r="W28" s="6">
        <f t="shared" si="6"/>
        <v>23631.432302360099</v>
      </c>
      <c r="X28" s="24">
        <f t="array" ref="X28">IFERROR(INDEX(IHMEdata!$J$2:$J$2401, MATCH($W$3&amp;$W$4&amp;$W$5&amp;V28&amp;$W$7, IHMEdata!$E$2:$E$2401&amp;IHMEdata!$G$2:$G$2401&amp;IHMEdata!$C$2:$C$2401&amp;IHMEdata!$F$2:$F$2401&amp;IHMEdata!$H$2:$H$2401,0)),0)</f>
        <v>0.223356207138</v>
      </c>
      <c r="Y28" s="24">
        <f t="array" ref="Y28">IFERROR(INDEX(IHMEdata!$J$2:$J$2401, MATCH($W$3&amp;$W$4&amp;$W$5&amp;V28&amp;$W$6, IHMEdata!$E$2:$E$2401&amp;IHMEdata!$G$2:$G$2401&amp;IHMEdata!$C$2:$C$2401&amp;IHMEdata!$F$2:$F$2401&amp;IHMEdata!$H$2:$H$2401,0)),0)</f>
        <v>0.94516576177099998</v>
      </c>
      <c r="Z28" s="14">
        <f t="shared" si="7"/>
        <v>9.4516576177100003E-6</v>
      </c>
      <c r="AA28" s="7">
        <f t="shared" si="38"/>
        <v>-11.569320422559551</v>
      </c>
      <c r="AB28">
        <v>17</v>
      </c>
      <c r="AC28" s="13">
        <f>_xll.SplineOut($I$9,AB28)</f>
        <v>-9.7852541673465741</v>
      </c>
      <c r="AD28" s="13">
        <f t="shared" si="8"/>
        <v>5.6275337866260725E-5</v>
      </c>
      <c r="AE28">
        <v>85</v>
      </c>
      <c r="AF28" s="8" t="s">
        <v>47</v>
      </c>
      <c r="AG28" s="6">
        <f t="shared" si="9"/>
        <v>39836.443672704525</v>
      </c>
      <c r="AH28" s="24">
        <f t="array" ref="AH28">IFERROR(INDEX(IHMEdata!$J$2:$J$2401, MATCH($Y$3&amp;$W$4&amp;$W$5&amp;AF28&amp;$W$7, IHMEdata!$E$2:$E$2401&amp;IHMEdata!$G$2:$G$2401&amp;IHMEdata!$C$2:$C$2401&amp;IHMEdata!$F$2:$F$2401&amp;IHMEdata!$H$2:$H$2401,0)),0)</f>
        <v>0.17636349365500001</v>
      </c>
      <c r="AI28" s="24">
        <f t="array" ref="AI28">IFERROR(INDEX(IHMEdata!$J$2:$J$2401, MATCH($Y$3&amp;$W$4&amp;$W$5&amp;AF28&amp;$W$6, IHMEdata!$E$2:$E$2401&amp;IHMEdata!$G$2:$G$2401&amp;IHMEdata!$C$2:$C$2401&amp;IHMEdata!$F$2:$F$2401&amp;IHMEdata!$H$2:$H$2401,0)),0)</f>
        <v>0.442718971362</v>
      </c>
      <c r="AJ28" s="29">
        <f t="shared" si="10"/>
        <v>4.4271897136200002E-6</v>
      </c>
      <c r="AK28" s="7">
        <f t="shared" si="39"/>
        <v>-12.327745551366936</v>
      </c>
      <c r="AL28">
        <v>17</v>
      </c>
      <c r="AM28" s="13">
        <f>_xll.SplineOut($I$9,AL28)</f>
        <v>-9.7852541673465741</v>
      </c>
      <c r="AN28" s="13">
        <f t="shared" si="11"/>
        <v>5.6275337866260725E-5</v>
      </c>
      <c r="AP28" s="8" t="s">
        <v>47</v>
      </c>
      <c r="AQ28" s="6">
        <f t="shared" si="12"/>
        <v>23631.432302356294</v>
      </c>
      <c r="AR28" s="24">
        <f t="array" ref="AR28">IFERROR(INDEX(IHMEdata!$J$2:$J$2401, MATCH($AQ$3&amp;$AQ$4&amp;$AQ$5&amp;AP28&amp;$AQ$7, IHMEdata!$E$2:$E$2401&amp;IHMEdata!$G$2:$G$2401&amp;IHMEdata!$C$2:$C$2401&amp;IHMEdata!$F$2:$F$2401&amp;IHMEdata!$H$2:$H$2401,0)),0)</f>
        <v>1.06345899326</v>
      </c>
      <c r="AS28" s="24">
        <f t="array" ref="AS28">IFERROR(INDEX(IHMEdata!$J$2:$J$2401, MATCH($AQ$3&amp;$AQ$4&amp;$AQ$5&amp;AP28&amp;$AQ$6, IHMEdata!$E$2:$E$2401&amp;IHMEdata!$G$2:$G$2401&amp;IHMEdata!$C$2:$C$2401&amp;IHMEdata!$F$2:$F$2401&amp;IHMEdata!$H$2:$H$2401,0)),0)</f>
        <v>4.50018847632</v>
      </c>
      <c r="AT28" s="14">
        <f t="shared" si="13"/>
        <v>4.5001884763199999E-5</v>
      </c>
      <c r="AU28" s="7">
        <f t="shared" si="40"/>
        <v>-10.008806185444381</v>
      </c>
      <c r="AV28">
        <v>17</v>
      </c>
      <c r="AW28" s="13">
        <f>_xll.SplineOut($I$9,AV28)</f>
        <v>-9.7852541673465741</v>
      </c>
      <c r="AX28" s="13">
        <f t="shared" si="14"/>
        <v>5.6275337866260725E-5</v>
      </c>
      <c r="AY28">
        <v>85</v>
      </c>
      <c r="AZ28" s="8" t="s">
        <v>47</v>
      </c>
      <c r="BA28" s="6">
        <f t="shared" si="15"/>
        <v>39836.443672799483</v>
      </c>
      <c r="BB28" s="24">
        <f t="array" ref="BB28">IFERROR(INDEX(IHMEdata!$J$2:$J$2401, MATCH($AS$3&amp;$AQ$4&amp;$AQ$5&amp;AZ28&amp;$AQ$7, IHMEdata!$E$2:$E$2401&amp;IHMEdata!$G$2:$G$2401&amp;IHMEdata!$C$2:$C$2401&amp;IHMEdata!$F$2:$F$2401&amp;IHMEdata!$H$2:$H$2401,0)),0)</f>
        <v>1.73251813736</v>
      </c>
      <c r="BC28" s="24">
        <f t="array" ref="BC28">IFERROR(INDEX(IHMEdata!$J$2:$J$2401, MATCH($AS$3&amp;$AQ$4&amp;$AQ$5&amp;AZ28&amp;$AQ$6, IHMEdata!$E$2:$E$2401&amp;IHMEdata!$G$2:$G$2401&amp;IHMEdata!$C$2:$C$2401&amp;IHMEdata!$F$2:$F$2401&amp;IHMEdata!$H$2:$H$2401,0)),0)</f>
        <v>4.3490783253399998</v>
      </c>
      <c r="BD28" s="29">
        <f t="shared" si="16"/>
        <v>4.3490783253399997E-5</v>
      </c>
      <c r="BE28" s="7">
        <f t="shared" si="41"/>
        <v>-10.042961521551396</v>
      </c>
      <c r="BF28">
        <v>17</v>
      </c>
      <c r="BG28" s="13">
        <f>_xll.SplineOut($I$9,BF28)</f>
        <v>-9.7852541673465741</v>
      </c>
      <c r="BH28" s="13">
        <f t="shared" si="17"/>
        <v>5.6275337866260725E-5</v>
      </c>
      <c r="BJ28" s="8" t="s">
        <v>47</v>
      </c>
      <c r="BK28" s="6">
        <f t="shared" si="18"/>
        <v>23631.432302288649</v>
      </c>
      <c r="BL28" s="24">
        <f t="array" ref="BL28">IFERROR(INDEX(IHMEdata!$J$2:$J$2401, MATCH($BK$3&amp;$BK$4&amp;$BK$5&amp;BJ28&amp;$BK$7, IHMEdata!$E$2:$E$2401&amp;IHMEdata!$G$2:$G$2401&amp;IHMEdata!$C$2:$C$2401&amp;IHMEdata!$F$2:$F$2401&amp;IHMEdata!$H$2:$H$2401,0)),0)</f>
        <v>0.120523289954</v>
      </c>
      <c r="BM28" s="24">
        <f t="array" ref="BM28">IFERROR(INDEX(IHMEdata!$J$2:$J$2401, MATCH($BK$3&amp;$BK$4&amp;$BK$5&amp;BJ28&amp;$BK$6, IHMEdata!$E$2:$E$2401&amp;IHMEdata!$G$2:$G$2401&amp;IHMEdata!$C$2:$C$2401&amp;IHMEdata!$F$2:$F$2401&amp;IHMEdata!$H$2:$H$2401,0)),0)</f>
        <v>0.51001263238000005</v>
      </c>
      <c r="BN28" s="14">
        <f t="shared" si="19"/>
        <v>5.1001263238000001E-6</v>
      </c>
      <c r="BO28" s="7">
        <f t="shared" si="42"/>
        <v>-12.1862452491682</v>
      </c>
      <c r="BP28">
        <v>17</v>
      </c>
      <c r="BQ28" s="13">
        <f>_xll.SplineOut($I$9,BP28)</f>
        <v>-9.7852541673465741</v>
      </c>
      <c r="BR28" s="13">
        <f t="shared" si="20"/>
        <v>5.6275337866260725E-5</v>
      </c>
      <c r="BS28">
        <v>85</v>
      </c>
      <c r="BT28" s="8" t="s">
        <v>47</v>
      </c>
      <c r="BU28" s="6">
        <f t="shared" si="21"/>
        <v>39836.443672791851</v>
      </c>
      <c r="BV28" s="24">
        <f t="array" ref="BV28">IFERROR(INDEX(IHMEdata!$J$2:$J$2401, MATCH($BM$3&amp;$BK$4&amp;$BK$5&amp;BT28&amp;$BK$7, IHMEdata!$E$2:$E$2401&amp;IHMEdata!$G$2:$G$2401&amp;IHMEdata!$C$2:$C$2401&amp;IHMEdata!$F$2:$F$2401&amp;IHMEdata!$H$2:$H$2401,0)),0)</f>
        <v>0.174122485888</v>
      </c>
      <c r="BW28" s="24">
        <f t="array" ref="BW28">IFERROR(INDEX(IHMEdata!$J$2:$J$2401, MATCH($BM$3&amp;$BK$4&amp;$BK$5&amp;BT28&amp;$BK$6, IHMEdata!$E$2:$E$2401&amp;IHMEdata!$G$2:$G$2401&amp;IHMEdata!$C$2:$C$2401&amp;IHMEdata!$F$2:$F$2401&amp;IHMEdata!$H$2:$H$2401,0)),0)</f>
        <v>0.43709344970199998</v>
      </c>
      <c r="BX28" s="29">
        <f t="shared" si="22"/>
        <v>4.3709344970200002E-6</v>
      </c>
      <c r="BY28" s="7">
        <f t="shared" si="43"/>
        <v>-12.340533728006411</v>
      </c>
      <c r="BZ28">
        <v>17</v>
      </c>
      <c r="CA28" s="13">
        <f>_xll.SplineOut($I$9,BZ28)</f>
        <v>-9.7852541673465741</v>
      </c>
      <c r="CB28" s="13">
        <f t="shared" si="23"/>
        <v>5.6275337866260725E-5</v>
      </c>
      <c r="CD28" s="8" t="s">
        <v>47</v>
      </c>
      <c r="CE28" s="6">
        <f t="shared" si="24"/>
        <v>23631.432302321267</v>
      </c>
      <c r="CF28" s="24">
        <f t="array" ref="CF28">IFERROR(INDEX(IHMEdata!$J$2:$J$2401, MATCH($CE$3&amp;$CE$4&amp;$CE$5&amp;CD28&amp;$CE$7, IHMEdata!$E$2:$E$2401&amp;IHMEdata!$G$2:$G$2401&amp;IHMEdata!$C$2:$C$2401&amp;IHMEdata!$F$2:$F$2401&amp;IHMEdata!$H$2:$H$2401,0)),0)</f>
        <v>0.255265180579</v>
      </c>
      <c r="CG28" s="24">
        <f t="array" ref="CG28">IFERROR(INDEX(IHMEdata!$J$2:$J$2401, MATCH($CE$3&amp;$CE$4&amp;$CE$5&amp;CD28&amp;$CE$6, IHMEdata!$E$2:$E$2401&amp;IHMEdata!$G$2:$G$2401&amp;IHMEdata!$C$2:$C$2401&amp;IHMEdata!$F$2:$F$2401&amp;IHMEdata!$H$2:$H$2401,0)),0)</f>
        <v>1.0801934360700001</v>
      </c>
      <c r="CH28" s="14">
        <f t="shared" si="25"/>
        <v>1.0801934360700001E-5</v>
      </c>
      <c r="CI28" s="7">
        <f t="shared" si="44"/>
        <v>-11.435785332399707</v>
      </c>
      <c r="CJ28">
        <v>17</v>
      </c>
      <c r="CK28" s="13">
        <f>_xll.SplineOut($I$9,CJ28)</f>
        <v>-9.7852541673465741</v>
      </c>
      <c r="CL28" s="13">
        <f t="shared" si="26"/>
        <v>5.6275337866260725E-5</v>
      </c>
      <c r="CM28">
        <v>85</v>
      </c>
      <c r="CN28" s="8" t="s">
        <v>47</v>
      </c>
      <c r="CO28" s="6">
        <f t="shared" si="27"/>
        <v>39836.443672652502</v>
      </c>
      <c r="CP28" s="24">
        <f t="array" ref="CP28">IFERROR(INDEX(IHMEdata!$J$2:$J$2401, MATCH($CG$3&amp;$CE$4&amp;$CE$5&amp;CN28&amp;$CE$7, IHMEdata!$E$2:$E$2401&amp;IHMEdata!$G$2:$G$2401&amp;IHMEdata!$C$2:$C$2401&amp;IHMEdata!$F$2:$F$2401&amp;IHMEdata!$H$2:$H$2401,0)),0)</f>
        <v>0.17728502320100001</v>
      </c>
      <c r="CQ28" s="24">
        <f t="array" ref="CQ28">IFERROR(INDEX(IHMEdata!$J$2:$J$2401, MATCH($CG$3&amp;$CE$4&amp;$CE$5&amp;CN28&amp;$CE$6, IHMEdata!$E$2:$E$2401&amp;IHMEdata!$G$2:$G$2401&amp;IHMEdata!$C$2:$C$2401&amp;IHMEdata!$F$2:$F$2401&amp;IHMEdata!$H$2:$H$2401,0)),0)</f>
        <v>0.44503225402800001</v>
      </c>
      <c r="CR28" s="29">
        <f t="shared" si="28"/>
        <v>4.4503225402799999E-6</v>
      </c>
      <c r="CS28" s="7">
        <f t="shared" si="45"/>
        <v>-12.322533983450946</v>
      </c>
      <c r="CT28">
        <v>17</v>
      </c>
      <c r="CU28" s="13">
        <f>_xll.SplineOut($I$9,CT28)</f>
        <v>-9.7852541673465741</v>
      </c>
      <c r="CV28" s="13">
        <f t="shared" si="29"/>
        <v>5.6275337866260725E-5</v>
      </c>
      <c r="CX28" s="8" t="s">
        <v>47</v>
      </c>
      <c r="CY28" s="6">
        <f t="shared" si="30"/>
        <v>23631.432302407295</v>
      </c>
      <c r="CZ28" s="24">
        <f t="array" ref="CZ28">IFERROR(INDEX(IHMEdata!$J$2:$J$2401, MATCH($CY$3&amp;$CY$4&amp;$CY$5&amp;CX28&amp;$CY$7, IHMEdata!$E$2:$E$2401&amp;IHMEdata!$G$2:$G$2401&amp;IHMEdata!$C$2:$C$2401&amp;IHMEdata!$F$2:$F$2401&amp;IHMEdata!$H$2:$H$2401,0)),0)</f>
        <v>0.43235132350099997</v>
      </c>
      <c r="DA28" s="24">
        <f t="array" ref="DA28">IFERROR(INDEX(IHMEdata!$J$2:$J$2401, MATCH($CY$3&amp;$CY$4&amp;$CY$5&amp;CX28&amp;$CY$6, IHMEdata!$E$2:$E$2401&amp;IHMEdata!$G$2:$G$2401&amp;IHMEdata!$C$2:$C$2401&amp;IHMEdata!$F$2:$F$2401&amp;IHMEdata!$H$2:$H$2401,0)),0)</f>
        <v>1.8295603836799901</v>
      </c>
      <c r="DB28" s="14">
        <f t="shared" si="31"/>
        <v>1.8295603836799901E-5</v>
      </c>
      <c r="DC28" s="7">
        <f t="shared" si="46"/>
        <v>-10.908849754473419</v>
      </c>
      <c r="DD28">
        <v>17</v>
      </c>
      <c r="DE28" s="13">
        <f>_xll.SplineOut($I$9,DD28)</f>
        <v>-9.7852541673465741</v>
      </c>
      <c r="DF28" s="13">
        <f t="shared" si="32"/>
        <v>5.6275337866260725E-5</v>
      </c>
      <c r="DG28">
        <v>85</v>
      </c>
      <c r="DH28" s="8" t="s">
        <v>47</v>
      </c>
      <c r="DI28" s="6">
        <f t="shared" si="33"/>
        <v>39836.443672707988</v>
      </c>
      <c r="DJ28" s="24">
        <f t="array" ref="DJ28">IFERROR(INDEX(IHMEdata!$J$2:$J$2401, MATCH($DA$3&amp;$CY$4&amp;$CY$5&amp;DH28&amp;$CY$7, IHMEdata!$E$2:$E$2401&amp;IHMEdata!$G$2:$G$2401&amp;IHMEdata!$C$2:$C$2401&amp;IHMEdata!$F$2:$F$2401&amp;IHMEdata!$H$2:$H$2401,0)),0)</f>
        <v>0.678785450151</v>
      </c>
      <c r="DK28" s="24">
        <f t="array" ref="DK28">IFERROR(INDEX(IHMEdata!$J$2:$J$2401, MATCH($DA$3&amp;$CY$4&amp;$CY$5&amp;DH28&amp;$CY$6, IHMEdata!$E$2:$E$2401&amp;IHMEdata!$G$2:$G$2401&amp;IHMEdata!$C$2:$C$2401&amp;IHMEdata!$F$2:$F$2401&amp;IHMEdata!$H$2:$H$2401,0)),0)</f>
        <v>1.7039308421399999</v>
      </c>
      <c r="DL28" s="29">
        <f t="shared" si="34"/>
        <v>1.7039308421399999E-5</v>
      </c>
      <c r="DM28" s="7">
        <f t="shared" si="47"/>
        <v>-10.979987622985314</v>
      </c>
      <c r="DN28">
        <v>17</v>
      </c>
      <c r="DO28" s="13">
        <f>_xll.SplineOut($I$9,DN28)</f>
        <v>-9.7852541673465741</v>
      </c>
      <c r="DP28" s="13">
        <f t="shared" si="35"/>
        <v>5.6275337866260725E-5</v>
      </c>
    </row>
    <row r="29" spans="1:120" x14ac:dyDescent="0.25">
      <c r="A29">
        <v>90</v>
      </c>
      <c r="B29" t="s">
        <v>48</v>
      </c>
      <c r="C29" s="6">
        <f t="shared" si="0"/>
        <v>9959.6907530080134</v>
      </c>
      <c r="D29" s="24">
        <f t="array" ref="D29">IFERROR(INDEX(IHMEdata!$J$2:$J$2401, MATCH($C$3&amp;$C$4&amp;$C$5&amp;B29&amp;$C$7, IHMEdata!$E$2:$E$2401&amp;IHMEdata!$G$2:$G$2401&amp;IHMEdata!$C$2:$C$2401&amp;IHMEdata!$F$2:$F$2401&amp;IHMEdata!$H$2:$H$2401,0)),0)</f>
        <v>4.9803253170500001</v>
      </c>
      <c r="E29" s="24">
        <f t="array" ref="E29">IFERROR(INDEX(IHMEdata!$J$2:$J$2401, MATCH($C$3&amp;$C$4&amp;$C$5&amp;B29&amp;$C$6, IHMEdata!$E$2:$E$2401&amp;IHMEdata!$G$2:$G$2401&amp;IHMEdata!$C$2:$C$2401&amp;IHMEdata!$F$2:$F$2401&amp;IHMEdata!$H$2:$H$2401,0)),0)</f>
        <v>50.004818829800001</v>
      </c>
      <c r="F29" s="14">
        <f t="shared" si="1"/>
        <v>5.0004818829800003E-4</v>
      </c>
      <c r="G29" s="7">
        <f t="shared" si="36"/>
        <v>-7.6008060875900076</v>
      </c>
      <c r="H29">
        <v>18</v>
      </c>
      <c r="I29" s="13">
        <f>_xll.SplineOut($I$9,H29)</f>
        <v>-9.6399450657663355</v>
      </c>
      <c r="J29" s="13">
        <f t="shared" si="2"/>
        <v>6.5076629584127303E-5</v>
      </c>
      <c r="K29">
        <v>90</v>
      </c>
      <c r="L29" t="s">
        <v>48</v>
      </c>
      <c r="M29" s="6">
        <f t="shared" si="3"/>
        <v>19223.145404632443</v>
      </c>
      <c r="N29" s="24">
        <f t="array" ref="N29">IFERROR(INDEX(IHMEdata!$J$2:$J$2401, MATCH($E$3&amp;$C$4&amp;$C$5&amp;L29&amp;$C$7, IHMEdata!$E$2:$E$2401&amp;IHMEdata!$G$2:$G$2401&amp;IHMEdata!$C$2:$C$2401&amp;IHMEdata!$F$2:$F$2401&amp;IHMEdata!$H$2:$H$2401,0)),0)</f>
        <v>4.5538467455599996</v>
      </c>
      <c r="O29" s="24">
        <f t="array" ref="O29">IFERROR(INDEX(IHMEdata!$J$2:$J$2401, MATCH($E$3&amp;$C$4&amp;$C$5&amp;L29&amp;$C$6, IHMEdata!$E$2:$E$2401&amp;IHMEdata!$G$2:$G$2401&amp;IHMEdata!$C$2:$C$2401&amp;IHMEdata!$F$2:$F$2401&amp;IHMEdata!$H$2:$H$2401,0)),0)</f>
        <v>23.6893944758</v>
      </c>
      <c r="P29" s="29">
        <f t="shared" si="4"/>
        <v>2.3689394475800001E-4</v>
      </c>
      <c r="Q29" s="7">
        <f t="shared" si="37"/>
        <v>-8.3478980074554574</v>
      </c>
      <c r="R29">
        <v>18</v>
      </c>
      <c r="S29" s="13">
        <f>_xll.SplineOut($I$9,R29)</f>
        <v>-9.6399450657663355</v>
      </c>
      <c r="T29" s="13">
        <f t="shared" si="5"/>
        <v>6.5076629584127303E-5</v>
      </c>
      <c r="V29" t="s">
        <v>48</v>
      </c>
      <c r="W29" s="6">
        <f t="shared" si="6"/>
        <v>9959.6907529994696</v>
      </c>
      <c r="X29" s="24">
        <f t="array" ref="X29">IFERROR(INDEX(IHMEdata!$J$2:$J$2401, MATCH($W$3&amp;$W$4&amp;$W$5&amp;V29&amp;$W$7, IHMEdata!$E$2:$E$2401&amp;IHMEdata!$G$2:$G$2401&amp;IHMEdata!$C$2:$C$2401&amp;IHMEdata!$F$2:$F$2401&amp;IHMEdata!$H$2:$H$2401,0)),0)</f>
        <v>9.1224176798100007E-2</v>
      </c>
      <c r="Y29" s="24">
        <f t="array" ref="Y29">IFERROR(INDEX(IHMEdata!$J$2:$J$2401, MATCH($W$3&amp;$W$4&amp;$W$5&amp;V29&amp;$W$6, IHMEdata!$E$2:$E$2401&amp;IHMEdata!$G$2:$G$2401&amp;IHMEdata!$C$2:$C$2401&amp;IHMEdata!$F$2:$F$2401&amp;IHMEdata!$H$2:$H$2401,0)),0)</f>
        <v>0.91593382827299996</v>
      </c>
      <c r="Z29" s="14">
        <f t="shared" si="7"/>
        <v>9.1593382827300004E-6</v>
      </c>
      <c r="AA29" s="7">
        <f t="shared" si="38"/>
        <v>-11.600736621764298</v>
      </c>
      <c r="AB29">
        <v>18</v>
      </c>
      <c r="AC29" s="13">
        <f>_xll.SplineOut($I$9,AB29)</f>
        <v>-9.6399450657663355</v>
      </c>
      <c r="AD29" s="13">
        <f t="shared" si="8"/>
        <v>6.5076629584127303E-5</v>
      </c>
      <c r="AE29">
        <v>90</v>
      </c>
      <c r="AF29" t="s">
        <v>48</v>
      </c>
      <c r="AG29" s="6">
        <f t="shared" si="9"/>
        <v>19223.145404603449</v>
      </c>
      <c r="AH29" s="24">
        <f t="array" ref="AH29">IFERROR(INDEX(IHMEdata!$J$2:$J$2401, MATCH($Y$3&amp;$W$4&amp;$W$5&amp;AF29&amp;$W$7, IHMEdata!$E$2:$E$2401&amp;IHMEdata!$G$2:$G$2401&amp;IHMEdata!$C$2:$C$2401&amp;IHMEdata!$F$2:$F$2401&amp;IHMEdata!$H$2:$H$2401,0)),0)</f>
        <v>0.14615648138199999</v>
      </c>
      <c r="AI29" s="24">
        <f t="array" ref="AI29">IFERROR(INDEX(IHMEdata!$J$2:$J$2401, MATCH($Y$3&amp;$W$4&amp;$W$5&amp;AF29&amp;$W$6, IHMEdata!$E$2:$E$2401&amp;IHMEdata!$G$2:$G$2401&amp;IHMEdata!$C$2:$C$2401&amp;IHMEdata!$F$2:$F$2401&amp;IHMEdata!$H$2:$H$2401,0)),0)</f>
        <v>0.76031512172299998</v>
      </c>
      <c r="AJ29" s="29">
        <f t="shared" si="10"/>
        <v>7.6031512172299998E-6</v>
      </c>
      <c r="AK29" s="7">
        <f t="shared" si="39"/>
        <v>-11.786947762762795</v>
      </c>
      <c r="AL29">
        <v>18</v>
      </c>
      <c r="AM29" s="13">
        <f>_xll.SplineOut($I$9,AL29)</f>
        <v>-9.6399450657663355</v>
      </c>
      <c r="AN29" s="13">
        <f t="shared" si="11"/>
        <v>6.5076629584127303E-5</v>
      </c>
      <c r="AP29" t="s">
        <v>48</v>
      </c>
      <c r="AQ29" s="6">
        <f t="shared" si="12"/>
        <v>9959.6907530117805</v>
      </c>
      <c r="AR29" s="24">
        <f t="array" ref="AR29">IFERROR(INDEX(IHMEdata!$J$2:$J$2401, MATCH($AQ$3&amp;$AQ$4&amp;$AQ$5&amp;AP29&amp;$AQ$7, IHMEdata!$E$2:$E$2401&amp;IHMEdata!$G$2:$G$2401&amp;IHMEdata!$C$2:$C$2401&amp;IHMEdata!$F$2:$F$2401&amp;IHMEdata!$H$2:$H$2401,0)),0)</f>
        <v>0.61665282032299995</v>
      </c>
      <c r="AS29" s="24">
        <f t="array" ref="AS29">IFERROR(INDEX(IHMEdata!$J$2:$J$2401, MATCH($AQ$3&amp;$AQ$4&amp;$AQ$5&amp;AP29&amp;$AQ$6, IHMEdata!$E$2:$E$2401&amp;IHMEdata!$G$2:$G$2401&amp;IHMEdata!$C$2:$C$2401&amp;IHMEdata!$F$2:$F$2401&amp;IHMEdata!$H$2:$H$2401,0)),0)</f>
        <v>6.1914856155200004</v>
      </c>
      <c r="AT29" s="14">
        <f t="shared" si="13"/>
        <v>6.1914856155200002E-5</v>
      </c>
      <c r="AU29" s="7">
        <f t="shared" si="40"/>
        <v>-9.6897504045624476</v>
      </c>
      <c r="AV29">
        <v>18</v>
      </c>
      <c r="AW29" s="13">
        <f>_xll.SplineOut($I$9,AV29)</f>
        <v>-9.6399450657663355</v>
      </c>
      <c r="AX29" s="13">
        <f t="shared" si="14"/>
        <v>6.5076629584127303E-5</v>
      </c>
      <c r="AY29">
        <v>90</v>
      </c>
      <c r="AZ29" t="s">
        <v>48</v>
      </c>
      <c r="BA29" s="6">
        <f t="shared" si="15"/>
        <v>19223.145404657789</v>
      </c>
      <c r="BB29" s="24">
        <f t="array" ref="BB29">IFERROR(INDEX(IHMEdata!$J$2:$J$2401, MATCH($AS$3&amp;$AQ$4&amp;$AQ$5&amp;AZ29&amp;$AQ$7, IHMEdata!$E$2:$E$2401&amp;IHMEdata!$G$2:$G$2401&amp;IHMEdata!$C$2:$C$2401&amp;IHMEdata!$F$2:$F$2401&amp;IHMEdata!$H$2:$H$2401,0)),0)</f>
        <v>1.1761360004600001</v>
      </c>
      <c r="BC29" s="24">
        <f t="array" ref="BC29">IFERROR(INDEX(IHMEdata!$J$2:$J$2401, MATCH($AS$3&amp;$AQ$4&amp;$AQ$5&amp;AZ29&amp;$AQ$6, IHMEdata!$E$2:$E$2401&amp;IHMEdata!$G$2:$G$2401&amp;IHMEdata!$C$2:$C$2401&amp;IHMEdata!$F$2:$F$2401&amp;IHMEdata!$H$2:$H$2401,0)),0)</f>
        <v>6.1183327478500003</v>
      </c>
      <c r="BD29" s="29">
        <f t="shared" si="16"/>
        <v>6.1183327478500006E-5</v>
      </c>
      <c r="BE29" s="7">
        <f t="shared" si="41"/>
        <v>-9.7016358323828165</v>
      </c>
      <c r="BF29">
        <v>18</v>
      </c>
      <c r="BG29" s="13">
        <f>_xll.SplineOut($I$9,BF29)</f>
        <v>-9.6399450657663355</v>
      </c>
      <c r="BH29" s="13">
        <f t="shared" si="17"/>
        <v>6.5076629584127303E-5</v>
      </c>
      <c r="BJ29" t="s">
        <v>48</v>
      </c>
      <c r="BK29" s="6">
        <f t="shared" si="18"/>
        <v>9959.6907530116096</v>
      </c>
      <c r="BL29" s="24">
        <f t="array" ref="BL29">IFERROR(INDEX(IHMEdata!$J$2:$J$2401, MATCH($BK$3&amp;$BK$4&amp;$BK$5&amp;BJ29&amp;$BK$7, IHMEdata!$E$2:$E$2401&amp;IHMEdata!$G$2:$G$2401&amp;IHMEdata!$C$2:$C$2401&amp;IHMEdata!$F$2:$F$2401&amp;IHMEdata!$H$2:$H$2401,0)),0)</f>
        <v>7.8137519764499994E-2</v>
      </c>
      <c r="BM29" s="24">
        <f t="array" ref="BM29">IFERROR(INDEX(IHMEdata!$J$2:$J$2401, MATCH($BK$3&amp;$BK$4&amp;$BK$5&amp;BJ29&amp;$BK$6, IHMEdata!$E$2:$E$2401&amp;IHMEdata!$G$2:$G$2401&amp;IHMEdata!$C$2:$C$2401&amp;IHMEdata!$F$2:$F$2401&amp;IHMEdata!$H$2:$H$2401,0)),0)</f>
        <v>0.78453760967299901</v>
      </c>
      <c r="BN29" s="14">
        <f t="shared" si="19"/>
        <v>7.8453760967299908E-6</v>
      </c>
      <c r="BO29" s="7">
        <f t="shared" si="42"/>
        <v>-11.75558623198131</v>
      </c>
      <c r="BP29">
        <v>18</v>
      </c>
      <c r="BQ29" s="13">
        <f>_xll.SplineOut($I$9,BP29)</f>
        <v>-9.6399450657663355</v>
      </c>
      <c r="BR29" s="13">
        <f t="shared" si="20"/>
        <v>6.5076629584127303E-5</v>
      </c>
      <c r="BS29">
        <v>90</v>
      </c>
      <c r="BT29" t="s">
        <v>48</v>
      </c>
      <c r="BU29" s="6">
        <f t="shared" si="21"/>
        <v>19223.145404587332</v>
      </c>
      <c r="BV29" s="24">
        <f t="array" ref="BV29">IFERROR(INDEX(IHMEdata!$J$2:$J$2401, MATCH($BM$3&amp;$BK$4&amp;$BK$5&amp;BT29&amp;$BK$7, IHMEdata!$E$2:$E$2401&amp;IHMEdata!$G$2:$G$2401&amp;IHMEdata!$C$2:$C$2401&amp;IHMEdata!$F$2:$F$2401&amp;IHMEdata!$H$2:$H$2401,0)),0)</f>
        <v>0.13456670656700001</v>
      </c>
      <c r="BW29" s="24">
        <f t="array" ref="BW29">IFERROR(INDEX(IHMEdata!$J$2:$J$2401, MATCH($BM$3&amp;$BK$4&amp;$BK$5&amp;BT29&amp;$BK$6, IHMEdata!$E$2:$E$2401&amp;IHMEdata!$G$2:$G$2401&amp;IHMEdata!$C$2:$C$2401&amp;IHMEdata!$F$2:$F$2401&amp;IHMEdata!$H$2:$H$2401,0)),0)</f>
        <v>0.70002439109100001</v>
      </c>
      <c r="BX29" s="29">
        <f t="shared" si="22"/>
        <v>7.0002439109100003E-6</v>
      </c>
      <c r="BY29" s="7">
        <f t="shared" si="43"/>
        <v>-11.869565565100299</v>
      </c>
      <c r="BZ29">
        <v>18</v>
      </c>
      <c r="CA29" s="13">
        <f>_xll.SplineOut($I$9,BZ29)</f>
        <v>-9.6399450657663355</v>
      </c>
      <c r="CB29" s="13">
        <f t="shared" si="23"/>
        <v>6.5076629584127303E-5</v>
      </c>
      <c r="CD29" t="s">
        <v>48</v>
      </c>
      <c r="CE29" s="6">
        <f t="shared" si="24"/>
        <v>9959.6907529949949</v>
      </c>
      <c r="CF29" s="24">
        <f t="array" ref="CF29">IFERROR(INDEX(IHMEdata!$J$2:$J$2401, MATCH($CE$3&amp;$CE$4&amp;$CE$5&amp;CD29&amp;$CE$7, IHMEdata!$E$2:$E$2401&amp;IHMEdata!$G$2:$G$2401&amp;IHMEdata!$C$2:$C$2401&amp;IHMEdata!$F$2:$F$2401&amp;IHMEdata!$H$2:$H$2401,0)),0)</f>
        <v>0.10707281797900001</v>
      </c>
      <c r="CG29" s="24">
        <f t="array" ref="CG29">IFERROR(INDEX(IHMEdata!$J$2:$J$2401, MATCH($CE$3&amp;$CE$4&amp;$CE$5&amp;CD29&amp;$CE$6, IHMEdata!$E$2:$E$2401&amp;IHMEdata!$G$2:$G$2401&amp;IHMEdata!$C$2:$C$2401&amp;IHMEdata!$F$2:$F$2401&amp;IHMEdata!$H$2:$H$2401,0)),0)</f>
        <v>1.0750616724399999</v>
      </c>
      <c r="CH29" s="14">
        <f t="shared" si="25"/>
        <v>1.0750616724399999E-5</v>
      </c>
      <c r="CI29" s="7">
        <f t="shared" si="44"/>
        <v>-11.440547435324554</v>
      </c>
      <c r="CJ29">
        <v>18</v>
      </c>
      <c r="CK29" s="13">
        <f>_xll.SplineOut($I$9,CJ29)</f>
        <v>-9.6399450657663355</v>
      </c>
      <c r="CL29" s="13">
        <f t="shared" si="26"/>
        <v>6.5076629584127303E-5</v>
      </c>
      <c r="CM29">
        <v>90</v>
      </c>
      <c r="CN29" t="s">
        <v>48</v>
      </c>
      <c r="CO29" s="6">
        <f t="shared" si="27"/>
        <v>19223.145404677318</v>
      </c>
      <c r="CP29" s="24">
        <f t="array" ref="CP29">IFERROR(INDEX(IHMEdata!$J$2:$J$2401, MATCH($CG$3&amp;$CE$4&amp;$CE$5&amp;CN29&amp;$CE$7, IHMEdata!$E$2:$E$2401&amp;IHMEdata!$G$2:$G$2401&amp;IHMEdata!$C$2:$C$2401&amp;IHMEdata!$F$2:$F$2401&amp;IHMEdata!$H$2:$H$2401,0)),0)</f>
        <v>0.13270036023500001</v>
      </c>
      <c r="CQ29" s="24">
        <f t="array" ref="CQ29">IFERROR(INDEX(IHMEdata!$J$2:$J$2401, MATCH($CG$3&amp;$CE$4&amp;$CE$5&amp;CN29&amp;$CE$6, IHMEdata!$E$2:$E$2401&amp;IHMEdata!$G$2:$G$2401&amp;IHMEdata!$C$2:$C$2401&amp;IHMEdata!$F$2:$F$2401&amp;IHMEdata!$H$2:$H$2401,0)),0)</f>
        <v>0.69031554119500005</v>
      </c>
      <c r="CR29" s="29">
        <f t="shared" si="28"/>
        <v>6.9031554119500004E-6</v>
      </c>
      <c r="CS29" s="7">
        <f t="shared" si="45"/>
        <v>-11.883531944813909</v>
      </c>
      <c r="CT29">
        <v>18</v>
      </c>
      <c r="CU29" s="13">
        <f>_xll.SplineOut($I$9,CT29)</f>
        <v>-9.6399450657663355</v>
      </c>
      <c r="CV29" s="13">
        <f t="shared" si="29"/>
        <v>6.5076629584127303E-5</v>
      </c>
      <c r="CX29" t="s">
        <v>48</v>
      </c>
      <c r="CY29" s="6">
        <f t="shared" si="30"/>
        <v>9959.6907530061017</v>
      </c>
      <c r="CZ29" s="24">
        <f t="array" ref="CZ29">IFERROR(INDEX(IHMEdata!$J$2:$J$2401, MATCH($CY$3&amp;$CY$4&amp;$CY$5&amp;CX29&amp;$CY$7, IHMEdata!$E$2:$E$2401&amp;IHMEdata!$G$2:$G$2401&amp;IHMEdata!$C$2:$C$2401&amp;IHMEdata!$F$2:$F$2401&amp;IHMEdata!$H$2:$H$2401,0)),0)</f>
        <v>0.30588246155100002</v>
      </c>
      <c r="DA29" s="24">
        <f t="array" ref="DA29">IFERROR(INDEX(IHMEdata!$J$2:$J$2401, MATCH($CY$3&amp;$CY$4&amp;$CY$5&amp;CX29&amp;$CY$6, IHMEdata!$E$2:$E$2401&amp;IHMEdata!$G$2:$G$2401&amp;IHMEdata!$C$2:$C$2401&amp;IHMEdata!$F$2:$F$2401&amp;IHMEdata!$H$2:$H$2401,0)),0)</f>
        <v>3.0712044092199999</v>
      </c>
      <c r="DB29" s="14">
        <f t="shared" si="31"/>
        <v>3.0712044092199998E-5</v>
      </c>
      <c r="DC29" s="7">
        <f t="shared" si="46"/>
        <v>-10.390855664599968</v>
      </c>
      <c r="DD29">
        <v>18</v>
      </c>
      <c r="DE29" s="13">
        <f>_xll.SplineOut($I$9,DD29)</f>
        <v>-9.6399450657663355</v>
      </c>
      <c r="DF29" s="13">
        <f t="shared" si="32"/>
        <v>6.5076629584127303E-5</v>
      </c>
      <c r="DG29">
        <v>90</v>
      </c>
      <c r="DH29" t="s">
        <v>48</v>
      </c>
      <c r="DI29" s="6">
        <f t="shared" si="33"/>
        <v>19223.145404607661</v>
      </c>
      <c r="DJ29" s="24">
        <f t="array" ref="DJ29">IFERROR(INDEX(IHMEdata!$J$2:$J$2401, MATCH($DA$3&amp;$CY$4&amp;$CY$5&amp;DH29&amp;$CY$7, IHMEdata!$E$2:$E$2401&amp;IHMEdata!$G$2:$G$2401&amp;IHMEdata!$C$2:$C$2401&amp;IHMEdata!$F$2:$F$2401&amp;IHMEdata!$H$2:$H$2401,0)),0)</f>
        <v>0.57143116710899999</v>
      </c>
      <c r="DK29" s="24">
        <f t="array" ref="DK29">IFERROR(INDEX(IHMEdata!$J$2:$J$2401, MATCH($DA$3&amp;$CY$4&amp;$CY$5&amp;DH29&amp;$CY$6, IHMEdata!$E$2:$E$2401&amp;IHMEdata!$G$2:$G$2401&amp;IHMEdata!$C$2:$C$2401&amp;IHMEdata!$F$2:$F$2401&amp;IHMEdata!$H$2:$H$2401,0)),0)</f>
        <v>2.9726205315600001</v>
      </c>
      <c r="DL29" s="29">
        <f t="shared" si="34"/>
        <v>2.9726205315600001E-5</v>
      </c>
      <c r="DM29" s="7">
        <f t="shared" si="47"/>
        <v>-10.423481567324735</v>
      </c>
      <c r="DN29">
        <v>18</v>
      </c>
      <c r="DO29" s="13">
        <f>_xll.SplineOut($I$9,DN29)</f>
        <v>-9.6399450657663355</v>
      </c>
      <c r="DP29" s="13">
        <f t="shared" si="35"/>
        <v>6.5076629584127303E-5</v>
      </c>
    </row>
    <row r="30" spans="1:120" x14ac:dyDescent="0.25">
      <c r="A30">
        <v>95</v>
      </c>
      <c r="B30" t="s">
        <v>49</v>
      </c>
      <c r="C30" s="6">
        <f t="shared" si="0"/>
        <v>2800.9368693855931</v>
      </c>
      <c r="D30" s="24">
        <f t="array" ref="D30">IFERROR(INDEX(IHMEdata!$J$2:$J$2401, MATCH($C$3&amp;$C$4&amp;$C$5&amp;B30&amp;$C$7, IHMEdata!$E$2:$E$2401&amp;IHMEdata!$G$2:$G$2401&amp;IHMEdata!$C$2:$C$2401&amp;IHMEdata!$F$2:$F$2401&amp;IHMEdata!$H$2:$H$2401,0)),0)</f>
        <v>1.61695453627</v>
      </c>
      <c r="E30" s="24">
        <f t="array" ref="E30">IFERROR(INDEX(IHMEdata!$J$2:$J$2401, MATCH($C$3&amp;$C$4&amp;$C$5&amp;B30&amp;$C$6, IHMEdata!$E$2:$E$2401&amp;IHMEdata!$G$2:$G$2401&amp;IHMEdata!$C$2:$C$2401&amp;IHMEdata!$F$2:$F$2401&amp;IHMEdata!$H$2:$H$2401,0)),0)</f>
        <v>57.729060370599903</v>
      </c>
      <c r="F30" s="14">
        <f t="shared" si="1"/>
        <v>5.7729060370599898E-4</v>
      </c>
      <c r="G30" s="7">
        <f t="shared" si="36"/>
        <v>-7.4571647723056147</v>
      </c>
      <c r="H30">
        <v>19</v>
      </c>
      <c r="I30" s="13">
        <f>_xll.SplineOut($I$9,H30)</f>
        <v>-9.5242867885692544</v>
      </c>
      <c r="J30" s="13">
        <f t="shared" si="2"/>
        <v>7.305581729065247E-5</v>
      </c>
      <c r="K30">
        <v>95</v>
      </c>
      <c r="L30" t="s">
        <v>49</v>
      </c>
      <c r="M30" s="6">
        <f t="shared" si="3"/>
        <v>6409.3312784002756</v>
      </c>
      <c r="N30" s="24">
        <f t="array" ref="N30">IFERROR(INDEX(IHMEdata!$J$2:$J$2401, MATCH($E$3&amp;$C$4&amp;$C$5&amp;L30&amp;$C$7, IHMEdata!$E$2:$E$2401&amp;IHMEdata!$G$2:$G$2401&amp;IHMEdata!$C$2:$C$2401&amp;IHMEdata!$F$2:$F$2401&amp;IHMEdata!$H$2:$H$2401,0)),0)</f>
        <v>1.7271876319199999</v>
      </c>
      <c r="O30" s="24">
        <f t="array" ref="O30">IFERROR(INDEX(IHMEdata!$J$2:$J$2401, MATCH($E$3&amp;$C$4&amp;$C$5&amp;L30&amp;$C$6, IHMEdata!$E$2:$E$2401&amp;IHMEdata!$G$2:$G$2401&amp;IHMEdata!$C$2:$C$2401&amp;IHMEdata!$F$2:$F$2401&amp;IHMEdata!$H$2:$H$2401,0)),0)</f>
        <v>26.948016210999999</v>
      </c>
      <c r="P30" s="29">
        <f t="shared" si="4"/>
        <v>2.6948016211000001E-4</v>
      </c>
      <c r="Q30" s="7">
        <f t="shared" si="37"/>
        <v>-8.2190157803060178</v>
      </c>
      <c r="R30">
        <v>19</v>
      </c>
      <c r="S30" s="13">
        <f>_xll.SplineOut($I$9,R30)</f>
        <v>-9.5242867885692544</v>
      </c>
      <c r="T30" s="13">
        <f t="shared" si="5"/>
        <v>7.305581729065247E-5</v>
      </c>
      <c r="V30" t="s">
        <v>49</v>
      </c>
      <c r="W30" s="6">
        <f t="shared" si="6"/>
        <v>2800.9368693923116</v>
      </c>
      <c r="X30" s="24">
        <f t="array" ref="X30">IFERROR(INDEX(IHMEdata!$J$2:$J$2401, MATCH($W$3&amp;$W$4&amp;$W$5&amp;V30&amp;$W$7, IHMEdata!$E$2:$E$2401&amp;IHMEdata!$G$2:$G$2401&amp;IHMEdata!$C$2:$C$2401&amp;IHMEdata!$F$2:$F$2401&amp;IHMEdata!$H$2:$H$2401,0)),0)</f>
        <v>5.4634538924600001E-3</v>
      </c>
      <c r="Y30" s="24">
        <f t="array" ref="Y30">IFERROR(INDEX(IHMEdata!$J$2:$J$2401, MATCH($W$3&amp;$W$4&amp;$W$5&amp;V30&amp;$W$6, IHMEdata!$E$2:$E$2401&amp;IHMEdata!$G$2:$G$2401&amp;IHMEdata!$C$2:$C$2401&amp;IHMEdata!$F$2:$F$2401&amp;IHMEdata!$H$2:$H$2401,0)),0)</f>
        <v>0.19505808760500001</v>
      </c>
      <c r="Z30" s="14">
        <f t="shared" si="7"/>
        <v>1.95058087605E-6</v>
      </c>
      <c r="AA30" s="7">
        <f t="shared" si="38"/>
        <v>-13.147383344593745</v>
      </c>
      <c r="AB30">
        <v>19</v>
      </c>
      <c r="AC30" s="13">
        <f>_xll.SplineOut($I$9,AB30)</f>
        <v>-9.5242867885692544</v>
      </c>
      <c r="AD30" s="13">
        <f t="shared" si="8"/>
        <v>7.305581729065247E-5</v>
      </c>
      <c r="AE30">
        <v>95</v>
      </c>
      <c r="AF30" t="s">
        <v>49</v>
      </c>
      <c r="AG30" s="6">
        <f t="shared" si="9"/>
        <v>6409.3312784074078</v>
      </c>
      <c r="AH30" s="24">
        <f t="array" ref="AH30">IFERROR(INDEX(IHMEdata!$J$2:$J$2401, MATCH($Y$3&amp;$W$4&amp;$W$5&amp;AF30&amp;$W$7, IHMEdata!$E$2:$E$2401&amp;IHMEdata!$G$2:$G$2401&amp;IHMEdata!$C$2:$C$2401&amp;IHMEdata!$F$2:$F$2401&amp;IHMEdata!$H$2:$H$2401,0)),0)</f>
        <v>1.79281824622E-3</v>
      </c>
      <c r="AI30" s="24">
        <f t="array" ref="AI30">IFERROR(INDEX(IHMEdata!$J$2:$J$2401, MATCH($Y$3&amp;$W$4&amp;$W$5&amp;AF30&amp;$W$6, IHMEdata!$E$2:$E$2401&amp;IHMEdata!$G$2:$G$2401&amp;IHMEdata!$C$2:$C$2401&amp;IHMEdata!$F$2:$F$2401&amp;IHMEdata!$H$2:$H$2401,0)),0)</f>
        <v>2.7972001576200001E-2</v>
      </c>
      <c r="AJ30" s="29">
        <f t="shared" si="10"/>
        <v>2.7972001576200002E-7</v>
      </c>
      <c r="AK30" s="7">
        <f t="shared" si="39"/>
        <v>-15.089476677761541</v>
      </c>
      <c r="AL30">
        <v>19</v>
      </c>
      <c r="AM30" s="13">
        <f>_xll.SplineOut($I$9,AL30)</f>
        <v>-9.5242867885692544</v>
      </c>
      <c r="AN30" s="13">
        <f t="shared" si="11"/>
        <v>7.305581729065247E-5</v>
      </c>
      <c r="AP30" t="s">
        <v>49</v>
      </c>
      <c r="AQ30" s="6">
        <f t="shared" si="12"/>
        <v>2800.9368693919077</v>
      </c>
      <c r="AR30" s="24">
        <f t="array" ref="AR30">IFERROR(INDEX(IHMEdata!$J$2:$J$2401, MATCH($AQ$3&amp;$AQ$4&amp;$AQ$5&amp;AP30&amp;$AQ$7, IHMEdata!$E$2:$E$2401&amp;IHMEdata!$G$2:$G$2401&amp;IHMEdata!$C$2:$C$2401&amp;IHMEdata!$F$2:$F$2401&amp;IHMEdata!$H$2:$H$2401,0)),0)</f>
        <v>0.26166339392600002</v>
      </c>
      <c r="AS30" s="24">
        <f t="array" ref="AS30">IFERROR(INDEX(IHMEdata!$J$2:$J$2401, MATCH($AQ$3&amp;$AQ$4&amp;$AQ$5&amp;AP30&amp;$AQ$6, IHMEdata!$E$2:$E$2401&amp;IHMEdata!$G$2:$G$2401&amp;IHMEdata!$C$2:$C$2401&amp;IHMEdata!$F$2:$F$2401&amp;IHMEdata!$H$2:$H$2401,0)),0)</f>
        <v>9.3419954153700004</v>
      </c>
      <c r="AT30" s="14">
        <f t="shared" si="13"/>
        <v>9.3419954153700001E-5</v>
      </c>
      <c r="AU30" s="7">
        <f t="shared" si="40"/>
        <v>-9.2784055936450898</v>
      </c>
      <c r="AV30">
        <v>19</v>
      </c>
      <c r="AW30" s="13">
        <f>_xll.SplineOut($I$9,AV30)</f>
        <v>-9.5242867885692544</v>
      </c>
      <c r="AX30" s="13">
        <f t="shared" si="14"/>
        <v>7.305581729065247E-5</v>
      </c>
      <c r="AY30">
        <v>95</v>
      </c>
      <c r="AZ30" t="s">
        <v>49</v>
      </c>
      <c r="BA30" s="6">
        <f t="shared" si="15"/>
        <v>6409.3312784167929</v>
      </c>
      <c r="BB30" s="24">
        <f t="array" ref="BB30">IFERROR(INDEX(IHMEdata!$J$2:$J$2401, MATCH($AS$3&amp;$AQ$4&amp;$AQ$5&amp;AZ30&amp;$AQ$7, IHMEdata!$E$2:$E$2401&amp;IHMEdata!$G$2:$G$2401&amp;IHMEdata!$C$2:$C$2401&amp;IHMEdata!$F$2:$F$2401&amp;IHMEdata!$H$2:$H$2401,0)),0)</f>
        <v>0.53445357772000002</v>
      </c>
      <c r="BC30" s="24">
        <f t="array" ref="BC30">IFERROR(INDEX(IHMEdata!$J$2:$J$2401, MATCH($AS$3&amp;$AQ$4&amp;$AQ$5&amp;AZ30&amp;$AQ$6, IHMEdata!$E$2:$E$2401&amp;IHMEdata!$G$2:$G$2401&amp;IHMEdata!$C$2:$C$2401&amp;IHMEdata!$F$2:$F$2401&amp;IHMEdata!$H$2:$H$2401,0)),0)</f>
        <v>8.3386792553499998</v>
      </c>
      <c r="BD30" s="29">
        <f t="shared" si="16"/>
        <v>8.3386792553499992E-5</v>
      </c>
      <c r="BE30" s="7">
        <f t="shared" si="41"/>
        <v>-9.392020623808131</v>
      </c>
      <c r="BF30">
        <v>19</v>
      </c>
      <c r="BG30" s="13">
        <f>_xll.SplineOut($I$9,BF30)</f>
        <v>-9.5242867885692544</v>
      </c>
      <c r="BH30" s="13">
        <f t="shared" si="17"/>
        <v>7.305581729065247E-5</v>
      </c>
      <c r="BJ30" t="s">
        <v>49</v>
      </c>
      <c r="BK30" s="6">
        <f t="shared" si="18"/>
        <v>2800.9368693846436</v>
      </c>
      <c r="BL30" s="24">
        <f t="array" ref="BL30">IFERROR(INDEX(IHMEdata!$J$2:$J$2401, MATCH($BK$3&amp;$BK$4&amp;$BK$5&amp;BJ30&amp;$BK$7, IHMEdata!$E$2:$E$2401&amp;IHMEdata!$G$2:$G$2401&amp;IHMEdata!$C$2:$C$2401&amp;IHMEdata!$F$2:$F$2401&amp;IHMEdata!$H$2:$H$2401,0)),0)</f>
        <v>4.3515332900299998E-2</v>
      </c>
      <c r="BM30" s="24">
        <f t="array" ref="BM30">IFERROR(INDEX(IHMEdata!$J$2:$J$2401, MATCH($BK$3&amp;$BK$4&amp;$BK$5&amp;BJ30&amp;$BK$6, IHMEdata!$E$2:$E$2401&amp;IHMEdata!$G$2:$G$2401&amp;IHMEdata!$C$2:$C$2401&amp;IHMEdata!$F$2:$F$2401&amp;IHMEdata!$H$2:$H$2401,0)),0)</f>
        <v>1.5535992037499999</v>
      </c>
      <c r="BN30" s="14">
        <f t="shared" si="19"/>
        <v>1.5535992037499998E-5</v>
      </c>
      <c r="BO30" s="7">
        <f t="shared" si="42"/>
        <v>-11.072351158934746</v>
      </c>
      <c r="BP30">
        <v>19</v>
      </c>
      <c r="BQ30" s="13">
        <f>_xll.SplineOut($I$9,BP30)</f>
        <v>-9.5242867885692544</v>
      </c>
      <c r="BR30" s="13">
        <f t="shared" si="20"/>
        <v>7.305581729065247E-5</v>
      </c>
      <c r="BS30">
        <v>95</v>
      </c>
      <c r="BT30" t="s">
        <v>49</v>
      </c>
      <c r="BU30" s="6">
        <f t="shared" si="21"/>
        <v>6409.3312784039372</v>
      </c>
      <c r="BV30" s="24">
        <f t="array" ref="BV30">IFERROR(INDEX(IHMEdata!$J$2:$J$2401, MATCH($BM$3&amp;$BK$4&amp;$BK$5&amp;BT30&amp;$BK$7, IHMEdata!$E$2:$E$2401&amp;IHMEdata!$G$2:$G$2401&amp;IHMEdata!$C$2:$C$2401&amp;IHMEdata!$F$2:$F$2401&amp;IHMEdata!$H$2:$H$2401,0)),0)</f>
        <v>8.3040839153599999E-2</v>
      </c>
      <c r="BW30" s="24">
        <f t="array" ref="BW30">IFERROR(INDEX(IHMEdata!$J$2:$J$2401, MATCH($BM$3&amp;$BK$4&amp;$BK$5&amp;BT30&amp;$BK$6, IHMEdata!$E$2:$E$2401&amp;IHMEdata!$G$2:$G$2401&amp;IHMEdata!$C$2:$C$2401&amp;IHMEdata!$F$2:$F$2401&amp;IHMEdata!$H$2:$H$2401,0)),0)</f>
        <v>1.295624076</v>
      </c>
      <c r="BX30" s="29">
        <f t="shared" si="22"/>
        <v>1.2956240759999999E-5</v>
      </c>
      <c r="BY30" s="7">
        <f t="shared" si="43"/>
        <v>-11.253932973931896</v>
      </c>
      <c r="BZ30">
        <v>19</v>
      </c>
      <c r="CA30" s="13">
        <f>_xll.SplineOut($I$9,BZ30)</f>
        <v>-9.5242867885692544</v>
      </c>
      <c r="CB30" s="13">
        <f t="shared" si="23"/>
        <v>7.305581729065247E-5</v>
      </c>
      <c r="CD30" t="s">
        <v>49</v>
      </c>
      <c r="CE30" s="6">
        <f t="shared" si="24"/>
        <v>2800.9368693860092</v>
      </c>
      <c r="CF30" s="24">
        <f t="array" ref="CF30">IFERROR(INDEX(IHMEdata!$J$2:$J$2401, MATCH($CE$3&amp;$CE$4&amp;$CE$5&amp;CD30&amp;$CE$7, IHMEdata!$E$2:$E$2401&amp;IHMEdata!$G$2:$G$2401&amp;IHMEdata!$C$2:$C$2401&amp;IHMEdata!$F$2:$F$2401&amp;IHMEdata!$H$2:$H$2401,0)),0)</f>
        <v>4.8070504711699998E-2</v>
      </c>
      <c r="CG30" s="24">
        <f t="array" ref="CG30">IFERROR(INDEX(IHMEdata!$J$2:$J$2401, MATCH($CE$3&amp;$CE$4&amp;$CE$5&amp;CD30&amp;$CE$6, IHMEdata!$E$2:$E$2401&amp;IHMEdata!$G$2:$G$2401&amp;IHMEdata!$C$2:$C$2401&amp;IHMEdata!$F$2:$F$2401&amp;IHMEdata!$H$2:$H$2401,0)),0)</f>
        <v>1.71622949582</v>
      </c>
      <c r="CH30" s="14">
        <f t="shared" si="25"/>
        <v>1.7162294958200001E-5</v>
      </c>
      <c r="CI30" s="7">
        <f t="shared" si="44"/>
        <v>-10.972795734023853</v>
      </c>
      <c r="CJ30">
        <v>19</v>
      </c>
      <c r="CK30" s="13">
        <f>_xll.SplineOut($I$9,CJ30)</f>
        <v>-9.5242867885692544</v>
      </c>
      <c r="CL30" s="13">
        <f t="shared" si="26"/>
        <v>7.305581729065247E-5</v>
      </c>
      <c r="CM30">
        <v>95</v>
      </c>
      <c r="CN30" t="s">
        <v>49</v>
      </c>
      <c r="CO30" s="6">
        <f t="shared" si="27"/>
        <v>6409.3312784185146</v>
      </c>
      <c r="CP30" s="24">
        <f t="array" ref="CP30">IFERROR(INDEX(IHMEdata!$J$2:$J$2401, MATCH($CG$3&amp;$CE$4&amp;$CE$5&amp;CN30&amp;$CE$7, IHMEdata!$E$2:$E$2401&amp;IHMEdata!$G$2:$G$2401&amp;IHMEdata!$C$2:$C$2401&amp;IHMEdata!$F$2:$F$2401&amp;IHMEdata!$H$2:$H$2401,0)),0)</f>
        <v>7.2688557424299999E-2</v>
      </c>
      <c r="CQ30" s="24">
        <f t="array" ref="CQ30">IFERROR(INDEX(IHMEdata!$J$2:$J$2401, MATCH($CG$3&amp;$CE$4&amp;$CE$5&amp;CN30&amp;$CE$6, IHMEdata!$E$2:$E$2401&amp;IHMEdata!$G$2:$G$2401&amp;IHMEdata!$C$2:$C$2401&amp;IHMEdata!$F$2:$F$2401&amp;IHMEdata!$H$2:$H$2401,0)),0)</f>
        <v>1.13410517052</v>
      </c>
      <c r="CR30" s="29">
        <f t="shared" si="28"/>
        <v>1.1341051705200001E-5</v>
      </c>
      <c r="CS30" s="7">
        <f t="shared" si="45"/>
        <v>-11.387081521002068</v>
      </c>
      <c r="CT30">
        <v>19</v>
      </c>
      <c r="CU30" s="13">
        <f>_xll.SplineOut($I$9,CT30)</f>
        <v>-9.5242867885692544</v>
      </c>
      <c r="CV30" s="13">
        <f t="shared" si="29"/>
        <v>7.305581729065247E-5</v>
      </c>
      <c r="CX30" t="s">
        <v>49</v>
      </c>
      <c r="CY30" s="6">
        <f t="shared" si="30"/>
        <v>2800.9368693923266</v>
      </c>
      <c r="CZ30" s="24">
        <f t="array" ref="CZ30">IFERROR(INDEX(IHMEdata!$J$2:$J$2401, MATCH($CY$3&amp;$CY$4&amp;$CY$5&amp;CX30&amp;$CY$7, IHMEdata!$E$2:$E$2401&amp;IHMEdata!$G$2:$G$2401&amp;IHMEdata!$C$2:$C$2401&amp;IHMEdata!$F$2:$F$2401&amp;IHMEdata!$H$2:$H$2401,0)),0)</f>
        <v>0.181971562148</v>
      </c>
      <c r="DA30" s="24">
        <f t="array" ref="DA30">IFERROR(INDEX(IHMEdata!$J$2:$J$2401, MATCH($CY$3&amp;$CY$4&amp;$CY$5&amp;CX30&amp;$CY$6, IHMEdata!$E$2:$E$2401&amp;IHMEdata!$G$2:$G$2401&amp;IHMEdata!$C$2:$C$2401&amp;IHMEdata!$F$2:$F$2401&amp;IHMEdata!$H$2:$H$2401,0)),0)</f>
        <v>6.4968105542299996</v>
      </c>
      <c r="DB30" s="14">
        <f t="shared" si="31"/>
        <v>6.4968105542300003E-5</v>
      </c>
      <c r="DC30" s="7">
        <f t="shared" si="46"/>
        <v>-9.641614092458024</v>
      </c>
      <c r="DD30">
        <v>19</v>
      </c>
      <c r="DE30" s="13">
        <f>_xll.SplineOut($I$9,DD30)</f>
        <v>-9.5242867885692544</v>
      </c>
      <c r="DF30" s="13">
        <f t="shared" si="32"/>
        <v>7.305581729065247E-5</v>
      </c>
      <c r="DG30">
        <v>95</v>
      </c>
      <c r="DH30" t="s">
        <v>49</v>
      </c>
      <c r="DI30" s="6">
        <f t="shared" si="33"/>
        <v>6409.3312784093141</v>
      </c>
      <c r="DJ30" s="24">
        <f t="array" ref="DJ30">IFERROR(INDEX(IHMEdata!$J$2:$J$2401, MATCH($DA$3&amp;$CY$4&amp;$CY$5&amp;DH30&amp;$CY$7, IHMEdata!$E$2:$E$2401&amp;IHMEdata!$G$2:$G$2401&amp;IHMEdata!$C$2:$C$2401&amp;IHMEdata!$F$2:$F$2401&amp;IHMEdata!$H$2:$H$2401,0)),0)</f>
        <v>0.40907814580200003</v>
      </c>
      <c r="DK30" s="24">
        <f t="array" ref="DK30">IFERROR(INDEX(IHMEdata!$J$2:$J$2401, MATCH($DA$3&amp;$CY$4&amp;$CY$5&amp;DH30&amp;$CY$6, IHMEdata!$E$2:$E$2401&amp;IHMEdata!$G$2:$G$2401&amp;IHMEdata!$C$2:$C$2401&amp;IHMEdata!$F$2:$F$2401&amp;IHMEdata!$H$2:$H$2401,0)),0)</f>
        <v>6.3825402063399999</v>
      </c>
      <c r="DL30" s="29">
        <f t="shared" si="34"/>
        <v>6.3825402063399995E-5</v>
      </c>
      <c r="DM30" s="7">
        <f t="shared" si="47"/>
        <v>-9.6593592953908409</v>
      </c>
      <c r="DN30">
        <v>19</v>
      </c>
      <c r="DO30" s="13">
        <f>_xll.SplineOut($I$9,DN30)</f>
        <v>-9.5242867885692544</v>
      </c>
      <c r="DP30" s="13">
        <f t="shared" si="35"/>
        <v>7.305581729065247E-5</v>
      </c>
    </row>
    <row r="31" spans="1:120" x14ac:dyDescent="0.25">
      <c r="D31" s="6"/>
      <c r="E31" s="3"/>
      <c r="H31" s="4">
        <v>20</v>
      </c>
      <c r="I31" s="13">
        <f>_xll.SplineOut($I$9,H31)</f>
        <v>-9.4493451477389385</v>
      </c>
      <c r="J31" s="13">
        <f t="shared" si="2"/>
        <v>7.8741112187499901E-5</v>
      </c>
      <c r="N31" s="6"/>
      <c r="O31" s="3"/>
      <c r="R31" s="4">
        <v>20</v>
      </c>
      <c r="S31" s="13">
        <f>_xll.SplineOut($I$9,R31)</f>
        <v>-9.4493451477389385</v>
      </c>
      <c r="T31" s="13">
        <f t="shared" si="5"/>
        <v>7.8741112187499901E-5</v>
      </c>
      <c r="X31" s="6"/>
      <c r="Y31" s="3"/>
      <c r="AB31" s="4">
        <v>20</v>
      </c>
      <c r="AC31" s="13">
        <f>_xll.SplineOut($I$9,AB31)</f>
        <v>-9.4493451477389385</v>
      </c>
      <c r="AD31" s="13">
        <f t="shared" si="8"/>
        <v>7.8741112187499901E-5</v>
      </c>
      <c r="AH31" s="6"/>
      <c r="AI31" s="3"/>
      <c r="AL31" s="4">
        <v>20</v>
      </c>
      <c r="AM31" s="13">
        <f>_xll.SplineOut($I$9,AL31)</f>
        <v>-9.4493451477389385</v>
      </c>
      <c r="AN31" s="13">
        <f t="shared" si="11"/>
        <v>7.8741112187499901E-5</v>
      </c>
      <c r="AR31" s="6"/>
      <c r="AS31" s="3"/>
      <c r="AV31" s="4">
        <v>20</v>
      </c>
      <c r="AW31" s="13">
        <f>_xll.SplineOut($I$9,AV31)</f>
        <v>-9.4493451477389385</v>
      </c>
      <c r="AX31" s="13">
        <f t="shared" si="14"/>
        <v>7.8741112187499901E-5</v>
      </c>
      <c r="BB31" s="6"/>
      <c r="BC31" s="3"/>
      <c r="BF31" s="4">
        <v>20</v>
      </c>
      <c r="BG31" s="13">
        <f>_xll.SplineOut($I$9,BF31)</f>
        <v>-9.4493451477389385</v>
      </c>
      <c r="BH31" s="13">
        <f t="shared" si="17"/>
        <v>7.8741112187499901E-5</v>
      </c>
      <c r="BL31" s="6"/>
      <c r="BM31" s="3"/>
      <c r="BP31" s="4">
        <v>20</v>
      </c>
      <c r="BQ31" s="13">
        <f>_xll.SplineOut($I$9,BP31)</f>
        <v>-9.4493451477389385</v>
      </c>
      <c r="BR31" s="13">
        <f t="shared" si="20"/>
        <v>7.8741112187499901E-5</v>
      </c>
      <c r="BV31" s="6"/>
      <c r="BW31" s="3"/>
      <c r="BZ31" s="4">
        <v>20</v>
      </c>
      <c r="CA31" s="13">
        <f>_xll.SplineOut($I$9,BZ31)</f>
        <v>-9.4493451477389385</v>
      </c>
      <c r="CB31" s="13">
        <f t="shared" si="23"/>
        <v>7.8741112187499901E-5</v>
      </c>
      <c r="CF31" s="6"/>
      <c r="CG31" s="3"/>
      <c r="CJ31" s="4">
        <v>20</v>
      </c>
      <c r="CK31" s="13">
        <f>_xll.SplineOut($I$9,CJ31)</f>
        <v>-9.4493451477389385</v>
      </c>
      <c r="CL31" s="13">
        <f t="shared" si="26"/>
        <v>7.8741112187499901E-5</v>
      </c>
      <c r="CP31" s="6"/>
      <c r="CQ31" s="3"/>
      <c r="CT31" s="4">
        <v>20</v>
      </c>
      <c r="CU31" s="13">
        <f>_xll.SplineOut($I$9,CT31)</f>
        <v>-9.4493451477389385</v>
      </c>
      <c r="CV31" s="13">
        <f t="shared" si="29"/>
        <v>7.8741112187499901E-5</v>
      </c>
      <c r="CZ31" s="6"/>
      <c r="DA31" s="3"/>
      <c r="DD31" s="4">
        <v>20</v>
      </c>
      <c r="DE31" s="13">
        <f>_xll.SplineOut($I$9,DD31)</f>
        <v>-9.4493451477389385</v>
      </c>
      <c r="DF31" s="13">
        <f t="shared" si="32"/>
        <v>7.8741112187499901E-5</v>
      </c>
      <c r="DJ31" s="6"/>
      <c r="DK31" s="3"/>
      <c r="DN31" s="4">
        <v>20</v>
      </c>
      <c r="DO31" s="13">
        <f>_xll.SplineOut($I$9,DN31)</f>
        <v>-9.4493451477389385</v>
      </c>
      <c r="DP31" s="13">
        <f t="shared" si="35"/>
        <v>7.8741112187499901E-5</v>
      </c>
    </row>
    <row r="32" spans="1:120" x14ac:dyDescent="0.25">
      <c r="D32" s="6"/>
      <c r="H32">
        <v>21</v>
      </c>
      <c r="I32" s="13">
        <f>_xll.SplineOut($I$9,H32)</f>
        <v>-9.4218196712681106</v>
      </c>
      <c r="J32" s="13">
        <f t="shared" si="2"/>
        <v>8.0938603574335182E-5</v>
      </c>
      <c r="N32" s="6"/>
      <c r="R32">
        <v>21</v>
      </c>
      <c r="S32" s="13">
        <f>_xll.SplineOut($I$9,R32)</f>
        <v>-9.4218196712681106</v>
      </c>
      <c r="T32" s="13">
        <f t="shared" si="5"/>
        <v>8.0938603574335182E-5</v>
      </c>
      <c r="X32" s="6"/>
      <c r="AB32">
        <v>21</v>
      </c>
      <c r="AC32" s="13">
        <f>_xll.SplineOut($I$9,AB32)</f>
        <v>-9.4218196712681106</v>
      </c>
      <c r="AD32" s="13">
        <f t="shared" si="8"/>
        <v>8.0938603574335182E-5</v>
      </c>
      <c r="AH32" s="6"/>
      <c r="AL32">
        <v>21</v>
      </c>
      <c r="AM32" s="13">
        <f>_xll.SplineOut($I$9,AL32)</f>
        <v>-9.4218196712681106</v>
      </c>
      <c r="AN32" s="13">
        <f t="shared" si="11"/>
        <v>8.0938603574335182E-5</v>
      </c>
      <c r="AR32" s="6"/>
      <c r="AV32">
        <v>21</v>
      </c>
      <c r="AW32" s="13">
        <f>_xll.SplineOut($I$9,AV32)</f>
        <v>-9.4218196712681106</v>
      </c>
      <c r="AX32" s="13">
        <f t="shared" si="14"/>
        <v>8.0938603574335182E-5</v>
      </c>
      <c r="BB32" s="6"/>
      <c r="BF32">
        <v>21</v>
      </c>
      <c r="BG32" s="13">
        <f>_xll.SplineOut($I$9,BF32)</f>
        <v>-9.4218196712681106</v>
      </c>
      <c r="BH32" s="13">
        <f t="shared" si="17"/>
        <v>8.0938603574335182E-5</v>
      </c>
      <c r="BL32" s="6"/>
      <c r="BP32">
        <v>21</v>
      </c>
      <c r="BQ32" s="13">
        <f>_xll.SplineOut($I$9,BP32)</f>
        <v>-9.4218196712681106</v>
      </c>
      <c r="BR32" s="13">
        <f t="shared" si="20"/>
        <v>8.0938603574335182E-5</v>
      </c>
      <c r="BV32" s="6"/>
      <c r="BZ32">
        <v>21</v>
      </c>
      <c r="CA32" s="13">
        <f>_xll.SplineOut($I$9,BZ32)</f>
        <v>-9.4218196712681106</v>
      </c>
      <c r="CB32" s="13">
        <f t="shared" si="23"/>
        <v>8.0938603574335182E-5</v>
      </c>
      <c r="CF32" s="6"/>
      <c r="CJ32">
        <v>21</v>
      </c>
      <c r="CK32" s="13">
        <f>_xll.SplineOut($I$9,CJ32)</f>
        <v>-9.4218196712681106</v>
      </c>
      <c r="CL32" s="13">
        <f t="shared" si="26"/>
        <v>8.0938603574335182E-5</v>
      </c>
      <c r="CP32" s="6"/>
      <c r="CT32">
        <v>21</v>
      </c>
      <c r="CU32" s="13">
        <f>_xll.SplineOut($I$9,CT32)</f>
        <v>-9.4218196712681106</v>
      </c>
      <c r="CV32" s="13">
        <f t="shared" si="29"/>
        <v>8.0938603574335182E-5</v>
      </c>
      <c r="CZ32" s="6"/>
      <c r="DD32">
        <v>21</v>
      </c>
      <c r="DE32" s="13">
        <f>_xll.SplineOut($I$9,DD32)</f>
        <v>-9.4218196712681106</v>
      </c>
      <c r="DF32" s="13">
        <f t="shared" si="32"/>
        <v>8.0938603574335182E-5</v>
      </c>
      <c r="DJ32" s="6"/>
      <c r="DN32">
        <v>21</v>
      </c>
      <c r="DO32" s="13">
        <f>_xll.SplineOut($I$9,DN32)</f>
        <v>-9.4218196712681106</v>
      </c>
      <c r="DP32" s="13">
        <f t="shared" si="35"/>
        <v>8.0938603574335182E-5</v>
      </c>
    </row>
    <row r="33" spans="2:120" x14ac:dyDescent="0.25">
      <c r="D33" s="6"/>
      <c r="F33">
        <f>D11/C11</f>
        <v>1.6161587877399901E-5</v>
      </c>
      <c r="H33">
        <v>22</v>
      </c>
      <c r="I33" s="13">
        <f>_xll.SplineOut($I$9,H33)</f>
        <v>-9.4309447511859599</v>
      </c>
      <c r="J33" s="13">
        <f t="shared" si="2"/>
        <v>8.0203391882572892E-5</v>
      </c>
      <c r="N33" s="6"/>
      <c r="R33">
        <v>22</v>
      </c>
      <c r="S33" s="13">
        <f>_xll.SplineOut($I$9,R33)</f>
        <v>-9.4309447511859599</v>
      </c>
      <c r="T33" s="13">
        <f t="shared" si="5"/>
        <v>8.0203391882572892E-5</v>
      </c>
      <c r="X33" s="6"/>
      <c r="AB33">
        <v>22</v>
      </c>
      <c r="AC33" s="13">
        <f>_xll.SplineOut($I$9,AB33)</f>
        <v>-9.4309447511859599</v>
      </c>
      <c r="AD33" s="13">
        <f t="shared" si="8"/>
        <v>8.0203391882572892E-5</v>
      </c>
      <c r="AH33" s="6"/>
      <c r="AL33">
        <v>22</v>
      </c>
      <c r="AM33" s="13">
        <f>_xll.SplineOut($I$9,AL33)</f>
        <v>-9.4309447511859599</v>
      </c>
      <c r="AN33" s="13">
        <f t="shared" si="11"/>
        <v>8.0203391882572892E-5</v>
      </c>
      <c r="AR33" s="6"/>
      <c r="AV33">
        <v>22</v>
      </c>
      <c r="AW33" s="13">
        <f>_xll.SplineOut($I$9,AV33)</f>
        <v>-9.4309447511859599</v>
      </c>
      <c r="AX33" s="13">
        <f t="shared" si="14"/>
        <v>8.0203391882572892E-5</v>
      </c>
      <c r="BB33" s="6"/>
      <c r="BF33">
        <v>22</v>
      </c>
      <c r="BG33" s="13">
        <f>_xll.SplineOut($I$9,BF33)</f>
        <v>-9.4309447511859599</v>
      </c>
      <c r="BH33" s="13">
        <f t="shared" si="17"/>
        <v>8.0203391882572892E-5</v>
      </c>
      <c r="BL33" s="6"/>
      <c r="BP33">
        <v>22</v>
      </c>
      <c r="BQ33" s="13">
        <f>_xll.SplineOut($I$9,BP33)</f>
        <v>-9.4309447511859599</v>
      </c>
      <c r="BR33" s="13">
        <f t="shared" si="20"/>
        <v>8.0203391882572892E-5</v>
      </c>
      <c r="BV33" s="6"/>
      <c r="BZ33">
        <v>22</v>
      </c>
      <c r="CA33" s="13">
        <f>_xll.SplineOut($I$9,BZ33)</f>
        <v>-9.4309447511859599</v>
      </c>
      <c r="CB33" s="13">
        <f t="shared" si="23"/>
        <v>8.0203391882572892E-5</v>
      </c>
      <c r="CF33" s="6"/>
      <c r="CJ33">
        <v>22</v>
      </c>
      <c r="CK33" s="13">
        <f>_xll.SplineOut($I$9,CJ33)</f>
        <v>-9.4309447511859599</v>
      </c>
      <c r="CL33" s="13">
        <f t="shared" si="26"/>
        <v>8.0203391882572892E-5</v>
      </c>
      <c r="CP33" s="6"/>
      <c r="CT33">
        <v>22</v>
      </c>
      <c r="CU33" s="13">
        <f>_xll.SplineOut($I$9,CT33)</f>
        <v>-9.4309447511859599</v>
      </c>
      <c r="CV33" s="13">
        <f t="shared" si="29"/>
        <v>8.0203391882572892E-5</v>
      </c>
      <c r="CZ33" s="6"/>
      <c r="DD33">
        <v>22</v>
      </c>
      <c r="DE33" s="13">
        <f>_xll.SplineOut($I$9,DD33)</f>
        <v>-9.4309447511859599</v>
      </c>
      <c r="DF33" s="13">
        <f t="shared" si="32"/>
        <v>8.0203391882572892E-5</v>
      </c>
      <c r="DJ33" s="6"/>
      <c r="DN33">
        <v>22</v>
      </c>
      <c r="DO33" s="13">
        <f>_xll.SplineOut($I$9,DN33)</f>
        <v>-9.4309447511859599</v>
      </c>
      <c r="DP33" s="13">
        <f t="shared" si="35"/>
        <v>8.0203391882572892E-5</v>
      </c>
    </row>
    <row r="34" spans="2:120" x14ac:dyDescent="0.25">
      <c r="C34" s="3">
        <f>SUM(C11:C33)</f>
        <v>4589068.0274504432</v>
      </c>
      <c r="D34" s="6"/>
      <c r="H34">
        <v>23</v>
      </c>
      <c r="I34" s="13">
        <f>_xll.SplineOut($I$9,H34)</f>
        <v>-9.4615884955307976</v>
      </c>
      <c r="J34" s="13">
        <f t="shared" si="2"/>
        <v>7.7782934983016528E-5</v>
      </c>
      <c r="M34" s="3">
        <f>SUM(M11:M33)</f>
        <v>4901566.6251443913</v>
      </c>
      <c r="N34" s="6"/>
      <c r="R34">
        <v>23</v>
      </c>
      <c r="S34" s="13">
        <f>_xll.SplineOut($I$9,R34)</f>
        <v>-9.4615884955307976</v>
      </c>
      <c r="T34" s="13">
        <f t="shared" si="5"/>
        <v>7.7782934983016528E-5</v>
      </c>
      <c r="W34" s="3">
        <f>SUM(W11:W33)</f>
        <v>4589068.0274542077</v>
      </c>
      <c r="X34" s="6"/>
      <c r="AB34">
        <v>23</v>
      </c>
      <c r="AC34" s="13">
        <f>_xll.SplineOut($I$9,AB34)</f>
        <v>-9.4615884955307976</v>
      </c>
      <c r="AD34" s="13">
        <f t="shared" si="8"/>
        <v>7.7782934983016528E-5</v>
      </c>
      <c r="AG34" s="3">
        <f>SUM(AG11:AG33)</f>
        <v>4901566.6251402684</v>
      </c>
      <c r="AH34" s="6"/>
      <c r="AL34">
        <v>23</v>
      </c>
      <c r="AM34" s="13">
        <f>_xll.SplineOut($I$9,AL34)</f>
        <v>-9.4615884955307976</v>
      </c>
      <c r="AN34" s="13">
        <f t="shared" si="11"/>
        <v>7.7782934983016528E-5</v>
      </c>
      <c r="AQ34" s="3">
        <f>SUM(AQ11:AQ33)</f>
        <v>4589068.027457769</v>
      </c>
      <c r="AR34" s="6"/>
      <c r="AV34">
        <v>23</v>
      </c>
      <c r="AW34" s="13">
        <f>_xll.SplineOut($I$9,AV34)</f>
        <v>-9.4615884955307976</v>
      </c>
      <c r="AX34" s="13">
        <f t="shared" si="14"/>
        <v>7.7782934983016528E-5</v>
      </c>
      <c r="BA34" s="3">
        <f>SUM(BA11:BA33)</f>
        <v>4901566.6251407415</v>
      </c>
      <c r="BB34" s="6"/>
      <c r="BF34">
        <v>23</v>
      </c>
      <c r="BG34" s="13">
        <f>_xll.SplineOut($I$9,BF34)</f>
        <v>-9.4615884955307976</v>
      </c>
      <c r="BH34" s="13">
        <f t="shared" si="17"/>
        <v>7.7782934983016528E-5</v>
      </c>
      <c r="BK34" s="3">
        <f>SUM(BK11:BK33)</f>
        <v>4589068.0274511175</v>
      </c>
      <c r="BL34" s="6"/>
      <c r="BP34">
        <v>23</v>
      </c>
      <c r="BQ34" s="13">
        <f>_xll.SplineOut($I$9,BP34)</f>
        <v>-9.4615884955307976</v>
      </c>
      <c r="BR34" s="13">
        <f t="shared" si="20"/>
        <v>7.7782934983016528E-5</v>
      </c>
      <c r="BU34" s="3">
        <f>SUM(BU11:BU33)</f>
        <v>4901566.6251466125</v>
      </c>
      <c r="BV34" s="6"/>
      <c r="BZ34">
        <v>23</v>
      </c>
      <c r="CA34" s="13">
        <f>_xll.SplineOut($I$9,BZ34)</f>
        <v>-9.4615884955307976</v>
      </c>
      <c r="CB34" s="13">
        <f t="shared" si="23"/>
        <v>7.7782934983016528E-5</v>
      </c>
      <c r="CE34" s="3">
        <f>SUM(CE11:CE33)</f>
        <v>4589068.0274568666</v>
      </c>
      <c r="CF34" s="6"/>
      <c r="CJ34">
        <v>23</v>
      </c>
      <c r="CK34" s="13">
        <f>_xll.SplineOut($I$9,CJ34)</f>
        <v>-9.4615884955307976</v>
      </c>
      <c r="CL34" s="13">
        <f t="shared" si="26"/>
        <v>7.7782934983016528E-5</v>
      </c>
      <c r="CO34" s="3">
        <f>SUM(CO11:CO33)</f>
        <v>4901566.6251438716</v>
      </c>
      <c r="CP34" s="6"/>
      <c r="CT34">
        <v>23</v>
      </c>
      <c r="CU34" s="13">
        <f>_xll.SplineOut($I$9,CT34)</f>
        <v>-9.4615884955307976</v>
      </c>
      <c r="CV34" s="13">
        <f t="shared" si="29"/>
        <v>7.7782934983016528E-5</v>
      </c>
      <c r="CY34" s="3">
        <f>SUM(CY11:CY33)</f>
        <v>4589068.0274597649</v>
      </c>
      <c r="CZ34" s="6"/>
      <c r="DD34">
        <v>23</v>
      </c>
      <c r="DE34" s="13">
        <f>_xll.SplineOut($I$9,DD34)</f>
        <v>-9.4615884955307976</v>
      </c>
      <c r="DF34" s="13">
        <f t="shared" si="32"/>
        <v>7.7782934983016528E-5</v>
      </c>
      <c r="DI34" s="3">
        <f>SUM(DI11:DI33)</f>
        <v>4901566.6251397422</v>
      </c>
      <c r="DJ34" s="6"/>
      <c r="DN34">
        <v>23</v>
      </c>
      <c r="DO34" s="13">
        <f>_xll.SplineOut($I$9,DN34)</f>
        <v>-9.4615884955307976</v>
      </c>
      <c r="DP34" s="13">
        <f t="shared" si="35"/>
        <v>7.7782934983016528E-5</v>
      </c>
    </row>
    <row r="35" spans="2:120" x14ac:dyDescent="0.25">
      <c r="D35" s="6"/>
      <c r="H35">
        <v>24</v>
      </c>
      <c r="I35" s="13">
        <f>_xll.SplineOut($I$9,H35)</f>
        <v>-9.4986190123409386</v>
      </c>
      <c r="J35" s="13">
        <f t="shared" si="2"/>
        <v>7.4955270749871148E-5</v>
      </c>
      <c r="N35" s="6"/>
      <c r="R35">
        <v>24</v>
      </c>
      <c r="S35" s="13">
        <f>_xll.SplineOut($I$9,R35)</f>
        <v>-9.4986190123409386</v>
      </c>
      <c r="T35" s="13">
        <f t="shared" si="5"/>
        <v>7.4955270749871148E-5</v>
      </c>
      <c r="X35" s="6"/>
      <c r="AB35">
        <v>24</v>
      </c>
      <c r="AC35" s="13">
        <f>_xll.SplineOut($I$9,AB35)</f>
        <v>-9.4986190123409386</v>
      </c>
      <c r="AD35" s="13">
        <f t="shared" si="8"/>
        <v>7.4955270749871148E-5</v>
      </c>
      <c r="AH35" s="6"/>
      <c r="AL35">
        <v>24</v>
      </c>
      <c r="AM35" s="13">
        <f>_xll.SplineOut($I$9,AL35)</f>
        <v>-9.4986190123409386</v>
      </c>
      <c r="AN35" s="13">
        <f t="shared" si="11"/>
        <v>7.4955270749871148E-5</v>
      </c>
      <c r="AR35" s="6"/>
      <c r="AV35">
        <v>24</v>
      </c>
      <c r="AW35" s="13">
        <f>_xll.SplineOut($I$9,AV35)</f>
        <v>-9.4986190123409386</v>
      </c>
      <c r="AX35" s="13">
        <f t="shared" si="14"/>
        <v>7.4955270749871148E-5</v>
      </c>
      <c r="BB35" s="6"/>
      <c r="BF35">
        <v>24</v>
      </c>
      <c r="BG35" s="13">
        <f>_xll.SplineOut($I$9,BF35)</f>
        <v>-9.4986190123409386</v>
      </c>
      <c r="BH35" s="13">
        <f t="shared" si="17"/>
        <v>7.4955270749871148E-5</v>
      </c>
      <c r="BL35" s="6"/>
      <c r="BP35">
        <v>24</v>
      </c>
      <c r="BQ35" s="13">
        <f>_xll.SplineOut($I$9,BP35)</f>
        <v>-9.4986190123409386</v>
      </c>
      <c r="BR35" s="13">
        <f t="shared" si="20"/>
        <v>7.4955270749871148E-5</v>
      </c>
      <c r="BV35" s="6"/>
      <c r="BZ35">
        <v>24</v>
      </c>
      <c r="CA35" s="13">
        <f>_xll.SplineOut($I$9,BZ35)</f>
        <v>-9.4986190123409386</v>
      </c>
      <c r="CB35" s="13">
        <f t="shared" si="23"/>
        <v>7.4955270749871148E-5</v>
      </c>
      <c r="CF35" s="6"/>
      <c r="CJ35">
        <v>24</v>
      </c>
      <c r="CK35" s="13">
        <f>_xll.SplineOut($I$9,CJ35)</f>
        <v>-9.4986190123409386</v>
      </c>
      <c r="CL35" s="13">
        <f t="shared" si="26"/>
        <v>7.4955270749871148E-5</v>
      </c>
      <c r="CP35" s="6"/>
      <c r="CT35">
        <v>24</v>
      </c>
      <c r="CU35" s="13">
        <f>_xll.SplineOut($I$9,CT35)</f>
        <v>-9.4986190123409386</v>
      </c>
      <c r="CV35" s="13">
        <f t="shared" si="29"/>
        <v>7.4955270749871148E-5</v>
      </c>
      <c r="CZ35" s="6"/>
      <c r="DD35">
        <v>24</v>
      </c>
      <c r="DE35" s="13">
        <f>_xll.SplineOut($I$9,DD35)</f>
        <v>-9.4986190123409386</v>
      </c>
      <c r="DF35" s="13">
        <f t="shared" si="32"/>
        <v>7.4955270749871148E-5</v>
      </c>
      <c r="DJ35" s="6"/>
      <c r="DN35">
        <v>24</v>
      </c>
      <c r="DO35" s="13">
        <f>_xll.SplineOut($I$9,DN35)</f>
        <v>-9.4986190123409386</v>
      </c>
      <c r="DP35" s="13">
        <f t="shared" si="35"/>
        <v>7.4955270749871148E-5</v>
      </c>
    </row>
    <row r="36" spans="2:120" x14ac:dyDescent="0.25">
      <c r="D36" s="6"/>
      <c r="H36" s="4">
        <v>25</v>
      </c>
      <c r="I36" s="13">
        <f>_xll.SplineOut($I$9,H36)</f>
        <v>-9.5269044096546871</v>
      </c>
      <c r="J36" s="13">
        <f t="shared" si="2"/>
        <v>7.2864834911699956E-5</v>
      </c>
      <c r="N36" s="6"/>
      <c r="R36" s="4">
        <v>25</v>
      </c>
      <c r="S36" s="13">
        <f>_xll.SplineOut($I$9,R36)</f>
        <v>-9.5269044096546871</v>
      </c>
      <c r="T36" s="13">
        <f t="shared" si="5"/>
        <v>7.2864834911699956E-5</v>
      </c>
      <c r="X36" s="6"/>
      <c r="AB36" s="4">
        <v>25</v>
      </c>
      <c r="AC36" s="13">
        <f>_xll.SplineOut($I$9,AB36)</f>
        <v>-9.5269044096546871</v>
      </c>
      <c r="AD36" s="13">
        <f t="shared" si="8"/>
        <v>7.2864834911699956E-5</v>
      </c>
      <c r="AH36" s="6"/>
      <c r="AL36" s="4">
        <v>25</v>
      </c>
      <c r="AM36" s="13">
        <f>_xll.SplineOut($I$9,AL36)</f>
        <v>-9.5269044096546871</v>
      </c>
      <c r="AN36" s="13">
        <f t="shared" si="11"/>
        <v>7.2864834911699956E-5</v>
      </c>
      <c r="AR36" s="6"/>
      <c r="AV36" s="4">
        <v>25</v>
      </c>
      <c r="AW36" s="13">
        <f>_xll.SplineOut($I$9,AV36)</f>
        <v>-9.5269044096546871</v>
      </c>
      <c r="AX36" s="13">
        <f t="shared" si="14"/>
        <v>7.2864834911699956E-5</v>
      </c>
      <c r="BB36" s="6"/>
      <c r="BF36" s="4">
        <v>25</v>
      </c>
      <c r="BG36" s="13">
        <f>_xll.SplineOut($I$9,BF36)</f>
        <v>-9.5269044096546871</v>
      </c>
      <c r="BH36" s="13">
        <f t="shared" si="17"/>
        <v>7.2864834911699956E-5</v>
      </c>
      <c r="BL36" s="6"/>
      <c r="BP36" s="4">
        <v>25</v>
      </c>
      <c r="BQ36" s="13">
        <f>_xll.SplineOut($I$9,BP36)</f>
        <v>-9.5269044096546871</v>
      </c>
      <c r="BR36" s="13">
        <f t="shared" si="20"/>
        <v>7.2864834911699956E-5</v>
      </c>
      <c r="BV36" s="6"/>
      <c r="BZ36" s="4">
        <v>25</v>
      </c>
      <c r="CA36" s="13">
        <f>_xll.SplineOut($I$9,BZ36)</f>
        <v>-9.5269044096546871</v>
      </c>
      <c r="CB36" s="13">
        <f t="shared" si="23"/>
        <v>7.2864834911699956E-5</v>
      </c>
      <c r="CF36" s="6"/>
      <c r="CJ36" s="4">
        <v>25</v>
      </c>
      <c r="CK36" s="13">
        <f>_xll.SplineOut($I$9,CJ36)</f>
        <v>-9.5269044096546871</v>
      </c>
      <c r="CL36" s="13">
        <f t="shared" si="26"/>
        <v>7.2864834911699956E-5</v>
      </c>
      <c r="CP36" s="6"/>
      <c r="CT36" s="4">
        <v>25</v>
      </c>
      <c r="CU36" s="13">
        <f>_xll.SplineOut($I$9,CT36)</f>
        <v>-9.5269044096546871</v>
      </c>
      <c r="CV36" s="13">
        <f t="shared" si="29"/>
        <v>7.2864834911699956E-5</v>
      </c>
      <c r="CZ36" s="6"/>
      <c r="DD36" s="4">
        <v>25</v>
      </c>
      <c r="DE36" s="13">
        <f>_xll.SplineOut($I$9,DD36)</f>
        <v>-9.5269044096546871</v>
      </c>
      <c r="DF36" s="13">
        <f t="shared" si="32"/>
        <v>7.2864834911699956E-5</v>
      </c>
      <c r="DJ36" s="6"/>
      <c r="DN36" s="4">
        <v>25</v>
      </c>
      <c r="DO36" s="13">
        <f>_xll.SplineOut($I$9,DN36)</f>
        <v>-9.5269044096546871</v>
      </c>
      <c r="DP36" s="13">
        <f t="shared" si="35"/>
        <v>7.2864834911699956E-5</v>
      </c>
    </row>
    <row r="37" spans="2:120" x14ac:dyDescent="0.25">
      <c r="D37" s="6"/>
      <c r="H37">
        <v>26</v>
      </c>
      <c r="I37" s="13">
        <f>_xll.SplineOut($I$9,H37)</f>
        <v>-9.5348216806392934</v>
      </c>
      <c r="J37" s="13">
        <f t="shared" si="2"/>
        <v>7.229022195325123E-5</v>
      </c>
      <c r="N37" s="6"/>
      <c r="R37">
        <v>26</v>
      </c>
      <c r="S37" s="13">
        <f>_xll.SplineOut($I$9,R37)</f>
        <v>-9.5348216806392934</v>
      </c>
      <c r="T37" s="13">
        <f t="shared" si="5"/>
        <v>7.229022195325123E-5</v>
      </c>
      <c r="X37" s="6"/>
      <c r="AB37">
        <v>26</v>
      </c>
      <c r="AC37" s="13">
        <f>_xll.SplineOut($I$9,AB37)</f>
        <v>-9.5348216806392934</v>
      </c>
      <c r="AD37" s="13">
        <f t="shared" si="8"/>
        <v>7.229022195325123E-5</v>
      </c>
      <c r="AH37" s="6"/>
      <c r="AL37">
        <v>26</v>
      </c>
      <c r="AM37" s="13">
        <f>_xll.SplineOut($I$9,AL37)</f>
        <v>-9.5348216806392934</v>
      </c>
      <c r="AN37" s="13">
        <f t="shared" si="11"/>
        <v>7.229022195325123E-5</v>
      </c>
      <c r="AR37" s="6"/>
      <c r="AV37">
        <v>26</v>
      </c>
      <c r="AW37" s="13">
        <f>_xll.SplineOut($I$9,AV37)</f>
        <v>-9.5348216806392934</v>
      </c>
      <c r="AX37" s="13">
        <f t="shared" si="14"/>
        <v>7.229022195325123E-5</v>
      </c>
      <c r="BB37" s="6"/>
      <c r="BF37">
        <v>26</v>
      </c>
      <c r="BG37" s="13">
        <f>_xll.SplineOut($I$9,BF37)</f>
        <v>-9.5348216806392934</v>
      </c>
      <c r="BH37" s="13">
        <f t="shared" si="17"/>
        <v>7.229022195325123E-5</v>
      </c>
      <c r="BL37" s="6"/>
      <c r="BP37">
        <v>26</v>
      </c>
      <c r="BQ37" s="13">
        <f>_xll.SplineOut($I$9,BP37)</f>
        <v>-9.5348216806392934</v>
      </c>
      <c r="BR37" s="13">
        <f t="shared" si="20"/>
        <v>7.229022195325123E-5</v>
      </c>
      <c r="BV37" s="6"/>
      <c r="BZ37">
        <v>26</v>
      </c>
      <c r="CA37" s="13">
        <f>_xll.SplineOut($I$9,BZ37)</f>
        <v>-9.5348216806392934</v>
      </c>
      <c r="CB37" s="13">
        <f t="shared" si="23"/>
        <v>7.229022195325123E-5</v>
      </c>
      <c r="CF37" s="6"/>
      <c r="CJ37">
        <v>26</v>
      </c>
      <c r="CK37" s="13">
        <f>_xll.SplineOut($I$9,CJ37)</f>
        <v>-9.5348216806392934</v>
      </c>
      <c r="CL37" s="13">
        <f t="shared" si="26"/>
        <v>7.229022195325123E-5</v>
      </c>
      <c r="CP37" s="6"/>
      <c r="CT37">
        <v>26</v>
      </c>
      <c r="CU37" s="13">
        <f>_xll.SplineOut($I$9,CT37)</f>
        <v>-9.5348216806392934</v>
      </c>
      <c r="CV37" s="13">
        <f t="shared" si="29"/>
        <v>7.229022195325123E-5</v>
      </c>
      <c r="CZ37" s="6"/>
      <c r="DD37">
        <v>26</v>
      </c>
      <c r="DE37" s="13">
        <f>_xll.SplineOut($I$9,DD37)</f>
        <v>-9.5348216806392934</v>
      </c>
      <c r="DF37" s="13">
        <f t="shared" si="32"/>
        <v>7.229022195325123E-5</v>
      </c>
      <c r="DJ37" s="6"/>
      <c r="DN37">
        <v>26</v>
      </c>
      <c r="DO37" s="13">
        <f>_xll.SplineOut($I$9,DN37)</f>
        <v>-9.5348216806392934</v>
      </c>
      <c r="DP37" s="13">
        <f t="shared" si="35"/>
        <v>7.229022195325123E-5</v>
      </c>
    </row>
    <row r="38" spans="2:120" x14ac:dyDescent="0.25">
      <c r="D38" s="6"/>
      <c r="H38">
        <v>27</v>
      </c>
      <c r="I38" s="13">
        <f>_xll.SplineOut($I$9,H38)</f>
        <v>-9.5247833589777446</v>
      </c>
      <c r="J38" s="13">
        <f t="shared" si="2"/>
        <v>7.3019548939258158E-5</v>
      </c>
      <c r="N38" s="6"/>
      <c r="R38">
        <v>27</v>
      </c>
      <c r="S38" s="13">
        <f>_xll.SplineOut($I$9,R38)</f>
        <v>-9.5247833589777446</v>
      </c>
      <c r="T38" s="13">
        <f t="shared" si="5"/>
        <v>7.3019548939258158E-5</v>
      </c>
      <c r="X38" s="6"/>
      <c r="AB38">
        <v>27</v>
      </c>
      <c r="AC38" s="13">
        <f>_xll.SplineOut($I$9,AB38)</f>
        <v>-9.5247833589777446</v>
      </c>
      <c r="AD38" s="13">
        <f t="shared" si="8"/>
        <v>7.3019548939258158E-5</v>
      </c>
      <c r="AH38" s="6"/>
      <c r="AL38">
        <v>27</v>
      </c>
      <c r="AM38" s="13">
        <f>_xll.SplineOut($I$9,AL38)</f>
        <v>-9.5247833589777446</v>
      </c>
      <c r="AN38" s="13">
        <f t="shared" si="11"/>
        <v>7.3019548939258158E-5</v>
      </c>
      <c r="AR38" s="6"/>
      <c r="AV38">
        <v>27</v>
      </c>
      <c r="AW38" s="13">
        <f>_xll.SplineOut($I$9,AV38)</f>
        <v>-9.5247833589777446</v>
      </c>
      <c r="AX38" s="13">
        <f t="shared" si="14"/>
        <v>7.3019548939258158E-5</v>
      </c>
      <c r="BB38" s="6"/>
      <c r="BF38">
        <v>27</v>
      </c>
      <c r="BG38" s="13">
        <f>_xll.SplineOut($I$9,BF38)</f>
        <v>-9.5247833589777446</v>
      </c>
      <c r="BH38" s="13">
        <f t="shared" si="17"/>
        <v>7.3019548939258158E-5</v>
      </c>
      <c r="BL38" s="6"/>
      <c r="BP38">
        <v>27</v>
      </c>
      <c r="BQ38" s="13">
        <f>_xll.SplineOut($I$9,BP38)</f>
        <v>-9.5247833589777446</v>
      </c>
      <c r="BR38" s="13">
        <f t="shared" si="20"/>
        <v>7.3019548939258158E-5</v>
      </c>
      <c r="BV38" s="6"/>
      <c r="BZ38">
        <v>27</v>
      </c>
      <c r="CA38" s="13">
        <f>_xll.SplineOut($I$9,BZ38)</f>
        <v>-9.5247833589777446</v>
      </c>
      <c r="CB38" s="13">
        <f t="shared" si="23"/>
        <v>7.3019548939258158E-5</v>
      </c>
      <c r="CF38" s="6"/>
      <c r="CJ38">
        <v>27</v>
      </c>
      <c r="CK38" s="13">
        <f>_xll.SplineOut($I$9,CJ38)</f>
        <v>-9.5247833589777446</v>
      </c>
      <c r="CL38" s="13">
        <f t="shared" si="26"/>
        <v>7.3019548939258158E-5</v>
      </c>
      <c r="CP38" s="6"/>
      <c r="CT38">
        <v>27</v>
      </c>
      <c r="CU38" s="13">
        <f>_xll.SplineOut($I$9,CT38)</f>
        <v>-9.5247833589777446</v>
      </c>
      <c r="CV38" s="13">
        <f t="shared" si="29"/>
        <v>7.3019548939258158E-5</v>
      </c>
      <c r="CZ38" s="6"/>
      <c r="DD38">
        <v>27</v>
      </c>
      <c r="DE38" s="13">
        <f>_xll.SplineOut($I$9,DD38)</f>
        <v>-9.5247833589777446</v>
      </c>
      <c r="DF38" s="13">
        <f t="shared" si="32"/>
        <v>7.3019548939258158E-5</v>
      </c>
      <c r="DJ38" s="6"/>
      <c r="DN38">
        <v>27</v>
      </c>
      <c r="DO38" s="13">
        <f>_xll.SplineOut($I$9,DN38)</f>
        <v>-9.5247833589777446</v>
      </c>
      <c r="DP38" s="13">
        <f t="shared" si="35"/>
        <v>7.3019548939258158E-5</v>
      </c>
    </row>
    <row r="39" spans="2:120" x14ac:dyDescent="0.25">
      <c r="D39" s="6"/>
      <c r="H39">
        <v>28</v>
      </c>
      <c r="I39" s="13">
        <f>_xll.SplineOut($I$9,H39)</f>
        <v>-9.5027108634819673</v>
      </c>
      <c r="J39" s="13">
        <f t="shared" si="2"/>
        <v>7.4649191581986464E-5</v>
      </c>
      <c r="N39" s="6"/>
      <c r="R39">
        <v>28</v>
      </c>
      <c r="S39" s="13">
        <f>_xll.SplineOut($I$9,R39)</f>
        <v>-9.5027108634819673</v>
      </c>
      <c r="T39" s="13">
        <f t="shared" si="5"/>
        <v>7.4649191581986464E-5</v>
      </c>
      <c r="X39" s="6"/>
      <c r="AB39">
        <v>28</v>
      </c>
      <c r="AC39" s="13">
        <f>_xll.SplineOut($I$9,AB39)</f>
        <v>-9.5027108634819673</v>
      </c>
      <c r="AD39" s="13">
        <f t="shared" si="8"/>
        <v>7.4649191581986464E-5</v>
      </c>
      <c r="AH39" s="6"/>
      <c r="AL39">
        <v>28</v>
      </c>
      <c r="AM39" s="13">
        <f>_xll.SplineOut($I$9,AL39)</f>
        <v>-9.5027108634819673</v>
      </c>
      <c r="AN39" s="13">
        <f t="shared" si="11"/>
        <v>7.4649191581986464E-5</v>
      </c>
      <c r="AR39" s="6"/>
      <c r="AV39">
        <v>28</v>
      </c>
      <c r="AW39" s="13">
        <f>_xll.SplineOut($I$9,AV39)</f>
        <v>-9.5027108634819673</v>
      </c>
      <c r="AX39" s="13">
        <f t="shared" si="14"/>
        <v>7.4649191581986464E-5</v>
      </c>
      <c r="BB39" s="6"/>
      <c r="BF39">
        <v>28</v>
      </c>
      <c r="BG39" s="13">
        <f>_xll.SplineOut($I$9,BF39)</f>
        <v>-9.5027108634819673</v>
      </c>
      <c r="BH39" s="13">
        <f t="shared" si="17"/>
        <v>7.4649191581986464E-5</v>
      </c>
      <c r="BL39" s="6"/>
      <c r="BP39">
        <v>28</v>
      </c>
      <c r="BQ39" s="13">
        <f>_xll.SplineOut($I$9,BP39)</f>
        <v>-9.5027108634819673</v>
      </c>
      <c r="BR39" s="13">
        <f t="shared" si="20"/>
        <v>7.4649191581986464E-5</v>
      </c>
      <c r="BV39" s="6"/>
      <c r="BZ39">
        <v>28</v>
      </c>
      <c r="CA39" s="13">
        <f>_xll.SplineOut($I$9,BZ39)</f>
        <v>-9.5027108634819673</v>
      </c>
      <c r="CB39" s="13">
        <f t="shared" si="23"/>
        <v>7.4649191581986464E-5</v>
      </c>
      <c r="CF39" s="6"/>
      <c r="CJ39">
        <v>28</v>
      </c>
      <c r="CK39" s="13">
        <f>_xll.SplineOut($I$9,CJ39)</f>
        <v>-9.5027108634819673</v>
      </c>
      <c r="CL39" s="13">
        <f t="shared" si="26"/>
        <v>7.4649191581986464E-5</v>
      </c>
      <c r="CP39" s="6"/>
      <c r="CT39">
        <v>28</v>
      </c>
      <c r="CU39" s="13">
        <f>_xll.SplineOut($I$9,CT39)</f>
        <v>-9.5027108634819673</v>
      </c>
      <c r="CV39" s="13">
        <f t="shared" si="29"/>
        <v>7.4649191581986464E-5</v>
      </c>
      <c r="CZ39" s="6"/>
      <c r="DD39">
        <v>28</v>
      </c>
      <c r="DE39" s="13">
        <f>_xll.SplineOut($I$9,DD39)</f>
        <v>-9.5027108634819673</v>
      </c>
      <c r="DF39" s="13">
        <f t="shared" si="32"/>
        <v>7.4649191581986464E-5</v>
      </c>
      <c r="DJ39" s="6"/>
      <c r="DN39">
        <v>28</v>
      </c>
      <c r="DO39" s="13">
        <f>_xll.SplineOut($I$9,DN39)</f>
        <v>-9.5027108634819673</v>
      </c>
      <c r="DP39" s="13">
        <f t="shared" si="35"/>
        <v>7.4649191581986464E-5</v>
      </c>
    </row>
    <row r="40" spans="2:120" x14ac:dyDescent="0.25">
      <c r="D40" s="6"/>
      <c r="H40">
        <v>29</v>
      </c>
      <c r="I40" s="13">
        <f>_xll.SplineOut($I$9,H40)</f>
        <v>-9.4745256129638928</v>
      </c>
      <c r="J40" s="13">
        <f t="shared" si="2"/>
        <v>7.6783129265507925E-5</v>
      </c>
      <c r="N40" s="6"/>
      <c r="R40">
        <v>29</v>
      </c>
      <c r="S40" s="13">
        <f>_xll.SplineOut($I$9,R40)</f>
        <v>-9.4745256129638928</v>
      </c>
      <c r="T40" s="13">
        <f t="shared" si="5"/>
        <v>7.6783129265507925E-5</v>
      </c>
      <c r="X40" s="6"/>
      <c r="AB40">
        <v>29</v>
      </c>
      <c r="AC40" s="13">
        <f>_xll.SplineOut($I$9,AB40)</f>
        <v>-9.4745256129638928</v>
      </c>
      <c r="AD40" s="13">
        <f t="shared" si="8"/>
        <v>7.6783129265507925E-5</v>
      </c>
      <c r="AH40" s="6"/>
      <c r="AL40">
        <v>29</v>
      </c>
      <c r="AM40" s="13">
        <f>_xll.SplineOut($I$9,AL40)</f>
        <v>-9.4745256129638928</v>
      </c>
      <c r="AN40" s="13">
        <f t="shared" si="11"/>
        <v>7.6783129265507925E-5</v>
      </c>
      <c r="AR40" s="6"/>
      <c r="AV40">
        <v>29</v>
      </c>
      <c r="AW40" s="13">
        <f>_xll.SplineOut($I$9,AV40)</f>
        <v>-9.4745256129638928</v>
      </c>
      <c r="AX40" s="13">
        <f t="shared" si="14"/>
        <v>7.6783129265507925E-5</v>
      </c>
      <c r="BB40" s="6"/>
      <c r="BF40">
        <v>29</v>
      </c>
      <c r="BG40" s="13">
        <f>_xll.SplineOut($I$9,BF40)</f>
        <v>-9.4745256129638928</v>
      </c>
      <c r="BH40" s="13">
        <f t="shared" si="17"/>
        <v>7.6783129265507925E-5</v>
      </c>
      <c r="BL40" s="6"/>
      <c r="BP40">
        <v>29</v>
      </c>
      <c r="BQ40" s="13">
        <f>_xll.SplineOut($I$9,BP40)</f>
        <v>-9.4745256129638928</v>
      </c>
      <c r="BR40" s="13">
        <f t="shared" si="20"/>
        <v>7.6783129265507925E-5</v>
      </c>
      <c r="BV40" s="6"/>
      <c r="BZ40">
        <v>29</v>
      </c>
      <c r="CA40" s="13">
        <f>_xll.SplineOut($I$9,BZ40)</f>
        <v>-9.4745256129638928</v>
      </c>
      <c r="CB40" s="13">
        <f t="shared" si="23"/>
        <v>7.6783129265507925E-5</v>
      </c>
      <c r="CF40" s="6"/>
      <c r="CJ40">
        <v>29</v>
      </c>
      <c r="CK40" s="13">
        <f>_xll.SplineOut($I$9,CJ40)</f>
        <v>-9.4745256129638928</v>
      </c>
      <c r="CL40" s="13">
        <f t="shared" si="26"/>
        <v>7.6783129265507925E-5</v>
      </c>
      <c r="CP40" s="6"/>
      <c r="CT40">
        <v>29</v>
      </c>
      <c r="CU40" s="13">
        <f>_xll.SplineOut($I$9,CT40)</f>
        <v>-9.4745256129638928</v>
      </c>
      <c r="CV40" s="13">
        <f t="shared" si="29"/>
        <v>7.6783129265507925E-5</v>
      </c>
      <c r="CZ40" s="6"/>
      <c r="DD40">
        <v>29</v>
      </c>
      <c r="DE40" s="13">
        <f>_xll.SplineOut($I$9,DD40)</f>
        <v>-9.4745256129638928</v>
      </c>
      <c r="DF40" s="13">
        <f t="shared" si="32"/>
        <v>7.6783129265507925E-5</v>
      </c>
      <c r="DJ40" s="6"/>
      <c r="DN40">
        <v>29</v>
      </c>
      <c r="DO40" s="13">
        <f>_xll.SplineOut($I$9,DN40)</f>
        <v>-9.4745256129638928</v>
      </c>
      <c r="DP40" s="13">
        <f t="shared" si="35"/>
        <v>7.6783129265507925E-5</v>
      </c>
    </row>
    <row r="41" spans="2:120" x14ac:dyDescent="0.25">
      <c r="D41" s="6"/>
      <c r="H41" s="4">
        <v>30</v>
      </c>
      <c r="I41" s="13">
        <f>_xll.SplineOut($I$9,H41)</f>
        <v>-9.4461490262354388</v>
      </c>
      <c r="J41" s="13">
        <f t="shared" si="2"/>
        <v>7.8993180955999975E-5</v>
      </c>
      <c r="N41" s="6"/>
      <c r="R41" s="4">
        <v>30</v>
      </c>
      <c r="S41" s="13">
        <f>_xll.SplineOut($I$9,R41)</f>
        <v>-9.4461490262354388</v>
      </c>
      <c r="T41" s="13">
        <f t="shared" si="5"/>
        <v>7.8993180955999975E-5</v>
      </c>
      <c r="X41" s="6"/>
      <c r="AB41" s="4">
        <v>30</v>
      </c>
      <c r="AC41" s="13">
        <f>_xll.SplineOut($I$9,AB41)</f>
        <v>-9.4461490262354388</v>
      </c>
      <c r="AD41" s="13">
        <f t="shared" si="8"/>
        <v>7.8993180955999975E-5</v>
      </c>
      <c r="AH41" s="6"/>
      <c r="AL41" s="4">
        <v>30</v>
      </c>
      <c r="AM41" s="13">
        <f>_xll.SplineOut($I$9,AL41)</f>
        <v>-9.4461490262354388</v>
      </c>
      <c r="AN41" s="13">
        <f t="shared" si="11"/>
        <v>7.8993180955999975E-5</v>
      </c>
      <c r="AR41" s="6"/>
      <c r="AV41" s="4">
        <v>30</v>
      </c>
      <c r="AW41" s="13">
        <f>_xll.SplineOut($I$9,AV41)</f>
        <v>-9.4461490262354388</v>
      </c>
      <c r="AX41" s="13">
        <f t="shared" si="14"/>
        <v>7.8993180955999975E-5</v>
      </c>
      <c r="BB41" s="6"/>
      <c r="BF41" s="4">
        <v>30</v>
      </c>
      <c r="BG41" s="13">
        <f>_xll.SplineOut($I$9,BF41)</f>
        <v>-9.4461490262354388</v>
      </c>
      <c r="BH41" s="13">
        <f t="shared" si="17"/>
        <v>7.8993180955999975E-5</v>
      </c>
      <c r="BL41" s="6"/>
      <c r="BP41" s="4">
        <v>30</v>
      </c>
      <c r="BQ41" s="13">
        <f>_xll.SplineOut($I$9,BP41)</f>
        <v>-9.4461490262354388</v>
      </c>
      <c r="BR41" s="13">
        <f t="shared" si="20"/>
        <v>7.8993180955999975E-5</v>
      </c>
      <c r="BV41" s="6"/>
      <c r="BZ41" s="4">
        <v>30</v>
      </c>
      <c r="CA41" s="13">
        <f>_xll.SplineOut($I$9,BZ41)</f>
        <v>-9.4461490262354388</v>
      </c>
      <c r="CB41" s="13">
        <f t="shared" si="23"/>
        <v>7.8993180955999975E-5</v>
      </c>
      <c r="CF41" s="6"/>
      <c r="CJ41" s="4">
        <v>30</v>
      </c>
      <c r="CK41" s="13">
        <f>_xll.SplineOut($I$9,CJ41)</f>
        <v>-9.4461490262354388</v>
      </c>
      <c r="CL41" s="13">
        <f t="shared" si="26"/>
        <v>7.8993180955999975E-5</v>
      </c>
      <c r="CP41" s="6"/>
      <c r="CT41" s="4">
        <v>30</v>
      </c>
      <c r="CU41" s="13">
        <f>_xll.SplineOut($I$9,CT41)</f>
        <v>-9.4461490262354388</v>
      </c>
      <c r="CV41" s="13">
        <f t="shared" si="29"/>
        <v>7.8993180955999975E-5</v>
      </c>
      <c r="CZ41" s="6"/>
      <c r="DD41" s="4">
        <v>30</v>
      </c>
      <c r="DE41" s="13">
        <f>_xll.SplineOut($I$9,DD41)</f>
        <v>-9.4461490262354388</v>
      </c>
      <c r="DF41" s="13">
        <f t="shared" si="32"/>
        <v>7.8993180955999975E-5</v>
      </c>
      <c r="DJ41" s="6"/>
      <c r="DN41" s="4">
        <v>30</v>
      </c>
      <c r="DO41" s="13">
        <f>_xll.SplineOut($I$9,DN41)</f>
        <v>-9.4461490262354388</v>
      </c>
      <c r="DP41" s="13">
        <f t="shared" si="35"/>
        <v>7.8993180955999975E-5</v>
      </c>
    </row>
    <row r="42" spans="2:120" x14ac:dyDescent="0.25">
      <c r="D42" s="6"/>
      <c r="H42">
        <v>31</v>
      </c>
      <c r="I42" s="13">
        <f>_xll.SplineOut($I$9,H42)</f>
        <v>-9.4225305639920851</v>
      </c>
      <c r="J42" s="13">
        <f t="shared" si="2"/>
        <v>8.088108535702894E-5</v>
      </c>
      <c r="N42" s="6"/>
      <c r="R42">
        <v>31</v>
      </c>
      <c r="S42" s="13">
        <f>_xll.SplineOut($I$9,R42)</f>
        <v>-9.4225305639920851</v>
      </c>
      <c r="T42" s="13">
        <f t="shared" si="5"/>
        <v>8.088108535702894E-5</v>
      </c>
      <c r="X42" s="6"/>
      <c r="AB42">
        <v>31</v>
      </c>
      <c r="AC42" s="13">
        <f>_xll.SplineOut($I$9,AB42)</f>
        <v>-9.4225305639920851</v>
      </c>
      <c r="AD42" s="13">
        <f t="shared" si="8"/>
        <v>8.088108535702894E-5</v>
      </c>
      <c r="AH42" s="6"/>
      <c r="AL42">
        <v>31</v>
      </c>
      <c r="AM42" s="13">
        <f>_xll.SplineOut($I$9,AL42)</f>
        <v>-9.4225305639920851</v>
      </c>
      <c r="AN42" s="13">
        <f t="shared" si="11"/>
        <v>8.088108535702894E-5</v>
      </c>
      <c r="AR42" s="6"/>
      <c r="AV42">
        <v>31</v>
      </c>
      <c r="AW42" s="13">
        <f>_xll.SplineOut($I$9,AV42)</f>
        <v>-9.4225305639920851</v>
      </c>
      <c r="AX42" s="13">
        <f t="shared" si="14"/>
        <v>8.088108535702894E-5</v>
      </c>
      <c r="BB42" s="6"/>
      <c r="BF42">
        <v>31</v>
      </c>
      <c r="BG42" s="13">
        <f>_xll.SplineOut($I$9,BF42)</f>
        <v>-9.4225305639920851</v>
      </c>
      <c r="BH42" s="13">
        <f t="shared" si="17"/>
        <v>8.088108535702894E-5</v>
      </c>
      <c r="BL42" s="6"/>
      <c r="BP42">
        <v>31</v>
      </c>
      <c r="BQ42" s="13">
        <f>_xll.SplineOut($I$9,BP42)</f>
        <v>-9.4225305639920851</v>
      </c>
      <c r="BR42" s="13">
        <f t="shared" si="20"/>
        <v>8.088108535702894E-5</v>
      </c>
      <c r="BV42" s="6"/>
      <c r="BZ42">
        <v>31</v>
      </c>
      <c r="CA42" s="13">
        <f>_xll.SplineOut($I$9,BZ42)</f>
        <v>-9.4225305639920851</v>
      </c>
      <c r="CB42" s="13">
        <f t="shared" si="23"/>
        <v>8.088108535702894E-5</v>
      </c>
      <c r="CF42" s="6"/>
      <c r="CJ42">
        <v>31</v>
      </c>
      <c r="CK42" s="13">
        <f>_xll.SplineOut($I$9,CJ42)</f>
        <v>-9.4225305639920851</v>
      </c>
      <c r="CL42" s="13">
        <f t="shared" si="26"/>
        <v>8.088108535702894E-5</v>
      </c>
      <c r="CP42" s="6"/>
      <c r="CT42">
        <v>31</v>
      </c>
      <c r="CU42" s="13">
        <f>_xll.SplineOut($I$9,CT42)</f>
        <v>-9.4225305639920851</v>
      </c>
      <c r="CV42" s="13">
        <f t="shared" si="29"/>
        <v>8.088108535702894E-5</v>
      </c>
      <c r="CZ42" s="6"/>
      <c r="DD42">
        <v>31</v>
      </c>
      <c r="DE42" s="13">
        <f>_xll.SplineOut($I$9,DD42)</f>
        <v>-9.4225305639920851</v>
      </c>
      <c r="DF42" s="13">
        <f t="shared" si="32"/>
        <v>8.088108535702894E-5</v>
      </c>
      <c r="DJ42" s="6"/>
      <c r="DN42">
        <v>31</v>
      </c>
      <c r="DO42" s="13">
        <f>_xll.SplineOut($I$9,DN42)</f>
        <v>-9.4225305639920851</v>
      </c>
      <c r="DP42" s="13">
        <f t="shared" si="35"/>
        <v>8.088108535702894E-5</v>
      </c>
    </row>
    <row r="43" spans="2:120" x14ac:dyDescent="0.25">
      <c r="D43" s="6"/>
      <c r="H43">
        <v>32</v>
      </c>
      <c r="I43" s="13">
        <f>_xll.SplineOut($I$9,H43)</f>
        <v>-9.4047318544634884</v>
      </c>
      <c r="J43" s="13">
        <f t="shared" si="2"/>
        <v>8.2333551973159236E-5</v>
      </c>
      <c r="N43" s="6"/>
      <c r="R43">
        <v>32</v>
      </c>
      <c r="S43" s="13">
        <f>_xll.SplineOut($I$9,R43)</f>
        <v>-9.4047318544634884</v>
      </c>
      <c r="T43" s="13">
        <f t="shared" si="5"/>
        <v>8.2333551973159236E-5</v>
      </c>
      <c r="X43" s="6"/>
      <c r="AB43">
        <v>32</v>
      </c>
      <c r="AC43" s="13">
        <f>_xll.SplineOut($I$9,AB43)</f>
        <v>-9.4047318544634884</v>
      </c>
      <c r="AD43" s="13">
        <f t="shared" si="8"/>
        <v>8.2333551973159236E-5</v>
      </c>
      <c r="AH43" s="6"/>
      <c r="AL43">
        <v>32</v>
      </c>
      <c r="AM43" s="13">
        <f>_xll.SplineOut($I$9,AL43)</f>
        <v>-9.4047318544634884</v>
      </c>
      <c r="AN43" s="13">
        <f t="shared" si="11"/>
        <v>8.2333551973159236E-5</v>
      </c>
      <c r="AR43" s="6"/>
      <c r="AV43">
        <v>32</v>
      </c>
      <c r="AW43" s="13">
        <f>_xll.SplineOut($I$9,AV43)</f>
        <v>-9.4047318544634884</v>
      </c>
      <c r="AX43" s="13">
        <f t="shared" si="14"/>
        <v>8.2333551973159236E-5</v>
      </c>
      <c r="BB43" s="6"/>
      <c r="BF43">
        <v>32</v>
      </c>
      <c r="BG43" s="13">
        <f>_xll.SplineOut($I$9,BF43)</f>
        <v>-9.4047318544634884</v>
      </c>
      <c r="BH43" s="13">
        <f t="shared" si="17"/>
        <v>8.2333551973159236E-5</v>
      </c>
      <c r="BL43" s="6"/>
      <c r="BP43">
        <v>32</v>
      </c>
      <c r="BQ43" s="13">
        <f>_xll.SplineOut($I$9,BP43)</f>
        <v>-9.4047318544634884</v>
      </c>
      <c r="BR43" s="13">
        <f t="shared" si="20"/>
        <v>8.2333551973159236E-5</v>
      </c>
      <c r="BV43" s="6"/>
      <c r="BZ43">
        <v>32</v>
      </c>
      <c r="CA43" s="13">
        <f>_xll.SplineOut($I$9,BZ43)</f>
        <v>-9.4047318544634884</v>
      </c>
      <c r="CB43" s="13">
        <f t="shared" si="23"/>
        <v>8.2333551973159236E-5</v>
      </c>
      <c r="CF43" s="6"/>
      <c r="CJ43">
        <v>32</v>
      </c>
      <c r="CK43" s="13">
        <f>_xll.SplineOut($I$9,CJ43)</f>
        <v>-9.4047318544634884</v>
      </c>
      <c r="CL43" s="13">
        <f t="shared" si="26"/>
        <v>8.2333551973159236E-5</v>
      </c>
      <c r="CP43" s="6"/>
      <c r="CT43">
        <v>32</v>
      </c>
      <c r="CU43" s="13">
        <f>_xll.SplineOut($I$9,CT43)</f>
        <v>-9.4047318544634884</v>
      </c>
      <c r="CV43" s="13">
        <f t="shared" si="29"/>
        <v>8.2333551973159236E-5</v>
      </c>
      <c r="CZ43" s="6"/>
      <c r="DD43">
        <v>32</v>
      </c>
      <c r="DE43" s="13">
        <f>_xll.SplineOut($I$9,DD43)</f>
        <v>-9.4047318544634884</v>
      </c>
      <c r="DF43" s="13">
        <f t="shared" si="32"/>
        <v>8.2333551973159236E-5</v>
      </c>
      <c r="DJ43" s="6"/>
      <c r="DN43">
        <v>32</v>
      </c>
      <c r="DO43" s="13">
        <f>_xll.SplineOut($I$9,DN43)</f>
        <v>-9.4047318544634884</v>
      </c>
      <c r="DP43" s="13">
        <f t="shared" si="35"/>
        <v>8.2333551973159236E-5</v>
      </c>
    </row>
    <row r="44" spans="2:120" x14ac:dyDescent="0.25">
      <c r="B44" s="8"/>
      <c r="C44" s="8"/>
      <c r="D44" s="6"/>
      <c r="E44" s="8"/>
      <c r="H44">
        <v>33</v>
      </c>
      <c r="I44" s="13">
        <f>_xll.SplineOut($I$9,H44)</f>
        <v>-9.3928425677628553</v>
      </c>
      <c r="J44" s="13">
        <f t="shared" si="2"/>
        <v>8.3318281443460216E-5</v>
      </c>
      <c r="L44" s="8"/>
      <c r="M44" s="8"/>
      <c r="N44" s="6"/>
      <c r="O44" s="8"/>
      <c r="R44">
        <v>33</v>
      </c>
      <c r="S44" s="13">
        <f>_xll.SplineOut($I$9,R44)</f>
        <v>-9.3928425677628553</v>
      </c>
      <c r="T44" s="13">
        <f t="shared" si="5"/>
        <v>8.3318281443460216E-5</v>
      </c>
      <c r="V44" s="8"/>
      <c r="W44" s="8"/>
      <c r="X44" s="6"/>
      <c r="Y44" s="8"/>
      <c r="AB44">
        <v>33</v>
      </c>
      <c r="AC44" s="13">
        <f>_xll.SplineOut($I$9,AB44)</f>
        <v>-9.3928425677628553</v>
      </c>
      <c r="AD44" s="13">
        <f t="shared" si="8"/>
        <v>8.3318281443460216E-5</v>
      </c>
      <c r="AF44" s="8"/>
      <c r="AG44" s="8"/>
      <c r="AH44" s="6"/>
      <c r="AI44" s="8"/>
      <c r="AL44">
        <v>33</v>
      </c>
      <c r="AM44" s="13">
        <f>_xll.SplineOut($I$9,AL44)</f>
        <v>-9.3928425677628553</v>
      </c>
      <c r="AN44" s="13">
        <f t="shared" si="11"/>
        <v>8.3318281443460216E-5</v>
      </c>
      <c r="AP44" s="8"/>
      <c r="AQ44" s="8"/>
      <c r="AR44" s="6"/>
      <c r="AS44" s="8"/>
      <c r="AV44">
        <v>33</v>
      </c>
      <c r="AW44" s="13">
        <f>_xll.SplineOut($I$9,AV44)</f>
        <v>-9.3928425677628553</v>
      </c>
      <c r="AX44" s="13">
        <f t="shared" si="14"/>
        <v>8.3318281443460216E-5</v>
      </c>
      <c r="AZ44" s="8"/>
      <c r="BA44" s="8"/>
      <c r="BB44" s="6"/>
      <c r="BC44" s="8"/>
      <c r="BF44">
        <v>33</v>
      </c>
      <c r="BG44" s="13">
        <f>_xll.SplineOut($I$9,BF44)</f>
        <v>-9.3928425677628553</v>
      </c>
      <c r="BH44" s="13">
        <f t="shared" si="17"/>
        <v>8.3318281443460216E-5</v>
      </c>
      <c r="BJ44" s="8"/>
      <c r="BK44" s="8"/>
      <c r="BL44" s="6"/>
      <c r="BM44" s="8"/>
      <c r="BP44">
        <v>33</v>
      </c>
      <c r="BQ44" s="13">
        <f>_xll.SplineOut($I$9,BP44)</f>
        <v>-9.3928425677628553</v>
      </c>
      <c r="BR44" s="13">
        <f t="shared" si="20"/>
        <v>8.3318281443460216E-5</v>
      </c>
      <c r="BT44" s="8"/>
      <c r="BU44" s="8"/>
      <c r="BV44" s="6"/>
      <c r="BW44" s="8"/>
      <c r="BZ44">
        <v>33</v>
      </c>
      <c r="CA44" s="13">
        <f>_xll.SplineOut($I$9,BZ44)</f>
        <v>-9.3928425677628553</v>
      </c>
      <c r="CB44" s="13">
        <f t="shared" si="23"/>
        <v>8.3318281443460216E-5</v>
      </c>
      <c r="CD44" s="8"/>
      <c r="CE44" s="8"/>
      <c r="CF44" s="6"/>
      <c r="CG44" s="8"/>
      <c r="CJ44">
        <v>33</v>
      </c>
      <c r="CK44" s="13">
        <f>_xll.SplineOut($I$9,CJ44)</f>
        <v>-9.3928425677628553</v>
      </c>
      <c r="CL44" s="13">
        <f t="shared" si="26"/>
        <v>8.3318281443460216E-5</v>
      </c>
      <c r="CN44" s="8"/>
      <c r="CO44" s="8"/>
      <c r="CP44" s="6"/>
      <c r="CQ44" s="8"/>
      <c r="CT44">
        <v>33</v>
      </c>
      <c r="CU44" s="13">
        <f>_xll.SplineOut($I$9,CT44)</f>
        <v>-9.3928425677628553</v>
      </c>
      <c r="CV44" s="13">
        <f t="shared" si="29"/>
        <v>8.3318281443460216E-5</v>
      </c>
      <c r="CX44" s="8"/>
      <c r="CY44" s="8"/>
      <c r="CZ44" s="6"/>
      <c r="DA44" s="8"/>
      <c r="DD44">
        <v>33</v>
      </c>
      <c r="DE44" s="13">
        <f>_xll.SplineOut($I$9,DD44)</f>
        <v>-9.3928425677628553</v>
      </c>
      <c r="DF44" s="13">
        <f t="shared" si="32"/>
        <v>8.3318281443460216E-5</v>
      </c>
      <c r="DH44" s="8"/>
      <c r="DI44" s="8"/>
      <c r="DJ44" s="6"/>
      <c r="DK44" s="8"/>
      <c r="DN44">
        <v>33</v>
      </c>
      <c r="DO44" s="13">
        <f>_xll.SplineOut($I$9,DN44)</f>
        <v>-9.3928425677628553</v>
      </c>
      <c r="DP44" s="13">
        <f t="shared" si="35"/>
        <v>8.3318281443460216E-5</v>
      </c>
    </row>
    <row r="45" spans="2:120" x14ac:dyDescent="0.25">
      <c r="B45" s="8"/>
      <c r="C45" s="8"/>
      <c r="D45" s="6"/>
      <c r="E45" s="8"/>
      <c r="H45">
        <v>34</v>
      </c>
      <c r="I45" s="13">
        <f>_xll.SplineOut($I$9,H45)</f>
        <v>-9.3869523740033909</v>
      </c>
      <c r="J45" s="13">
        <f t="shared" si="2"/>
        <v>8.3810490444989239E-5</v>
      </c>
      <c r="L45" s="8"/>
      <c r="M45" s="8"/>
      <c r="N45" s="6"/>
      <c r="O45" s="8"/>
      <c r="R45">
        <v>34</v>
      </c>
      <c r="S45" s="13">
        <f>_xll.SplineOut($I$9,R45)</f>
        <v>-9.3869523740033909</v>
      </c>
      <c r="T45" s="13">
        <f t="shared" si="5"/>
        <v>8.3810490444989239E-5</v>
      </c>
      <c r="V45" s="8"/>
      <c r="W45" s="8"/>
      <c r="X45" s="6"/>
      <c r="Y45" s="8"/>
      <c r="AB45">
        <v>34</v>
      </c>
      <c r="AC45" s="13">
        <f>_xll.SplineOut($I$9,AB45)</f>
        <v>-9.3869523740033909</v>
      </c>
      <c r="AD45" s="13">
        <f t="shared" si="8"/>
        <v>8.3810490444989239E-5</v>
      </c>
      <c r="AF45" s="8"/>
      <c r="AG45" s="8"/>
      <c r="AH45" s="6"/>
      <c r="AI45" s="8"/>
      <c r="AL45">
        <v>34</v>
      </c>
      <c r="AM45" s="13">
        <f>_xll.SplineOut($I$9,AL45)</f>
        <v>-9.3869523740033909</v>
      </c>
      <c r="AN45" s="13">
        <f t="shared" si="11"/>
        <v>8.3810490444989239E-5</v>
      </c>
      <c r="AP45" s="8"/>
      <c r="AQ45" s="8"/>
      <c r="AR45" s="6"/>
      <c r="AS45" s="8"/>
      <c r="AV45">
        <v>34</v>
      </c>
      <c r="AW45" s="13">
        <f>_xll.SplineOut($I$9,AV45)</f>
        <v>-9.3869523740033909</v>
      </c>
      <c r="AX45" s="13">
        <f t="shared" si="14"/>
        <v>8.3810490444989239E-5</v>
      </c>
      <c r="AZ45" s="8"/>
      <c r="BA45" s="8"/>
      <c r="BB45" s="6"/>
      <c r="BC45" s="8"/>
      <c r="BF45">
        <v>34</v>
      </c>
      <c r="BG45" s="13">
        <f>_xll.SplineOut($I$9,BF45)</f>
        <v>-9.3869523740033909</v>
      </c>
      <c r="BH45" s="13">
        <f t="shared" si="17"/>
        <v>8.3810490444989239E-5</v>
      </c>
      <c r="BJ45" s="8"/>
      <c r="BK45" s="8"/>
      <c r="BL45" s="6"/>
      <c r="BM45" s="8"/>
      <c r="BP45">
        <v>34</v>
      </c>
      <c r="BQ45" s="13">
        <f>_xll.SplineOut($I$9,BP45)</f>
        <v>-9.3869523740033909</v>
      </c>
      <c r="BR45" s="13">
        <f t="shared" si="20"/>
        <v>8.3810490444989239E-5</v>
      </c>
      <c r="BT45" s="8"/>
      <c r="BU45" s="8"/>
      <c r="BV45" s="6"/>
      <c r="BW45" s="8"/>
      <c r="BZ45">
        <v>34</v>
      </c>
      <c r="CA45" s="13">
        <f>_xll.SplineOut($I$9,BZ45)</f>
        <v>-9.3869523740033909</v>
      </c>
      <c r="CB45" s="13">
        <f t="shared" si="23"/>
        <v>8.3810490444989239E-5</v>
      </c>
      <c r="CD45" s="8"/>
      <c r="CE45" s="8"/>
      <c r="CF45" s="6"/>
      <c r="CG45" s="8"/>
      <c r="CJ45">
        <v>34</v>
      </c>
      <c r="CK45" s="13">
        <f>_xll.SplineOut($I$9,CJ45)</f>
        <v>-9.3869523740033909</v>
      </c>
      <c r="CL45" s="13">
        <f t="shared" si="26"/>
        <v>8.3810490444989239E-5</v>
      </c>
      <c r="CN45" s="8"/>
      <c r="CO45" s="8"/>
      <c r="CP45" s="6"/>
      <c r="CQ45" s="8"/>
      <c r="CT45">
        <v>34</v>
      </c>
      <c r="CU45" s="13">
        <f>_xll.SplineOut($I$9,CT45)</f>
        <v>-9.3869523740033909</v>
      </c>
      <c r="CV45" s="13">
        <f t="shared" si="29"/>
        <v>8.3810490444989239E-5</v>
      </c>
      <c r="CX45" s="8"/>
      <c r="CY45" s="8"/>
      <c r="CZ45" s="6"/>
      <c r="DA45" s="8"/>
      <c r="DD45">
        <v>34</v>
      </c>
      <c r="DE45" s="13">
        <f>_xll.SplineOut($I$9,DD45)</f>
        <v>-9.3869523740033909</v>
      </c>
      <c r="DF45" s="13">
        <f t="shared" si="32"/>
        <v>8.3810490444989239E-5</v>
      </c>
      <c r="DH45" s="8"/>
      <c r="DI45" s="8"/>
      <c r="DJ45" s="6"/>
      <c r="DK45" s="8"/>
      <c r="DN45">
        <v>34</v>
      </c>
      <c r="DO45" s="13">
        <f>_xll.SplineOut($I$9,DN45)</f>
        <v>-9.3869523740033909</v>
      </c>
      <c r="DP45" s="13">
        <f t="shared" si="35"/>
        <v>8.3810490444989239E-5</v>
      </c>
    </row>
    <row r="46" spans="2:120" x14ac:dyDescent="0.25">
      <c r="B46" s="8"/>
      <c r="C46" s="8"/>
      <c r="D46" s="6"/>
      <c r="E46" s="8"/>
      <c r="H46" s="4">
        <v>35</v>
      </c>
      <c r="I46" s="13">
        <f>_xll.SplineOut($I$9,H46)</f>
        <v>-9.3871509432983018</v>
      </c>
      <c r="J46" s="13">
        <f t="shared" si="2"/>
        <v>8.379384990720004E-5</v>
      </c>
      <c r="L46" s="8"/>
      <c r="M46" s="8"/>
      <c r="N46" s="6"/>
      <c r="O46" s="8"/>
      <c r="R46" s="4">
        <v>35</v>
      </c>
      <c r="S46" s="13">
        <f>_xll.SplineOut($I$9,R46)</f>
        <v>-9.3871509432983018</v>
      </c>
      <c r="T46" s="13">
        <f t="shared" si="5"/>
        <v>8.379384990720004E-5</v>
      </c>
      <c r="V46" s="8"/>
      <c r="W46" s="8"/>
      <c r="X46" s="6"/>
      <c r="Y46" s="8"/>
      <c r="AB46" s="4">
        <v>35</v>
      </c>
      <c r="AC46" s="13">
        <f>_xll.SplineOut($I$9,AB46)</f>
        <v>-9.3871509432983018</v>
      </c>
      <c r="AD46" s="13">
        <f t="shared" si="8"/>
        <v>8.379384990720004E-5</v>
      </c>
      <c r="AF46" s="8"/>
      <c r="AG46" s="8"/>
      <c r="AH46" s="6"/>
      <c r="AI46" s="8"/>
      <c r="AL46" s="4">
        <v>35</v>
      </c>
      <c r="AM46" s="13">
        <f>_xll.SplineOut($I$9,AL46)</f>
        <v>-9.3871509432983018</v>
      </c>
      <c r="AN46" s="13">
        <f t="shared" si="11"/>
        <v>8.379384990720004E-5</v>
      </c>
      <c r="AP46" s="8"/>
      <c r="AQ46" s="8"/>
      <c r="AR46" s="6"/>
      <c r="AS46" s="8"/>
      <c r="AV46" s="4">
        <v>35</v>
      </c>
      <c r="AW46" s="13">
        <f>_xll.SplineOut($I$9,AV46)</f>
        <v>-9.3871509432983018</v>
      </c>
      <c r="AX46" s="13">
        <f t="shared" si="14"/>
        <v>8.379384990720004E-5</v>
      </c>
      <c r="AZ46" s="8"/>
      <c r="BA46" s="8"/>
      <c r="BB46" s="6"/>
      <c r="BC46" s="8"/>
      <c r="BF46" s="4">
        <v>35</v>
      </c>
      <c r="BG46" s="13">
        <f>_xll.SplineOut($I$9,BF46)</f>
        <v>-9.3871509432983018</v>
      </c>
      <c r="BH46" s="13">
        <f t="shared" si="17"/>
        <v>8.379384990720004E-5</v>
      </c>
      <c r="BJ46" s="8"/>
      <c r="BK46" s="8"/>
      <c r="BL46" s="6"/>
      <c r="BM46" s="8"/>
      <c r="BP46" s="4">
        <v>35</v>
      </c>
      <c r="BQ46" s="13">
        <f>_xll.SplineOut($I$9,BP46)</f>
        <v>-9.3871509432983018</v>
      </c>
      <c r="BR46" s="13">
        <f t="shared" si="20"/>
        <v>8.379384990720004E-5</v>
      </c>
      <c r="BT46" s="8"/>
      <c r="BU46" s="8"/>
      <c r="BV46" s="6"/>
      <c r="BW46" s="8"/>
      <c r="BZ46" s="4">
        <v>35</v>
      </c>
      <c r="CA46" s="13">
        <f>_xll.SplineOut($I$9,BZ46)</f>
        <v>-9.3871509432983018</v>
      </c>
      <c r="CB46" s="13">
        <f t="shared" si="23"/>
        <v>8.379384990720004E-5</v>
      </c>
      <c r="CD46" s="8"/>
      <c r="CE46" s="8"/>
      <c r="CF46" s="6"/>
      <c r="CG46" s="8"/>
      <c r="CJ46" s="4">
        <v>35</v>
      </c>
      <c r="CK46" s="13">
        <f>_xll.SplineOut($I$9,CJ46)</f>
        <v>-9.3871509432983018</v>
      </c>
      <c r="CL46" s="13">
        <f t="shared" si="26"/>
        <v>8.379384990720004E-5</v>
      </c>
      <c r="CN46" s="8"/>
      <c r="CO46" s="8"/>
      <c r="CP46" s="6"/>
      <c r="CQ46" s="8"/>
      <c r="CT46" s="4">
        <v>35</v>
      </c>
      <c r="CU46" s="13">
        <f>_xll.SplineOut($I$9,CT46)</f>
        <v>-9.3871509432983018</v>
      </c>
      <c r="CV46" s="13">
        <f t="shared" si="29"/>
        <v>8.379384990720004E-5</v>
      </c>
      <c r="CX46" s="8"/>
      <c r="CY46" s="8"/>
      <c r="CZ46" s="6"/>
      <c r="DA46" s="8"/>
      <c r="DD46" s="4">
        <v>35</v>
      </c>
      <c r="DE46" s="13">
        <f>_xll.SplineOut($I$9,DD46)</f>
        <v>-9.3871509432983018</v>
      </c>
      <c r="DF46" s="13">
        <f t="shared" si="32"/>
        <v>8.379384990720004E-5</v>
      </c>
      <c r="DH46" s="8"/>
      <c r="DI46" s="8"/>
      <c r="DJ46" s="6"/>
      <c r="DK46" s="8"/>
      <c r="DN46" s="4">
        <v>35</v>
      </c>
      <c r="DO46" s="13">
        <f>_xll.SplineOut($I$9,DN46)</f>
        <v>-9.3871509432983018</v>
      </c>
      <c r="DP46" s="13">
        <f t="shared" si="35"/>
        <v>8.379384990720004E-5</v>
      </c>
    </row>
    <row r="47" spans="2:120" x14ac:dyDescent="0.25">
      <c r="B47" s="8"/>
      <c r="C47" s="8"/>
      <c r="D47" s="6"/>
      <c r="E47" s="8"/>
      <c r="H47">
        <v>36</v>
      </c>
      <c r="I47" s="13">
        <f>_xll.SplineOut($I$9,H47)</f>
        <v>-9.3928387023406845</v>
      </c>
      <c r="J47" s="13">
        <f t="shared" si="2"/>
        <v>8.3318603504414985E-5</v>
      </c>
      <c r="L47" s="8"/>
      <c r="M47" s="8"/>
      <c r="N47" s="6"/>
      <c r="O47" s="8"/>
      <c r="R47">
        <v>36</v>
      </c>
      <c r="S47" s="13">
        <f>_xll.SplineOut($I$9,R47)</f>
        <v>-9.3928387023406845</v>
      </c>
      <c r="T47" s="13">
        <f t="shared" si="5"/>
        <v>8.3318603504414985E-5</v>
      </c>
      <c r="V47" s="8"/>
      <c r="W47" s="8"/>
      <c r="X47" s="6"/>
      <c r="Y47" s="8"/>
      <c r="AB47">
        <v>36</v>
      </c>
      <c r="AC47" s="13">
        <f>_xll.SplineOut($I$9,AB47)</f>
        <v>-9.3928387023406845</v>
      </c>
      <c r="AD47" s="13">
        <f t="shared" si="8"/>
        <v>8.3318603504414985E-5</v>
      </c>
      <c r="AF47" s="8"/>
      <c r="AG47" s="8"/>
      <c r="AH47" s="6"/>
      <c r="AI47" s="8"/>
      <c r="AL47">
        <v>36</v>
      </c>
      <c r="AM47" s="13">
        <f>_xll.SplineOut($I$9,AL47)</f>
        <v>-9.3928387023406845</v>
      </c>
      <c r="AN47" s="13">
        <f t="shared" si="11"/>
        <v>8.3318603504414985E-5</v>
      </c>
      <c r="AP47" s="8"/>
      <c r="AQ47" s="8"/>
      <c r="AR47" s="6"/>
      <c r="AS47" s="8"/>
      <c r="AV47">
        <v>36</v>
      </c>
      <c r="AW47" s="13">
        <f>_xll.SplineOut($I$9,AV47)</f>
        <v>-9.3928387023406845</v>
      </c>
      <c r="AX47" s="13">
        <f t="shared" si="14"/>
        <v>8.3318603504414985E-5</v>
      </c>
      <c r="AZ47" s="8"/>
      <c r="BA47" s="8"/>
      <c r="BB47" s="6"/>
      <c r="BC47" s="8"/>
      <c r="BF47">
        <v>36</v>
      </c>
      <c r="BG47" s="13">
        <f>_xll.SplineOut($I$9,BF47)</f>
        <v>-9.3928387023406845</v>
      </c>
      <c r="BH47" s="13">
        <f t="shared" si="17"/>
        <v>8.3318603504414985E-5</v>
      </c>
      <c r="BJ47" s="8"/>
      <c r="BK47" s="8"/>
      <c r="BL47" s="6"/>
      <c r="BM47" s="8"/>
      <c r="BP47">
        <v>36</v>
      </c>
      <c r="BQ47" s="13">
        <f>_xll.SplineOut($I$9,BP47)</f>
        <v>-9.3928387023406845</v>
      </c>
      <c r="BR47" s="13">
        <f t="shared" si="20"/>
        <v>8.3318603504414985E-5</v>
      </c>
      <c r="BT47" s="8"/>
      <c r="BU47" s="8"/>
      <c r="BV47" s="6"/>
      <c r="BW47" s="8"/>
      <c r="BZ47">
        <v>36</v>
      </c>
      <c r="CA47" s="13">
        <f>_xll.SplineOut($I$9,BZ47)</f>
        <v>-9.3928387023406845</v>
      </c>
      <c r="CB47" s="13">
        <f t="shared" si="23"/>
        <v>8.3318603504414985E-5</v>
      </c>
      <c r="CD47" s="8"/>
      <c r="CE47" s="8"/>
      <c r="CF47" s="6"/>
      <c r="CG47" s="8"/>
      <c r="CJ47">
        <v>36</v>
      </c>
      <c r="CK47" s="13">
        <f>_xll.SplineOut($I$9,CJ47)</f>
        <v>-9.3928387023406845</v>
      </c>
      <c r="CL47" s="13">
        <f t="shared" si="26"/>
        <v>8.3318603504414985E-5</v>
      </c>
      <c r="CN47" s="8"/>
      <c r="CO47" s="8"/>
      <c r="CP47" s="6"/>
      <c r="CQ47" s="8"/>
      <c r="CT47">
        <v>36</v>
      </c>
      <c r="CU47" s="13">
        <f>_xll.SplineOut($I$9,CT47)</f>
        <v>-9.3928387023406845</v>
      </c>
      <c r="CV47" s="13">
        <f t="shared" si="29"/>
        <v>8.3318603504414985E-5</v>
      </c>
      <c r="CX47" s="8"/>
      <c r="CY47" s="8"/>
      <c r="CZ47" s="6"/>
      <c r="DA47" s="8"/>
      <c r="DD47">
        <v>36</v>
      </c>
      <c r="DE47" s="13">
        <f>_xll.SplineOut($I$9,DD47)</f>
        <v>-9.3928387023406845</v>
      </c>
      <c r="DF47" s="13">
        <f t="shared" si="32"/>
        <v>8.3318603504414985E-5</v>
      </c>
      <c r="DH47" s="8"/>
      <c r="DI47" s="8"/>
      <c r="DJ47" s="6"/>
      <c r="DK47" s="8"/>
      <c r="DN47">
        <v>36</v>
      </c>
      <c r="DO47" s="13">
        <f>_xll.SplineOut($I$9,DN47)</f>
        <v>-9.3928387023406845</v>
      </c>
      <c r="DP47" s="13">
        <f t="shared" si="35"/>
        <v>8.3318603504414985E-5</v>
      </c>
    </row>
    <row r="48" spans="2:120" x14ac:dyDescent="0.25">
      <c r="B48" s="19"/>
      <c r="C48" s="8"/>
      <c r="D48" s="6"/>
      <c r="E48" s="8"/>
      <c r="H48">
        <v>37</v>
      </c>
      <c r="I48" s="13">
        <f>_xll.SplineOut($I$9,H48)</f>
        <v>-9.4006591041431768</v>
      </c>
      <c r="J48" s="13">
        <f t="shared" si="2"/>
        <v>8.2669559746759201E-5</v>
      </c>
      <c r="L48" s="19"/>
      <c r="M48" s="8"/>
      <c r="N48" s="6"/>
      <c r="O48" s="8"/>
      <c r="R48">
        <v>37</v>
      </c>
      <c r="S48" s="13">
        <f>_xll.SplineOut($I$9,R48)</f>
        <v>-9.4006591041431768</v>
      </c>
      <c r="T48" s="13">
        <f t="shared" si="5"/>
        <v>8.2669559746759201E-5</v>
      </c>
      <c r="V48" s="19"/>
      <c r="W48" s="8"/>
      <c r="X48" s="6"/>
      <c r="Y48" s="8"/>
      <c r="AB48">
        <v>37</v>
      </c>
      <c r="AC48" s="13">
        <f>_xll.SplineOut($I$9,AB48)</f>
        <v>-9.4006591041431768</v>
      </c>
      <c r="AD48" s="13">
        <f t="shared" si="8"/>
        <v>8.2669559746759201E-5</v>
      </c>
      <c r="AF48" s="19"/>
      <c r="AG48" s="8"/>
      <c r="AH48" s="6"/>
      <c r="AI48" s="8"/>
      <c r="AL48">
        <v>37</v>
      </c>
      <c r="AM48" s="13">
        <f>_xll.SplineOut($I$9,AL48)</f>
        <v>-9.4006591041431768</v>
      </c>
      <c r="AN48" s="13">
        <f t="shared" si="11"/>
        <v>8.2669559746759201E-5</v>
      </c>
      <c r="AP48" s="19"/>
      <c r="AQ48" s="8"/>
      <c r="AR48" s="6"/>
      <c r="AS48" s="8"/>
      <c r="AV48">
        <v>37</v>
      </c>
      <c r="AW48" s="13">
        <f>_xll.SplineOut($I$9,AV48)</f>
        <v>-9.4006591041431768</v>
      </c>
      <c r="AX48" s="13">
        <f t="shared" si="14"/>
        <v>8.2669559746759201E-5</v>
      </c>
      <c r="AZ48" s="19"/>
      <c r="BA48" s="8"/>
      <c r="BB48" s="6"/>
      <c r="BC48" s="8"/>
      <c r="BF48">
        <v>37</v>
      </c>
      <c r="BG48" s="13">
        <f>_xll.SplineOut($I$9,BF48)</f>
        <v>-9.4006591041431768</v>
      </c>
      <c r="BH48" s="13">
        <f t="shared" si="17"/>
        <v>8.2669559746759201E-5</v>
      </c>
      <c r="BJ48" s="19"/>
      <c r="BK48" s="8"/>
      <c r="BL48" s="6"/>
      <c r="BM48" s="8"/>
      <c r="BP48">
        <v>37</v>
      </c>
      <c r="BQ48" s="13">
        <f>_xll.SplineOut($I$9,BP48)</f>
        <v>-9.4006591041431768</v>
      </c>
      <c r="BR48" s="13">
        <f t="shared" si="20"/>
        <v>8.2669559746759201E-5</v>
      </c>
      <c r="BT48" s="19"/>
      <c r="BU48" s="8"/>
      <c r="BV48" s="6"/>
      <c r="BW48" s="8"/>
      <c r="BZ48">
        <v>37</v>
      </c>
      <c r="CA48" s="13">
        <f>_xll.SplineOut($I$9,BZ48)</f>
        <v>-9.4006591041431768</v>
      </c>
      <c r="CB48" s="13">
        <f t="shared" si="23"/>
        <v>8.2669559746759201E-5</v>
      </c>
      <c r="CD48" s="19"/>
      <c r="CE48" s="8"/>
      <c r="CF48" s="6"/>
      <c r="CG48" s="8"/>
      <c r="CJ48">
        <v>37</v>
      </c>
      <c r="CK48" s="13">
        <f>_xll.SplineOut($I$9,CJ48)</f>
        <v>-9.4006591041431768</v>
      </c>
      <c r="CL48" s="13">
        <f t="shared" si="26"/>
        <v>8.2669559746759201E-5</v>
      </c>
      <c r="CN48" s="19"/>
      <c r="CO48" s="8"/>
      <c r="CP48" s="6"/>
      <c r="CQ48" s="8"/>
      <c r="CT48">
        <v>37</v>
      </c>
      <c r="CU48" s="13">
        <f>_xll.SplineOut($I$9,CT48)</f>
        <v>-9.4006591041431768</v>
      </c>
      <c r="CV48" s="13">
        <f t="shared" si="29"/>
        <v>8.2669559746759201E-5</v>
      </c>
      <c r="CX48" s="19"/>
      <c r="CY48" s="8"/>
      <c r="CZ48" s="6"/>
      <c r="DA48" s="8"/>
      <c r="DD48">
        <v>37</v>
      </c>
      <c r="DE48" s="13">
        <f>_xll.SplineOut($I$9,DD48)</f>
        <v>-9.4006591041431768</v>
      </c>
      <c r="DF48" s="13">
        <f t="shared" si="32"/>
        <v>8.2669559746759201E-5</v>
      </c>
      <c r="DH48" s="19"/>
      <c r="DI48" s="8"/>
      <c r="DJ48" s="6"/>
      <c r="DK48" s="8"/>
      <c r="DN48">
        <v>37</v>
      </c>
      <c r="DO48" s="13">
        <f>_xll.SplineOut($I$9,DN48)</f>
        <v>-9.4006591041431768</v>
      </c>
      <c r="DP48" s="13">
        <f t="shared" si="35"/>
        <v>8.2669559746759201E-5</v>
      </c>
    </row>
    <row r="49" spans="2:120" ht="17.25" customHeight="1" x14ac:dyDescent="0.25">
      <c r="B49" s="8"/>
      <c r="C49" s="8"/>
      <c r="D49" s="6"/>
      <c r="E49" s="8"/>
      <c r="H49">
        <v>38</v>
      </c>
      <c r="I49" s="13">
        <f>_xll.SplineOut($I$9,H49)</f>
        <v>-9.4065663582983117</v>
      </c>
      <c r="J49" s="13">
        <f t="shared" si="2"/>
        <v>8.2182649214495307E-5</v>
      </c>
      <c r="L49" s="8"/>
      <c r="M49" s="8"/>
      <c r="N49" s="6"/>
      <c r="O49" s="8"/>
      <c r="R49">
        <v>38</v>
      </c>
      <c r="S49" s="13">
        <f>_xll.SplineOut($I$9,R49)</f>
        <v>-9.4065663582983117</v>
      </c>
      <c r="T49" s="13">
        <f t="shared" si="5"/>
        <v>8.2182649214495307E-5</v>
      </c>
      <c r="V49" s="8"/>
      <c r="W49" s="8"/>
      <c r="X49" s="6"/>
      <c r="Y49" s="8"/>
      <c r="AB49">
        <v>38</v>
      </c>
      <c r="AC49" s="13">
        <f>_xll.SplineOut($I$9,AB49)</f>
        <v>-9.4065663582983117</v>
      </c>
      <c r="AD49" s="13">
        <f t="shared" si="8"/>
        <v>8.2182649214495307E-5</v>
      </c>
      <c r="AF49" s="8"/>
      <c r="AG49" s="8"/>
      <c r="AH49" s="6"/>
      <c r="AI49" s="8"/>
      <c r="AL49">
        <v>38</v>
      </c>
      <c r="AM49" s="13">
        <f>_xll.SplineOut($I$9,AL49)</f>
        <v>-9.4065663582983117</v>
      </c>
      <c r="AN49" s="13">
        <f t="shared" si="11"/>
        <v>8.2182649214495307E-5</v>
      </c>
      <c r="AP49" s="8"/>
      <c r="AQ49" s="8"/>
      <c r="AR49" s="6"/>
      <c r="AS49" s="8"/>
      <c r="AV49">
        <v>38</v>
      </c>
      <c r="AW49" s="13">
        <f>_xll.SplineOut($I$9,AV49)</f>
        <v>-9.4065663582983117</v>
      </c>
      <c r="AX49" s="13">
        <f t="shared" si="14"/>
        <v>8.2182649214495307E-5</v>
      </c>
      <c r="AZ49" s="8"/>
      <c r="BA49" s="8"/>
      <c r="BB49" s="6"/>
      <c r="BC49" s="8"/>
      <c r="BF49">
        <v>38</v>
      </c>
      <c r="BG49" s="13">
        <f>_xll.SplineOut($I$9,BF49)</f>
        <v>-9.4065663582983117</v>
      </c>
      <c r="BH49" s="13">
        <f t="shared" si="17"/>
        <v>8.2182649214495307E-5</v>
      </c>
      <c r="BJ49" s="8"/>
      <c r="BK49" s="8"/>
      <c r="BL49" s="6"/>
      <c r="BM49" s="8"/>
      <c r="BP49">
        <v>38</v>
      </c>
      <c r="BQ49" s="13">
        <f>_xll.SplineOut($I$9,BP49)</f>
        <v>-9.4065663582983117</v>
      </c>
      <c r="BR49" s="13">
        <f t="shared" si="20"/>
        <v>8.2182649214495307E-5</v>
      </c>
      <c r="BT49" s="8"/>
      <c r="BU49" s="8"/>
      <c r="BV49" s="6"/>
      <c r="BW49" s="8"/>
      <c r="BZ49">
        <v>38</v>
      </c>
      <c r="CA49" s="13">
        <f>_xll.SplineOut($I$9,BZ49)</f>
        <v>-9.4065663582983117</v>
      </c>
      <c r="CB49" s="13">
        <f t="shared" si="23"/>
        <v>8.2182649214495307E-5</v>
      </c>
      <c r="CD49" s="8"/>
      <c r="CE49" s="8"/>
      <c r="CF49" s="6"/>
      <c r="CG49" s="8"/>
      <c r="CJ49">
        <v>38</v>
      </c>
      <c r="CK49" s="13">
        <f>_xll.SplineOut($I$9,CJ49)</f>
        <v>-9.4065663582983117</v>
      </c>
      <c r="CL49" s="13">
        <f t="shared" si="26"/>
        <v>8.2182649214495307E-5</v>
      </c>
      <c r="CN49" s="8"/>
      <c r="CO49" s="8"/>
      <c r="CP49" s="6"/>
      <c r="CQ49" s="8"/>
      <c r="CT49">
        <v>38</v>
      </c>
      <c r="CU49" s="13">
        <f>_xll.SplineOut($I$9,CT49)</f>
        <v>-9.4065663582983117</v>
      </c>
      <c r="CV49" s="13">
        <f t="shared" si="29"/>
        <v>8.2182649214495307E-5</v>
      </c>
      <c r="CX49" s="8"/>
      <c r="CY49" s="8"/>
      <c r="CZ49" s="6"/>
      <c r="DA49" s="8"/>
      <c r="DD49">
        <v>38</v>
      </c>
      <c r="DE49" s="13">
        <f>_xll.SplineOut($I$9,DD49)</f>
        <v>-9.4065663582983117</v>
      </c>
      <c r="DF49" s="13">
        <f t="shared" si="32"/>
        <v>8.2182649214495307E-5</v>
      </c>
      <c r="DH49" s="8"/>
      <c r="DI49" s="8"/>
      <c r="DJ49" s="6"/>
      <c r="DK49" s="8"/>
      <c r="DN49">
        <v>38</v>
      </c>
      <c r="DO49" s="13">
        <f>_xll.SplineOut($I$9,DN49)</f>
        <v>-9.4065663582983117</v>
      </c>
      <c r="DP49" s="13">
        <f t="shared" si="35"/>
        <v>8.2182649214495307E-5</v>
      </c>
    </row>
    <row r="50" spans="2:120" x14ac:dyDescent="0.25">
      <c r="B50" s="8"/>
      <c r="C50" s="8"/>
      <c r="D50" s="6"/>
      <c r="E50" s="8"/>
      <c r="H50">
        <v>39</v>
      </c>
      <c r="I50" s="13">
        <f>_xll.SplineOut($I$9,H50)</f>
        <v>-9.4065146743986237</v>
      </c>
      <c r="J50" s="13">
        <f t="shared" si="2"/>
        <v>8.2186896844059496E-5</v>
      </c>
      <c r="L50" s="8"/>
      <c r="M50" s="8"/>
      <c r="N50" s="6"/>
      <c r="O50" s="8"/>
      <c r="R50">
        <v>39</v>
      </c>
      <c r="S50" s="13">
        <f>_xll.SplineOut($I$9,R50)</f>
        <v>-9.4065146743986237</v>
      </c>
      <c r="T50" s="13">
        <f t="shared" si="5"/>
        <v>8.2186896844059496E-5</v>
      </c>
      <c r="V50" s="8"/>
      <c r="W50" s="8"/>
      <c r="X50" s="6"/>
      <c r="Y50" s="8"/>
      <c r="AB50">
        <v>39</v>
      </c>
      <c r="AC50" s="13">
        <f>_xll.SplineOut($I$9,AB50)</f>
        <v>-9.4065146743986237</v>
      </c>
      <c r="AD50" s="13">
        <f t="shared" si="8"/>
        <v>8.2186896844059496E-5</v>
      </c>
      <c r="AF50" s="8"/>
      <c r="AG50" s="8"/>
      <c r="AH50" s="6"/>
      <c r="AI50" s="8"/>
      <c r="AL50">
        <v>39</v>
      </c>
      <c r="AM50" s="13">
        <f>_xll.SplineOut($I$9,AL50)</f>
        <v>-9.4065146743986237</v>
      </c>
      <c r="AN50" s="13">
        <f t="shared" si="11"/>
        <v>8.2186896844059496E-5</v>
      </c>
      <c r="AP50" s="8"/>
      <c r="AQ50" s="8"/>
      <c r="AR50" s="6"/>
      <c r="AS50" s="8"/>
      <c r="AV50">
        <v>39</v>
      </c>
      <c r="AW50" s="13">
        <f>_xll.SplineOut($I$9,AV50)</f>
        <v>-9.4065146743986237</v>
      </c>
      <c r="AX50" s="13">
        <f t="shared" si="14"/>
        <v>8.2186896844059496E-5</v>
      </c>
      <c r="AZ50" s="8"/>
      <c r="BA50" s="8"/>
      <c r="BB50" s="6"/>
      <c r="BC50" s="8"/>
      <c r="BF50">
        <v>39</v>
      </c>
      <c r="BG50" s="13">
        <f>_xll.SplineOut($I$9,BF50)</f>
        <v>-9.4065146743986237</v>
      </c>
      <c r="BH50" s="13">
        <f t="shared" si="17"/>
        <v>8.2186896844059496E-5</v>
      </c>
      <c r="BJ50" s="8"/>
      <c r="BK50" s="8"/>
      <c r="BL50" s="6"/>
      <c r="BM50" s="8"/>
      <c r="BP50">
        <v>39</v>
      </c>
      <c r="BQ50" s="13">
        <f>_xll.SplineOut($I$9,BP50)</f>
        <v>-9.4065146743986237</v>
      </c>
      <c r="BR50" s="13">
        <f t="shared" si="20"/>
        <v>8.2186896844059496E-5</v>
      </c>
      <c r="BT50" s="8"/>
      <c r="BU50" s="8"/>
      <c r="BV50" s="6"/>
      <c r="BW50" s="8"/>
      <c r="BZ50">
        <v>39</v>
      </c>
      <c r="CA50" s="13">
        <f>_xll.SplineOut($I$9,BZ50)</f>
        <v>-9.4065146743986237</v>
      </c>
      <c r="CB50" s="13">
        <f t="shared" si="23"/>
        <v>8.2186896844059496E-5</v>
      </c>
      <c r="CD50" s="8"/>
      <c r="CE50" s="8"/>
      <c r="CF50" s="6"/>
      <c r="CG50" s="8"/>
      <c r="CJ50">
        <v>39</v>
      </c>
      <c r="CK50" s="13">
        <f>_xll.SplineOut($I$9,CJ50)</f>
        <v>-9.4065146743986237</v>
      </c>
      <c r="CL50" s="13">
        <f t="shared" si="26"/>
        <v>8.2186896844059496E-5</v>
      </c>
      <c r="CN50" s="8"/>
      <c r="CO50" s="8"/>
      <c r="CP50" s="6"/>
      <c r="CQ50" s="8"/>
      <c r="CT50">
        <v>39</v>
      </c>
      <c r="CU50" s="13">
        <f>_xll.SplineOut($I$9,CT50)</f>
        <v>-9.4065146743986237</v>
      </c>
      <c r="CV50" s="13">
        <f t="shared" si="29"/>
        <v>8.2186896844059496E-5</v>
      </c>
      <c r="CX50" s="8"/>
      <c r="CY50" s="8"/>
      <c r="CZ50" s="6"/>
      <c r="DA50" s="8"/>
      <c r="DD50">
        <v>39</v>
      </c>
      <c r="DE50" s="13">
        <f>_xll.SplineOut($I$9,DD50)</f>
        <v>-9.4065146743986237</v>
      </c>
      <c r="DF50" s="13">
        <f t="shared" si="32"/>
        <v>8.2186896844059496E-5</v>
      </c>
      <c r="DH50" s="8"/>
      <c r="DI50" s="8"/>
      <c r="DJ50" s="6"/>
      <c r="DK50" s="8"/>
      <c r="DN50">
        <v>39</v>
      </c>
      <c r="DO50" s="13">
        <f>_xll.SplineOut($I$9,DN50)</f>
        <v>-9.4065146743986237</v>
      </c>
      <c r="DP50" s="13">
        <f t="shared" si="35"/>
        <v>8.2186896844059496E-5</v>
      </c>
    </row>
    <row r="51" spans="2:120" x14ac:dyDescent="0.25">
      <c r="B51" s="8"/>
      <c r="C51" s="8"/>
      <c r="D51" s="6"/>
      <c r="E51" s="8"/>
      <c r="H51" s="4">
        <v>40</v>
      </c>
      <c r="I51" s="13">
        <f>_xll.SplineOut($I$9,H51)</f>
        <v>-9.396458262036635</v>
      </c>
      <c r="J51" s="13">
        <f t="shared" si="2"/>
        <v>8.3017571974700033E-5</v>
      </c>
      <c r="L51" s="8"/>
      <c r="M51" s="8"/>
      <c r="N51" s="6"/>
      <c r="O51" s="8"/>
      <c r="R51" s="4">
        <v>40</v>
      </c>
      <c r="S51" s="13">
        <f>_xll.SplineOut($I$9,R51)</f>
        <v>-9.396458262036635</v>
      </c>
      <c r="T51" s="13">
        <f t="shared" si="5"/>
        <v>8.3017571974700033E-5</v>
      </c>
      <c r="V51" s="8"/>
      <c r="W51" s="8"/>
      <c r="X51" s="6"/>
      <c r="Y51" s="8"/>
      <c r="AB51" s="4">
        <v>40</v>
      </c>
      <c r="AC51" s="13">
        <f>_xll.SplineOut($I$9,AB51)</f>
        <v>-9.396458262036635</v>
      </c>
      <c r="AD51" s="13">
        <f t="shared" si="8"/>
        <v>8.3017571974700033E-5</v>
      </c>
      <c r="AF51" s="8"/>
      <c r="AG51" s="8"/>
      <c r="AH51" s="6"/>
      <c r="AI51" s="8"/>
      <c r="AL51" s="4">
        <v>40</v>
      </c>
      <c r="AM51" s="13">
        <f>_xll.SplineOut($I$9,AL51)</f>
        <v>-9.396458262036635</v>
      </c>
      <c r="AN51" s="13">
        <f t="shared" si="11"/>
        <v>8.3017571974700033E-5</v>
      </c>
      <c r="AP51" s="8"/>
      <c r="AQ51" s="8"/>
      <c r="AR51" s="6"/>
      <c r="AS51" s="8"/>
      <c r="AV51" s="4">
        <v>40</v>
      </c>
      <c r="AW51" s="13">
        <f>_xll.SplineOut($I$9,AV51)</f>
        <v>-9.396458262036635</v>
      </c>
      <c r="AX51" s="13">
        <f t="shared" si="14"/>
        <v>8.3017571974700033E-5</v>
      </c>
      <c r="AZ51" s="8"/>
      <c r="BA51" s="8"/>
      <c r="BB51" s="6"/>
      <c r="BC51" s="8"/>
      <c r="BF51" s="4">
        <v>40</v>
      </c>
      <c r="BG51" s="13">
        <f>_xll.SplineOut($I$9,BF51)</f>
        <v>-9.396458262036635</v>
      </c>
      <c r="BH51" s="13">
        <f t="shared" si="17"/>
        <v>8.3017571974700033E-5</v>
      </c>
      <c r="BJ51" s="8"/>
      <c r="BK51" s="8"/>
      <c r="BL51" s="6"/>
      <c r="BM51" s="8"/>
      <c r="BP51" s="4">
        <v>40</v>
      </c>
      <c r="BQ51" s="13">
        <f>_xll.SplineOut($I$9,BP51)</f>
        <v>-9.396458262036635</v>
      </c>
      <c r="BR51" s="13">
        <f t="shared" si="20"/>
        <v>8.3017571974700033E-5</v>
      </c>
      <c r="BT51" s="8"/>
      <c r="BU51" s="8"/>
      <c r="BV51" s="6"/>
      <c r="BW51" s="8"/>
      <c r="BZ51" s="4">
        <v>40</v>
      </c>
      <c r="CA51" s="13">
        <f>_xll.SplineOut($I$9,BZ51)</f>
        <v>-9.396458262036635</v>
      </c>
      <c r="CB51" s="13">
        <f t="shared" si="23"/>
        <v>8.3017571974700033E-5</v>
      </c>
      <c r="CD51" s="8"/>
      <c r="CE51" s="8"/>
      <c r="CF51" s="6"/>
      <c r="CG51" s="8"/>
      <c r="CJ51" s="4">
        <v>40</v>
      </c>
      <c r="CK51" s="13">
        <f>_xll.SplineOut($I$9,CJ51)</f>
        <v>-9.396458262036635</v>
      </c>
      <c r="CL51" s="13">
        <f t="shared" si="26"/>
        <v>8.3017571974700033E-5</v>
      </c>
      <c r="CN51" s="8"/>
      <c r="CO51" s="8"/>
      <c r="CP51" s="6"/>
      <c r="CQ51" s="8"/>
      <c r="CT51" s="4">
        <v>40</v>
      </c>
      <c r="CU51" s="13">
        <f>_xll.SplineOut($I$9,CT51)</f>
        <v>-9.396458262036635</v>
      </c>
      <c r="CV51" s="13">
        <f t="shared" si="29"/>
        <v>8.3017571974700033E-5</v>
      </c>
      <c r="CX51" s="8"/>
      <c r="CY51" s="8"/>
      <c r="CZ51" s="6"/>
      <c r="DA51" s="8"/>
      <c r="DD51" s="4">
        <v>40</v>
      </c>
      <c r="DE51" s="13">
        <f>_xll.SplineOut($I$9,DD51)</f>
        <v>-9.396458262036635</v>
      </c>
      <c r="DF51" s="13">
        <f t="shared" si="32"/>
        <v>8.3017571974700033E-5</v>
      </c>
      <c r="DH51" s="8"/>
      <c r="DI51" s="8"/>
      <c r="DJ51" s="6"/>
      <c r="DK51" s="8"/>
      <c r="DN51" s="4">
        <v>40</v>
      </c>
      <c r="DO51" s="13">
        <f>_xll.SplineOut($I$9,DN51)</f>
        <v>-9.396458262036635</v>
      </c>
      <c r="DP51" s="13">
        <f t="shared" si="35"/>
        <v>8.3017571974700033E-5</v>
      </c>
    </row>
    <row r="52" spans="2:120" x14ac:dyDescent="0.25">
      <c r="B52" s="8"/>
      <c r="C52" s="20"/>
      <c r="D52" s="6"/>
      <c r="E52" s="8"/>
      <c r="H52">
        <v>41</v>
      </c>
      <c r="I52" s="13">
        <f>_xll.SplineOut($I$9,H52)</f>
        <v>-9.3736580115477004</v>
      </c>
      <c r="J52" s="13">
        <f t="shared" si="2"/>
        <v>8.4932136748870737E-5</v>
      </c>
      <c r="L52" s="8"/>
      <c r="M52" s="20"/>
      <c r="N52" s="6"/>
      <c r="O52" s="8"/>
      <c r="R52">
        <v>41</v>
      </c>
      <c r="S52" s="13">
        <f>_xll.SplineOut($I$9,R52)</f>
        <v>-9.3736580115477004</v>
      </c>
      <c r="T52" s="13">
        <f t="shared" si="5"/>
        <v>8.4932136748870737E-5</v>
      </c>
      <c r="V52" s="8"/>
      <c r="W52" s="20"/>
      <c r="X52" s="6"/>
      <c r="Y52" s="8"/>
      <c r="AB52">
        <v>41</v>
      </c>
      <c r="AC52" s="13">
        <f>_xll.SplineOut($I$9,AB52)</f>
        <v>-9.3736580115477004</v>
      </c>
      <c r="AD52" s="13">
        <f t="shared" si="8"/>
        <v>8.4932136748870737E-5</v>
      </c>
      <c r="AF52" s="8"/>
      <c r="AG52" s="20"/>
      <c r="AH52" s="6"/>
      <c r="AI52" s="8"/>
      <c r="AL52">
        <v>41</v>
      </c>
      <c r="AM52" s="13">
        <f>_xll.SplineOut($I$9,AL52)</f>
        <v>-9.3736580115477004</v>
      </c>
      <c r="AN52" s="13">
        <f t="shared" si="11"/>
        <v>8.4932136748870737E-5</v>
      </c>
      <c r="AP52" s="8"/>
      <c r="AQ52" s="20"/>
      <c r="AR52" s="6"/>
      <c r="AS52" s="8"/>
      <c r="AV52">
        <v>41</v>
      </c>
      <c r="AW52" s="13">
        <f>_xll.SplineOut($I$9,AV52)</f>
        <v>-9.3736580115477004</v>
      </c>
      <c r="AX52" s="13">
        <f t="shared" si="14"/>
        <v>8.4932136748870737E-5</v>
      </c>
      <c r="AZ52" s="8"/>
      <c r="BA52" s="20"/>
      <c r="BB52" s="6"/>
      <c r="BC52" s="8"/>
      <c r="BF52">
        <v>41</v>
      </c>
      <c r="BG52" s="13">
        <f>_xll.SplineOut($I$9,BF52)</f>
        <v>-9.3736580115477004</v>
      </c>
      <c r="BH52" s="13">
        <f t="shared" si="17"/>
        <v>8.4932136748870737E-5</v>
      </c>
      <c r="BJ52" s="8"/>
      <c r="BK52" s="20"/>
      <c r="BL52" s="6"/>
      <c r="BM52" s="8"/>
      <c r="BP52">
        <v>41</v>
      </c>
      <c r="BQ52" s="13">
        <f>_xll.SplineOut($I$9,BP52)</f>
        <v>-9.3736580115477004</v>
      </c>
      <c r="BR52" s="13">
        <f t="shared" si="20"/>
        <v>8.4932136748870737E-5</v>
      </c>
      <c r="BT52" s="8"/>
      <c r="BU52" s="20"/>
      <c r="BV52" s="6"/>
      <c r="BW52" s="8"/>
      <c r="BZ52">
        <v>41</v>
      </c>
      <c r="CA52" s="13">
        <f>_xll.SplineOut($I$9,BZ52)</f>
        <v>-9.3736580115477004</v>
      </c>
      <c r="CB52" s="13">
        <f t="shared" si="23"/>
        <v>8.4932136748870737E-5</v>
      </c>
      <c r="CD52" s="8"/>
      <c r="CE52" s="20"/>
      <c r="CF52" s="6"/>
      <c r="CG52" s="8"/>
      <c r="CJ52">
        <v>41</v>
      </c>
      <c r="CK52" s="13">
        <f>_xll.SplineOut($I$9,CJ52)</f>
        <v>-9.3736580115477004</v>
      </c>
      <c r="CL52" s="13">
        <f t="shared" si="26"/>
        <v>8.4932136748870737E-5</v>
      </c>
      <c r="CN52" s="8"/>
      <c r="CO52" s="20"/>
      <c r="CP52" s="6"/>
      <c r="CQ52" s="8"/>
      <c r="CT52">
        <v>41</v>
      </c>
      <c r="CU52" s="13">
        <f>_xll.SplineOut($I$9,CT52)</f>
        <v>-9.3736580115477004</v>
      </c>
      <c r="CV52" s="13">
        <f t="shared" si="29"/>
        <v>8.4932136748870737E-5</v>
      </c>
      <c r="CX52" s="8"/>
      <c r="CY52" s="20"/>
      <c r="CZ52" s="6"/>
      <c r="DA52" s="8"/>
      <c r="DD52">
        <v>41</v>
      </c>
      <c r="DE52" s="13">
        <f>_xll.SplineOut($I$9,DD52)</f>
        <v>-9.3736580115477004</v>
      </c>
      <c r="DF52" s="13">
        <f t="shared" si="32"/>
        <v>8.4932136748870737E-5</v>
      </c>
      <c r="DH52" s="8"/>
      <c r="DI52" s="20"/>
      <c r="DJ52" s="6"/>
      <c r="DK52" s="8"/>
      <c r="DN52">
        <v>41</v>
      </c>
      <c r="DO52" s="13">
        <f>_xll.SplineOut($I$9,DN52)</f>
        <v>-9.3736580115477004</v>
      </c>
      <c r="DP52" s="13">
        <f t="shared" si="35"/>
        <v>8.4932136748870737E-5</v>
      </c>
    </row>
    <row r="53" spans="2:120" x14ac:dyDescent="0.25">
      <c r="B53" s="8"/>
      <c r="C53" s="20"/>
      <c r="D53" s="6"/>
      <c r="E53" s="8"/>
      <c r="H53">
        <v>42</v>
      </c>
      <c r="I53" s="13">
        <f>_xll.SplineOut($I$9,H53)</f>
        <v>-9.340601536238438</v>
      </c>
      <c r="J53" s="13">
        <f t="shared" si="2"/>
        <v>8.778661337185758E-5</v>
      </c>
      <c r="L53" s="8"/>
      <c r="M53" s="20"/>
      <c r="N53" s="6"/>
      <c r="O53" s="8"/>
      <c r="R53">
        <v>42</v>
      </c>
      <c r="S53" s="13">
        <f>_xll.SplineOut($I$9,R53)</f>
        <v>-9.340601536238438</v>
      </c>
      <c r="T53" s="13">
        <f t="shared" si="5"/>
        <v>8.778661337185758E-5</v>
      </c>
      <c r="V53" s="8"/>
      <c r="W53" s="20"/>
      <c r="X53" s="6"/>
      <c r="Y53" s="8"/>
      <c r="AB53">
        <v>42</v>
      </c>
      <c r="AC53" s="13">
        <f>_xll.SplineOut($I$9,AB53)</f>
        <v>-9.340601536238438</v>
      </c>
      <c r="AD53" s="13">
        <f t="shared" si="8"/>
        <v>8.778661337185758E-5</v>
      </c>
      <c r="AF53" s="8"/>
      <c r="AG53" s="20"/>
      <c r="AH53" s="6"/>
      <c r="AI53" s="8"/>
      <c r="AL53">
        <v>42</v>
      </c>
      <c r="AM53" s="13">
        <f>_xll.SplineOut($I$9,AL53)</f>
        <v>-9.340601536238438</v>
      </c>
      <c r="AN53" s="13">
        <f t="shared" si="11"/>
        <v>8.778661337185758E-5</v>
      </c>
      <c r="AP53" s="8"/>
      <c r="AQ53" s="20"/>
      <c r="AR53" s="6"/>
      <c r="AS53" s="8"/>
      <c r="AV53">
        <v>42</v>
      </c>
      <c r="AW53" s="13">
        <f>_xll.SplineOut($I$9,AV53)</f>
        <v>-9.340601536238438</v>
      </c>
      <c r="AX53" s="13">
        <f t="shared" si="14"/>
        <v>8.778661337185758E-5</v>
      </c>
      <c r="AZ53" s="8"/>
      <c r="BA53" s="20"/>
      <c r="BB53" s="6"/>
      <c r="BC53" s="8"/>
      <c r="BF53">
        <v>42</v>
      </c>
      <c r="BG53" s="13">
        <f>_xll.SplineOut($I$9,BF53)</f>
        <v>-9.340601536238438</v>
      </c>
      <c r="BH53" s="13">
        <f t="shared" si="17"/>
        <v>8.778661337185758E-5</v>
      </c>
      <c r="BJ53" s="8"/>
      <c r="BK53" s="20"/>
      <c r="BL53" s="6"/>
      <c r="BM53" s="8"/>
      <c r="BP53">
        <v>42</v>
      </c>
      <c r="BQ53" s="13">
        <f>_xll.SplineOut($I$9,BP53)</f>
        <v>-9.340601536238438</v>
      </c>
      <c r="BR53" s="13">
        <f t="shared" si="20"/>
        <v>8.778661337185758E-5</v>
      </c>
      <c r="BT53" s="8"/>
      <c r="BU53" s="20"/>
      <c r="BV53" s="6"/>
      <c r="BW53" s="8"/>
      <c r="BZ53">
        <v>42</v>
      </c>
      <c r="CA53" s="13">
        <f>_xll.SplineOut($I$9,BZ53)</f>
        <v>-9.340601536238438</v>
      </c>
      <c r="CB53" s="13">
        <f t="shared" si="23"/>
        <v>8.778661337185758E-5</v>
      </c>
      <c r="CD53" s="8"/>
      <c r="CE53" s="20"/>
      <c r="CF53" s="6"/>
      <c r="CG53" s="8"/>
      <c r="CJ53">
        <v>42</v>
      </c>
      <c r="CK53" s="13">
        <f>_xll.SplineOut($I$9,CJ53)</f>
        <v>-9.340601536238438</v>
      </c>
      <c r="CL53" s="13">
        <f t="shared" si="26"/>
        <v>8.778661337185758E-5</v>
      </c>
      <c r="CN53" s="8"/>
      <c r="CO53" s="20"/>
      <c r="CP53" s="6"/>
      <c r="CQ53" s="8"/>
      <c r="CT53">
        <v>42</v>
      </c>
      <c r="CU53" s="13">
        <f>_xll.SplineOut($I$9,CT53)</f>
        <v>-9.340601536238438</v>
      </c>
      <c r="CV53" s="13">
        <f t="shared" si="29"/>
        <v>8.778661337185758E-5</v>
      </c>
      <c r="CX53" s="8"/>
      <c r="CY53" s="20"/>
      <c r="CZ53" s="6"/>
      <c r="DA53" s="8"/>
      <c r="DD53">
        <v>42</v>
      </c>
      <c r="DE53" s="13">
        <f>_xll.SplineOut($I$9,DD53)</f>
        <v>-9.340601536238438</v>
      </c>
      <c r="DF53" s="13">
        <f t="shared" si="32"/>
        <v>8.778661337185758E-5</v>
      </c>
      <c r="DH53" s="8"/>
      <c r="DI53" s="20"/>
      <c r="DJ53" s="6"/>
      <c r="DK53" s="8"/>
      <c r="DN53">
        <v>42</v>
      </c>
      <c r="DO53" s="13">
        <f>_xll.SplineOut($I$9,DN53)</f>
        <v>-9.340601536238438</v>
      </c>
      <c r="DP53" s="13">
        <f t="shared" si="35"/>
        <v>8.778661337185758E-5</v>
      </c>
    </row>
    <row r="54" spans="2:120" x14ac:dyDescent="0.25">
      <c r="B54" s="8"/>
      <c r="C54" s="21"/>
      <c r="D54" s="6"/>
      <c r="E54" s="8"/>
      <c r="H54">
        <v>43</v>
      </c>
      <c r="I54" s="13">
        <f>_xll.SplineOut($I$9,H54)</f>
        <v>-9.3010831301582844</v>
      </c>
      <c r="J54" s="13">
        <f t="shared" si="2"/>
        <v>9.1325260744630298E-5</v>
      </c>
      <c r="L54" s="8"/>
      <c r="M54" s="21"/>
      <c r="N54" s="6"/>
      <c r="O54" s="8"/>
      <c r="R54">
        <v>43</v>
      </c>
      <c r="S54" s="13">
        <f>_xll.SplineOut($I$9,R54)</f>
        <v>-9.3010831301582844</v>
      </c>
      <c r="T54" s="13">
        <f t="shared" si="5"/>
        <v>9.1325260744630298E-5</v>
      </c>
      <c r="V54" s="8"/>
      <c r="W54" s="21"/>
      <c r="X54" s="6"/>
      <c r="Y54" s="8"/>
      <c r="AB54">
        <v>43</v>
      </c>
      <c r="AC54" s="13">
        <f>_xll.SplineOut($I$9,AB54)</f>
        <v>-9.3010831301582844</v>
      </c>
      <c r="AD54" s="13">
        <f t="shared" si="8"/>
        <v>9.1325260744630298E-5</v>
      </c>
      <c r="AF54" s="8"/>
      <c r="AG54" s="21"/>
      <c r="AH54" s="6"/>
      <c r="AI54" s="8"/>
      <c r="AL54">
        <v>43</v>
      </c>
      <c r="AM54" s="13">
        <f>_xll.SplineOut($I$9,AL54)</f>
        <v>-9.3010831301582844</v>
      </c>
      <c r="AN54" s="13">
        <f t="shared" si="11"/>
        <v>9.1325260744630298E-5</v>
      </c>
      <c r="AP54" s="8"/>
      <c r="AQ54" s="21"/>
      <c r="AR54" s="6"/>
      <c r="AS54" s="8"/>
      <c r="AV54">
        <v>43</v>
      </c>
      <c r="AW54" s="13">
        <f>_xll.SplineOut($I$9,AV54)</f>
        <v>-9.3010831301582844</v>
      </c>
      <c r="AX54" s="13">
        <f t="shared" si="14"/>
        <v>9.1325260744630298E-5</v>
      </c>
      <c r="AZ54" s="8"/>
      <c r="BA54" s="21"/>
      <c r="BB54" s="6"/>
      <c r="BC54" s="8"/>
      <c r="BF54">
        <v>43</v>
      </c>
      <c r="BG54" s="13">
        <f>_xll.SplineOut($I$9,BF54)</f>
        <v>-9.3010831301582844</v>
      </c>
      <c r="BH54" s="13">
        <f t="shared" si="17"/>
        <v>9.1325260744630298E-5</v>
      </c>
      <c r="BJ54" s="8"/>
      <c r="BK54" s="21"/>
      <c r="BL54" s="6"/>
      <c r="BM54" s="8"/>
      <c r="BP54">
        <v>43</v>
      </c>
      <c r="BQ54" s="13">
        <f>_xll.SplineOut($I$9,BP54)</f>
        <v>-9.3010831301582844</v>
      </c>
      <c r="BR54" s="13">
        <f t="shared" si="20"/>
        <v>9.1325260744630298E-5</v>
      </c>
      <c r="BT54" s="8"/>
      <c r="BU54" s="21"/>
      <c r="BV54" s="6"/>
      <c r="BW54" s="8"/>
      <c r="BZ54">
        <v>43</v>
      </c>
      <c r="CA54" s="13">
        <f>_xll.SplineOut($I$9,BZ54)</f>
        <v>-9.3010831301582844</v>
      </c>
      <c r="CB54" s="13">
        <f t="shared" si="23"/>
        <v>9.1325260744630298E-5</v>
      </c>
      <c r="CD54" s="8"/>
      <c r="CE54" s="21"/>
      <c r="CF54" s="6"/>
      <c r="CG54" s="8"/>
      <c r="CJ54">
        <v>43</v>
      </c>
      <c r="CK54" s="13">
        <f>_xll.SplineOut($I$9,CJ54)</f>
        <v>-9.3010831301582844</v>
      </c>
      <c r="CL54" s="13">
        <f t="shared" si="26"/>
        <v>9.1325260744630298E-5</v>
      </c>
      <c r="CN54" s="8"/>
      <c r="CO54" s="21"/>
      <c r="CP54" s="6"/>
      <c r="CQ54" s="8"/>
      <c r="CT54">
        <v>43</v>
      </c>
      <c r="CU54" s="13">
        <f>_xll.SplineOut($I$9,CT54)</f>
        <v>-9.3010831301582844</v>
      </c>
      <c r="CV54" s="13">
        <f t="shared" si="29"/>
        <v>9.1325260744630298E-5</v>
      </c>
      <c r="CX54" s="8"/>
      <c r="CY54" s="21"/>
      <c r="CZ54" s="6"/>
      <c r="DA54" s="8"/>
      <c r="DD54">
        <v>43</v>
      </c>
      <c r="DE54" s="13">
        <f>_xll.SplineOut($I$9,DD54)</f>
        <v>-9.3010831301582844</v>
      </c>
      <c r="DF54" s="13">
        <f t="shared" si="32"/>
        <v>9.1325260744630298E-5</v>
      </c>
      <c r="DH54" s="8"/>
      <c r="DI54" s="21"/>
      <c r="DJ54" s="6"/>
      <c r="DK54" s="8"/>
      <c r="DN54">
        <v>43</v>
      </c>
      <c r="DO54" s="13">
        <f>_xll.SplineOut($I$9,DN54)</f>
        <v>-9.3010831301582844</v>
      </c>
      <c r="DP54" s="13">
        <f t="shared" si="35"/>
        <v>9.1325260744630298E-5</v>
      </c>
    </row>
    <row r="55" spans="2:120" x14ac:dyDescent="0.25">
      <c r="B55" s="8"/>
      <c r="C55" s="8"/>
      <c r="D55" s="6"/>
      <c r="E55" s="8"/>
      <c r="H55">
        <v>44</v>
      </c>
      <c r="I55" s="13">
        <f>_xll.SplineOut($I$9,H55)</f>
        <v>-9.2588970873566847</v>
      </c>
      <c r="J55" s="13">
        <f t="shared" si="2"/>
        <v>9.5260331051449443E-5</v>
      </c>
      <c r="L55" s="8"/>
      <c r="M55" s="8"/>
      <c r="N55" s="6"/>
      <c r="O55" s="8"/>
      <c r="R55">
        <v>44</v>
      </c>
      <c r="S55" s="13">
        <f>_xll.SplineOut($I$9,R55)</f>
        <v>-9.2588970873566847</v>
      </c>
      <c r="T55" s="13">
        <f t="shared" si="5"/>
        <v>9.5260331051449443E-5</v>
      </c>
      <c r="V55" s="8"/>
      <c r="W55" s="8"/>
      <c r="X55" s="6"/>
      <c r="Y55" s="8"/>
      <c r="AB55">
        <v>44</v>
      </c>
      <c r="AC55" s="13">
        <f>_xll.SplineOut($I$9,AB55)</f>
        <v>-9.2588970873566847</v>
      </c>
      <c r="AD55" s="13">
        <f t="shared" si="8"/>
        <v>9.5260331051449443E-5</v>
      </c>
      <c r="AF55" s="8"/>
      <c r="AG55" s="8"/>
      <c r="AH55" s="6"/>
      <c r="AI55" s="8"/>
      <c r="AL55">
        <v>44</v>
      </c>
      <c r="AM55" s="13">
        <f>_xll.SplineOut($I$9,AL55)</f>
        <v>-9.2588970873566847</v>
      </c>
      <c r="AN55" s="13">
        <f t="shared" si="11"/>
        <v>9.5260331051449443E-5</v>
      </c>
      <c r="AP55" s="8"/>
      <c r="AQ55" s="8"/>
      <c r="AR55" s="6"/>
      <c r="AS55" s="8"/>
      <c r="AV55">
        <v>44</v>
      </c>
      <c r="AW55" s="13">
        <f>_xll.SplineOut($I$9,AV55)</f>
        <v>-9.2588970873566847</v>
      </c>
      <c r="AX55" s="13">
        <f t="shared" si="14"/>
        <v>9.5260331051449443E-5</v>
      </c>
      <c r="AZ55" s="8"/>
      <c r="BA55" s="8"/>
      <c r="BB55" s="6"/>
      <c r="BC55" s="8"/>
      <c r="BF55">
        <v>44</v>
      </c>
      <c r="BG55" s="13">
        <f>_xll.SplineOut($I$9,BF55)</f>
        <v>-9.2588970873566847</v>
      </c>
      <c r="BH55" s="13">
        <f t="shared" si="17"/>
        <v>9.5260331051449443E-5</v>
      </c>
      <c r="BJ55" s="8"/>
      <c r="BK55" s="8"/>
      <c r="BL55" s="6"/>
      <c r="BM55" s="8"/>
      <c r="BP55">
        <v>44</v>
      </c>
      <c r="BQ55" s="13">
        <f>_xll.SplineOut($I$9,BP55)</f>
        <v>-9.2588970873566847</v>
      </c>
      <c r="BR55" s="13">
        <f t="shared" si="20"/>
        <v>9.5260331051449443E-5</v>
      </c>
      <c r="BT55" s="8"/>
      <c r="BU55" s="8"/>
      <c r="BV55" s="6"/>
      <c r="BW55" s="8"/>
      <c r="BZ55">
        <v>44</v>
      </c>
      <c r="CA55" s="13">
        <f>_xll.SplineOut($I$9,BZ55)</f>
        <v>-9.2588970873566847</v>
      </c>
      <c r="CB55" s="13">
        <f t="shared" si="23"/>
        <v>9.5260331051449443E-5</v>
      </c>
      <c r="CD55" s="8"/>
      <c r="CE55" s="8"/>
      <c r="CF55" s="6"/>
      <c r="CG55" s="8"/>
      <c r="CJ55">
        <v>44</v>
      </c>
      <c r="CK55" s="13">
        <f>_xll.SplineOut($I$9,CJ55)</f>
        <v>-9.2588970873566847</v>
      </c>
      <c r="CL55" s="13">
        <f t="shared" si="26"/>
        <v>9.5260331051449443E-5</v>
      </c>
      <c r="CN55" s="8"/>
      <c r="CO55" s="8"/>
      <c r="CP55" s="6"/>
      <c r="CQ55" s="8"/>
      <c r="CT55">
        <v>44</v>
      </c>
      <c r="CU55" s="13">
        <f>_xll.SplineOut($I$9,CT55)</f>
        <v>-9.2588970873566847</v>
      </c>
      <c r="CV55" s="13">
        <f t="shared" si="29"/>
        <v>9.5260331051449443E-5</v>
      </c>
      <c r="CX55" s="8"/>
      <c r="CY55" s="8"/>
      <c r="CZ55" s="6"/>
      <c r="DA55" s="8"/>
      <c r="DD55">
        <v>44</v>
      </c>
      <c r="DE55" s="13">
        <f>_xll.SplineOut($I$9,DD55)</f>
        <v>-9.2588970873566847</v>
      </c>
      <c r="DF55" s="13">
        <f t="shared" si="32"/>
        <v>9.5260331051449443E-5</v>
      </c>
      <c r="DH55" s="8"/>
      <c r="DI55" s="8"/>
      <c r="DJ55" s="6"/>
      <c r="DK55" s="8"/>
      <c r="DN55">
        <v>44</v>
      </c>
      <c r="DO55" s="13">
        <f>_xll.SplineOut($I$9,DN55)</f>
        <v>-9.2588970873566847</v>
      </c>
      <c r="DP55" s="13">
        <f t="shared" si="35"/>
        <v>9.5260331051449443E-5</v>
      </c>
    </row>
    <row r="56" spans="2:120" x14ac:dyDescent="0.25">
      <c r="B56" s="8"/>
      <c r="C56" s="8"/>
      <c r="D56" s="6"/>
      <c r="E56" s="8"/>
      <c r="H56" s="4">
        <v>45</v>
      </c>
      <c r="I56" s="13">
        <f>_xll.SplineOut($I$9,H56)</f>
        <v>-9.2178377018830702</v>
      </c>
      <c r="J56" s="13">
        <f t="shared" si="2"/>
        <v>9.9253070496499975E-5</v>
      </c>
      <c r="L56" s="8"/>
      <c r="M56" s="8"/>
      <c r="N56" s="6"/>
      <c r="O56" s="8"/>
      <c r="R56" s="4">
        <v>45</v>
      </c>
      <c r="S56" s="13">
        <f>_xll.SplineOut($I$9,R56)</f>
        <v>-9.2178377018830702</v>
      </c>
      <c r="T56" s="13">
        <f t="shared" si="5"/>
        <v>9.9253070496499975E-5</v>
      </c>
      <c r="V56" s="8"/>
      <c r="W56" s="8"/>
      <c r="X56" s="6"/>
      <c r="Y56" s="8"/>
      <c r="AB56" s="4">
        <v>45</v>
      </c>
      <c r="AC56" s="13">
        <f>_xll.SplineOut($I$9,AB56)</f>
        <v>-9.2178377018830702</v>
      </c>
      <c r="AD56" s="13">
        <f t="shared" si="8"/>
        <v>9.9253070496499975E-5</v>
      </c>
      <c r="AF56" s="8"/>
      <c r="AG56" s="8"/>
      <c r="AH56" s="6"/>
      <c r="AI56" s="8"/>
      <c r="AL56" s="4">
        <v>45</v>
      </c>
      <c r="AM56" s="13">
        <f>_xll.SplineOut($I$9,AL56)</f>
        <v>-9.2178377018830702</v>
      </c>
      <c r="AN56" s="13">
        <f t="shared" si="11"/>
        <v>9.9253070496499975E-5</v>
      </c>
      <c r="AP56" s="8"/>
      <c r="AQ56" s="8"/>
      <c r="AR56" s="6"/>
      <c r="AS56" s="8"/>
      <c r="AV56" s="4">
        <v>45</v>
      </c>
      <c r="AW56" s="13">
        <f>_xll.SplineOut($I$9,AV56)</f>
        <v>-9.2178377018830702</v>
      </c>
      <c r="AX56" s="13">
        <f t="shared" si="14"/>
        <v>9.9253070496499975E-5</v>
      </c>
      <c r="AZ56" s="8"/>
      <c r="BA56" s="8"/>
      <c r="BB56" s="6"/>
      <c r="BC56" s="8"/>
      <c r="BF56" s="4">
        <v>45</v>
      </c>
      <c r="BG56" s="13">
        <f>_xll.SplineOut($I$9,BF56)</f>
        <v>-9.2178377018830702</v>
      </c>
      <c r="BH56" s="13">
        <f t="shared" si="17"/>
        <v>9.9253070496499975E-5</v>
      </c>
      <c r="BJ56" s="8"/>
      <c r="BK56" s="8"/>
      <c r="BL56" s="6"/>
      <c r="BM56" s="8"/>
      <c r="BP56" s="4">
        <v>45</v>
      </c>
      <c r="BQ56" s="13">
        <f>_xll.SplineOut($I$9,BP56)</f>
        <v>-9.2178377018830702</v>
      </c>
      <c r="BR56" s="13">
        <f t="shared" si="20"/>
        <v>9.9253070496499975E-5</v>
      </c>
      <c r="BT56" s="8"/>
      <c r="BU56" s="8"/>
      <c r="BV56" s="6"/>
      <c r="BW56" s="8"/>
      <c r="BZ56" s="4">
        <v>45</v>
      </c>
      <c r="CA56" s="13">
        <f>_xll.SplineOut($I$9,BZ56)</f>
        <v>-9.2178377018830702</v>
      </c>
      <c r="CB56" s="13">
        <f t="shared" si="23"/>
        <v>9.9253070496499975E-5</v>
      </c>
      <c r="CD56" s="8"/>
      <c r="CE56" s="8"/>
      <c r="CF56" s="6"/>
      <c r="CG56" s="8"/>
      <c r="CJ56" s="4">
        <v>45</v>
      </c>
      <c r="CK56" s="13">
        <f>_xll.SplineOut($I$9,CJ56)</f>
        <v>-9.2178377018830702</v>
      </c>
      <c r="CL56" s="13">
        <f t="shared" si="26"/>
        <v>9.9253070496499975E-5</v>
      </c>
      <c r="CN56" s="8"/>
      <c r="CO56" s="8"/>
      <c r="CP56" s="6"/>
      <c r="CQ56" s="8"/>
      <c r="CT56" s="4">
        <v>45</v>
      </c>
      <c r="CU56" s="13">
        <f>_xll.SplineOut($I$9,CT56)</f>
        <v>-9.2178377018830702</v>
      </c>
      <c r="CV56" s="13">
        <f t="shared" si="29"/>
        <v>9.9253070496499975E-5</v>
      </c>
      <c r="CX56" s="8"/>
      <c r="CY56" s="8"/>
      <c r="CZ56" s="6"/>
      <c r="DA56" s="8"/>
      <c r="DD56" s="4">
        <v>45</v>
      </c>
      <c r="DE56" s="13">
        <f>_xll.SplineOut($I$9,DD56)</f>
        <v>-9.2178377018830702</v>
      </c>
      <c r="DF56" s="13">
        <f t="shared" si="32"/>
        <v>9.9253070496499975E-5</v>
      </c>
      <c r="DH56" s="8"/>
      <c r="DI56" s="8"/>
      <c r="DJ56" s="6"/>
      <c r="DK56" s="8"/>
      <c r="DN56" s="4">
        <v>45</v>
      </c>
      <c r="DO56" s="13">
        <f>_xll.SplineOut($I$9,DN56)</f>
        <v>-9.2178377018830702</v>
      </c>
      <c r="DP56" s="13">
        <f t="shared" si="35"/>
        <v>9.9253070496499975E-5</v>
      </c>
    </row>
    <row r="57" spans="2:120" x14ac:dyDescent="0.25">
      <c r="B57" s="8"/>
      <c r="C57" s="8"/>
      <c r="D57" s="6"/>
      <c r="E57" s="8"/>
      <c r="H57">
        <v>46</v>
      </c>
      <c r="I57" s="13">
        <f>_xll.SplineOut($I$9,H57)</f>
        <v>-9.1809569346439677</v>
      </c>
      <c r="J57" s="13">
        <f t="shared" si="2"/>
        <v>1.0298193899801835E-4</v>
      </c>
      <c r="L57" s="8"/>
      <c r="M57" s="8"/>
      <c r="N57" s="6"/>
      <c r="O57" s="8"/>
      <c r="R57">
        <v>46</v>
      </c>
      <c r="S57" s="13">
        <f>_xll.SplineOut($I$9,R57)</f>
        <v>-9.1809569346439677</v>
      </c>
      <c r="T57" s="13">
        <f t="shared" si="5"/>
        <v>1.0298193899801835E-4</v>
      </c>
      <c r="V57" s="8"/>
      <c r="W57" s="8"/>
      <c r="X57" s="6"/>
      <c r="Y57" s="8"/>
      <c r="AB57">
        <v>46</v>
      </c>
      <c r="AC57" s="13">
        <f>_xll.SplineOut($I$9,AB57)</f>
        <v>-9.1809569346439677</v>
      </c>
      <c r="AD57" s="13">
        <f t="shared" si="8"/>
        <v>1.0298193899801835E-4</v>
      </c>
      <c r="AF57" s="8"/>
      <c r="AG57" s="8"/>
      <c r="AH57" s="6"/>
      <c r="AI57" s="8"/>
      <c r="AL57">
        <v>46</v>
      </c>
      <c r="AM57" s="13">
        <f>_xll.SplineOut($I$9,AL57)</f>
        <v>-9.1809569346439677</v>
      </c>
      <c r="AN57" s="13">
        <f t="shared" si="11"/>
        <v>1.0298193899801835E-4</v>
      </c>
      <c r="AP57" s="8"/>
      <c r="AQ57" s="8"/>
      <c r="AR57" s="6"/>
      <c r="AS57" s="8"/>
      <c r="AV57">
        <v>46</v>
      </c>
      <c r="AW57" s="13">
        <f>_xll.SplineOut($I$9,AV57)</f>
        <v>-9.1809569346439677</v>
      </c>
      <c r="AX57" s="13">
        <f t="shared" si="14"/>
        <v>1.0298193899801835E-4</v>
      </c>
      <c r="AZ57" s="8"/>
      <c r="BA57" s="8"/>
      <c r="BB57" s="6"/>
      <c r="BC57" s="8"/>
      <c r="BF57">
        <v>46</v>
      </c>
      <c r="BG57" s="13">
        <f>_xll.SplineOut($I$9,BF57)</f>
        <v>-9.1809569346439677</v>
      </c>
      <c r="BH57" s="13">
        <f t="shared" si="17"/>
        <v>1.0298193899801835E-4</v>
      </c>
      <c r="BJ57" s="8"/>
      <c r="BK57" s="8"/>
      <c r="BL57" s="6"/>
      <c r="BM57" s="8"/>
      <c r="BP57">
        <v>46</v>
      </c>
      <c r="BQ57" s="13">
        <f>_xll.SplineOut($I$9,BP57)</f>
        <v>-9.1809569346439677</v>
      </c>
      <c r="BR57" s="13">
        <f t="shared" si="20"/>
        <v>1.0298193899801835E-4</v>
      </c>
      <c r="BT57" s="8"/>
      <c r="BU57" s="8"/>
      <c r="BV57" s="6"/>
      <c r="BW57" s="8"/>
      <c r="BZ57">
        <v>46</v>
      </c>
      <c r="CA57" s="13">
        <f>_xll.SplineOut($I$9,BZ57)</f>
        <v>-9.1809569346439677</v>
      </c>
      <c r="CB57" s="13">
        <f t="shared" si="23"/>
        <v>1.0298193899801835E-4</v>
      </c>
      <c r="CD57" s="8"/>
      <c r="CE57" s="8"/>
      <c r="CF57" s="6"/>
      <c r="CG57" s="8"/>
      <c r="CJ57">
        <v>46</v>
      </c>
      <c r="CK57" s="13">
        <f>_xll.SplineOut($I$9,CJ57)</f>
        <v>-9.1809569346439677</v>
      </c>
      <c r="CL57" s="13">
        <f t="shared" si="26"/>
        <v>1.0298193899801835E-4</v>
      </c>
      <c r="CN57" s="8"/>
      <c r="CO57" s="8"/>
      <c r="CP57" s="6"/>
      <c r="CQ57" s="8"/>
      <c r="CT57">
        <v>46</v>
      </c>
      <c r="CU57" s="13">
        <f>_xll.SplineOut($I$9,CT57)</f>
        <v>-9.1809569346439677</v>
      </c>
      <c r="CV57" s="13">
        <f t="shared" si="29"/>
        <v>1.0298193899801835E-4</v>
      </c>
      <c r="CX57" s="8"/>
      <c r="CY57" s="8"/>
      <c r="CZ57" s="6"/>
      <c r="DA57" s="8"/>
      <c r="DD57">
        <v>46</v>
      </c>
      <c r="DE57" s="13">
        <f>_xll.SplineOut($I$9,DD57)</f>
        <v>-9.1809569346439677</v>
      </c>
      <c r="DF57" s="13">
        <f t="shared" si="32"/>
        <v>1.0298193899801835E-4</v>
      </c>
      <c r="DH57" s="8"/>
      <c r="DI57" s="8"/>
      <c r="DJ57" s="6"/>
      <c r="DK57" s="8"/>
      <c r="DN57">
        <v>46</v>
      </c>
      <c r="DO57" s="13">
        <f>_xll.SplineOut($I$9,DN57)</f>
        <v>-9.1809569346439677</v>
      </c>
      <c r="DP57" s="13">
        <f t="shared" si="35"/>
        <v>1.0298193899801835E-4</v>
      </c>
    </row>
    <row r="58" spans="2:120" x14ac:dyDescent="0.25">
      <c r="B58" s="8"/>
      <c r="C58" s="8"/>
      <c r="D58" s="6"/>
      <c r="E58" s="8"/>
      <c r="H58">
        <v>47</v>
      </c>
      <c r="I58" s="13">
        <f>_xll.SplineOut($I$9,H58)</f>
        <v>-9.1483374139742324</v>
      </c>
      <c r="J58" s="13">
        <f t="shared" si="2"/>
        <v>1.0639654919353793E-4</v>
      </c>
      <c r="L58" s="8"/>
      <c r="M58" s="8"/>
      <c r="N58" s="6"/>
      <c r="O58" s="8"/>
      <c r="R58">
        <v>47</v>
      </c>
      <c r="S58" s="13">
        <f>_xll.SplineOut($I$9,R58)</f>
        <v>-9.1483374139742324</v>
      </c>
      <c r="T58" s="13">
        <f t="shared" si="5"/>
        <v>1.0639654919353793E-4</v>
      </c>
      <c r="V58" s="8"/>
      <c r="W58" s="8"/>
      <c r="X58" s="6"/>
      <c r="Y58" s="8"/>
      <c r="AB58">
        <v>47</v>
      </c>
      <c r="AC58" s="13">
        <f>_xll.SplineOut($I$9,AB58)</f>
        <v>-9.1483374139742324</v>
      </c>
      <c r="AD58" s="13">
        <f t="shared" si="8"/>
        <v>1.0639654919353793E-4</v>
      </c>
      <c r="AF58" s="8"/>
      <c r="AG58" s="8"/>
      <c r="AH58" s="6"/>
      <c r="AI58" s="8"/>
      <c r="AL58">
        <v>47</v>
      </c>
      <c r="AM58" s="13">
        <f>_xll.SplineOut($I$9,AL58)</f>
        <v>-9.1483374139742324</v>
      </c>
      <c r="AN58" s="13">
        <f t="shared" si="11"/>
        <v>1.0639654919353793E-4</v>
      </c>
      <c r="AP58" s="8"/>
      <c r="AQ58" s="8"/>
      <c r="AR58" s="6"/>
      <c r="AS58" s="8"/>
      <c r="AV58">
        <v>47</v>
      </c>
      <c r="AW58" s="13">
        <f>_xll.SplineOut($I$9,AV58)</f>
        <v>-9.1483374139742324</v>
      </c>
      <c r="AX58" s="13">
        <f t="shared" si="14"/>
        <v>1.0639654919353793E-4</v>
      </c>
      <c r="AZ58" s="8"/>
      <c r="BA58" s="8"/>
      <c r="BB58" s="6"/>
      <c r="BC58" s="8"/>
      <c r="BF58">
        <v>47</v>
      </c>
      <c r="BG58" s="13">
        <f>_xll.SplineOut($I$9,BF58)</f>
        <v>-9.1483374139742324</v>
      </c>
      <c r="BH58" s="13">
        <f t="shared" si="17"/>
        <v>1.0639654919353793E-4</v>
      </c>
      <c r="BJ58" s="8"/>
      <c r="BK58" s="8"/>
      <c r="BL58" s="6"/>
      <c r="BM58" s="8"/>
      <c r="BP58">
        <v>47</v>
      </c>
      <c r="BQ58" s="13">
        <f>_xll.SplineOut($I$9,BP58)</f>
        <v>-9.1483374139742324</v>
      </c>
      <c r="BR58" s="13">
        <f t="shared" si="20"/>
        <v>1.0639654919353793E-4</v>
      </c>
      <c r="BT58" s="8"/>
      <c r="BU58" s="8"/>
      <c r="BV58" s="6"/>
      <c r="BW58" s="8"/>
      <c r="BZ58">
        <v>47</v>
      </c>
      <c r="CA58" s="13">
        <f>_xll.SplineOut($I$9,BZ58)</f>
        <v>-9.1483374139742324</v>
      </c>
      <c r="CB58" s="13">
        <f t="shared" si="23"/>
        <v>1.0639654919353793E-4</v>
      </c>
      <c r="CD58" s="8"/>
      <c r="CE58" s="8"/>
      <c r="CF58" s="6"/>
      <c r="CG58" s="8"/>
      <c r="CJ58">
        <v>47</v>
      </c>
      <c r="CK58" s="13">
        <f>_xll.SplineOut($I$9,CJ58)</f>
        <v>-9.1483374139742324</v>
      </c>
      <c r="CL58" s="13">
        <f t="shared" si="26"/>
        <v>1.0639654919353793E-4</v>
      </c>
      <c r="CN58" s="8"/>
      <c r="CO58" s="8"/>
      <c r="CP58" s="6"/>
      <c r="CQ58" s="8"/>
      <c r="CT58">
        <v>47</v>
      </c>
      <c r="CU58" s="13">
        <f>_xll.SplineOut($I$9,CT58)</f>
        <v>-9.1483374139742324</v>
      </c>
      <c r="CV58" s="13">
        <f t="shared" si="29"/>
        <v>1.0639654919353793E-4</v>
      </c>
      <c r="CX58" s="8"/>
      <c r="CY58" s="8"/>
      <c r="CZ58" s="6"/>
      <c r="DA58" s="8"/>
      <c r="DD58">
        <v>47</v>
      </c>
      <c r="DE58" s="13">
        <f>_xll.SplineOut($I$9,DD58)</f>
        <v>-9.1483374139742324</v>
      </c>
      <c r="DF58" s="13">
        <f t="shared" si="32"/>
        <v>1.0639654919353793E-4</v>
      </c>
      <c r="DH58" s="8"/>
      <c r="DI58" s="8"/>
      <c r="DJ58" s="6"/>
      <c r="DK58" s="8"/>
      <c r="DN58">
        <v>47</v>
      </c>
      <c r="DO58" s="13">
        <f>_xll.SplineOut($I$9,DN58)</f>
        <v>-9.1483374139742324</v>
      </c>
      <c r="DP58" s="13">
        <f t="shared" si="35"/>
        <v>1.0639654919353793E-4</v>
      </c>
    </row>
    <row r="59" spans="2:120" x14ac:dyDescent="0.25">
      <c r="B59" s="8"/>
      <c r="C59" s="8"/>
      <c r="D59" s="6"/>
      <c r="E59" s="8"/>
      <c r="H59">
        <v>48</v>
      </c>
      <c r="I59" s="13">
        <f>_xll.SplineOut($I$9,H59)</f>
        <v>-9.1193194350658047</v>
      </c>
      <c r="J59" s="13">
        <f t="shared" si="2"/>
        <v>1.095291937047528E-4</v>
      </c>
      <c r="L59" s="8"/>
      <c r="M59" s="8"/>
      <c r="N59" s="6"/>
      <c r="O59" s="8"/>
      <c r="R59">
        <v>48</v>
      </c>
      <c r="S59" s="13">
        <f>_xll.SplineOut($I$9,R59)</f>
        <v>-9.1193194350658047</v>
      </c>
      <c r="T59" s="13">
        <f t="shared" si="5"/>
        <v>1.095291937047528E-4</v>
      </c>
      <c r="V59" s="8"/>
      <c r="W59" s="8"/>
      <c r="X59" s="6"/>
      <c r="Y59" s="8"/>
      <c r="AB59">
        <v>48</v>
      </c>
      <c r="AC59" s="13">
        <f>_xll.SplineOut($I$9,AB59)</f>
        <v>-9.1193194350658047</v>
      </c>
      <c r="AD59" s="13">
        <f t="shared" si="8"/>
        <v>1.095291937047528E-4</v>
      </c>
      <c r="AF59" s="8"/>
      <c r="AG59" s="8"/>
      <c r="AH59" s="6"/>
      <c r="AI59" s="8"/>
      <c r="AL59">
        <v>48</v>
      </c>
      <c r="AM59" s="13">
        <f>_xll.SplineOut($I$9,AL59)</f>
        <v>-9.1193194350658047</v>
      </c>
      <c r="AN59" s="13">
        <f t="shared" si="11"/>
        <v>1.095291937047528E-4</v>
      </c>
      <c r="AP59" s="8"/>
      <c r="AQ59" s="8"/>
      <c r="AR59" s="6"/>
      <c r="AS59" s="8"/>
      <c r="AV59">
        <v>48</v>
      </c>
      <c r="AW59" s="13">
        <f>_xll.SplineOut($I$9,AV59)</f>
        <v>-9.1193194350658047</v>
      </c>
      <c r="AX59" s="13">
        <f t="shared" si="14"/>
        <v>1.095291937047528E-4</v>
      </c>
      <c r="AZ59" s="8"/>
      <c r="BA59" s="8"/>
      <c r="BB59" s="6"/>
      <c r="BC59" s="8"/>
      <c r="BF59">
        <v>48</v>
      </c>
      <c r="BG59" s="13">
        <f>_xll.SplineOut($I$9,BF59)</f>
        <v>-9.1193194350658047</v>
      </c>
      <c r="BH59" s="13">
        <f t="shared" si="17"/>
        <v>1.095291937047528E-4</v>
      </c>
      <c r="BJ59" s="8"/>
      <c r="BK59" s="8"/>
      <c r="BL59" s="6"/>
      <c r="BM59" s="8"/>
      <c r="BP59">
        <v>48</v>
      </c>
      <c r="BQ59" s="13">
        <f>_xll.SplineOut($I$9,BP59)</f>
        <v>-9.1193194350658047</v>
      </c>
      <c r="BR59" s="13">
        <f t="shared" si="20"/>
        <v>1.095291937047528E-4</v>
      </c>
      <c r="BT59" s="8"/>
      <c r="BU59" s="8"/>
      <c r="BV59" s="6"/>
      <c r="BW59" s="8"/>
      <c r="BZ59">
        <v>48</v>
      </c>
      <c r="CA59" s="13">
        <f>_xll.SplineOut($I$9,BZ59)</f>
        <v>-9.1193194350658047</v>
      </c>
      <c r="CB59" s="13">
        <f t="shared" si="23"/>
        <v>1.095291937047528E-4</v>
      </c>
      <c r="CD59" s="8"/>
      <c r="CE59" s="8"/>
      <c r="CF59" s="6"/>
      <c r="CG59" s="8"/>
      <c r="CJ59">
        <v>48</v>
      </c>
      <c r="CK59" s="13">
        <f>_xll.SplineOut($I$9,CJ59)</f>
        <v>-9.1193194350658047</v>
      </c>
      <c r="CL59" s="13">
        <f t="shared" si="26"/>
        <v>1.095291937047528E-4</v>
      </c>
      <c r="CN59" s="8"/>
      <c r="CO59" s="8"/>
      <c r="CP59" s="6"/>
      <c r="CQ59" s="8"/>
      <c r="CT59">
        <v>48</v>
      </c>
      <c r="CU59" s="13">
        <f>_xll.SplineOut($I$9,CT59)</f>
        <v>-9.1193194350658047</v>
      </c>
      <c r="CV59" s="13">
        <f t="shared" si="29"/>
        <v>1.095291937047528E-4</v>
      </c>
      <c r="CX59" s="8"/>
      <c r="CY59" s="8"/>
      <c r="CZ59" s="6"/>
      <c r="DA59" s="8"/>
      <c r="DD59">
        <v>48</v>
      </c>
      <c r="DE59" s="13">
        <f>_xll.SplineOut($I$9,DD59)</f>
        <v>-9.1193194350658047</v>
      </c>
      <c r="DF59" s="13">
        <f t="shared" si="32"/>
        <v>1.095291937047528E-4</v>
      </c>
      <c r="DH59" s="8"/>
      <c r="DI59" s="8"/>
      <c r="DJ59" s="6"/>
      <c r="DK59" s="8"/>
      <c r="DN59">
        <v>48</v>
      </c>
      <c r="DO59" s="13">
        <f>_xll.SplineOut($I$9,DN59)</f>
        <v>-9.1193194350658047</v>
      </c>
      <c r="DP59" s="13">
        <f t="shared" si="35"/>
        <v>1.095291937047528E-4</v>
      </c>
    </row>
    <row r="60" spans="2:120" x14ac:dyDescent="0.25">
      <c r="B60" s="8"/>
      <c r="C60" s="8"/>
      <c r="D60" s="6"/>
      <c r="E60" s="8"/>
      <c r="H60">
        <v>49</v>
      </c>
      <c r="I60" s="13">
        <f>_xll.SplineOut($I$9,H60)</f>
        <v>-9.0932432931106231</v>
      </c>
      <c r="J60" s="13">
        <f t="shared" si="2"/>
        <v>1.124228563226719E-4</v>
      </c>
      <c r="L60" s="8"/>
      <c r="M60" s="8"/>
      <c r="N60" s="6"/>
      <c r="O60" s="8"/>
      <c r="R60">
        <v>49</v>
      </c>
      <c r="S60" s="13">
        <f>_xll.SplineOut($I$9,R60)</f>
        <v>-9.0932432931106231</v>
      </c>
      <c r="T60" s="13">
        <f t="shared" si="5"/>
        <v>1.124228563226719E-4</v>
      </c>
      <c r="V60" s="8"/>
      <c r="W60" s="8"/>
      <c r="X60" s="6"/>
      <c r="Y60" s="8"/>
      <c r="AB60">
        <v>49</v>
      </c>
      <c r="AC60" s="13">
        <f>_xll.SplineOut($I$9,AB60)</f>
        <v>-9.0932432931106231</v>
      </c>
      <c r="AD60" s="13">
        <f t="shared" si="8"/>
        <v>1.124228563226719E-4</v>
      </c>
      <c r="AF60" s="8"/>
      <c r="AG60" s="8"/>
      <c r="AH60" s="6"/>
      <c r="AI60" s="8"/>
      <c r="AL60">
        <v>49</v>
      </c>
      <c r="AM60" s="13">
        <f>_xll.SplineOut($I$9,AL60)</f>
        <v>-9.0932432931106231</v>
      </c>
      <c r="AN60" s="13">
        <f t="shared" si="11"/>
        <v>1.124228563226719E-4</v>
      </c>
      <c r="AP60" s="8"/>
      <c r="AQ60" s="8"/>
      <c r="AR60" s="6"/>
      <c r="AS60" s="8"/>
      <c r="AV60">
        <v>49</v>
      </c>
      <c r="AW60" s="13">
        <f>_xll.SplineOut($I$9,AV60)</f>
        <v>-9.0932432931106231</v>
      </c>
      <c r="AX60" s="13">
        <f t="shared" si="14"/>
        <v>1.124228563226719E-4</v>
      </c>
      <c r="AZ60" s="8"/>
      <c r="BA60" s="8"/>
      <c r="BB60" s="6"/>
      <c r="BC60" s="8"/>
      <c r="BF60">
        <v>49</v>
      </c>
      <c r="BG60" s="13">
        <f>_xll.SplineOut($I$9,BF60)</f>
        <v>-9.0932432931106231</v>
      </c>
      <c r="BH60" s="13">
        <f t="shared" si="17"/>
        <v>1.124228563226719E-4</v>
      </c>
      <c r="BJ60" s="8"/>
      <c r="BK60" s="8"/>
      <c r="BL60" s="6"/>
      <c r="BM60" s="8"/>
      <c r="BP60">
        <v>49</v>
      </c>
      <c r="BQ60" s="13">
        <f>_xll.SplineOut($I$9,BP60)</f>
        <v>-9.0932432931106231</v>
      </c>
      <c r="BR60" s="13">
        <f t="shared" si="20"/>
        <v>1.124228563226719E-4</v>
      </c>
      <c r="BT60" s="8"/>
      <c r="BU60" s="8"/>
      <c r="BV60" s="6"/>
      <c r="BW60" s="8"/>
      <c r="BZ60">
        <v>49</v>
      </c>
      <c r="CA60" s="13">
        <f>_xll.SplineOut($I$9,BZ60)</f>
        <v>-9.0932432931106231</v>
      </c>
      <c r="CB60" s="13">
        <f t="shared" si="23"/>
        <v>1.124228563226719E-4</v>
      </c>
      <c r="CD60" s="8"/>
      <c r="CE60" s="8"/>
      <c r="CF60" s="6"/>
      <c r="CG60" s="8"/>
      <c r="CJ60">
        <v>49</v>
      </c>
      <c r="CK60" s="13">
        <f>_xll.SplineOut($I$9,CJ60)</f>
        <v>-9.0932432931106231</v>
      </c>
      <c r="CL60" s="13">
        <f t="shared" si="26"/>
        <v>1.124228563226719E-4</v>
      </c>
      <c r="CN60" s="8"/>
      <c r="CO60" s="8"/>
      <c r="CP60" s="6"/>
      <c r="CQ60" s="8"/>
      <c r="CT60">
        <v>49</v>
      </c>
      <c r="CU60" s="13">
        <f>_xll.SplineOut($I$9,CT60)</f>
        <v>-9.0932432931106231</v>
      </c>
      <c r="CV60" s="13">
        <f t="shared" si="29"/>
        <v>1.124228563226719E-4</v>
      </c>
      <c r="CX60" s="8"/>
      <c r="CY60" s="8"/>
      <c r="CZ60" s="6"/>
      <c r="DA60" s="8"/>
      <c r="DD60">
        <v>49</v>
      </c>
      <c r="DE60" s="13">
        <f>_xll.SplineOut($I$9,DD60)</f>
        <v>-9.0932432931106231</v>
      </c>
      <c r="DF60" s="13">
        <f t="shared" si="32"/>
        <v>1.124228563226719E-4</v>
      </c>
      <c r="DH60" s="8"/>
      <c r="DI60" s="8"/>
      <c r="DJ60" s="6"/>
      <c r="DK60" s="8"/>
      <c r="DN60">
        <v>49</v>
      </c>
      <c r="DO60" s="13">
        <f>_xll.SplineOut($I$9,DN60)</f>
        <v>-9.0932432931106231</v>
      </c>
      <c r="DP60" s="13">
        <f t="shared" si="35"/>
        <v>1.124228563226719E-4</v>
      </c>
    </row>
    <row r="61" spans="2:120" x14ac:dyDescent="0.25">
      <c r="B61" s="8"/>
      <c r="C61" s="8"/>
      <c r="D61" s="6"/>
      <c r="E61" s="8"/>
      <c r="H61" s="4">
        <v>50</v>
      </c>
      <c r="I61" s="13">
        <f>_xll.SplineOut($I$9,H61)</f>
        <v>-9.0694492833006262</v>
      </c>
      <c r="J61" s="13">
        <f t="shared" si="2"/>
        <v>1.1512992516300008E-4</v>
      </c>
      <c r="L61" s="8"/>
      <c r="M61" s="8"/>
      <c r="N61" s="6"/>
      <c r="O61" s="8"/>
      <c r="R61" s="4">
        <v>50</v>
      </c>
      <c r="S61" s="13">
        <f>_xll.SplineOut($I$9,R61)</f>
        <v>-9.0694492833006262</v>
      </c>
      <c r="T61" s="13">
        <f t="shared" si="5"/>
        <v>1.1512992516300008E-4</v>
      </c>
      <c r="V61" s="8"/>
      <c r="W61" s="8"/>
      <c r="X61" s="6"/>
      <c r="Y61" s="8"/>
      <c r="AB61" s="4">
        <v>50</v>
      </c>
      <c r="AC61" s="13">
        <f>_xll.SplineOut($I$9,AB61)</f>
        <v>-9.0694492833006262</v>
      </c>
      <c r="AD61" s="13">
        <f t="shared" si="8"/>
        <v>1.1512992516300008E-4</v>
      </c>
      <c r="AF61" s="8"/>
      <c r="AG61" s="8"/>
      <c r="AH61" s="6"/>
      <c r="AI61" s="8"/>
      <c r="AL61" s="4">
        <v>50</v>
      </c>
      <c r="AM61" s="13">
        <f>_xll.SplineOut($I$9,AL61)</f>
        <v>-9.0694492833006262</v>
      </c>
      <c r="AN61" s="13">
        <f t="shared" si="11"/>
        <v>1.1512992516300008E-4</v>
      </c>
      <c r="AP61" s="8"/>
      <c r="AQ61" s="8"/>
      <c r="AR61" s="6"/>
      <c r="AS61" s="8"/>
      <c r="AV61" s="4">
        <v>50</v>
      </c>
      <c r="AW61" s="13">
        <f>_xll.SplineOut($I$9,AV61)</f>
        <v>-9.0694492833006262</v>
      </c>
      <c r="AX61" s="13">
        <f t="shared" si="14"/>
        <v>1.1512992516300008E-4</v>
      </c>
      <c r="AZ61" s="8"/>
      <c r="BA61" s="8"/>
      <c r="BB61" s="6"/>
      <c r="BC61" s="8"/>
      <c r="BF61" s="4">
        <v>50</v>
      </c>
      <c r="BG61" s="13">
        <f>_xll.SplineOut($I$9,BF61)</f>
        <v>-9.0694492833006262</v>
      </c>
      <c r="BH61" s="13">
        <f t="shared" si="17"/>
        <v>1.1512992516300008E-4</v>
      </c>
      <c r="BJ61" s="8"/>
      <c r="BK61" s="8"/>
      <c r="BL61" s="6"/>
      <c r="BM61" s="8"/>
      <c r="BP61" s="4">
        <v>50</v>
      </c>
      <c r="BQ61" s="13">
        <f>_xll.SplineOut($I$9,BP61)</f>
        <v>-9.0694492833006262</v>
      </c>
      <c r="BR61" s="13">
        <f t="shared" si="20"/>
        <v>1.1512992516300008E-4</v>
      </c>
      <c r="BT61" s="8"/>
      <c r="BU61" s="8"/>
      <c r="BV61" s="6"/>
      <c r="BW61" s="8"/>
      <c r="BZ61" s="4">
        <v>50</v>
      </c>
      <c r="CA61" s="13">
        <f>_xll.SplineOut($I$9,BZ61)</f>
        <v>-9.0694492833006262</v>
      </c>
      <c r="CB61" s="13">
        <f t="shared" si="23"/>
        <v>1.1512992516300008E-4</v>
      </c>
      <c r="CD61" s="8"/>
      <c r="CE61" s="8"/>
      <c r="CF61" s="6"/>
      <c r="CG61" s="8"/>
      <c r="CJ61" s="4">
        <v>50</v>
      </c>
      <c r="CK61" s="13">
        <f>_xll.SplineOut($I$9,CJ61)</f>
        <v>-9.0694492833006262</v>
      </c>
      <c r="CL61" s="13">
        <f t="shared" si="26"/>
        <v>1.1512992516300008E-4</v>
      </c>
      <c r="CN61" s="8"/>
      <c r="CO61" s="8"/>
      <c r="CP61" s="6"/>
      <c r="CQ61" s="8"/>
      <c r="CT61" s="4">
        <v>50</v>
      </c>
      <c r="CU61" s="13">
        <f>_xll.SplineOut($I$9,CT61)</f>
        <v>-9.0694492833006262</v>
      </c>
      <c r="CV61" s="13">
        <f t="shared" si="29"/>
        <v>1.1512992516300008E-4</v>
      </c>
      <c r="CX61" s="8"/>
      <c r="CY61" s="8"/>
      <c r="CZ61" s="6"/>
      <c r="DA61" s="8"/>
      <c r="DD61" s="4">
        <v>50</v>
      </c>
      <c r="DE61" s="13">
        <f>_xll.SplineOut($I$9,DD61)</f>
        <v>-9.0694492833006262</v>
      </c>
      <c r="DF61" s="13">
        <f t="shared" si="32"/>
        <v>1.1512992516300008E-4</v>
      </c>
      <c r="DH61" s="8"/>
      <c r="DI61" s="8"/>
      <c r="DJ61" s="6"/>
      <c r="DK61" s="8"/>
      <c r="DN61" s="4">
        <v>50</v>
      </c>
      <c r="DO61" s="13">
        <f>_xll.SplineOut($I$9,DN61)</f>
        <v>-9.0694492833006262</v>
      </c>
      <c r="DP61" s="13">
        <f t="shared" si="35"/>
        <v>1.1512992516300008E-4</v>
      </c>
    </row>
    <row r="62" spans="2:120" x14ac:dyDescent="0.25">
      <c r="B62" s="8"/>
      <c r="C62" s="8"/>
      <c r="D62" s="6"/>
      <c r="E62" s="8"/>
      <c r="H62">
        <v>51</v>
      </c>
      <c r="I62" s="13">
        <f>_xll.SplineOut($I$9,H62)</f>
        <v>-9.0472711123987395</v>
      </c>
      <c r="J62" s="13">
        <f t="shared" si="2"/>
        <v>1.1771182135753525E-4</v>
      </c>
      <c r="L62" s="8"/>
      <c r="M62" s="8"/>
      <c r="N62" s="6"/>
      <c r="O62" s="8"/>
      <c r="R62">
        <v>51</v>
      </c>
      <c r="S62" s="13">
        <f>_xll.SplineOut($I$9,R62)</f>
        <v>-9.0472711123987395</v>
      </c>
      <c r="T62" s="13">
        <f t="shared" si="5"/>
        <v>1.1771182135753525E-4</v>
      </c>
      <c r="V62" s="8"/>
      <c r="W62" s="8"/>
      <c r="X62" s="6"/>
      <c r="Y62" s="8"/>
      <c r="AB62">
        <v>51</v>
      </c>
      <c r="AC62" s="13">
        <f>_xll.SplineOut($I$9,AB62)</f>
        <v>-9.0472711123987395</v>
      </c>
      <c r="AD62" s="13">
        <f t="shared" si="8"/>
        <v>1.1771182135753525E-4</v>
      </c>
      <c r="AF62" s="8"/>
      <c r="AG62" s="8"/>
      <c r="AH62" s="6"/>
      <c r="AI62" s="8"/>
      <c r="AL62">
        <v>51</v>
      </c>
      <c r="AM62" s="13">
        <f>_xll.SplineOut($I$9,AL62)</f>
        <v>-9.0472711123987395</v>
      </c>
      <c r="AN62" s="13">
        <f t="shared" si="11"/>
        <v>1.1771182135753525E-4</v>
      </c>
      <c r="AP62" s="8"/>
      <c r="AQ62" s="8"/>
      <c r="AR62" s="6"/>
      <c r="AS62" s="8"/>
      <c r="AV62">
        <v>51</v>
      </c>
      <c r="AW62" s="13">
        <f>_xll.SplineOut($I$9,AV62)</f>
        <v>-9.0472711123987395</v>
      </c>
      <c r="AX62" s="13">
        <f t="shared" si="14"/>
        <v>1.1771182135753525E-4</v>
      </c>
      <c r="AZ62" s="8"/>
      <c r="BA62" s="8"/>
      <c r="BB62" s="6"/>
      <c r="BC62" s="8"/>
      <c r="BF62">
        <v>51</v>
      </c>
      <c r="BG62" s="13">
        <f>_xll.SplineOut($I$9,BF62)</f>
        <v>-9.0472711123987395</v>
      </c>
      <c r="BH62" s="13">
        <f t="shared" si="17"/>
        <v>1.1771182135753525E-4</v>
      </c>
      <c r="BJ62" s="8"/>
      <c r="BK62" s="8"/>
      <c r="BL62" s="6"/>
      <c r="BM62" s="8"/>
      <c r="BP62">
        <v>51</v>
      </c>
      <c r="BQ62" s="13">
        <f>_xll.SplineOut($I$9,BP62)</f>
        <v>-9.0472711123987395</v>
      </c>
      <c r="BR62" s="13">
        <f t="shared" si="20"/>
        <v>1.1771182135753525E-4</v>
      </c>
      <c r="BT62" s="8"/>
      <c r="BU62" s="8"/>
      <c r="BV62" s="6"/>
      <c r="BW62" s="8"/>
      <c r="BZ62">
        <v>51</v>
      </c>
      <c r="CA62" s="13">
        <f>_xll.SplineOut($I$9,BZ62)</f>
        <v>-9.0472711123987395</v>
      </c>
      <c r="CB62" s="13">
        <f t="shared" si="23"/>
        <v>1.1771182135753525E-4</v>
      </c>
      <c r="CD62" s="8"/>
      <c r="CE62" s="8"/>
      <c r="CF62" s="6"/>
      <c r="CG62" s="8"/>
      <c r="CJ62">
        <v>51</v>
      </c>
      <c r="CK62" s="13">
        <f>_xll.SplineOut($I$9,CJ62)</f>
        <v>-9.0472711123987395</v>
      </c>
      <c r="CL62" s="13">
        <f t="shared" si="26"/>
        <v>1.1771182135753525E-4</v>
      </c>
      <c r="CN62" s="8"/>
      <c r="CO62" s="8"/>
      <c r="CP62" s="6"/>
      <c r="CQ62" s="8"/>
      <c r="CT62">
        <v>51</v>
      </c>
      <c r="CU62" s="13">
        <f>_xll.SplineOut($I$9,CT62)</f>
        <v>-9.0472711123987395</v>
      </c>
      <c r="CV62" s="13">
        <f t="shared" si="29"/>
        <v>1.1771182135753525E-4</v>
      </c>
      <c r="CX62" s="8"/>
      <c r="CY62" s="8"/>
      <c r="CZ62" s="6"/>
      <c r="DA62" s="8"/>
      <c r="DD62">
        <v>51</v>
      </c>
      <c r="DE62" s="13">
        <f>_xll.SplineOut($I$9,DD62)</f>
        <v>-9.0472711123987395</v>
      </c>
      <c r="DF62" s="13">
        <f t="shared" si="32"/>
        <v>1.1771182135753525E-4</v>
      </c>
      <c r="DH62" s="8"/>
      <c r="DI62" s="8"/>
      <c r="DJ62" s="6"/>
      <c r="DK62" s="8"/>
      <c r="DN62">
        <v>51</v>
      </c>
      <c r="DO62" s="13">
        <f>_xll.SplineOut($I$9,DN62)</f>
        <v>-9.0472711123987395</v>
      </c>
      <c r="DP62" s="13">
        <f t="shared" si="35"/>
        <v>1.1771182135753525E-4</v>
      </c>
    </row>
    <row r="63" spans="2:120" x14ac:dyDescent="0.25">
      <c r="B63" s="8"/>
      <c r="C63" s="8"/>
      <c r="D63" s="6"/>
      <c r="E63" s="8"/>
      <c r="H63">
        <v>52</v>
      </c>
      <c r="I63" s="13">
        <f>_xll.SplineOut($I$9,H63)</f>
        <v>-9.026016133451817</v>
      </c>
      <c r="J63" s="13">
        <f t="shared" si="2"/>
        <v>1.2024056261242108E-4</v>
      </c>
      <c r="L63" s="8"/>
      <c r="M63" s="8"/>
      <c r="N63" s="6"/>
      <c r="O63" s="8"/>
      <c r="R63">
        <v>52</v>
      </c>
      <c r="S63" s="13">
        <f>_xll.SplineOut($I$9,R63)</f>
        <v>-9.026016133451817</v>
      </c>
      <c r="T63" s="13">
        <f t="shared" si="5"/>
        <v>1.2024056261242108E-4</v>
      </c>
      <c r="V63" s="8"/>
      <c r="W63" s="8"/>
      <c r="X63" s="6"/>
      <c r="Y63" s="8"/>
      <c r="AB63">
        <v>52</v>
      </c>
      <c r="AC63" s="13">
        <f>_xll.SplineOut($I$9,AB63)</f>
        <v>-9.026016133451817</v>
      </c>
      <c r="AD63" s="13">
        <f t="shared" si="8"/>
        <v>1.2024056261242108E-4</v>
      </c>
      <c r="AF63" s="8"/>
      <c r="AG63" s="8"/>
      <c r="AH63" s="6"/>
      <c r="AI63" s="8"/>
      <c r="AL63">
        <v>52</v>
      </c>
      <c r="AM63" s="13">
        <f>_xll.SplineOut($I$9,AL63)</f>
        <v>-9.026016133451817</v>
      </c>
      <c r="AN63" s="13">
        <f t="shared" si="11"/>
        <v>1.2024056261242108E-4</v>
      </c>
      <c r="AP63" s="8"/>
      <c r="AQ63" s="8"/>
      <c r="AR63" s="6"/>
      <c r="AS63" s="8"/>
      <c r="AV63">
        <v>52</v>
      </c>
      <c r="AW63" s="13">
        <f>_xll.SplineOut($I$9,AV63)</f>
        <v>-9.026016133451817</v>
      </c>
      <c r="AX63" s="13">
        <f t="shared" si="14"/>
        <v>1.2024056261242108E-4</v>
      </c>
      <c r="AZ63" s="8"/>
      <c r="BA63" s="8"/>
      <c r="BB63" s="6"/>
      <c r="BC63" s="8"/>
      <c r="BF63">
        <v>52</v>
      </c>
      <c r="BG63" s="13">
        <f>_xll.SplineOut($I$9,BF63)</f>
        <v>-9.026016133451817</v>
      </c>
      <c r="BH63" s="13">
        <f t="shared" si="17"/>
        <v>1.2024056261242108E-4</v>
      </c>
      <c r="BJ63" s="8"/>
      <c r="BK63" s="8"/>
      <c r="BL63" s="6"/>
      <c r="BM63" s="8"/>
      <c r="BP63">
        <v>52</v>
      </c>
      <c r="BQ63" s="13">
        <f>_xll.SplineOut($I$9,BP63)</f>
        <v>-9.026016133451817</v>
      </c>
      <c r="BR63" s="13">
        <f t="shared" si="20"/>
        <v>1.2024056261242108E-4</v>
      </c>
      <c r="BT63" s="8"/>
      <c r="BU63" s="8"/>
      <c r="BV63" s="6"/>
      <c r="BW63" s="8"/>
      <c r="BZ63">
        <v>52</v>
      </c>
      <c r="CA63" s="13">
        <f>_xll.SplineOut($I$9,BZ63)</f>
        <v>-9.026016133451817</v>
      </c>
      <c r="CB63" s="13">
        <f t="shared" si="23"/>
        <v>1.2024056261242108E-4</v>
      </c>
      <c r="CD63" s="8"/>
      <c r="CE63" s="8"/>
      <c r="CF63" s="6"/>
      <c r="CG63" s="8"/>
      <c r="CJ63">
        <v>52</v>
      </c>
      <c r="CK63" s="13">
        <f>_xll.SplineOut($I$9,CJ63)</f>
        <v>-9.026016133451817</v>
      </c>
      <c r="CL63" s="13">
        <f t="shared" si="26"/>
        <v>1.2024056261242108E-4</v>
      </c>
      <c r="CN63" s="8"/>
      <c r="CO63" s="8"/>
      <c r="CP63" s="6"/>
      <c r="CQ63" s="8"/>
      <c r="CT63">
        <v>52</v>
      </c>
      <c r="CU63" s="13">
        <f>_xll.SplineOut($I$9,CT63)</f>
        <v>-9.026016133451817</v>
      </c>
      <c r="CV63" s="13">
        <f t="shared" si="29"/>
        <v>1.2024056261242108E-4</v>
      </c>
      <c r="CX63" s="8"/>
      <c r="CY63" s="8"/>
      <c r="CZ63" s="6"/>
      <c r="DA63" s="8"/>
      <c r="DD63">
        <v>52</v>
      </c>
      <c r="DE63" s="13">
        <f>_xll.SplineOut($I$9,DD63)</f>
        <v>-9.026016133451817</v>
      </c>
      <c r="DF63" s="13">
        <f t="shared" si="32"/>
        <v>1.2024056261242108E-4</v>
      </c>
      <c r="DH63" s="8"/>
      <c r="DI63" s="8"/>
      <c r="DJ63" s="6"/>
      <c r="DK63" s="8"/>
      <c r="DN63">
        <v>52</v>
      </c>
      <c r="DO63" s="13">
        <f>_xll.SplineOut($I$9,DN63)</f>
        <v>-9.026016133451817</v>
      </c>
      <c r="DP63" s="13">
        <f t="shared" si="35"/>
        <v>1.2024056261242108E-4</v>
      </c>
    </row>
    <row r="64" spans="2:120" x14ac:dyDescent="0.25">
      <c r="D64" s="6"/>
      <c r="H64">
        <v>53</v>
      </c>
      <c r="I64" s="13">
        <f>_xll.SplineOut($I$9,H64)</f>
        <v>-9.0049851110776959</v>
      </c>
      <c r="J64" s="13">
        <f t="shared" si="2"/>
        <v>1.2279612340930027E-4</v>
      </c>
      <c r="N64" s="6"/>
      <c r="R64">
        <v>53</v>
      </c>
      <c r="S64" s="13">
        <f>_xll.SplineOut($I$9,R64)</f>
        <v>-9.0049851110776959</v>
      </c>
      <c r="T64" s="13">
        <f t="shared" si="5"/>
        <v>1.2279612340930027E-4</v>
      </c>
      <c r="X64" s="6"/>
      <c r="AB64">
        <v>53</v>
      </c>
      <c r="AC64" s="13">
        <f>_xll.SplineOut($I$9,AB64)</f>
        <v>-9.0049851110776959</v>
      </c>
      <c r="AD64" s="13">
        <f t="shared" si="8"/>
        <v>1.2279612340930027E-4</v>
      </c>
      <c r="AH64" s="6"/>
      <c r="AL64">
        <v>53</v>
      </c>
      <c r="AM64" s="13">
        <f>_xll.SplineOut($I$9,AL64)</f>
        <v>-9.0049851110776959</v>
      </c>
      <c r="AN64" s="13">
        <f t="shared" si="11"/>
        <v>1.2279612340930027E-4</v>
      </c>
      <c r="AR64" s="6"/>
      <c r="AV64">
        <v>53</v>
      </c>
      <c r="AW64" s="13">
        <f>_xll.SplineOut($I$9,AV64)</f>
        <v>-9.0049851110776959</v>
      </c>
      <c r="AX64" s="13">
        <f t="shared" si="14"/>
        <v>1.2279612340930027E-4</v>
      </c>
      <c r="BB64" s="6"/>
      <c r="BF64">
        <v>53</v>
      </c>
      <c r="BG64" s="13">
        <f>_xll.SplineOut($I$9,BF64)</f>
        <v>-9.0049851110776959</v>
      </c>
      <c r="BH64" s="13">
        <f t="shared" si="17"/>
        <v>1.2279612340930027E-4</v>
      </c>
      <c r="BL64" s="6"/>
      <c r="BP64">
        <v>53</v>
      </c>
      <c r="BQ64" s="13">
        <f>_xll.SplineOut($I$9,BP64)</f>
        <v>-9.0049851110776959</v>
      </c>
      <c r="BR64" s="13">
        <f t="shared" si="20"/>
        <v>1.2279612340930027E-4</v>
      </c>
      <c r="BV64" s="6"/>
      <c r="BZ64">
        <v>53</v>
      </c>
      <c r="CA64" s="13">
        <f>_xll.SplineOut($I$9,BZ64)</f>
        <v>-9.0049851110776959</v>
      </c>
      <c r="CB64" s="13">
        <f t="shared" si="23"/>
        <v>1.2279612340930027E-4</v>
      </c>
      <c r="CF64" s="6"/>
      <c r="CJ64">
        <v>53</v>
      </c>
      <c r="CK64" s="13">
        <f>_xll.SplineOut($I$9,CJ64)</f>
        <v>-9.0049851110776959</v>
      </c>
      <c r="CL64" s="13">
        <f t="shared" si="26"/>
        <v>1.2279612340930027E-4</v>
      </c>
      <c r="CP64" s="6"/>
      <c r="CT64">
        <v>53</v>
      </c>
      <c r="CU64" s="13">
        <f>_xll.SplineOut($I$9,CT64)</f>
        <v>-9.0049851110776959</v>
      </c>
      <c r="CV64" s="13">
        <f t="shared" si="29"/>
        <v>1.2279612340930027E-4</v>
      </c>
      <c r="CZ64" s="6"/>
      <c r="DD64">
        <v>53</v>
      </c>
      <c r="DE64" s="13">
        <f>_xll.SplineOut($I$9,DD64)</f>
        <v>-9.0049851110776959</v>
      </c>
      <c r="DF64" s="13">
        <f t="shared" si="32"/>
        <v>1.2279612340930027E-4</v>
      </c>
      <c r="DJ64" s="6"/>
      <c r="DN64">
        <v>53</v>
      </c>
      <c r="DO64" s="13">
        <f>_xll.SplineOut($I$9,DN64)</f>
        <v>-9.0049851110776959</v>
      </c>
      <c r="DP64" s="13">
        <f t="shared" si="35"/>
        <v>1.2279612340930027E-4</v>
      </c>
    </row>
    <row r="65" spans="4:120" x14ac:dyDescent="0.25">
      <c r="D65" s="6"/>
      <c r="H65">
        <v>54</v>
      </c>
      <c r="I65" s="13">
        <f>_xll.SplineOut($I$9,H65)</f>
        <v>-8.9834788098942155</v>
      </c>
      <c r="J65" s="13">
        <f t="shared" si="2"/>
        <v>1.2546561639297643E-4</v>
      </c>
      <c r="N65" s="6"/>
      <c r="R65">
        <v>54</v>
      </c>
      <c r="S65" s="13">
        <f>_xll.SplineOut($I$9,R65)</f>
        <v>-8.9834788098942155</v>
      </c>
      <c r="T65" s="13">
        <f t="shared" si="5"/>
        <v>1.2546561639297643E-4</v>
      </c>
      <c r="X65" s="6"/>
      <c r="AB65">
        <v>54</v>
      </c>
      <c r="AC65" s="13">
        <f>_xll.SplineOut($I$9,AB65)</f>
        <v>-8.9834788098942155</v>
      </c>
      <c r="AD65" s="13">
        <f t="shared" si="8"/>
        <v>1.2546561639297643E-4</v>
      </c>
      <c r="AH65" s="6"/>
      <c r="AL65">
        <v>54</v>
      </c>
      <c r="AM65" s="13">
        <f>_xll.SplineOut($I$9,AL65)</f>
        <v>-8.9834788098942155</v>
      </c>
      <c r="AN65" s="13">
        <f t="shared" si="11"/>
        <v>1.2546561639297643E-4</v>
      </c>
      <c r="AR65" s="6"/>
      <c r="AV65">
        <v>54</v>
      </c>
      <c r="AW65" s="13">
        <f>_xll.SplineOut($I$9,AV65)</f>
        <v>-8.9834788098942155</v>
      </c>
      <c r="AX65" s="13">
        <f t="shared" si="14"/>
        <v>1.2546561639297643E-4</v>
      </c>
      <c r="BB65" s="6"/>
      <c r="BF65">
        <v>54</v>
      </c>
      <c r="BG65" s="13">
        <f>_xll.SplineOut($I$9,BF65)</f>
        <v>-8.9834788098942155</v>
      </c>
      <c r="BH65" s="13">
        <f t="shared" si="17"/>
        <v>1.2546561639297643E-4</v>
      </c>
      <c r="BL65" s="6"/>
      <c r="BP65">
        <v>54</v>
      </c>
      <c r="BQ65" s="13">
        <f>_xll.SplineOut($I$9,BP65)</f>
        <v>-8.9834788098942155</v>
      </c>
      <c r="BR65" s="13">
        <f t="shared" si="20"/>
        <v>1.2546561639297643E-4</v>
      </c>
      <c r="BV65" s="6"/>
      <c r="BZ65">
        <v>54</v>
      </c>
      <c r="CA65" s="13">
        <f>_xll.SplineOut($I$9,BZ65)</f>
        <v>-8.9834788098942155</v>
      </c>
      <c r="CB65" s="13">
        <f t="shared" si="23"/>
        <v>1.2546561639297643E-4</v>
      </c>
      <c r="CF65" s="6"/>
      <c r="CJ65">
        <v>54</v>
      </c>
      <c r="CK65" s="13">
        <f>_xll.SplineOut($I$9,CJ65)</f>
        <v>-8.9834788098942155</v>
      </c>
      <c r="CL65" s="13">
        <f t="shared" si="26"/>
        <v>1.2546561639297643E-4</v>
      </c>
      <c r="CP65" s="6"/>
      <c r="CT65">
        <v>54</v>
      </c>
      <c r="CU65" s="13">
        <f>_xll.SplineOut($I$9,CT65)</f>
        <v>-8.9834788098942155</v>
      </c>
      <c r="CV65" s="13">
        <f t="shared" si="29"/>
        <v>1.2546561639297643E-4</v>
      </c>
      <c r="CZ65" s="6"/>
      <c r="DD65">
        <v>54</v>
      </c>
      <c r="DE65" s="13">
        <f>_xll.SplineOut($I$9,DD65)</f>
        <v>-8.9834788098942155</v>
      </c>
      <c r="DF65" s="13">
        <f t="shared" si="32"/>
        <v>1.2546561639297643E-4</v>
      </c>
      <c r="DJ65" s="6"/>
      <c r="DN65">
        <v>54</v>
      </c>
      <c r="DO65" s="13">
        <f>_xll.SplineOut($I$9,DN65)</f>
        <v>-8.9834788098942155</v>
      </c>
      <c r="DP65" s="13">
        <f t="shared" si="35"/>
        <v>1.2546561639297643E-4</v>
      </c>
    </row>
    <row r="66" spans="4:120" x14ac:dyDescent="0.25">
      <c r="D66" s="6"/>
      <c r="H66" s="4">
        <v>55</v>
      </c>
      <c r="I66" s="13">
        <f>_xll.SplineOut($I$9,H66)</f>
        <v>-8.9607979945192149</v>
      </c>
      <c r="J66" s="13">
        <f t="shared" si="2"/>
        <v>1.2834379521400012E-4</v>
      </c>
      <c r="N66" s="6"/>
      <c r="R66" s="4">
        <v>55</v>
      </c>
      <c r="S66" s="13">
        <f>_xll.SplineOut($I$9,R66)</f>
        <v>-8.9607979945192149</v>
      </c>
      <c r="T66" s="13">
        <f t="shared" si="5"/>
        <v>1.2834379521400012E-4</v>
      </c>
      <c r="X66" s="6"/>
      <c r="AB66" s="4">
        <v>55</v>
      </c>
      <c r="AC66" s="13">
        <f>_xll.SplineOut($I$9,AB66)</f>
        <v>-8.9607979945192149</v>
      </c>
      <c r="AD66" s="13">
        <f t="shared" si="8"/>
        <v>1.2834379521400012E-4</v>
      </c>
      <c r="AH66" s="6"/>
      <c r="AL66" s="4">
        <v>55</v>
      </c>
      <c r="AM66" s="13">
        <f>_xll.SplineOut($I$9,AL66)</f>
        <v>-8.9607979945192149</v>
      </c>
      <c r="AN66" s="13">
        <f t="shared" si="11"/>
        <v>1.2834379521400012E-4</v>
      </c>
      <c r="AR66" s="6"/>
      <c r="AV66" s="4">
        <v>55</v>
      </c>
      <c r="AW66" s="13">
        <f>_xll.SplineOut($I$9,AV66)</f>
        <v>-8.9607979945192149</v>
      </c>
      <c r="AX66" s="13">
        <f t="shared" si="14"/>
        <v>1.2834379521400012E-4</v>
      </c>
      <c r="BB66" s="6"/>
      <c r="BF66" s="4">
        <v>55</v>
      </c>
      <c r="BG66" s="13">
        <f>_xll.SplineOut($I$9,BF66)</f>
        <v>-8.9607979945192149</v>
      </c>
      <c r="BH66" s="13">
        <f t="shared" si="17"/>
        <v>1.2834379521400012E-4</v>
      </c>
      <c r="BL66" s="6"/>
      <c r="BP66" s="4">
        <v>55</v>
      </c>
      <c r="BQ66" s="13">
        <f>_xll.SplineOut($I$9,BP66)</f>
        <v>-8.9607979945192149</v>
      </c>
      <c r="BR66" s="13">
        <f t="shared" si="20"/>
        <v>1.2834379521400012E-4</v>
      </c>
      <c r="BV66" s="6"/>
      <c r="BZ66" s="4">
        <v>55</v>
      </c>
      <c r="CA66" s="13">
        <f>_xll.SplineOut($I$9,BZ66)</f>
        <v>-8.9607979945192149</v>
      </c>
      <c r="CB66" s="13">
        <f t="shared" si="23"/>
        <v>1.2834379521400012E-4</v>
      </c>
      <c r="CF66" s="6"/>
      <c r="CJ66" s="4">
        <v>55</v>
      </c>
      <c r="CK66" s="13">
        <f>_xll.SplineOut($I$9,CJ66)</f>
        <v>-8.9607979945192149</v>
      </c>
      <c r="CL66" s="13">
        <f t="shared" si="26"/>
        <v>1.2834379521400012E-4</v>
      </c>
      <c r="CP66" s="6"/>
      <c r="CT66" s="4">
        <v>55</v>
      </c>
      <c r="CU66" s="13">
        <f>_xll.SplineOut($I$9,CT66)</f>
        <v>-8.9607979945192149</v>
      </c>
      <c r="CV66" s="13">
        <f t="shared" si="29"/>
        <v>1.2834379521400012E-4</v>
      </c>
      <c r="CZ66" s="6"/>
      <c r="DD66" s="4">
        <v>55</v>
      </c>
      <c r="DE66" s="13">
        <f>_xll.SplineOut($I$9,DD66)</f>
        <v>-8.9607979945192149</v>
      </c>
      <c r="DF66" s="13">
        <f t="shared" si="32"/>
        <v>1.2834379521400012E-4</v>
      </c>
      <c r="DJ66" s="6"/>
      <c r="DN66" s="4">
        <v>55</v>
      </c>
      <c r="DO66" s="13">
        <f>_xll.SplineOut($I$9,DN66)</f>
        <v>-8.9607979945192149</v>
      </c>
      <c r="DP66" s="13">
        <f t="shared" si="35"/>
        <v>1.2834379521400012E-4</v>
      </c>
    </row>
    <row r="67" spans="4:120" x14ac:dyDescent="0.25">
      <c r="D67" s="6"/>
      <c r="H67">
        <v>56</v>
      </c>
      <c r="I67" s="13">
        <f>_xll.SplineOut($I$9,H67)</f>
        <v>-8.93629795560879</v>
      </c>
      <c r="J67" s="13">
        <f t="shared" si="2"/>
        <v>1.3152705900561264E-4</v>
      </c>
      <c r="N67" s="6"/>
      <c r="R67">
        <v>56</v>
      </c>
      <c r="S67" s="13">
        <f>_xll.SplineOut($I$9,R67)</f>
        <v>-8.93629795560879</v>
      </c>
      <c r="T67" s="13">
        <f t="shared" si="5"/>
        <v>1.3152705900561264E-4</v>
      </c>
      <c r="X67" s="6"/>
      <c r="AB67">
        <v>56</v>
      </c>
      <c r="AC67" s="13">
        <f>_xll.SplineOut($I$9,AB67)</f>
        <v>-8.93629795560879</v>
      </c>
      <c r="AD67" s="13">
        <f t="shared" si="8"/>
        <v>1.3152705900561264E-4</v>
      </c>
      <c r="AH67" s="6"/>
      <c r="AL67">
        <v>56</v>
      </c>
      <c r="AM67" s="13">
        <f>_xll.SplineOut($I$9,AL67)</f>
        <v>-8.93629795560879</v>
      </c>
      <c r="AN67" s="13">
        <f t="shared" si="11"/>
        <v>1.3152705900561264E-4</v>
      </c>
      <c r="AR67" s="6"/>
      <c r="AV67">
        <v>56</v>
      </c>
      <c r="AW67" s="13">
        <f>_xll.SplineOut($I$9,AV67)</f>
        <v>-8.93629795560879</v>
      </c>
      <c r="AX67" s="13">
        <f t="shared" si="14"/>
        <v>1.3152705900561264E-4</v>
      </c>
      <c r="BB67" s="6"/>
      <c r="BF67">
        <v>56</v>
      </c>
      <c r="BG67" s="13">
        <f>_xll.SplineOut($I$9,BF67)</f>
        <v>-8.93629795560879</v>
      </c>
      <c r="BH67" s="13">
        <f t="shared" si="17"/>
        <v>1.3152705900561264E-4</v>
      </c>
      <c r="BL67" s="6"/>
      <c r="BP67">
        <v>56</v>
      </c>
      <c r="BQ67" s="13">
        <f>_xll.SplineOut($I$9,BP67)</f>
        <v>-8.93629795560879</v>
      </c>
      <c r="BR67" s="13">
        <f t="shared" si="20"/>
        <v>1.3152705900561264E-4</v>
      </c>
      <c r="BV67" s="6"/>
      <c r="BZ67">
        <v>56</v>
      </c>
      <c r="CA67" s="13">
        <f>_xll.SplineOut($I$9,BZ67)</f>
        <v>-8.93629795560879</v>
      </c>
      <c r="CB67" s="13">
        <f t="shared" si="23"/>
        <v>1.3152705900561264E-4</v>
      </c>
      <c r="CF67" s="6"/>
      <c r="CJ67">
        <v>56</v>
      </c>
      <c r="CK67" s="13">
        <f>_xll.SplineOut($I$9,CJ67)</f>
        <v>-8.93629795560879</v>
      </c>
      <c r="CL67" s="13">
        <f t="shared" si="26"/>
        <v>1.3152705900561264E-4</v>
      </c>
      <c r="CP67" s="6"/>
      <c r="CT67">
        <v>56</v>
      </c>
      <c r="CU67" s="13">
        <f>_xll.SplineOut($I$9,CT67)</f>
        <v>-8.93629795560879</v>
      </c>
      <c r="CV67" s="13">
        <f t="shared" si="29"/>
        <v>1.3152705900561264E-4</v>
      </c>
      <c r="CZ67" s="6"/>
      <c r="DD67">
        <v>56</v>
      </c>
      <c r="DE67" s="13">
        <f>_xll.SplineOut($I$9,DD67)</f>
        <v>-8.93629795560879</v>
      </c>
      <c r="DF67" s="13">
        <f t="shared" si="32"/>
        <v>1.3152705900561264E-4</v>
      </c>
      <c r="DJ67" s="6"/>
      <c r="DN67">
        <v>56</v>
      </c>
      <c r="DO67" s="13">
        <f>_xll.SplineOut($I$9,DN67)</f>
        <v>-8.93629795560879</v>
      </c>
      <c r="DP67" s="13">
        <f t="shared" si="35"/>
        <v>1.3152705900561264E-4</v>
      </c>
    </row>
    <row r="68" spans="4:120" x14ac:dyDescent="0.25">
      <c r="D68" s="6"/>
      <c r="H68">
        <v>57</v>
      </c>
      <c r="I68" s="13">
        <f>_xll.SplineOut($I$9,H68)</f>
        <v>-8.9095520879720809</v>
      </c>
      <c r="J68" s="13">
        <f t="shared" si="2"/>
        <v>1.3509232991875441E-4</v>
      </c>
      <c r="N68" s="6"/>
      <c r="R68">
        <v>57</v>
      </c>
      <c r="S68" s="13">
        <f>_xll.SplineOut($I$9,R68)</f>
        <v>-8.9095520879720809</v>
      </c>
      <c r="T68" s="13">
        <f t="shared" si="5"/>
        <v>1.3509232991875441E-4</v>
      </c>
      <c r="X68" s="6"/>
      <c r="AB68">
        <v>57</v>
      </c>
      <c r="AC68" s="13">
        <f>_xll.SplineOut($I$9,AB68)</f>
        <v>-8.9095520879720809</v>
      </c>
      <c r="AD68" s="13">
        <f t="shared" si="8"/>
        <v>1.3509232991875441E-4</v>
      </c>
      <c r="AH68" s="6"/>
      <c r="AL68">
        <v>57</v>
      </c>
      <c r="AM68" s="13">
        <f>_xll.SplineOut($I$9,AL68)</f>
        <v>-8.9095520879720809</v>
      </c>
      <c r="AN68" s="13">
        <f t="shared" si="11"/>
        <v>1.3509232991875441E-4</v>
      </c>
      <c r="AR68" s="6"/>
      <c r="AV68">
        <v>57</v>
      </c>
      <c r="AW68" s="13">
        <f>_xll.SplineOut($I$9,AV68)</f>
        <v>-8.9095520879720809</v>
      </c>
      <c r="AX68" s="13">
        <f t="shared" si="14"/>
        <v>1.3509232991875441E-4</v>
      </c>
      <c r="BB68" s="6"/>
      <c r="BF68">
        <v>57</v>
      </c>
      <c r="BG68" s="13">
        <f>_xll.SplineOut($I$9,BF68)</f>
        <v>-8.9095520879720809</v>
      </c>
      <c r="BH68" s="13">
        <f t="shared" si="17"/>
        <v>1.3509232991875441E-4</v>
      </c>
      <c r="BL68" s="6"/>
      <c r="BP68">
        <v>57</v>
      </c>
      <c r="BQ68" s="13">
        <f>_xll.SplineOut($I$9,BP68)</f>
        <v>-8.9095520879720809</v>
      </c>
      <c r="BR68" s="13">
        <f t="shared" si="20"/>
        <v>1.3509232991875441E-4</v>
      </c>
      <c r="BV68" s="6"/>
      <c r="BZ68">
        <v>57</v>
      </c>
      <c r="CA68" s="13">
        <f>_xll.SplineOut($I$9,BZ68)</f>
        <v>-8.9095520879720809</v>
      </c>
      <c r="CB68" s="13">
        <f t="shared" si="23"/>
        <v>1.3509232991875441E-4</v>
      </c>
      <c r="CF68" s="6"/>
      <c r="CJ68">
        <v>57</v>
      </c>
      <c r="CK68" s="13">
        <f>_xll.SplineOut($I$9,CJ68)</f>
        <v>-8.9095520879720809</v>
      </c>
      <c r="CL68" s="13">
        <f t="shared" si="26"/>
        <v>1.3509232991875441E-4</v>
      </c>
      <c r="CP68" s="6"/>
      <c r="CT68">
        <v>57</v>
      </c>
      <c r="CU68" s="13">
        <f>_xll.SplineOut($I$9,CT68)</f>
        <v>-8.9095520879720809</v>
      </c>
      <c r="CV68" s="13">
        <f t="shared" si="29"/>
        <v>1.3509232991875441E-4</v>
      </c>
      <c r="CZ68" s="6"/>
      <c r="DD68">
        <v>57</v>
      </c>
      <c r="DE68" s="13">
        <f>_xll.SplineOut($I$9,DD68)</f>
        <v>-8.9095520879720809</v>
      </c>
      <c r="DF68" s="13">
        <f t="shared" si="32"/>
        <v>1.3509232991875441E-4</v>
      </c>
      <c r="DJ68" s="6"/>
      <c r="DN68">
        <v>57</v>
      </c>
      <c r="DO68" s="13">
        <f>_xll.SplineOut($I$9,DN68)</f>
        <v>-8.9095520879720809</v>
      </c>
      <c r="DP68" s="13">
        <f t="shared" si="35"/>
        <v>1.3509232991875441E-4</v>
      </c>
    </row>
    <row r="69" spans="4:120" x14ac:dyDescent="0.25">
      <c r="D69" s="6"/>
      <c r="H69">
        <v>58</v>
      </c>
      <c r="I69" s="13">
        <f>_xll.SplineOut($I$9,H69)</f>
        <v>-8.8801883124564842</v>
      </c>
      <c r="J69" s="13">
        <f t="shared" si="2"/>
        <v>1.3911796544911759E-4</v>
      </c>
      <c r="N69" s="6"/>
      <c r="R69">
        <v>58</v>
      </c>
      <c r="S69" s="13">
        <f>_xll.SplineOut($I$9,R69)</f>
        <v>-8.8801883124564842</v>
      </c>
      <c r="T69" s="13">
        <f t="shared" si="5"/>
        <v>1.3911796544911759E-4</v>
      </c>
      <c r="X69" s="6"/>
      <c r="AB69">
        <v>58</v>
      </c>
      <c r="AC69" s="13">
        <f>_xll.SplineOut($I$9,AB69)</f>
        <v>-8.8801883124564842</v>
      </c>
      <c r="AD69" s="13">
        <f t="shared" si="8"/>
        <v>1.3911796544911759E-4</v>
      </c>
      <c r="AH69" s="6"/>
      <c r="AL69">
        <v>58</v>
      </c>
      <c r="AM69" s="13">
        <f>_xll.SplineOut($I$9,AL69)</f>
        <v>-8.8801883124564842</v>
      </c>
      <c r="AN69" s="13">
        <f t="shared" si="11"/>
        <v>1.3911796544911759E-4</v>
      </c>
      <c r="AR69" s="6"/>
      <c r="AV69">
        <v>58</v>
      </c>
      <c r="AW69" s="13">
        <f>_xll.SplineOut($I$9,AV69)</f>
        <v>-8.8801883124564842</v>
      </c>
      <c r="AX69" s="13">
        <f t="shared" si="14"/>
        <v>1.3911796544911759E-4</v>
      </c>
      <c r="BB69" s="6"/>
      <c r="BF69">
        <v>58</v>
      </c>
      <c r="BG69" s="13">
        <f>_xll.SplineOut($I$9,BF69)</f>
        <v>-8.8801883124564842</v>
      </c>
      <c r="BH69" s="13">
        <f t="shared" si="17"/>
        <v>1.3911796544911759E-4</v>
      </c>
      <c r="BL69" s="6"/>
      <c r="BP69">
        <v>58</v>
      </c>
      <c r="BQ69" s="13">
        <f>_xll.SplineOut($I$9,BP69)</f>
        <v>-8.8801883124564842</v>
      </c>
      <c r="BR69" s="13">
        <f t="shared" si="20"/>
        <v>1.3911796544911759E-4</v>
      </c>
      <c r="BV69" s="6"/>
      <c r="BZ69">
        <v>58</v>
      </c>
      <c r="CA69" s="13">
        <f>_xll.SplineOut($I$9,BZ69)</f>
        <v>-8.8801883124564842</v>
      </c>
      <c r="CB69" s="13">
        <f t="shared" si="23"/>
        <v>1.3911796544911759E-4</v>
      </c>
      <c r="CF69" s="6"/>
      <c r="CJ69">
        <v>58</v>
      </c>
      <c r="CK69" s="13">
        <f>_xll.SplineOut($I$9,CJ69)</f>
        <v>-8.8801883124564842</v>
      </c>
      <c r="CL69" s="13">
        <f t="shared" si="26"/>
        <v>1.3911796544911759E-4</v>
      </c>
      <c r="CP69" s="6"/>
      <c r="CT69">
        <v>58</v>
      </c>
      <c r="CU69" s="13">
        <f>_xll.SplineOut($I$9,CT69)</f>
        <v>-8.8801883124564842</v>
      </c>
      <c r="CV69" s="13">
        <f t="shared" si="29"/>
        <v>1.3911796544911759E-4</v>
      </c>
      <c r="CZ69" s="6"/>
      <c r="DD69">
        <v>58</v>
      </c>
      <c r="DE69" s="13">
        <f>_xll.SplineOut($I$9,DD69)</f>
        <v>-8.8801883124564842</v>
      </c>
      <c r="DF69" s="13">
        <f t="shared" si="32"/>
        <v>1.3911796544911759E-4</v>
      </c>
      <c r="DJ69" s="6"/>
      <c r="DN69">
        <v>58</v>
      </c>
      <c r="DO69" s="13">
        <f>_xll.SplineOut($I$9,DN69)</f>
        <v>-8.8801883124564842</v>
      </c>
      <c r="DP69" s="13">
        <f t="shared" si="35"/>
        <v>1.3911796544911759E-4</v>
      </c>
    </row>
    <row r="70" spans="4:120" x14ac:dyDescent="0.25">
      <c r="D70" s="6"/>
      <c r="H70">
        <v>59</v>
      </c>
      <c r="I70" s="13">
        <f>_xll.SplineOut($I$9,H70)</f>
        <v>-8.847834549909404</v>
      </c>
      <c r="J70" s="13">
        <f t="shared" si="2"/>
        <v>1.4369255868384938E-4</v>
      </c>
      <c r="N70" s="6"/>
      <c r="R70">
        <v>59</v>
      </c>
      <c r="S70" s="13">
        <f>_xll.SplineOut($I$9,R70)</f>
        <v>-8.847834549909404</v>
      </c>
      <c r="T70" s="13">
        <f t="shared" si="5"/>
        <v>1.4369255868384938E-4</v>
      </c>
      <c r="X70" s="6"/>
      <c r="AB70">
        <v>59</v>
      </c>
      <c r="AC70" s="13">
        <f>_xll.SplineOut($I$9,AB70)</f>
        <v>-8.847834549909404</v>
      </c>
      <c r="AD70" s="13">
        <f t="shared" si="8"/>
        <v>1.4369255868384938E-4</v>
      </c>
      <c r="AH70" s="6"/>
      <c r="AL70">
        <v>59</v>
      </c>
      <c r="AM70" s="13">
        <f>_xll.SplineOut($I$9,AL70)</f>
        <v>-8.847834549909404</v>
      </c>
      <c r="AN70" s="13">
        <f t="shared" si="11"/>
        <v>1.4369255868384938E-4</v>
      </c>
      <c r="AR70" s="6"/>
      <c r="AV70">
        <v>59</v>
      </c>
      <c r="AW70" s="13">
        <f>_xll.SplineOut($I$9,AV70)</f>
        <v>-8.847834549909404</v>
      </c>
      <c r="AX70" s="13">
        <f t="shared" si="14"/>
        <v>1.4369255868384938E-4</v>
      </c>
      <c r="BB70" s="6"/>
      <c r="BF70">
        <v>59</v>
      </c>
      <c r="BG70" s="13">
        <f>_xll.SplineOut($I$9,BF70)</f>
        <v>-8.847834549909404</v>
      </c>
      <c r="BH70" s="13">
        <f t="shared" si="17"/>
        <v>1.4369255868384938E-4</v>
      </c>
      <c r="BL70" s="6"/>
      <c r="BP70">
        <v>59</v>
      </c>
      <c r="BQ70" s="13">
        <f>_xll.SplineOut($I$9,BP70)</f>
        <v>-8.847834549909404</v>
      </c>
      <c r="BR70" s="13">
        <f t="shared" si="20"/>
        <v>1.4369255868384938E-4</v>
      </c>
      <c r="BV70" s="6"/>
      <c r="BZ70">
        <v>59</v>
      </c>
      <c r="CA70" s="13">
        <f>_xll.SplineOut($I$9,BZ70)</f>
        <v>-8.847834549909404</v>
      </c>
      <c r="CB70" s="13">
        <f t="shared" si="23"/>
        <v>1.4369255868384938E-4</v>
      </c>
      <c r="CF70" s="6"/>
      <c r="CJ70">
        <v>59</v>
      </c>
      <c r="CK70" s="13">
        <f>_xll.SplineOut($I$9,CJ70)</f>
        <v>-8.847834549909404</v>
      </c>
      <c r="CL70" s="13">
        <f t="shared" si="26"/>
        <v>1.4369255868384938E-4</v>
      </c>
      <c r="CP70" s="6"/>
      <c r="CT70">
        <v>59</v>
      </c>
      <c r="CU70" s="13">
        <f>_xll.SplineOut($I$9,CT70)</f>
        <v>-8.847834549909404</v>
      </c>
      <c r="CV70" s="13">
        <f t="shared" si="29"/>
        <v>1.4369255868384938E-4</v>
      </c>
      <c r="CZ70" s="6"/>
      <c r="DD70">
        <v>59</v>
      </c>
      <c r="DE70" s="13">
        <f>_xll.SplineOut($I$9,DD70)</f>
        <v>-8.847834549909404</v>
      </c>
      <c r="DF70" s="13">
        <f t="shared" si="32"/>
        <v>1.4369255868384938E-4</v>
      </c>
      <c r="DJ70" s="6"/>
      <c r="DN70">
        <v>59</v>
      </c>
      <c r="DO70" s="13">
        <f>_xll.SplineOut($I$9,DN70)</f>
        <v>-8.847834549909404</v>
      </c>
      <c r="DP70" s="13">
        <f t="shared" si="35"/>
        <v>1.4369255868384938E-4</v>
      </c>
    </row>
    <row r="71" spans="4:120" x14ac:dyDescent="0.25">
      <c r="D71" s="6"/>
      <c r="H71" s="4">
        <v>60</v>
      </c>
      <c r="I71" s="13">
        <f>_xll.SplineOut($I$9,H71)</f>
        <v>-8.8121187211782317</v>
      </c>
      <c r="J71" s="13">
        <f t="shared" si="2"/>
        <v>1.4891740699499994E-4</v>
      </c>
      <c r="N71" s="6"/>
      <c r="R71" s="4">
        <v>60</v>
      </c>
      <c r="S71" s="13">
        <f>_xll.SplineOut($I$9,R71)</f>
        <v>-8.8121187211782317</v>
      </c>
      <c r="T71" s="13">
        <f t="shared" si="5"/>
        <v>1.4891740699499994E-4</v>
      </c>
      <c r="X71" s="6"/>
      <c r="AB71" s="4">
        <v>60</v>
      </c>
      <c r="AC71" s="13">
        <f>_xll.SplineOut($I$9,AB71)</f>
        <v>-8.8121187211782317</v>
      </c>
      <c r="AD71" s="13">
        <f t="shared" si="8"/>
        <v>1.4891740699499994E-4</v>
      </c>
      <c r="AH71" s="6"/>
      <c r="AL71" s="4">
        <v>60</v>
      </c>
      <c r="AM71" s="13">
        <f>_xll.SplineOut($I$9,AL71)</f>
        <v>-8.8121187211782317</v>
      </c>
      <c r="AN71" s="13">
        <f t="shared" si="11"/>
        <v>1.4891740699499994E-4</v>
      </c>
      <c r="AR71" s="6"/>
      <c r="AV71" s="4">
        <v>60</v>
      </c>
      <c r="AW71" s="13">
        <f>_xll.SplineOut($I$9,AV71)</f>
        <v>-8.8121187211782317</v>
      </c>
      <c r="AX71" s="13">
        <f t="shared" si="14"/>
        <v>1.4891740699499994E-4</v>
      </c>
      <c r="BB71" s="6"/>
      <c r="BF71" s="4">
        <v>60</v>
      </c>
      <c r="BG71" s="13">
        <f>_xll.SplineOut($I$9,BF71)</f>
        <v>-8.8121187211782317</v>
      </c>
      <c r="BH71" s="13">
        <f t="shared" si="17"/>
        <v>1.4891740699499994E-4</v>
      </c>
      <c r="BL71" s="6"/>
      <c r="BP71" s="4">
        <v>60</v>
      </c>
      <c r="BQ71" s="13">
        <f>_xll.SplineOut($I$9,BP71)</f>
        <v>-8.8121187211782317</v>
      </c>
      <c r="BR71" s="13">
        <f t="shared" si="20"/>
        <v>1.4891740699499994E-4</v>
      </c>
      <c r="BV71" s="6"/>
      <c r="BZ71" s="4">
        <v>60</v>
      </c>
      <c r="CA71" s="13">
        <f>_xll.SplineOut($I$9,BZ71)</f>
        <v>-8.8121187211782317</v>
      </c>
      <c r="CB71" s="13">
        <f t="shared" si="23"/>
        <v>1.4891740699499994E-4</v>
      </c>
      <c r="CF71" s="6"/>
      <c r="CJ71" s="4">
        <v>60</v>
      </c>
      <c r="CK71" s="13">
        <f>_xll.SplineOut($I$9,CJ71)</f>
        <v>-8.8121187211782317</v>
      </c>
      <c r="CL71" s="13">
        <f t="shared" si="26"/>
        <v>1.4891740699499994E-4</v>
      </c>
      <c r="CP71" s="6"/>
      <c r="CT71" s="4">
        <v>60</v>
      </c>
      <c r="CU71" s="13">
        <f>_xll.SplineOut($I$9,CT71)</f>
        <v>-8.8121187211782317</v>
      </c>
      <c r="CV71" s="13">
        <f t="shared" si="29"/>
        <v>1.4891740699499994E-4</v>
      </c>
      <c r="CZ71" s="6"/>
      <c r="DD71" s="4">
        <v>60</v>
      </c>
      <c r="DE71" s="13">
        <f>_xll.SplineOut($I$9,DD71)</f>
        <v>-8.8121187211782317</v>
      </c>
      <c r="DF71" s="13">
        <f t="shared" si="32"/>
        <v>1.4891740699499994E-4</v>
      </c>
      <c r="DJ71" s="6"/>
      <c r="DN71" s="4">
        <v>60</v>
      </c>
      <c r="DO71" s="13">
        <f>_xll.SplineOut($I$9,DN71)</f>
        <v>-8.8121187211782317</v>
      </c>
      <c r="DP71" s="13">
        <f t="shared" si="35"/>
        <v>1.4891740699499994E-4</v>
      </c>
    </row>
    <row r="72" spans="4:120" x14ac:dyDescent="0.25">
      <c r="D72" s="6"/>
      <c r="H72">
        <v>61</v>
      </c>
      <c r="I72" s="13">
        <f>_xll.SplineOut($I$9,H72)</f>
        <v>-8.7729206640215871</v>
      </c>
      <c r="J72" s="13">
        <f t="shared" si="2"/>
        <v>1.5487059448738471E-4</v>
      </c>
      <c r="N72" s="6"/>
      <c r="R72">
        <v>61</v>
      </c>
      <c r="S72" s="13">
        <f>_xll.SplineOut($I$9,R72)</f>
        <v>-8.7729206640215871</v>
      </c>
      <c r="T72" s="13">
        <f t="shared" si="5"/>
        <v>1.5487059448738471E-4</v>
      </c>
      <c r="X72" s="6"/>
      <c r="AB72">
        <v>61</v>
      </c>
      <c r="AC72" s="13">
        <f>_xll.SplineOut($I$9,AB72)</f>
        <v>-8.7729206640215871</v>
      </c>
      <c r="AD72" s="13">
        <f t="shared" si="8"/>
        <v>1.5487059448738471E-4</v>
      </c>
      <c r="AH72" s="6"/>
      <c r="AL72">
        <v>61</v>
      </c>
      <c r="AM72" s="13">
        <f>_xll.SplineOut($I$9,AL72)</f>
        <v>-8.7729206640215871</v>
      </c>
      <c r="AN72" s="13">
        <f t="shared" si="11"/>
        <v>1.5487059448738471E-4</v>
      </c>
      <c r="AR72" s="6"/>
      <c r="AV72">
        <v>61</v>
      </c>
      <c r="AW72" s="13">
        <f>_xll.SplineOut($I$9,AV72)</f>
        <v>-8.7729206640215871</v>
      </c>
      <c r="AX72" s="13">
        <f t="shared" si="14"/>
        <v>1.5487059448738471E-4</v>
      </c>
      <c r="BB72" s="6"/>
      <c r="BF72">
        <v>61</v>
      </c>
      <c r="BG72" s="13">
        <f>_xll.SplineOut($I$9,BF72)</f>
        <v>-8.7729206640215871</v>
      </c>
      <c r="BH72" s="13">
        <f t="shared" si="17"/>
        <v>1.5487059448738471E-4</v>
      </c>
      <c r="BL72" s="6"/>
      <c r="BP72">
        <v>61</v>
      </c>
      <c r="BQ72" s="13">
        <f>_xll.SplineOut($I$9,BP72)</f>
        <v>-8.7729206640215871</v>
      </c>
      <c r="BR72" s="13">
        <f t="shared" si="20"/>
        <v>1.5487059448738471E-4</v>
      </c>
      <c r="BV72" s="6"/>
      <c r="BZ72">
        <v>61</v>
      </c>
      <c r="CA72" s="13">
        <f>_xll.SplineOut($I$9,BZ72)</f>
        <v>-8.7729206640215871</v>
      </c>
      <c r="CB72" s="13">
        <f t="shared" si="23"/>
        <v>1.5487059448738471E-4</v>
      </c>
      <c r="CF72" s="6"/>
      <c r="CJ72">
        <v>61</v>
      </c>
      <c r="CK72" s="13">
        <f>_xll.SplineOut($I$9,CJ72)</f>
        <v>-8.7729206640215871</v>
      </c>
      <c r="CL72" s="13">
        <f t="shared" si="26"/>
        <v>1.5487059448738471E-4</v>
      </c>
      <c r="CP72" s="6"/>
      <c r="CT72">
        <v>61</v>
      </c>
      <c r="CU72" s="13">
        <f>_xll.SplineOut($I$9,CT72)</f>
        <v>-8.7729206640215871</v>
      </c>
      <c r="CV72" s="13">
        <f t="shared" si="29"/>
        <v>1.5487059448738471E-4</v>
      </c>
      <c r="CZ72" s="6"/>
      <c r="DD72">
        <v>61</v>
      </c>
      <c r="DE72" s="13">
        <f>_xll.SplineOut($I$9,DD72)</f>
        <v>-8.7729206640215871</v>
      </c>
      <c r="DF72" s="13">
        <f t="shared" si="32"/>
        <v>1.5487059448738471E-4</v>
      </c>
      <c r="DJ72" s="6"/>
      <c r="DN72">
        <v>61</v>
      </c>
      <c r="DO72" s="13">
        <f>_xll.SplineOut($I$9,DN72)</f>
        <v>-8.7729206640215871</v>
      </c>
      <c r="DP72" s="13">
        <f t="shared" si="35"/>
        <v>1.5487059448738471E-4</v>
      </c>
    </row>
    <row r="73" spans="4:120" x14ac:dyDescent="0.25">
      <c r="D73" s="6"/>
      <c r="H73">
        <v>62</v>
      </c>
      <c r="I73" s="13">
        <f>_xll.SplineOut($I$9,H73)</f>
        <v>-8.7311278838429462</v>
      </c>
      <c r="J73" s="13">
        <f t="shared" si="2"/>
        <v>1.6148022254164956E-4</v>
      </c>
      <c r="N73" s="6"/>
      <c r="R73">
        <v>62</v>
      </c>
      <c r="S73" s="13">
        <f>_xll.SplineOut($I$9,R73)</f>
        <v>-8.7311278838429462</v>
      </c>
      <c r="T73" s="13">
        <f t="shared" si="5"/>
        <v>1.6148022254164956E-4</v>
      </c>
      <c r="X73" s="6"/>
      <c r="AB73">
        <v>62</v>
      </c>
      <c r="AC73" s="13">
        <f>_xll.SplineOut($I$9,AB73)</f>
        <v>-8.7311278838429462</v>
      </c>
      <c r="AD73" s="13">
        <f t="shared" si="8"/>
        <v>1.6148022254164956E-4</v>
      </c>
      <c r="AH73" s="6"/>
      <c r="AL73">
        <v>62</v>
      </c>
      <c r="AM73" s="13">
        <f>_xll.SplineOut($I$9,AL73)</f>
        <v>-8.7311278838429462</v>
      </c>
      <c r="AN73" s="13">
        <f t="shared" si="11"/>
        <v>1.6148022254164956E-4</v>
      </c>
      <c r="AR73" s="6"/>
      <c r="AV73">
        <v>62</v>
      </c>
      <c r="AW73" s="13">
        <f>_xll.SplineOut($I$9,AV73)</f>
        <v>-8.7311278838429462</v>
      </c>
      <c r="AX73" s="13">
        <f t="shared" si="14"/>
        <v>1.6148022254164956E-4</v>
      </c>
      <c r="BB73" s="6"/>
      <c r="BF73">
        <v>62</v>
      </c>
      <c r="BG73" s="13">
        <f>_xll.SplineOut($I$9,BF73)</f>
        <v>-8.7311278838429462</v>
      </c>
      <c r="BH73" s="13">
        <f t="shared" si="17"/>
        <v>1.6148022254164956E-4</v>
      </c>
      <c r="BL73" s="6"/>
      <c r="BP73">
        <v>62</v>
      </c>
      <c r="BQ73" s="13">
        <f>_xll.SplineOut($I$9,BP73)</f>
        <v>-8.7311278838429462</v>
      </c>
      <c r="BR73" s="13">
        <f t="shared" si="20"/>
        <v>1.6148022254164956E-4</v>
      </c>
      <c r="BV73" s="6"/>
      <c r="BZ73">
        <v>62</v>
      </c>
      <c r="CA73" s="13">
        <f>_xll.SplineOut($I$9,BZ73)</f>
        <v>-8.7311278838429462</v>
      </c>
      <c r="CB73" s="13">
        <f t="shared" si="23"/>
        <v>1.6148022254164956E-4</v>
      </c>
      <c r="CF73" s="6"/>
      <c r="CJ73">
        <v>62</v>
      </c>
      <c r="CK73" s="13">
        <f>_xll.SplineOut($I$9,CJ73)</f>
        <v>-8.7311278838429462</v>
      </c>
      <c r="CL73" s="13">
        <f t="shared" si="26"/>
        <v>1.6148022254164956E-4</v>
      </c>
      <c r="CP73" s="6"/>
      <c r="CT73">
        <v>62</v>
      </c>
      <c r="CU73" s="13">
        <f>_xll.SplineOut($I$9,CT73)</f>
        <v>-8.7311278838429462</v>
      </c>
      <c r="CV73" s="13">
        <f t="shared" si="29"/>
        <v>1.6148022254164956E-4</v>
      </c>
      <c r="CZ73" s="6"/>
      <c r="DD73">
        <v>62</v>
      </c>
      <c r="DE73" s="13">
        <f>_xll.SplineOut($I$9,DD73)</f>
        <v>-8.7311278838429462</v>
      </c>
      <c r="DF73" s="13">
        <f t="shared" si="32"/>
        <v>1.6148022254164956E-4</v>
      </c>
      <c r="DJ73" s="6"/>
      <c r="DN73">
        <v>62</v>
      </c>
      <c r="DO73" s="13">
        <f>_xll.SplineOut($I$9,DN73)</f>
        <v>-8.7311278838429462</v>
      </c>
      <c r="DP73" s="13">
        <f t="shared" si="35"/>
        <v>1.6148022254164956E-4</v>
      </c>
    </row>
    <row r="74" spans="4:120" x14ac:dyDescent="0.25">
      <c r="D74" s="6"/>
      <c r="H74">
        <v>63</v>
      </c>
      <c r="I74" s="13">
        <f>_xll.SplineOut($I$9,H74)</f>
        <v>-8.6878798029569975</v>
      </c>
      <c r="J74" s="13">
        <f t="shared" si="2"/>
        <v>1.6861714908360039E-4</v>
      </c>
      <c r="N74" s="6"/>
      <c r="R74">
        <v>63</v>
      </c>
      <c r="S74" s="13">
        <f>_xll.SplineOut($I$9,R74)</f>
        <v>-8.6878798029569975</v>
      </c>
      <c r="T74" s="13">
        <f t="shared" si="5"/>
        <v>1.6861714908360039E-4</v>
      </c>
      <c r="X74" s="6"/>
      <c r="AB74">
        <v>63</v>
      </c>
      <c r="AC74" s="13">
        <f>_xll.SplineOut($I$9,AB74)</f>
        <v>-8.6878798029569975</v>
      </c>
      <c r="AD74" s="13">
        <f t="shared" si="8"/>
        <v>1.6861714908360039E-4</v>
      </c>
      <c r="AH74" s="6"/>
      <c r="AL74">
        <v>63</v>
      </c>
      <c r="AM74" s="13">
        <f>_xll.SplineOut($I$9,AL74)</f>
        <v>-8.6878798029569975</v>
      </c>
      <c r="AN74" s="13">
        <f t="shared" si="11"/>
        <v>1.6861714908360039E-4</v>
      </c>
      <c r="AR74" s="6"/>
      <c r="AV74">
        <v>63</v>
      </c>
      <c r="AW74" s="13">
        <f>_xll.SplineOut($I$9,AV74)</f>
        <v>-8.6878798029569975</v>
      </c>
      <c r="AX74" s="13">
        <f t="shared" si="14"/>
        <v>1.6861714908360039E-4</v>
      </c>
      <c r="BB74" s="6"/>
      <c r="BF74">
        <v>63</v>
      </c>
      <c r="BG74" s="13">
        <f>_xll.SplineOut($I$9,BF74)</f>
        <v>-8.6878798029569975</v>
      </c>
      <c r="BH74" s="13">
        <f t="shared" si="17"/>
        <v>1.6861714908360039E-4</v>
      </c>
      <c r="BL74" s="6"/>
      <c r="BP74">
        <v>63</v>
      </c>
      <c r="BQ74" s="13">
        <f>_xll.SplineOut($I$9,BP74)</f>
        <v>-8.6878798029569975</v>
      </c>
      <c r="BR74" s="13">
        <f t="shared" si="20"/>
        <v>1.6861714908360039E-4</v>
      </c>
      <c r="BV74" s="6"/>
      <c r="BZ74">
        <v>63</v>
      </c>
      <c r="CA74" s="13">
        <f>_xll.SplineOut($I$9,BZ74)</f>
        <v>-8.6878798029569975</v>
      </c>
      <c r="CB74" s="13">
        <f t="shared" si="23"/>
        <v>1.6861714908360039E-4</v>
      </c>
      <c r="CF74" s="6"/>
      <c r="CJ74">
        <v>63</v>
      </c>
      <c r="CK74" s="13">
        <f>_xll.SplineOut($I$9,CJ74)</f>
        <v>-8.6878798029569975</v>
      </c>
      <c r="CL74" s="13">
        <f t="shared" si="26"/>
        <v>1.6861714908360039E-4</v>
      </c>
      <c r="CP74" s="6"/>
      <c r="CT74">
        <v>63</v>
      </c>
      <c r="CU74" s="13">
        <f>_xll.SplineOut($I$9,CT74)</f>
        <v>-8.6878798029569975</v>
      </c>
      <c r="CV74" s="13">
        <f t="shared" si="29"/>
        <v>1.6861714908360039E-4</v>
      </c>
      <c r="CZ74" s="6"/>
      <c r="DD74">
        <v>63</v>
      </c>
      <c r="DE74" s="13">
        <f>_xll.SplineOut($I$9,DD74)</f>
        <v>-8.6878798029569975</v>
      </c>
      <c r="DF74" s="13">
        <f t="shared" si="32"/>
        <v>1.6861714908360039E-4</v>
      </c>
      <c r="DJ74" s="6"/>
      <c r="DN74">
        <v>63</v>
      </c>
      <c r="DO74" s="13">
        <f>_xll.SplineOut($I$9,DN74)</f>
        <v>-8.6878798029569975</v>
      </c>
      <c r="DP74" s="13">
        <f t="shared" si="35"/>
        <v>1.6861714908360039E-4</v>
      </c>
    </row>
    <row r="75" spans="4:120" x14ac:dyDescent="0.25">
      <c r="D75" s="6"/>
      <c r="H75">
        <v>64</v>
      </c>
      <c r="I75" s="13">
        <f>_xll.SplineOut($I$9,H75)</f>
        <v>-8.6443158436784362</v>
      </c>
      <c r="J75" s="13">
        <f t="shared" si="2"/>
        <v>1.76125131048848E-4</v>
      </c>
      <c r="N75" s="6"/>
      <c r="R75">
        <v>64</v>
      </c>
      <c r="S75" s="13">
        <f>_xll.SplineOut($I$9,R75)</f>
        <v>-8.6443158436784362</v>
      </c>
      <c r="T75" s="13">
        <f t="shared" si="5"/>
        <v>1.76125131048848E-4</v>
      </c>
      <c r="X75" s="6"/>
      <c r="AB75">
        <v>64</v>
      </c>
      <c r="AC75" s="13">
        <f>_xll.SplineOut($I$9,AB75)</f>
        <v>-8.6443158436784362</v>
      </c>
      <c r="AD75" s="13">
        <f t="shared" si="8"/>
        <v>1.76125131048848E-4</v>
      </c>
      <c r="AH75" s="6"/>
      <c r="AL75">
        <v>64</v>
      </c>
      <c r="AM75" s="13">
        <f>_xll.SplineOut($I$9,AL75)</f>
        <v>-8.6443158436784362</v>
      </c>
      <c r="AN75" s="13">
        <f t="shared" si="11"/>
        <v>1.76125131048848E-4</v>
      </c>
      <c r="AR75" s="6"/>
      <c r="AV75">
        <v>64</v>
      </c>
      <c r="AW75" s="13">
        <f>_xll.SplineOut($I$9,AV75)</f>
        <v>-8.6443158436784362</v>
      </c>
      <c r="AX75" s="13">
        <f t="shared" si="14"/>
        <v>1.76125131048848E-4</v>
      </c>
      <c r="BB75" s="6"/>
      <c r="BF75">
        <v>64</v>
      </c>
      <c r="BG75" s="13">
        <f>_xll.SplineOut($I$9,BF75)</f>
        <v>-8.6443158436784362</v>
      </c>
      <c r="BH75" s="13">
        <f t="shared" si="17"/>
        <v>1.76125131048848E-4</v>
      </c>
      <c r="BL75" s="6"/>
      <c r="BP75">
        <v>64</v>
      </c>
      <c r="BQ75" s="13">
        <f>_xll.SplineOut($I$9,BP75)</f>
        <v>-8.6443158436784362</v>
      </c>
      <c r="BR75" s="13">
        <f t="shared" si="20"/>
        <v>1.76125131048848E-4</v>
      </c>
      <c r="BV75" s="6"/>
      <c r="BZ75">
        <v>64</v>
      </c>
      <c r="CA75" s="13">
        <f>_xll.SplineOut($I$9,BZ75)</f>
        <v>-8.6443158436784362</v>
      </c>
      <c r="CB75" s="13">
        <f t="shared" si="23"/>
        <v>1.76125131048848E-4</v>
      </c>
      <c r="CF75" s="6"/>
      <c r="CJ75">
        <v>64</v>
      </c>
      <c r="CK75" s="13">
        <f>_xll.SplineOut($I$9,CJ75)</f>
        <v>-8.6443158436784362</v>
      </c>
      <c r="CL75" s="13">
        <f t="shared" si="26"/>
        <v>1.76125131048848E-4</v>
      </c>
      <c r="CP75" s="6"/>
      <c r="CT75">
        <v>64</v>
      </c>
      <c r="CU75" s="13">
        <f>_xll.SplineOut($I$9,CT75)</f>
        <v>-8.6443158436784362</v>
      </c>
      <c r="CV75" s="13">
        <f t="shared" si="29"/>
        <v>1.76125131048848E-4</v>
      </c>
      <c r="CZ75" s="6"/>
      <c r="DD75">
        <v>64</v>
      </c>
      <c r="DE75" s="13">
        <f>_xll.SplineOut($I$9,DD75)</f>
        <v>-8.6443158436784362</v>
      </c>
      <c r="DF75" s="13">
        <f t="shared" si="32"/>
        <v>1.76125131048848E-4</v>
      </c>
      <c r="DJ75" s="6"/>
      <c r="DN75">
        <v>64</v>
      </c>
      <c r="DO75" s="13">
        <f>_xll.SplineOut($I$9,DN75)</f>
        <v>-8.6443158436784362</v>
      </c>
      <c r="DP75" s="13">
        <f t="shared" si="35"/>
        <v>1.76125131048848E-4</v>
      </c>
    </row>
    <row r="76" spans="4:120" x14ac:dyDescent="0.25">
      <c r="D76" s="6"/>
      <c r="H76" s="4">
        <v>65</v>
      </c>
      <c r="I76" s="13">
        <f>_xll.SplineOut($I$9,H76)</f>
        <v>-8.6015754283219472</v>
      </c>
      <c r="J76" s="13">
        <f t="shared" ref="J76:J111" si="48">EXP(I76)</f>
        <v>1.8381597653900015E-4</v>
      </c>
      <c r="N76" s="6"/>
      <c r="R76" s="4">
        <v>65</v>
      </c>
      <c r="S76" s="13">
        <f>_xll.SplineOut($I$9,R76)</f>
        <v>-8.6015754283219472</v>
      </c>
      <c r="T76" s="13">
        <f t="shared" ref="T76:T111" si="49">EXP(S76)</f>
        <v>1.8381597653900015E-4</v>
      </c>
      <c r="X76" s="6"/>
      <c r="AB76" s="4">
        <v>65</v>
      </c>
      <c r="AC76" s="13">
        <f>_xll.SplineOut($I$9,AB76)</f>
        <v>-8.6015754283219472</v>
      </c>
      <c r="AD76" s="13">
        <f t="shared" ref="AD76:AD111" si="50">EXP(AC76)</f>
        <v>1.8381597653900015E-4</v>
      </c>
      <c r="AH76" s="6"/>
      <c r="AL76" s="4">
        <v>65</v>
      </c>
      <c r="AM76" s="13">
        <f>_xll.SplineOut($I$9,AL76)</f>
        <v>-8.6015754283219472</v>
      </c>
      <c r="AN76" s="13">
        <f t="shared" ref="AN76:AN111" si="51">EXP(AM76)</f>
        <v>1.8381597653900015E-4</v>
      </c>
      <c r="AR76" s="6"/>
      <c r="AV76" s="4">
        <v>65</v>
      </c>
      <c r="AW76" s="13">
        <f>_xll.SplineOut($I$9,AV76)</f>
        <v>-8.6015754283219472</v>
      </c>
      <c r="AX76" s="13">
        <f t="shared" ref="AX76:AX111" si="52">EXP(AW76)</f>
        <v>1.8381597653900015E-4</v>
      </c>
      <c r="BB76" s="6"/>
      <c r="BF76" s="4">
        <v>65</v>
      </c>
      <c r="BG76" s="13">
        <f>_xll.SplineOut($I$9,BF76)</f>
        <v>-8.6015754283219472</v>
      </c>
      <c r="BH76" s="13">
        <f t="shared" ref="BH76:BH111" si="53">EXP(BG76)</f>
        <v>1.8381597653900015E-4</v>
      </c>
      <c r="BL76" s="6"/>
      <c r="BP76" s="4">
        <v>65</v>
      </c>
      <c r="BQ76" s="13">
        <f>_xll.SplineOut($I$9,BP76)</f>
        <v>-8.6015754283219472</v>
      </c>
      <c r="BR76" s="13">
        <f t="shared" ref="BR76:BR111" si="54">EXP(BQ76)</f>
        <v>1.8381597653900015E-4</v>
      </c>
      <c r="BV76" s="6"/>
      <c r="BZ76" s="4">
        <v>65</v>
      </c>
      <c r="CA76" s="13">
        <f>_xll.SplineOut($I$9,BZ76)</f>
        <v>-8.6015754283219472</v>
      </c>
      <c r="CB76" s="13">
        <f t="shared" ref="CB76:CB111" si="55">EXP(CA76)</f>
        <v>1.8381597653900015E-4</v>
      </c>
      <c r="CF76" s="6"/>
      <c r="CJ76" s="4">
        <v>65</v>
      </c>
      <c r="CK76" s="13">
        <f>_xll.SplineOut($I$9,CJ76)</f>
        <v>-8.6015754283219472</v>
      </c>
      <c r="CL76" s="13">
        <f t="shared" ref="CL76:CL111" si="56">EXP(CK76)</f>
        <v>1.8381597653900015E-4</v>
      </c>
      <c r="CP76" s="6"/>
      <c r="CT76" s="4">
        <v>65</v>
      </c>
      <c r="CU76" s="13">
        <f>_xll.SplineOut($I$9,CT76)</f>
        <v>-8.6015754283219472</v>
      </c>
      <c r="CV76" s="13">
        <f t="shared" ref="CV76:CV111" si="57">EXP(CU76)</f>
        <v>1.8381597653900015E-4</v>
      </c>
      <c r="CZ76" s="6"/>
      <c r="DD76" s="4">
        <v>65</v>
      </c>
      <c r="DE76" s="13">
        <f>_xll.SplineOut($I$9,DD76)</f>
        <v>-8.6015754283219472</v>
      </c>
      <c r="DF76" s="13">
        <f t="shared" ref="DF76:DF111" si="58">EXP(DE76)</f>
        <v>1.8381597653900015E-4</v>
      </c>
      <c r="DJ76" s="6"/>
      <c r="DN76" s="4">
        <v>65</v>
      </c>
      <c r="DO76" s="13">
        <f>_xll.SplineOut($I$9,DN76)</f>
        <v>-8.6015754283219472</v>
      </c>
      <c r="DP76" s="13">
        <f t="shared" ref="DP76:DP111" si="59">EXP(DO76)</f>
        <v>1.8381597653900015E-4</v>
      </c>
    </row>
    <row r="77" spans="4:120" x14ac:dyDescent="0.25">
      <c r="D77" s="6"/>
      <c r="H77">
        <v>66</v>
      </c>
      <c r="I77" s="13">
        <f>_xll.SplineOut($I$9,H77)</f>
        <v>-8.5600102026904406</v>
      </c>
      <c r="J77" s="13">
        <f t="shared" si="48"/>
        <v>1.9161733861809493E-4</v>
      </c>
      <c r="N77" s="6"/>
      <c r="R77">
        <v>66</v>
      </c>
      <c r="S77" s="13">
        <f>_xll.SplineOut($I$9,R77)</f>
        <v>-8.5600102026904406</v>
      </c>
      <c r="T77" s="13">
        <f t="shared" si="49"/>
        <v>1.9161733861809493E-4</v>
      </c>
      <c r="X77" s="6"/>
      <c r="AB77">
        <v>66</v>
      </c>
      <c r="AC77" s="13">
        <f>_xll.SplineOut($I$9,AB77)</f>
        <v>-8.5600102026904406</v>
      </c>
      <c r="AD77" s="13">
        <f t="shared" si="50"/>
        <v>1.9161733861809493E-4</v>
      </c>
      <c r="AH77" s="6"/>
      <c r="AL77">
        <v>66</v>
      </c>
      <c r="AM77" s="13">
        <f>_xll.SplineOut($I$9,AL77)</f>
        <v>-8.5600102026904406</v>
      </c>
      <c r="AN77" s="13">
        <f t="shared" si="51"/>
        <v>1.9161733861809493E-4</v>
      </c>
      <c r="AR77" s="6"/>
      <c r="AV77">
        <v>66</v>
      </c>
      <c r="AW77" s="13">
        <f>_xll.SplineOut($I$9,AV77)</f>
        <v>-8.5600102026904406</v>
      </c>
      <c r="AX77" s="13">
        <f t="shared" si="52"/>
        <v>1.9161733861809493E-4</v>
      </c>
      <c r="BB77" s="6"/>
      <c r="BF77">
        <v>66</v>
      </c>
      <c r="BG77" s="13">
        <f>_xll.SplineOut($I$9,BF77)</f>
        <v>-8.5600102026904406</v>
      </c>
      <c r="BH77" s="13">
        <f t="shared" si="53"/>
        <v>1.9161733861809493E-4</v>
      </c>
      <c r="BL77" s="6"/>
      <c r="BP77">
        <v>66</v>
      </c>
      <c r="BQ77" s="13">
        <f>_xll.SplineOut($I$9,BP77)</f>
        <v>-8.5600102026904406</v>
      </c>
      <c r="BR77" s="13">
        <f t="shared" si="54"/>
        <v>1.9161733861809493E-4</v>
      </c>
      <c r="BV77" s="6"/>
      <c r="BZ77">
        <v>66</v>
      </c>
      <c r="CA77" s="13">
        <f>_xll.SplineOut($I$9,BZ77)</f>
        <v>-8.5600102026904406</v>
      </c>
      <c r="CB77" s="13">
        <f t="shared" si="55"/>
        <v>1.9161733861809493E-4</v>
      </c>
      <c r="CF77" s="6"/>
      <c r="CJ77">
        <v>66</v>
      </c>
      <c r="CK77" s="13">
        <f>_xll.SplineOut($I$9,CJ77)</f>
        <v>-8.5600102026904406</v>
      </c>
      <c r="CL77" s="13">
        <f t="shared" si="56"/>
        <v>1.9161733861809493E-4</v>
      </c>
      <c r="CP77" s="6"/>
      <c r="CT77">
        <v>66</v>
      </c>
      <c r="CU77" s="13">
        <f>_xll.SplineOut($I$9,CT77)</f>
        <v>-8.5600102026904406</v>
      </c>
      <c r="CV77" s="13">
        <f t="shared" si="57"/>
        <v>1.9161733861809493E-4</v>
      </c>
      <c r="CZ77" s="6"/>
      <c r="DD77">
        <v>66</v>
      </c>
      <c r="DE77" s="13">
        <f>_xll.SplineOut($I$9,DD77)</f>
        <v>-8.5600102026904406</v>
      </c>
      <c r="DF77" s="13">
        <f t="shared" si="58"/>
        <v>1.9161733861809493E-4</v>
      </c>
      <c r="DJ77" s="6"/>
      <c r="DN77">
        <v>66</v>
      </c>
      <c r="DO77" s="13">
        <f>_xll.SplineOut($I$9,DN77)</f>
        <v>-8.5600102026904406</v>
      </c>
      <c r="DP77" s="13">
        <f t="shared" si="59"/>
        <v>1.9161733861809493E-4</v>
      </c>
    </row>
    <row r="78" spans="4:120" x14ac:dyDescent="0.25">
      <c r="D78" s="6"/>
      <c r="H78">
        <v>67</v>
      </c>
      <c r="I78" s="13">
        <f>_xll.SplineOut($I$9,H78)</f>
        <v>-8.5168207065396651</v>
      </c>
      <c r="J78" s="13">
        <f t="shared" si="48"/>
        <v>2.0007451085153564E-4</v>
      </c>
      <c r="N78" s="6"/>
      <c r="R78">
        <v>67</v>
      </c>
      <c r="S78" s="13">
        <f>_xll.SplineOut($I$9,R78)</f>
        <v>-8.5168207065396651</v>
      </c>
      <c r="T78" s="13">
        <f t="shared" si="49"/>
        <v>2.0007451085153564E-4</v>
      </c>
      <c r="X78" s="6"/>
      <c r="AB78">
        <v>67</v>
      </c>
      <c r="AC78" s="13">
        <f>_xll.SplineOut($I$9,AB78)</f>
        <v>-8.5168207065396651</v>
      </c>
      <c r="AD78" s="13">
        <f t="shared" si="50"/>
        <v>2.0007451085153564E-4</v>
      </c>
      <c r="AH78" s="6"/>
      <c r="AL78">
        <v>67</v>
      </c>
      <c r="AM78" s="13">
        <f>_xll.SplineOut($I$9,AL78)</f>
        <v>-8.5168207065396651</v>
      </c>
      <c r="AN78" s="13">
        <f t="shared" si="51"/>
        <v>2.0007451085153564E-4</v>
      </c>
      <c r="AR78" s="6"/>
      <c r="AV78">
        <v>67</v>
      </c>
      <c r="AW78" s="13">
        <f>_xll.SplineOut($I$9,AV78)</f>
        <v>-8.5168207065396651</v>
      </c>
      <c r="AX78" s="13">
        <f t="shared" si="52"/>
        <v>2.0007451085153564E-4</v>
      </c>
      <c r="BB78" s="6"/>
      <c r="BF78">
        <v>67</v>
      </c>
      <c r="BG78" s="13">
        <f>_xll.SplineOut($I$9,BF78)</f>
        <v>-8.5168207065396651</v>
      </c>
      <c r="BH78" s="13">
        <f t="shared" si="53"/>
        <v>2.0007451085153564E-4</v>
      </c>
      <c r="BL78" s="6"/>
      <c r="BP78">
        <v>67</v>
      </c>
      <c r="BQ78" s="13">
        <f>_xll.SplineOut($I$9,BP78)</f>
        <v>-8.5168207065396651</v>
      </c>
      <c r="BR78" s="13">
        <f t="shared" si="54"/>
        <v>2.0007451085153564E-4</v>
      </c>
      <c r="BV78" s="6"/>
      <c r="BZ78">
        <v>67</v>
      </c>
      <c r="CA78" s="13">
        <f>_xll.SplineOut($I$9,BZ78)</f>
        <v>-8.5168207065396651</v>
      </c>
      <c r="CB78" s="13">
        <f t="shared" si="55"/>
        <v>2.0007451085153564E-4</v>
      </c>
      <c r="CF78" s="6"/>
      <c r="CJ78">
        <v>67</v>
      </c>
      <c r="CK78" s="13">
        <f>_xll.SplineOut($I$9,CJ78)</f>
        <v>-8.5168207065396651</v>
      </c>
      <c r="CL78" s="13">
        <f t="shared" si="56"/>
        <v>2.0007451085153564E-4</v>
      </c>
      <c r="CP78" s="6"/>
      <c r="CT78">
        <v>67</v>
      </c>
      <c r="CU78" s="13">
        <f>_xll.SplineOut($I$9,CT78)</f>
        <v>-8.5168207065396651</v>
      </c>
      <c r="CV78" s="13">
        <f t="shared" si="57"/>
        <v>2.0007451085153564E-4</v>
      </c>
      <c r="CZ78" s="6"/>
      <c r="DD78">
        <v>67</v>
      </c>
      <c r="DE78" s="13">
        <f>_xll.SplineOut($I$9,DD78)</f>
        <v>-8.5168207065396651</v>
      </c>
      <c r="DF78" s="13">
        <f t="shared" si="58"/>
        <v>2.0007451085153564E-4</v>
      </c>
      <c r="DJ78" s="6"/>
      <c r="DN78">
        <v>67</v>
      </c>
      <c r="DO78" s="13">
        <f>_xll.SplineOut($I$9,DN78)</f>
        <v>-8.5168207065396651</v>
      </c>
      <c r="DP78" s="13">
        <f t="shared" si="59"/>
        <v>2.0007451085153564E-4</v>
      </c>
    </row>
    <row r="79" spans="4:120" x14ac:dyDescent="0.25">
      <c r="D79" s="6"/>
      <c r="H79">
        <v>68</v>
      </c>
      <c r="I79" s="13">
        <f>_xll.SplineOut($I$9,H79)</f>
        <v>-8.4684197031135842</v>
      </c>
      <c r="J79" s="13">
        <f t="shared" si="48"/>
        <v>2.0999649809717519E-4</v>
      </c>
      <c r="N79" s="6"/>
      <c r="R79">
        <v>68</v>
      </c>
      <c r="S79" s="13">
        <f>_xll.SplineOut($I$9,R79)</f>
        <v>-8.4684197031135842</v>
      </c>
      <c r="T79" s="13">
        <f t="shared" si="49"/>
        <v>2.0999649809717519E-4</v>
      </c>
      <c r="X79" s="6"/>
      <c r="AB79">
        <v>68</v>
      </c>
      <c r="AC79" s="13">
        <f>_xll.SplineOut($I$9,AB79)</f>
        <v>-8.4684197031135842</v>
      </c>
      <c r="AD79" s="13">
        <f t="shared" si="50"/>
        <v>2.0999649809717519E-4</v>
      </c>
      <c r="AH79" s="6"/>
      <c r="AL79">
        <v>68</v>
      </c>
      <c r="AM79" s="13">
        <f>_xll.SplineOut($I$9,AL79)</f>
        <v>-8.4684197031135842</v>
      </c>
      <c r="AN79" s="13">
        <f t="shared" si="51"/>
        <v>2.0999649809717519E-4</v>
      </c>
      <c r="AR79" s="6"/>
      <c r="AV79">
        <v>68</v>
      </c>
      <c r="AW79" s="13">
        <f>_xll.SplineOut($I$9,AV79)</f>
        <v>-8.4684197031135842</v>
      </c>
      <c r="AX79" s="13">
        <f t="shared" si="52"/>
        <v>2.0999649809717519E-4</v>
      </c>
      <c r="BB79" s="6"/>
      <c r="BF79">
        <v>68</v>
      </c>
      <c r="BG79" s="13">
        <f>_xll.SplineOut($I$9,BF79)</f>
        <v>-8.4684197031135842</v>
      </c>
      <c r="BH79" s="13">
        <f t="shared" si="53"/>
        <v>2.0999649809717519E-4</v>
      </c>
      <c r="BL79" s="6"/>
      <c r="BP79">
        <v>68</v>
      </c>
      <c r="BQ79" s="13">
        <f>_xll.SplineOut($I$9,BP79)</f>
        <v>-8.4684197031135842</v>
      </c>
      <c r="BR79" s="13">
        <f t="shared" si="54"/>
        <v>2.0999649809717519E-4</v>
      </c>
      <c r="BV79" s="6"/>
      <c r="BZ79">
        <v>68</v>
      </c>
      <c r="CA79" s="13">
        <f>_xll.SplineOut($I$9,BZ79)</f>
        <v>-8.4684197031135842</v>
      </c>
      <c r="CB79" s="13">
        <f t="shared" si="55"/>
        <v>2.0999649809717519E-4</v>
      </c>
      <c r="CF79" s="6"/>
      <c r="CJ79">
        <v>68</v>
      </c>
      <c r="CK79" s="13">
        <f>_xll.SplineOut($I$9,CJ79)</f>
        <v>-8.4684197031135842</v>
      </c>
      <c r="CL79" s="13">
        <f t="shared" si="56"/>
        <v>2.0999649809717519E-4</v>
      </c>
      <c r="CP79" s="6"/>
      <c r="CT79">
        <v>68</v>
      </c>
      <c r="CU79" s="13">
        <f>_xll.SplineOut($I$9,CT79)</f>
        <v>-8.4684197031135842</v>
      </c>
      <c r="CV79" s="13">
        <f t="shared" si="57"/>
        <v>2.0999649809717519E-4</v>
      </c>
      <c r="CZ79" s="6"/>
      <c r="DD79">
        <v>68</v>
      </c>
      <c r="DE79" s="13">
        <f>_xll.SplineOut($I$9,DD79)</f>
        <v>-8.4684197031135842</v>
      </c>
      <c r="DF79" s="13">
        <f t="shared" si="58"/>
        <v>2.0999649809717519E-4</v>
      </c>
      <c r="DJ79" s="6"/>
      <c r="DN79">
        <v>68</v>
      </c>
      <c r="DO79" s="13">
        <f>_xll.SplineOut($I$9,DN79)</f>
        <v>-8.4684197031135842</v>
      </c>
      <c r="DP79" s="13">
        <f t="shared" si="59"/>
        <v>2.0999649809717519E-4</v>
      </c>
    </row>
    <row r="80" spans="4:120" x14ac:dyDescent="0.25">
      <c r="D80" s="6"/>
      <c r="H80">
        <v>69</v>
      </c>
      <c r="I80" s="13">
        <f>_xll.SplineOut($I$9,H80)</f>
        <v>-8.4112199556561631</v>
      </c>
      <c r="J80" s="13">
        <f t="shared" si="48"/>
        <v>2.2235842396745649E-4</v>
      </c>
      <c r="N80" s="6"/>
      <c r="R80">
        <v>69</v>
      </c>
      <c r="S80" s="13">
        <f>_xll.SplineOut($I$9,R80)</f>
        <v>-8.4112199556561631</v>
      </c>
      <c r="T80" s="13">
        <f t="shared" si="49"/>
        <v>2.2235842396745649E-4</v>
      </c>
      <c r="X80" s="6"/>
      <c r="AB80">
        <v>69</v>
      </c>
      <c r="AC80" s="13">
        <f>_xll.SplineOut($I$9,AB80)</f>
        <v>-8.4112199556561631</v>
      </c>
      <c r="AD80" s="13">
        <f t="shared" si="50"/>
        <v>2.2235842396745649E-4</v>
      </c>
      <c r="AH80" s="6"/>
      <c r="AL80">
        <v>69</v>
      </c>
      <c r="AM80" s="13">
        <f>_xll.SplineOut($I$9,AL80)</f>
        <v>-8.4112199556561631</v>
      </c>
      <c r="AN80" s="13">
        <f t="shared" si="51"/>
        <v>2.2235842396745649E-4</v>
      </c>
      <c r="AR80" s="6"/>
      <c r="AV80">
        <v>69</v>
      </c>
      <c r="AW80" s="13">
        <f>_xll.SplineOut($I$9,AV80)</f>
        <v>-8.4112199556561631</v>
      </c>
      <c r="AX80" s="13">
        <f t="shared" si="52"/>
        <v>2.2235842396745649E-4</v>
      </c>
      <c r="BB80" s="6"/>
      <c r="BF80">
        <v>69</v>
      </c>
      <c r="BG80" s="13">
        <f>_xll.SplineOut($I$9,BF80)</f>
        <v>-8.4112199556561631</v>
      </c>
      <c r="BH80" s="13">
        <f t="shared" si="53"/>
        <v>2.2235842396745649E-4</v>
      </c>
      <c r="BL80" s="6"/>
      <c r="BP80">
        <v>69</v>
      </c>
      <c r="BQ80" s="13">
        <f>_xll.SplineOut($I$9,BP80)</f>
        <v>-8.4112199556561631</v>
      </c>
      <c r="BR80" s="13">
        <f t="shared" si="54"/>
        <v>2.2235842396745649E-4</v>
      </c>
      <c r="BV80" s="6"/>
      <c r="BZ80">
        <v>69</v>
      </c>
      <c r="CA80" s="13">
        <f>_xll.SplineOut($I$9,BZ80)</f>
        <v>-8.4112199556561631</v>
      </c>
      <c r="CB80" s="13">
        <f t="shared" si="55"/>
        <v>2.2235842396745649E-4</v>
      </c>
      <c r="CF80" s="6"/>
      <c r="CJ80">
        <v>69</v>
      </c>
      <c r="CK80" s="13">
        <f>_xll.SplineOut($I$9,CJ80)</f>
        <v>-8.4112199556561631</v>
      </c>
      <c r="CL80" s="13">
        <f t="shared" si="56"/>
        <v>2.2235842396745649E-4</v>
      </c>
      <c r="CP80" s="6"/>
      <c r="CT80">
        <v>69</v>
      </c>
      <c r="CU80" s="13">
        <f>_xll.SplineOut($I$9,CT80)</f>
        <v>-8.4112199556561631</v>
      </c>
      <c r="CV80" s="13">
        <f t="shared" si="57"/>
        <v>2.2235842396745649E-4</v>
      </c>
      <c r="CZ80" s="6"/>
      <c r="DD80">
        <v>69</v>
      </c>
      <c r="DE80" s="13">
        <f>_xll.SplineOut($I$9,DD80)</f>
        <v>-8.4112199556561631</v>
      </c>
      <c r="DF80" s="13">
        <f t="shared" si="58"/>
        <v>2.2235842396745649E-4</v>
      </c>
      <c r="DJ80" s="6"/>
      <c r="DN80">
        <v>69</v>
      </c>
      <c r="DO80" s="13">
        <f>_xll.SplineOut($I$9,DN80)</f>
        <v>-8.4112199556561631</v>
      </c>
      <c r="DP80" s="13">
        <f t="shared" si="59"/>
        <v>2.2235842396745649E-4</v>
      </c>
    </row>
    <row r="81" spans="4:120" x14ac:dyDescent="0.25">
      <c r="D81" s="6"/>
      <c r="H81" s="4">
        <v>70</v>
      </c>
      <c r="I81" s="13">
        <f>_xll.SplineOut($I$9,H81)</f>
        <v>-8.3416342274113653</v>
      </c>
      <c r="J81" s="13">
        <f t="shared" si="48"/>
        <v>2.3838245329999981E-4</v>
      </c>
      <c r="N81" s="6"/>
      <c r="R81" s="4">
        <v>70</v>
      </c>
      <c r="S81" s="13">
        <f>_xll.SplineOut($I$9,R81)</f>
        <v>-8.3416342274113653</v>
      </c>
      <c r="T81" s="13">
        <f t="shared" si="49"/>
        <v>2.3838245329999981E-4</v>
      </c>
      <c r="X81" s="6"/>
      <c r="AB81" s="4">
        <v>70</v>
      </c>
      <c r="AC81" s="13">
        <f>_xll.SplineOut($I$9,AB81)</f>
        <v>-8.3416342274113653</v>
      </c>
      <c r="AD81" s="13">
        <f t="shared" si="50"/>
        <v>2.3838245329999981E-4</v>
      </c>
      <c r="AH81" s="6"/>
      <c r="AL81" s="4">
        <v>70</v>
      </c>
      <c r="AM81" s="13">
        <f>_xll.SplineOut($I$9,AL81)</f>
        <v>-8.3416342274113653</v>
      </c>
      <c r="AN81" s="13">
        <f t="shared" si="51"/>
        <v>2.3838245329999981E-4</v>
      </c>
      <c r="AR81" s="6"/>
      <c r="AV81" s="4">
        <v>70</v>
      </c>
      <c r="AW81" s="13">
        <f>_xll.SplineOut($I$9,AV81)</f>
        <v>-8.3416342274113653</v>
      </c>
      <c r="AX81" s="13">
        <f t="shared" si="52"/>
        <v>2.3838245329999981E-4</v>
      </c>
      <c r="BB81" s="6"/>
      <c r="BF81" s="4">
        <v>70</v>
      </c>
      <c r="BG81" s="13">
        <f>_xll.SplineOut($I$9,BF81)</f>
        <v>-8.3416342274113653</v>
      </c>
      <c r="BH81" s="13">
        <f t="shared" si="53"/>
        <v>2.3838245329999981E-4</v>
      </c>
      <c r="BL81" s="6"/>
      <c r="BP81" s="4">
        <v>70</v>
      </c>
      <c r="BQ81" s="13">
        <f>_xll.SplineOut($I$9,BP81)</f>
        <v>-8.3416342274113653</v>
      </c>
      <c r="BR81" s="13">
        <f t="shared" si="54"/>
        <v>2.3838245329999981E-4</v>
      </c>
      <c r="BV81" s="6"/>
      <c r="BZ81" s="4">
        <v>70</v>
      </c>
      <c r="CA81" s="13">
        <f>_xll.SplineOut($I$9,BZ81)</f>
        <v>-8.3416342274113653</v>
      </c>
      <c r="CB81" s="13">
        <f t="shared" si="55"/>
        <v>2.3838245329999981E-4</v>
      </c>
      <c r="CF81" s="6"/>
      <c r="CJ81" s="4">
        <v>70</v>
      </c>
      <c r="CK81" s="13">
        <f>_xll.SplineOut($I$9,CJ81)</f>
        <v>-8.3416342274113653</v>
      </c>
      <c r="CL81" s="13">
        <f t="shared" si="56"/>
        <v>2.3838245329999981E-4</v>
      </c>
      <c r="CP81" s="6"/>
      <c r="CT81" s="4">
        <v>70</v>
      </c>
      <c r="CU81" s="13">
        <f>_xll.SplineOut($I$9,CT81)</f>
        <v>-8.3416342274113653</v>
      </c>
      <c r="CV81" s="13">
        <f t="shared" si="57"/>
        <v>2.3838245329999981E-4</v>
      </c>
      <c r="CZ81" s="6"/>
      <c r="DD81" s="4">
        <v>70</v>
      </c>
      <c r="DE81" s="13">
        <f>_xll.SplineOut($I$9,DD81)</f>
        <v>-8.3416342274113653</v>
      </c>
      <c r="DF81" s="13">
        <f t="shared" si="58"/>
        <v>2.3838245329999981E-4</v>
      </c>
      <c r="DJ81" s="6"/>
      <c r="DN81" s="4">
        <v>70</v>
      </c>
      <c r="DO81" s="13">
        <f>_xll.SplineOut($I$9,DN81)</f>
        <v>-8.3416342274113653</v>
      </c>
      <c r="DP81" s="13">
        <f t="shared" si="59"/>
        <v>2.3838245329999981E-4</v>
      </c>
    </row>
    <row r="82" spans="4:120" x14ac:dyDescent="0.25">
      <c r="D82" s="6"/>
      <c r="H82">
        <v>71</v>
      </c>
      <c r="I82" s="13">
        <f>_xll.SplineOut($I$9,H82)</f>
        <v>-8.2577498011224275</v>
      </c>
      <c r="J82" s="13">
        <f t="shared" si="48"/>
        <v>2.5924168073155989E-4</v>
      </c>
      <c r="N82" s="6"/>
      <c r="R82">
        <v>71</v>
      </c>
      <c r="S82" s="13">
        <f>_xll.SplineOut($I$9,R82)</f>
        <v>-8.2577498011224275</v>
      </c>
      <c r="T82" s="13">
        <f t="shared" si="49"/>
        <v>2.5924168073155989E-4</v>
      </c>
      <c r="X82" s="6"/>
      <c r="AB82">
        <v>71</v>
      </c>
      <c r="AC82" s="13">
        <f>_xll.SplineOut($I$9,AB82)</f>
        <v>-8.2577498011224275</v>
      </c>
      <c r="AD82" s="13">
        <f t="shared" si="50"/>
        <v>2.5924168073155989E-4</v>
      </c>
      <c r="AH82" s="6"/>
      <c r="AL82">
        <v>71</v>
      </c>
      <c r="AM82" s="13">
        <f>_xll.SplineOut($I$9,AL82)</f>
        <v>-8.2577498011224275</v>
      </c>
      <c r="AN82" s="13">
        <f t="shared" si="51"/>
        <v>2.5924168073155989E-4</v>
      </c>
      <c r="AR82" s="6"/>
      <c r="AV82">
        <v>71</v>
      </c>
      <c r="AW82" s="13">
        <f>_xll.SplineOut($I$9,AV82)</f>
        <v>-8.2577498011224275</v>
      </c>
      <c r="AX82" s="13">
        <f t="shared" si="52"/>
        <v>2.5924168073155989E-4</v>
      </c>
      <c r="BB82" s="6"/>
      <c r="BF82">
        <v>71</v>
      </c>
      <c r="BG82" s="13">
        <f>_xll.SplineOut($I$9,BF82)</f>
        <v>-8.2577498011224275</v>
      </c>
      <c r="BH82" s="13">
        <f t="shared" si="53"/>
        <v>2.5924168073155989E-4</v>
      </c>
      <c r="BL82" s="6"/>
      <c r="BP82">
        <v>71</v>
      </c>
      <c r="BQ82" s="13">
        <f>_xll.SplineOut($I$9,BP82)</f>
        <v>-8.2577498011224275</v>
      </c>
      <c r="BR82" s="13">
        <f t="shared" si="54"/>
        <v>2.5924168073155989E-4</v>
      </c>
      <c r="BV82" s="6"/>
      <c r="BZ82">
        <v>71</v>
      </c>
      <c r="CA82" s="13">
        <f>_xll.SplineOut($I$9,BZ82)</f>
        <v>-8.2577498011224275</v>
      </c>
      <c r="CB82" s="13">
        <f t="shared" si="55"/>
        <v>2.5924168073155989E-4</v>
      </c>
      <c r="CF82" s="6"/>
      <c r="CJ82">
        <v>71</v>
      </c>
      <c r="CK82" s="13">
        <f>_xll.SplineOut($I$9,CJ82)</f>
        <v>-8.2577498011224275</v>
      </c>
      <c r="CL82" s="13">
        <f t="shared" si="56"/>
        <v>2.5924168073155989E-4</v>
      </c>
      <c r="CP82" s="6"/>
      <c r="CT82">
        <v>71</v>
      </c>
      <c r="CU82" s="13">
        <f>_xll.SplineOut($I$9,CT82)</f>
        <v>-8.2577498011224275</v>
      </c>
      <c r="CV82" s="13">
        <f t="shared" si="57"/>
        <v>2.5924168073155989E-4</v>
      </c>
      <c r="CZ82" s="6"/>
      <c r="DD82">
        <v>71</v>
      </c>
      <c r="DE82" s="13">
        <f>_xll.SplineOut($I$9,DD82)</f>
        <v>-8.2577498011224275</v>
      </c>
      <c r="DF82" s="13">
        <f t="shared" si="58"/>
        <v>2.5924168073155989E-4</v>
      </c>
      <c r="DJ82" s="6"/>
      <c r="DN82">
        <v>71</v>
      </c>
      <c r="DO82" s="13">
        <f>_xll.SplineOut($I$9,DN82)</f>
        <v>-8.2577498011224275</v>
      </c>
      <c r="DP82" s="13">
        <f t="shared" si="59"/>
        <v>2.5924168073155989E-4</v>
      </c>
    </row>
    <row r="83" spans="4:120" x14ac:dyDescent="0.25">
      <c r="D83" s="6"/>
      <c r="H83">
        <v>72</v>
      </c>
      <c r="I83" s="13">
        <f>_xll.SplineOut($I$9,H83)</f>
        <v>-8.1643520375296816</v>
      </c>
      <c r="J83" s="13">
        <f t="shared" si="48"/>
        <v>2.8462101415383613E-4</v>
      </c>
      <c r="N83" s="6"/>
      <c r="R83">
        <v>72</v>
      </c>
      <c r="S83" s="13">
        <f>_xll.SplineOut($I$9,R83)</f>
        <v>-8.1643520375296816</v>
      </c>
      <c r="T83" s="13">
        <f t="shared" si="49"/>
        <v>2.8462101415383613E-4</v>
      </c>
      <c r="X83" s="6"/>
      <c r="AB83">
        <v>72</v>
      </c>
      <c r="AC83" s="13">
        <f>_xll.SplineOut($I$9,AB83)</f>
        <v>-8.1643520375296816</v>
      </c>
      <c r="AD83" s="13">
        <f t="shared" si="50"/>
        <v>2.8462101415383613E-4</v>
      </c>
      <c r="AH83" s="6"/>
      <c r="AL83">
        <v>72</v>
      </c>
      <c r="AM83" s="13">
        <f>_xll.SplineOut($I$9,AL83)</f>
        <v>-8.1643520375296816</v>
      </c>
      <c r="AN83" s="13">
        <f t="shared" si="51"/>
        <v>2.8462101415383613E-4</v>
      </c>
      <c r="AR83" s="6"/>
      <c r="AV83">
        <v>72</v>
      </c>
      <c r="AW83" s="13">
        <f>_xll.SplineOut($I$9,AV83)</f>
        <v>-8.1643520375296816</v>
      </c>
      <c r="AX83" s="13">
        <f t="shared" si="52"/>
        <v>2.8462101415383613E-4</v>
      </c>
      <c r="BB83" s="6"/>
      <c r="BF83">
        <v>72</v>
      </c>
      <c r="BG83" s="13">
        <f>_xll.SplineOut($I$9,BF83)</f>
        <v>-8.1643520375296816</v>
      </c>
      <c r="BH83" s="13">
        <f t="shared" si="53"/>
        <v>2.8462101415383613E-4</v>
      </c>
      <c r="BL83" s="6"/>
      <c r="BP83">
        <v>72</v>
      </c>
      <c r="BQ83" s="13">
        <f>_xll.SplineOut($I$9,BP83)</f>
        <v>-8.1643520375296816</v>
      </c>
      <c r="BR83" s="13">
        <f t="shared" si="54"/>
        <v>2.8462101415383613E-4</v>
      </c>
      <c r="BV83" s="6"/>
      <c r="BZ83">
        <v>72</v>
      </c>
      <c r="CA83" s="13">
        <f>_xll.SplineOut($I$9,BZ83)</f>
        <v>-8.1643520375296816</v>
      </c>
      <c r="CB83" s="13">
        <f t="shared" si="55"/>
        <v>2.8462101415383613E-4</v>
      </c>
      <c r="CF83" s="6"/>
      <c r="CJ83">
        <v>72</v>
      </c>
      <c r="CK83" s="13">
        <f>_xll.SplineOut($I$9,CJ83)</f>
        <v>-8.1643520375296816</v>
      </c>
      <c r="CL83" s="13">
        <f t="shared" si="56"/>
        <v>2.8462101415383613E-4</v>
      </c>
      <c r="CP83" s="6"/>
      <c r="CT83">
        <v>72</v>
      </c>
      <c r="CU83" s="13">
        <f>_xll.SplineOut($I$9,CT83)</f>
        <v>-8.1643520375296816</v>
      </c>
      <c r="CV83" s="13">
        <f t="shared" si="57"/>
        <v>2.8462101415383613E-4</v>
      </c>
      <c r="CZ83" s="6"/>
      <c r="DD83">
        <v>72</v>
      </c>
      <c r="DE83" s="13">
        <f>_xll.SplineOut($I$9,DD83)</f>
        <v>-8.1643520375296816</v>
      </c>
      <c r="DF83" s="13">
        <f t="shared" si="58"/>
        <v>2.8462101415383613E-4</v>
      </c>
      <c r="DJ83" s="6"/>
      <c r="DN83">
        <v>72</v>
      </c>
      <c r="DO83" s="13">
        <f>_xll.SplineOut($I$9,DN83)</f>
        <v>-8.1643520375296816</v>
      </c>
      <c r="DP83" s="13">
        <f t="shared" si="59"/>
        <v>2.8462101415383613E-4</v>
      </c>
    </row>
    <row r="84" spans="4:120" x14ac:dyDescent="0.25">
      <c r="D84" s="6"/>
      <c r="H84">
        <v>73</v>
      </c>
      <c r="I84" s="13">
        <f>_xll.SplineOut($I$9,H84)</f>
        <v>-8.0679008168727311</v>
      </c>
      <c r="J84" s="13">
        <f t="shared" si="48"/>
        <v>3.1344056008496713E-4</v>
      </c>
      <c r="N84" s="6"/>
      <c r="R84">
        <v>73</v>
      </c>
      <c r="S84" s="13">
        <f>_xll.SplineOut($I$9,R84)</f>
        <v>-8.0679008168727311</v>
      </c>
      <c r="T84" s="13">
        <f t="shared" si="49"/>
        <v>3.1344056008496713E-4</v>
      </c>
      <c r="X84" s="6"/>
      <c r="AB84">
        <v>73</v>
      </c>
      <c r="AC84" s="13">
        <f>_xll.SplineOut($I$9,AB84)</f>
        <v>-8.0679008168727311</v>
      </c>
      <c r="AD84" s="13">
        <f t="shared" si="50"/>
        <v>3.1344056008496713E-4</v>
      </c>
      <c r="AH84" s="6"/>
      <c r="AL84">
        <v>73</v>
      </c>
      <c r="AM84" s="13">
        <f>_xll.SplineOut($I$9,AL84)</f>
        <v>-8.0679008168727311</v>
      </c>
      <c r="AN84" s="13">
        <f t="shared" si="51"/>
        <v>3.1344056008496713E-4</v>
      </c>
      <c r="AR84" s="6"/>
      <c r="AV84">
        <v>73</v>
      </c>
      <c r="AW84" s="13">
        <f>_xll.SplineOut($I$9,AV84)</f>
        <v>-8.0679008168727311</v>
      </c>
      <c r="AX84" s="13">
        <f t="shared" si="52"/>
        <v>3.1344056008496713E-4</v>
      </c>
      <c r="BB84" s="6"/>
      <c r="BF84">
        <v>73</v>
      </c>
      <c r="BG84" s="13">
        <f>_xll.SplineOut($I$9,BF84)</f>
        <v>-8.0679008168727311</v>
      </c>
      <c r="BH84" s="13">
        <f t="shared" si="53"/>
        <v>3.1344056008496713E-4</v>
      </c>
      <c r="BL84" s="6"/>
      <c r="BP84">
        <v>73</v>
      </c>
      <c r="BQ84" s="13">
        <f>_xll.SplineOut($I$9,BP84)</f>
        <v>-8.0679008168727311</v>
      </c>
      <c r="BR84" s="13">
        <f t="shared" si="54"/>
        <v>3.1344056008496713E-4</v>
      </c>
      <c r="BV84" s="6"/>
      <c r="BZ84">
        <v>73</v>
      </c>
      <c r="CA84" s="13">
        <f>_xll.SplineOut($I$9,BZ84)</f>
        <v>-8.0679008168727311</v>
      </c>
      <c r="CB84" s="13">
        <f t="shared" si="55"/>
        <v>3.1344056008496713E-4</v>
      </c>
      <c r="CF84" s="6"/>
      <c r="CJ84">
        <v>73</v>
      </c>
      <c r="CK84" s="13">
        <f>_xll.SplineOut($I$9,CJ84)</f>
        <v>-8.0679008168727311</v>
      </c>
      <c r="CL84" s="13">
        <f t="shared" si="56"/>
        <v>3.1344056008496713E-4</v>
      </c>
      <c r="CP84" s="6"/>
      <c r="CT84">
        <v>73</v>
      </c>
      <c r="CU84" s="13">
        <f>_xll.SplineOut($I$9,CT84)</f>
        <v>-8.0679008168727311</v>
      </c>
      <c r="CV84" s="13">
        <f t="shared" si="57"/>
        <v>3.1344056008496713E-4</v>
      </c>
      <c r="CZ84" s="6"/>
      <c r="DD84">
        <v>73</v>
      </c>
      <c r="DE84" s="13">
        <f>_xll.SplineOut($I$9,DD84)</f>
        <v>-8.0679008168727311</v>
      </c>
      <c r="DF84" s="13">
        <f t="shared" si="58"/>
        <v>3.1344056008496713E-4</v>
      </c>
      <c r="DJ84" s="6"/>
      <c r="DN84">
        <v>73</v>
      </c>
      <c r="DO84" s="13">
        <f>_xll.SplineOut($I$9,DN84)</f>
        <v>-8.0679008168727311</v>
      </c>
      <c r="DP84" s="13">
        <f t="shared" si="59"/>
        <v>3.1344056008496713E-4</v>
      </c>
    </row>
    <row r="85" spans="4:120" x14ac:dyDescent="0.25">
      <c r="D85" s="6"/>
      <c r="H85">
        <v>74</v>
      </c>
      <c r="I85" s="13">
        <f>_xll.SplineOut($I$9,H85)</f>
        <v>-7.9748560193911819</v>
      </c>
      <c r="J85" s="13">
        <f t="shared" si="48"/>
        <v>3.4400443116123396E-4</v>
      </c>
      <c r="N85" s="6"/>
      <c r="R85">
        <v>74</v>
      </c>
      <c r="S85" s="13">
        <f>_xll.SplineOut($I$9,R85)</f>
        <v>-7.9748560193911819</v>
      </c>
      <c r="T85" s="13">
        <f t="shared" si="49"/>
        <v>3.4400443116123396E-4</v>
      </c>
      <c r="X85" s="6"/>
      <c r="AB85">
        <v>74</v>
      </c>
      <c r="AC85" s="13">
        <f>_xll.SplineOut($I$9,AB85)</f>
        <v>-7.9748560193911819</v>
      </c>
      <c r="AD85" s="13">
        <f t="shared" si="50"/>
        <v>3.4400443116123396E-4</v>
      </c>
      <c r="AH85" s="6"/>
      <c r="AL85">
        <v>74</v>
      </c>
      <c r="AM85" s="13">
        <f>_xll.SplineOut($I$9,AL85)</f>
        <v>-7.9748560193911819</v>
      </c>
      <c r="AN85" s="13">
        <f t="shared" si="51"/>
        <v>3.4400443116123396E-4</v>
      </c>
      <c r="AR85" s="6"/>
      <c r="AV85">
        <v>74</v>
      </c>
      <c r="AW85" s="13">
        <f>_xll.SplineOut($I$9,AV85)</f>
        <v>-7.9748560193911819</v>
      </c>
      <c r="AX85" s="13">
        <f t="shared" si="52"/>
        <v>3.4400443116123396E-4</v>
      </c>
      <c r="BB85" s="6"/>
      <c r="BF85">
        <v>74</v>
      </c>
      <c r="BG85" s="13">
        <f>_xll.SplineOut($I$9,BF85)</f>
        <v>-7.9748560193911819</v>
      </c>
      <c r="BH85" s="13">
        <f t="shared" si="53"/>
        <v>3.4400443116123396E-4</v>
      </c>
      <c r="BL85" s="6"/>
      <c r="BP85">
        <v>74</v>
      </c>
      <c r="BQ85" s="13">
        <f>_xll.SplineOut($I$9,BP85)</f>
        <v>-7.9748560193911819</v>
      </c>
      <c r="BR85" s="13">
        <f t="shared" si="54"/>
        <v>3.4400443116123396E-4</v>
      </c>
      <c r="BV85" s="6"/>
      <c r="BZ85">
        <v>74</v>
      </c>
      <c r="CA85" s="13">
        <f>_xll.SplineOut($I$9,BZ85)</f>
        <v>-7.9748560193911819</v>
      </c>
      <c r="CB85" s="13">
        <f t="shared" si="55"/>
        <v>3.4400443116123396E-4</v>
      </c>
      <c r="CF85" s="6"/>
      <c r="CJ85">
        <v>74</v>
      </c>
      <c r="CK85" s="13">
        <f>_xll.SplineOut($I$9,CJ85)</f>
        <v>-7.9748560193911819</v>
      </c>
      <c r="CL85" s="13">
        <f t="shared" si="56"/>
        <v>3.4400443116123396E-4</v>
      </c>
      <c r="CP85" s="6"/>
      <c r="CT85">
        <v>74</v>
      </c>
      <c r="CU85" s="13">
        <f>_xll.SplineOut($I$9,CT85)</f>
        <v>-7.9748560193911819</v>
      </c>
      <c r="CV85" s="13">
        <f t="shared" si="57"/>
        <v>3.4400443116123396E-4</v>
      </c>
      <c r="CZ85" s="6"/>
      <c r="DD85">
        <v>74</v>
      </c>
      <c r="DE85" s="13">
        <f>_xll.SplineOut($I$9,DD85)</f>
        <v>-7.9748560193911819</v>
      </c>
      <c r="DF85" s="13">
        <f t="shared" si="58"/>
        <v>3.4400443116123396E-4</v>
      </c>
      <c r="DJ85" s="6"/>
      <c r="DN85">
        <v>74</v>
      </c>
      <c r="DO85" s="13">
        <f>_xll.SplineOut($I$9,DN85)</f>
        <v>-7.9748560193911819</v>
      </c>
      <c r="DP85" s="13">
        <f t="shared" si="59"/>
        <v>3.4400443116123396E-4</v>
      </c>
    </row>
    <row r="86" spans="4:120" x14ac:dyDescent="0.25">
      <c r="D86" s="6"/>
      <c r="H86" s="4">
        <v>75</v>
      </c>
      <c r="I86" s="13">
        <f>_xll.SplineOut($I$9,H86)</f>
        <v>-7.8916775253246376</v>
      </c>
      <c r="J86" s="13">
        <f t="shared" si="48"/>
        <v>3.738419193919999E-4</v>
      </c>
      <c r="N86" s="6"/>
      <c r="R86" s="4">
        <v>75</v>
      </c>
      <c r="S86" s="13">
        <f>_xll.SplineOut($I$9,R86)</f>
        <v>-7.8916775253246376</v>
      </c>
      <c r="T86" s="13">
        <f t="shared" si="49"/>
        <v>3.738419193919999E-4</v>
      </c>
      <c r="X86" s="6"/>
      <c r="AB86" s="4">
        <v>75</v>
      </c>
      <c r="AC86" s="13">
        <f>_xll.SplineOut($I$9,AB86)</f>
        <v>-7.8916775253246376</v>
      </c>
      <c r="AD86" s="13">
        <f t="shared" si="50"/>
        <v>3.738419193919999E-4</v>
      </c>
      <c r="AH86" s="6"/>
      <c r="AL86" s="4">
        <v>75</v>
      </c>
      <c r="AM86" s="13">
        <f>_xll.SplineOut($I$9,AL86)</f>
        <v>-7.8916775253246376</v>
      </c>
      <c r="AN86" s="13">
        <f t="shared" si="51"/>
        <v>3.738419193919999E-4</v>
      </c>
      <c r="AR86" s="6"/>
      <c r="AV86" s="4">
        <v>75</v>
      </c>
      <c r="AW86" s="13">
        <f>_xll.SplineOut($I$9,AV86)</f>
        <v>-7.8916775253246376</v>
      </c>
      <c r="AX86" s="13">
        <f t="shared" si="52"/>
        <v>3.738419193919999E-4</v>
      </c>
      <c r="BB86" s="6"/>
      <c r="BF86" s="4">
        <v>75</v>
      </c>
      <c r="BG86" s="13">
        <f>_xll.SplineOut($I$9,BF86)</f>
        <v>-7.8916775253246376</v>
      </c>
      <c r="BH86" s="13">
        <f t="shared" si="53"/>
        <v>3.738419193919999E-4</v>
      </c>
      <c r="BL86" s="6"/>
      <c r="BP86" s="4">
        <v>75</v>
      </c>
      <c r="BQ86" s="13">
        <f>_xll.SplineOut($I$9,BP86)</f>
        <v>-7.8916775253246376</v>
      </c>
      <c r="BR86" s="13">
        <f t="shared" si="54"/>
        <v>3.738419193919999E-4</v>
      </c>
      <c r="BV86" s="6"/>
      <c r="BZ86" s="4">
        <v>75</v>
      </c>
      <c r="CA86" s="13">
        <f>_xll.SplineOut($I$9,BZ86)</f>
        <v>-7.8916775253246376</v>
      </c>
      <c r="CB86" s="13">
        <f t="shared" si="55"/>
        <v>3.738419193919999E-4</v>
      </c>
      <c r="CF86" s="6"/>
      <c r="CJ86" s="4">
        <v>75</v>
      </c>
      <c r="CK86" s="13">
        <f>_xll.SplineOut($I$9,CJ86)</f>
        <v>-7.8916775253246376</v>
      </c>
      <c r="CL86" s="13">
        <f t="shared" si="56"/>
        <v>3.738419193919999E-4</v>
      </c>
      <c r="CP86" s="6"/>
      <c r="CT86" s="4">
        <v>75</v>
      </c>
      <c r="CU86" s="13">
        <f>_xll.SplineOut($I$9,CT86)</f>
        <v>-7.8916775253246376</v>
      </c>
      <c r="CV86" s="13">
        <f t="shared" si="57"/>
        <v>3.738419193919999E-4</v>
      </c>
      <c r="CZ86" s="6"/>
      <c r="DD86" s="4">
        <v>75</v>
      </c>
      <c r="DE86" s="13">
        <f>_xll.SplineOut($I$9,DD86)</f>
        <v>-7.8916775253246376</v>
      </c>
      <c r="DF86" s="13">
        <f t="shared" si="58"/>
        <v>3.738419193919999E-4</v>
      </c>
      <c r="DJ86" s="6"/>
      <c r="DN86" s="4">
        <v>75</v>
      </c>
      <c r="DO86" s="13">
        <f>_xll.SplineOut($I$9,DN86)</f>
        <v>-7.8916775253246376</v>
      </c>
      <c r="DP86" s="13">
        <f t="shared" si="59"/>
        <v>3.738419193919999E-4</v>
      </c>
    </row>
    <row r="87" spans="4:120" x14ac:dyDescent="0.25">
      <c r="D87" s="6"/>
      <c r="H87">
        <v>76</v>
      </c>
      <c r="I87" s="13">
        <f>_xll.SplineOut($I$9,H87)</f>
        <v>-7.8233088207739652</v>
      </c>
      <c r="J87" s="13">
        <f t="shared" si="48"/>
        <v>4.0029498474948756E-4</v>
      </c>
      <c r="N87" s="6"/>
      <c r="R87">
        <v>76</v>
      </c>
      <c r="S87" s="13">
        <f>_xll.SplineOut($I$9,R87)</f>
        <v>-7.8233088207739652</v>
      </c>
      <c r="T87" s="13">
        <f t="shared" si="49"/>
        <v>4.0029498474948756E-4</v>
      </c>
      <c r="X87" s="6"/>
      <c r="AB87">
        <v>76</v>
      </c>
      <c r="AC87" s="13">
        <f>_xll.SplineOut($I$9,AB87)</f>
        <v>-7.8233088207739652</v>
      </c>
      <c r="AD87" s="13">
        <f t="shared" si="50"/>
        <v>4.0029498474948756E-4</v>
      </c>
      <c r="AH87" s="6"/>
      <c r="AL87">
        <v>76</v>
      </c>
      <c r="AM87" s="13">
        <f>_xll.SplineOut($I$9,AL87)</f>
        <v>-7.8233088207739652</v>
      </c>
      <c r="AN87" s="13">
        <f t="shared" si="51"/>
        <v>4.0029498474948756E-4</v>
      </c>
      <c r="AR87" s="6"/>
      <c r="AV87">
        <v>76</v>
      </c>
      <c r="AW87" s="13">
        <f>_xll.SplineOut($I$9,AV87)</f>
        <v>-7.8233088207739652</v>
      </c>
      <c r="AX87" s="13">
        <f t="shared" si="52"/>
        <v>4.0029498474948756E-4</v>
      </c>
      <c r="BB87" s="6"/>
      <c r="BF87">
        <v>76</v>
      </c>
      <c r="BG87" s="13">
        <f>_xll.SplineOut($I$9,BF87)</f>
        <v>-7.8233088207739652</v>
      </c>
      <c r="BH87" s="13">
        <f t="shared" si="53"/>
        <v>4.0029498474948756E-4</v>
      </c>
      <c r="BL87" s="6"/>
      <c r="BP87">
        <v>76</v>
      </c>
      <c r="BQ87" s="13">
        <f>_xll.SplineOut($I$9,BP87)</f>
        <v>-7.8233088207739652</v>
      </c>
      <c r="BR87" s="13">
        <f t="shared" si="54"/>
        <v>4.0029498474948756E-4</v>
      </c>
      <c r="BV87" s="6"/>
      <c r="BZ87">
        <v>76</v>
      </c>
      <c r="CA87" s="13">
        <f>_xll.SplineOut($I$9,BZ87)</f>
        <v>-7.8233088207739652</v>
      </c>
      <c r="CB87" s="13">
        <f t="shared" si="55"/>
        <v>4.0029498474948756E-4</v>
      </c>
      <c r="CF87" s="6"/>
      <c r="CJ87">
        <v>76</v>
      </c>
      <c r="CK87" s="13">
        <f>_xll.SplineOut($I$9,CJ87)</f>
        <v>-7.8233088207739652</v>
      </c>
      <c r="CL87" s="13">
        <f t="shared" si="56"/>
        <v>4.0029498474948756E-4</v>
      </c>
      <c r="CP87" s="6"/>
      <c r="CT87">
        <v>76</v>
      </c>
      <c r="CU87" s="13">
        <f>_xll.SplineOut($I$9,CT87)</f>
        <v>-7.8233088207739652</v>
      </c>
      <c r="CV87" s="13">
        <f t="shared" si="57"/>
        <v>4.0029498474948756E-4</v>
      </c>
      <c r="CZ87" s="6"/>
      <c r="DD87">
        <v>76</v>
      </c>
      <c r="DE87" s="13">
        <f>_xll.SplineOut($I$9,DD87)</f>
        <v>-7.8233088207739652</v>
      </c>
      <c r="DF87" s="13">
        <f t="shared" si="58"/>
        <v>4.0029498474948756E-4</v>
      </c>
      <c r="DJ87" s="6"/>
      <c r="DN87">
        <v>76</v>
      </c>
      <c r="DO87" s="13">
        <f>_xll.SplineOut($I$9,DN87)</f>
        <v>-7.8233088207739652</v>
      </c>
      <c r="DP87" s="13">
        <f t="shared" si="59"/>
        <v>4.0029498474948756E-4</v>
      </c>
    </row>
    <row r="88" spans="4:120" x14ac:dyDescent="0.25">
      <c r="D88" s="6"/>
      <c r="H88">
        <v>77</v>
      </c>
      <c r="I88" s="13">
        <f>_xll.SplineOut($I$9,H88)</f>
        <v>-7.7686278152850718</v>
      </c>
      <c r="J88" s="13">
        <f t="shared" si="48"/>
        <v>4.227930190728553E-4</v>
      </c>
      <c r="N88" s="6"/>
      <c r="R88">
        <v>77</v>
      </c>
      <c r="S88" s="13">
        <f>_xll.SplineOut($I$9,R88)</f>
        <v>-7.7686278152850718</v>
      </c>
      <c r="T88" s="13">
        <f t="shared" si="49"/>
        <v>4.227930190728553E-4</v>
      </c>
      <c r="X88" s="6"/>
      <c r="AB88">
        <v>77</v>
      </c>
      <c r="AC88" s="13">
        <f>_xll.SplineOut($I$9,AB88)</f>
        <v>-7.7686278152850718</v>
      </c>
      <c r="AD88" s="13">
        <f t="shared" si="50"/>
        <v>4.227930190728553E-4</v>
      </c>
      <c r="AH88" s="6"/>
      <c r="AL88">
        <v>77</v>
      </c>
      <c r="AM88" s="13">
        <f>_xll.SplineOut($I$9,AL88)</f>
        <v>-7.7686278152850718</v>
      </c>
      <c r="AN88" s="13">
        <f t="shared" si="51"/>
        <v>4.227930190728553E-4</v>
      </c>
      <c r="AR88" s="6"/>
      <c r="AV88">
        <v>77</v>
      </c>
      <c r="AW88" s="13">
        <f>_xll.SplineOut($I$9,AV88)</f>
        <v>-7.7686278152850718</v>
      </c>
      <c r="AX88" s="13">
        <f t="shared" si="52"/>
        <v>4.227930190728553E-4</v>
      </c>
      <c r="BB88" s="6"/>
      <c r="BF88">
        <v>77</v>
      </c>
      <c r="BG88" s="13">
        <f>_xll.SplineOut($I$9,BF88)</f>
        <v>-7.7686278152850718</v>
      </c>
      <c r="BH88" s="13">
        <f t="shared" si="53"/>
        <v>4.227930190728553E-4</v>
      </c>
      <c r="BL88" s="6"/>
      <c r="BP88">
        <v>77</v>
      </c>
      <c r="BQ88" s="13">
        <f>_xll.SplineOut($I$9,BP88)</f>
        <v>-7.7686278152850718</v>
      </c>
      <c r="BR88" s="13">
        <f t="shared" si="54"/>
        <v>4.227930190728553E-4</v>
      </c>
      <c r="BV88" s="6"/>
      <c r="BZ88">
        <v>77</v>
      </c>
      <c r="CA88" s="13">
        <f>_xll.SplineOut($I$9,BZ88)</f>
        <v>-7.7686278152850718</v>
      </c>
      <c r="CB88" s="13">
        <f t="shared" si="55"/>
        <v>4.227930190728553E-4</v>
      </c>
      <c r="CF88" s="6"/>
      <c r="CJ88">
        <v>77</v>
      </c>
      <c r="CK88" s="13">
        <f>_xll.SplineOut($I$9,CJ88)</f>
        <v>-7.7686278152850718</v>
      </c>
      <c r="CL88" s="13">
        <f t="shared" si="56"/>
        <v>4.227930190728553E-4</v>
      </c>
      <c r="CP88" s="6"/>
      <c r="CT88">
        <v>77</v>
      </c>
      <c r="CU88" s="13">
        <f>_xll.SplineOut($I$9,CT88)</f>
        <v>-7.7686278152850718</v>
      </c>
      <c r="CV88" s="13">
        <f t="shared" si="57"/>
        <v>4.227930190728553E-4</v>
      </c>
      <c r="CZ88" s="6"/>
      <c r="DD88">
        <v>77</v>
      </c>
      <c r="DE88" s="13">
        <f>_xll.SplineOut($I$9,DD88)</f>
        <v>-7.7686278152850718</v>
      </c>
      <c r="DF88" s="13">
        <f t="shared" si="58"/>
        <v>4.227930190728553E-4</v>
      </c>
      <c r="DJ88" s="6"/>
      <c r="DN88">
        <v>77</v>
      </c>
      <c r="DO88" s="13">
        <f>_xll.SplineOut($I$9,DN88)</f>
        <v>-7.7686278152850718</v>
      </c>
      <c r="DP88" s="13">
        <f t="shared" si="59"/>
        <v>4.227930190728553E-4</v>
      </c>
    </row>
    <row r="89" spans="4:120" x14ac:dyDescent="0.25">
      <c r="D89" s="6"/>
      <c r="H89">
        <v>78</v>
      </c>
      <c r="I89" s="13">
        <f>_xll.SplineOut($I$9,H89)</f>
        <v>-7.7249960242651268</v>
      </c>
      <c r="J89" s="13">
        <f t="shared" si="48"/>
        <v>4.4164859577959325E-4</v>
      </c>
      <c r="N89" s="6"/>
      <c r="R89">
        <v>78</v>
      </c>
      <c r="S89" s="13">
        <f>_xll.SplineOut($I$9,R89)</f>
        <v>-7.7249960242651268</v>
      </c>
      <c r="T89" s="13">
        <f t="shared" si="49"/>
        <v>4.4164859577959325E-4</v>
      </c>
      <c r="X89" s="6"/>
      <c r="AB89">
        <v>78</v>
      </c>
      <c r="AC89" s="13">
        <f>_xll.SplineOut($I$9,AB89)</f>
        <v>-7.7249960242651268</v>
      </c>
      <c r="AD89" s="13">
        <f t="shared" si="50"/>
        <v>4.4164859577959325E-4</v>
      </c>
      <c r="AH89" s="6"/>
      <c r="AL89">
        <v>78</v>
      </c>
      <c r="AM89" s="13">
        <f>_xll.SplineOut($I$9,AL89)</f>
        <v>-7.7249960242651268</v>
      </c>
      <c r="AN89" s="13">
        <f t="shared" si="51"/>
        <v>4.4164859577959325E-4</v>
      </c>
      <c r="AR89" s="6"/>
      <c r="AV89">
        <v>78</v>
      </c>
      <c r="AW89" s="13">
        <f>_xll.SplineOut($I$9,AV89)</f>
        <v>-7.7249960242651268</v>
      </c>
      <c r="AX89" s="13">
        <f t="shared" si="52"/>
        <v>4.4164859577959325E-4</v>
      </c>
      <c r="BB89" s="6"/>
      <c r="BF89">
        <v>78</v>
      </c>
      <c r="BG89" s="13">
        <f>_xll.SplineOut($I$9,BF89)</f>
        <v>-7.7249960242651268</v>
      </c>
      <c r="BH89" s="13">
        <f t="shared" si="53"/>
        <v>4.4164859577959325E-4</v>
      </c>
      <c r="BL89" s="6"/>
      <c r="BP89">
        <v>78</v>
      </c>
      <c r="BQ89" s="13">
        <f>_xll.SplineOut($I$9,BP89)</f>
        <v>-7.7249960242651268</v>
      </c>
      <c r="BR89" s="13">
        <f t="shared" si="54"/>
        <v>4.4164859577959325E-4</v>
      </c>
      <c r="BV89" s="6"/>
      <c r="BZ89">
        <v>78</v>
      </c>
      <c r="CA89" s="13">
        <f>_xll.SplineOut($I$9,BZ89)</f>
        <v>-7.7249960242651268</v>
      </c>
      <c r="CB89" s="13">
        <f t="shared" si="55"/>
        <v>4.4164859577959325E-4</v>
      </c>
      <c r="CF89" s="6"/>
      <c r="CJ89">
        <v>78</v>
      </c>
      <c r="CK89" s="13">
        <f>_xll.SplineOut($I$9,CJ89)</f>
        <v>-7.7249960242651268</v>
      </c>
      <c r="CL89" s="13">
        <f t="shared" si="56"/>
        <v>4.4164859577959325E-4</v>
      </c>
      <c r="CP89" s="6"/>
      <c r="CT89">
        <v>78</v>
      </c>
      <c r="CU89" s="13">
        <f>_xll.SplineOut($I$9,CT89)</f>
        <v>-7.7249960242651268</v>
      </c>
      <c r="CV89" s="13">
        <f t="shared" si="57"/>
        <v>4.4164859577959325E-4</v>
      </c>
      <c r="CZ89" s="6"/>
      <c r="DD89">
        <v>78</v>
      </c>
      <c r="DE89" s="13">
        <f>_xll.SplineOut($I$9,DD89)</f>
        <v>-7.7249960242651268</v>
      </c>
      <c r="DF89" s="13">
        <f t="shared" si="58"/>
        <v>4.4164859577959325E-4</v>
      </c>
      <c r="DJ89" s="6"/>
      <c r="DN89">
        <v>78</v>
      </c>
      <c r="DO89" s="13">
        <f>_xll.SplineOut($I$9,DN89)</f>
        <v>-7.7249960242651268</v>
      </c>
      <c r="DP89" s="13">
        <f t="shared" si="59"/>
        <v>4.4164859577959325E-4</v>
      </c>
    </row>
    <row r="90" spans="4:120" x14ac:dyDescent="0.25">
      <c r="D90" s="6"/>
      <c r="H90">
        <v>79</v>
      </c>
      <c r="I90" s="13">
        <f>_xll.SplineOut($I$9,H90)</f>
        <v>-7.689774963121299</v>
      </c>
      <c r="J90" s="13">
        <f t="shared" si="48"/>
        <v>4.5748111027326495E-4</v>
      </c>
      <c r="N90" s="6"/>
      <c r="R90">
        <v>79</v>
      </c>
      <c r="S90" s="13">
        <f>_xll.SplineOut($I$9,R90)</f>
        <v>-7.689774963121299</v>
      </c>
      <c r="T90" s="13">
        <f t="shared" si="49"/>
        <v>4.5748111027326495E-4</v>
      </c>
      <c r="X90" s="6"/>
      <c r="AB90">
        <v>79</v>
      </c>
      <c r="AC90" s="13">
        <f>_xll.SplineOut($I$9,AB90)</f>
        <v>-7.689774963121299</v>
      </c>
      <c r="AD90" s="13">
        <f t="shared" si="50"/>
        <v>4.5748111027326495E-4</v>
      </c>
      <c r="AH90" s="6"/>
      <c r="AL90">
        <v>79</v>
      </c>
      <c r="AM90" s="13">
        <f>_xll.SplineOut($I$9,AL90)</f>
        <v>-7.689774963121299</v>
      </c>
      <c r="AN90" s="13">
        <f t="shared" si="51"/>
        <v>4.5748111027326495E-4</v>
      </c>
      <c r="AR90" s="6"/>
      <c r="AV90">
        <v>79</v>
      </c>
      <c r="AW90" s="13">
        <f>_xll.SplineOut($I$9,AV90)</f>
        <v>-7.689774963121299</v>
      </c>
      <c r="AX90" s="13">
        <f t="shared" si="52"/>
        <v>4.5748111027326495E-4</v>
      </c>
      <c r="BB90" s="6"/>
      <c r="BF90">
        <v>79</v>
      </c>
      <c r="BG90" s="13">
        <f>_xll.SplineOut($I$9,BF90)</f>
        <v>-7.689774963121299</v>
      </c>
      <c r="BH90" s="13">
        <f t="shared" si="53"/>
        <v>4.5748111027326495E-4</v>
      </c>
      <c r="BL90" s="6"/>
      <c r="BP90">
        <v>79</v>
      </c>
      <c r="BQ90" s="13">
        <f>_xll.SplineOut($I$9,BP90)</f>
        <v>-7.689774963121299</v>
      </c>
      <c r="BR90" s="13">
        <f t="shared" si="54"/>
        <v>4.5748111027326495E-4</v>
      </c>
      <c r="BV90" s="6"/>
      <c r="BZ90">
        <v>79</v>
      </c>
      <c r="CA90" s="13">
        <f>_xll.SplineOut($I$9,BZ90)</f>
        <v>-7.689774963121299</v>
      </c>
      <c r="CB90" s="13">
        <f t="shared" si="55"/>
        <v>4.5748111027326495E-4</v>
      </c>
      <c r="CF90" s="6"/>
      <c r="CJ90">
        <v>79</v>
      </c>
      <c r="CK90" s="13">
        <f>_xll.SplineOut($I$9,CJ90)</f>
        <v>-7.689774963121299</v>
      </c>
      <c r="CL90" s="13">
        <f t="shared" si="56"/>
        <v>4.5748111027326495E-4</v>
      </c>
      <c r="CP90" s="6"/>
      <c r="CT90">
        <v>79</v>
      </c>
      <c r="CU90" s="13">
        <f>_xll.SplineOut($I$9,CT90)</f>
        <v>-7.689774963121299</v>
      </c>
      <c r="CV90" s="13">
        <f t="shared" si="57"/>
        <v>4.5748111027326495E-4</v>
      </c>
      <c r="CZ90" s="6"/>
      <c r="DD90">
        <v>79</v>
      </c>
      <c r="DE90" s="13">
        <f>_xll.SplineOut($I$9,DD90)</f>
        <v>-7.689774963121299</v>
      </c>
      <c r="DF90" s="13">
        <f t="shared" si="58"/>
        <v>4.5748111027326495E-4</v>
      </c>
      <c r="DJ90" s="6"/>
      <c r="DN90">
        <v>79</v>
      </c>
      <c r="DO90" s="13">
        <f>_xll.SplineOut($I$9,DN90)</f>
        <v>-7.689774963121299</v>
      </c>
      <c r="DP90" s="13">
        <f t="shared" si="59"/>
        <v>4.5748111027326495E-4</v>
      </c>
    </row>
    <row r="91" spans="4:120" x14ac:dyDescent="0.25">
      <c r="D91" s="6"/>
      <c r="H91" s="4">
        <v>80</v>
      </c>
      <c r="I91" s="13">
        <f>_xll.SplineOut($I$9,H91)</f>
        <v>-7.660326147260756</v>
      </c>
      <c r="J91" s="13">
        <f t="shared" si="48"/>
        <v>4.7115372023899977E-4</v>
      </c>
      <c r="N91" s="6"/>
      <c r="R91" s="4">
        <v>80</v>
      </c>
      <c r="S91" s="13">
        <f>_xll.SplineOut($I$9,R91)</f>
        <v>-7.660326147260756</v>
      </c>
      <c r="T91" s="13">
        <f t="shared" si="49"/>
        <v>4.7115372023899977E-4</v>
      </c>
      <c r="X91" s="6"/>
      <c r="AB91" s="4">
        <v>80</v>
      </c>
      <c r="AC91" s="13">
        <f>_xll.SplineOut($I$9,AB91)</f>
        <v>-7.660326147260756</v>
      </c>
      <c r="AD91" s="13">
        <f t="shared" si="50"/>
        <v>4.7115372023899977E-4</v>
      </c>
      <c r="AH91" s="6"/>
      <c r="AL91" s="4">
        <v>80</v>
      </c>
      <c r="AM91" s="13">
        <f>_xll.SplineOut($I$9,AL91)</f>
        <v>-7.660326147260756</v>
      </c>
      <c r="AN91" s="13">
        <f t="shared" si="51"/>
        <v>4.7115372023899977E-4</v>
      </c>
      <c r="AR91" s="6"/>
      <c r="AV91" s="4">
        <v>80</v>
      </c>
      <c r="AW91" s="13">
        <f>_xll.SplineOut($I$9,AV91)</f>
        <v>-7.660326147260756</v>
      </c>
      <c r="AX91" s="13">
        <f t="shared" si="52"/>
        <v>4.7115372023899977E-4</v>
      </c>
      <c r="BB91" s="6"/>
      <c r="BF91" s="4">
        <v>80</v>
      </c>
      <c r="BG91" s="13">
        <f>_xll.SplineOut($I$9,BF91)</f>
        <v>-7.660326147260756</v>
      </c>
      <c r="BH91" s="13">
        <f t="shared" si="53"/>
        <v>4.7115372023899977E-4</v>
      </c>
      <c r="BL91" s="6"/>
      <c r="BP91" s="4">
        <v>80</v>
      </c>
      <c r="BQ91" s="13">
        <f>_xll.SplineOut($I$9,BP91)</f>
        <v>-7.660326147260756</v>
      </c>
      <c r="BR91" s="13">
        <f t="shared" si="54"/>
        <v>4.7115372023899977E-4</v>
      </c>
      <c r="BV91" s="6"/>
      <c r="BZ91" s="4">
        <v>80</v>
      </c>
      <c r="CA91" s="13">
        <f>_xll.SplineOut($I$9,BZ91)</f>
        <v>-7.660326147260756</v>
      </c>
      <c r="CB91" s="13">
        <f t="shared" si="55"/>
        <v>4.7115372023899977E-4</v>
      </c>
      <c r="CF91" s="6"/>
      <c r="CJ91" s="4">
        <v>80</v>
      </c>
      <c r="CK91" s="13">
        <f>_xll.SplineOut($I$9,CJ91)</f>
        <v>-7.660326147260756</v>
      </c>
      <c r="CL91" s="13">
        <f t="shared" si="56"/>
        <v>4.7115372023899977E-4</v>
      </c>
      <c r="CP91" s="6"/>
      <c r="CT91" s="4">
        <v>80</v>
      </c>
      <c r="CU91" s="13">
        <f>_xll.SplineOut($I$9,CT91)</f>
        <v>-7.660326147260756</v>
      </c>
      <c r="CV91" s="13">
        <f t="shared" si="57"/>
        <v>4.7115372023899977E-4</v>
      </c>
      <c r="CZ91" s="6"/>
      <c r="DD91" s="4">
        <v>80</v>
      </c>
      <c r="DE91" s="13">
        <f>_xll.SplineOut($I$9,DD91)</f>
        <v>-7.660326147260756</v>
      </c>
      <c r="DF91" s="13">
        <f t="shared" si="58"/>
        <v>4.7115372023899977E-4</v>
      </c>
      <c r="DJ91" s="6"/>
      <c r="DN91" s="4">
        <v>80</v>
      </c>
      <c r="DO91" s="13">
        <f>_xll.SplineOut($I$9,DN91)</f>
        <v>-7.660326147260756</v>
      </c>
      <c r="DP91" s="13">
        <f t="shared" si="59"/>
        <v>4.7115372023899977E-4</v>
      </c>
    </row>
    <row r="92" spans="4:120" x14ac:dyDescent="0.25">
      <c r="D92" s="6"/>
      <c r="H92">
        <v>81</v>
      </c>
      <c r="I92" s="13">
        <f>_xll.SplineOut($I$9,H92)</f>
        <v>-7.6346249901106793</v>
      </c>
      <c r="J92" s="13">
        <f t="shared" si="48"/>
        <v>4.8341986794728757E-4</v>
      </c>
      <c r="N92" s="6"/>
      <c r="R92">
        <v>81</v>
      </c>
      <c r="S92" s="13">
        <f>_xll.SplineOut($I$9,R92)</f>
        <v>-7.6346249901106793</v>
      </c>
      <c r="T92" s="13">
        <f t="shared" si="49"/>
        <v>4.8341986794728757E-4</v>
      </c>
      <c r="X92" s="6"/>
      <c r="AB92">
        <v>81</v>
      </c>
      <c r="AC92" s="13">
        <f>_xll.SplineOut($I$9,AB92)</f>
        <v>-7.6346249901106793</v>
      </c>
      <c r="AD92" s="13">
        <f t="shared" si="50"/>
        <v>4.8341986794728757E-4</v>
      </c>
      <c r="AH92" s="6"/>
      <c r="AL92">
        <v>81</v>
      </c>
      <c r="AM92" s="13">
        <f>_xll.SplineOut($I$9,AL92)</f>
        <v>-7.6346249901106793</v>
      </c>
      <c r="AN92" s="13">
        <f t="shared" si="51"/>
        <v>4.8341986794728757E-4</v>
      </c>
      <c r="AR92" s="6"/>
      <c r="AV92">
        <v>81</v>
      </c>
      <c r="AW92" s="13">
        <f>_xll.SplineOut($I$9,AV92)</f>
        <v>-7.6346249901106793</v>
      </c>
      <c r="AX92" s="13">
        <f t="shared" si="52"/>
        <v>4.8341986794728757E-4</v>
      </c>
      <c r="BB92" s="6"/>
      <c r="BF92">
        <v>81</v>
      </c>
      <c r="BG92" s="13">
        <f>_xll.SplineOut($I$9,BF92)</f>
        <v>-7.6346249901106793</v>
      </c>
      <c r="BH92" s="13">
        <f t="shared" si="53"/>
        <v>4.8341986794728757E-4</v>
      </c>
      <c r="BL92" s="6"/>
      <c r="BP92">
        <v>81</v>
      </c>
      <c r="BQ92" s="13">
        <f>_xll.SplineOut($I$9,BP92)</f>
        <v>-7.6346249901106793</v>
      </c>
      <c r="BR92" s="13">
        <f t="shared" si="54"/>
        <v>4.8341986794728757E-4</v>
      </c>
      <c r="BV92" s="6"/>
      <c r="BZ92">
        <v>81</v>
      </c>
      <c r="CA92" s="13">
        <f>_xll.SplineOut($I$9,BZ92)</f>
        <v>-7.6346249901106793</v>
      </c>
      <c r="CB92" s="13">
        <f t="shared" si="55"/>
        <v>4.8341986794728757E-4</v>
      </c>
      <c r="CF92" s="6"/>
      <c r="CJ92">
        <v>81</v>
      </c>
      <c r="CK92" s="13">
        <f>_xll.SplineOut($I$9,CJ92)</f>
        <v>-7.6346249901106793</v>
      </c>
      <c r="CL92" s="13">
        <f t="shared" si="56"/>
        <v>4.8341986794728757E-4</v>
      </c>
      <c r="CP92" s="6"/>
      <c r="CT92">
        <v>81</v>
      </c>
      <c r="CU92" s="13">
        <f>_xll.SplineOut($I$9,CT92)</f>
        <v>-7.6346249901106793</v>
      </c>
      <c r="CV92" s="13">
        <f t="shared" si="57"/>
        <v>4.8341986794728757E-4</v>
      </c>
      <c r="CZ92" s="6"/>
      <c r="DD92">
        <v>81</v>
      </c>
      <c r="DE92" s="13">
        <f>_xll.SplineOut($I$9,DD92)</f>
        <v>-7.6346249901106793</v>
      </c>
      <c r="DF92" s="13">
        <f t="shared" si="58"/>
        <v>4.8341986794728757E-4</v>
      </c>
      <c r="DJ92" s="6"/>
      <c r="DN92">
        <v>81</v>
      </c>
      <c r="DO92" s="13">
        <f>_xll.SplineOut($I$9,DN92)</f>
        <v>-7.6346249901106793</v>
      </c>
      <c r="DP92" s="13">
        <f t="shared" si="59"/>
        <v>4.8341986794728757E-4</v>
      </c>
    </row>
    <row r="93" spans="4:120" x14ac:dyDescent="0.25">
      <c r="D93" s="6"/>
      <c r="H93">
        <v>82</v>
      </c>
      <c r="I93" s="13">
        <f>_xll.SplineOut($I$9,H93)</f>
        <v>-7.613102497178291</v>
      </c>
      <c r="J93" s="13">
        <f t="shared" si="48"/>
        <v>4.9393704054981964E-4</v>
      </c>
      <c r="N93" s="6"/>
      <c r="R93">
        <v>82</v>
      </c>
      <c r="S93" s="13">
        <f>_xll.SplineOut($I$9,R93)</f>
        <v>-7.613102497178291</v>
      </c>
      <c r="T93" s="13">
        <f t="shared" si="49"/>
        <v>4.9393704054981964E-4</v>
      </c>
      <c r="X93" s="6"/>
      <c r="AB93">
        <v>82</v>
      </c>
      <c r="AC93" s="13">
        <f>_xll.SplineOut($I$9,AB93)</f>
        <v>-7.613102497178291</v>
      </c>
      <c r="AD93" s="13">
        <f t="shared" si="50"/>
        <v>4.9393704054981964E-4</v>
      </c>
      <c r="AH93" s="6"/>
      <c r="AL93">
        <v>82</v>
      </c>
      <c r="AM93" s="13">
        <f>_xll.SplineOut($I$9,AL93)</f>
        <v>-7.613102497178291</v>
      </c>
      <c r="AN93" s="13">
        <f t="shared" si="51"/>
        <v>4.9393704054981964E-4</v>
      </c>
      <c r="AR93" s="6"/>
      <c r="AV93">
        <v>82</v>
      </c>
      <c r="AW93" s="13">
        <f>_xll.SplineOut($I$9,AV93)</f>
        <v>-7.613102497178291</v>
      </c>
      <c r="AX93" s="13">
        <f t="shared" si="52"/>
        <v>4.9393704054981964E-4</v>
      </c>
      <c r="BB93" s="6"/>
      <c r="BF93">
        <v>82</v>
      </c>
      <c r="BG93" s="13">
        <f>_xll.SplineOut($I$9,BF93)</f>
        <v>-7.613102497178291</v>
      </c>
      <c r="BH93" s="13">
        <f t="shared" si="53"/>
        <v>4.9393704054981964E-4</v>
      </c>
      <c r="BL93" s="6"/>
      <c r="BP93">
        <v>82</v>
      </c>
      <c r="BQ93" s="13">
        <f>_xll.SplineOut($I$9,BP93)</f>
        <v>-7.613102497178291</v>
      </c>
      <c r="BR93" s="13">
        <f t="shared" si="54"/>
        <v>4.9393704054981964E-4</v>
      </c>
      <c r="BV93" s="6"/>
      <c r="BZ93">
        <v>82</v>
      </c>
      <c r="CA93" s="13">
        <f>_xll.SplineOut($I$9,BZ93)</f>
        <v>-7.613102497178291</v>
      </c>
      <c r="CB93" s="13">
        <f t="shared" si="55"/>
        <v>4.9393704054981964E-4</v>
      </c>
      <c r="CF93" s="6"/>
      <c r="CJ93">
        <v>82</v>
      </c>
      <c r="CK93" s="13">
        <f>_xll.SplineOut($I$9,CJ93)</f>
        <v>-7.613102497178291</v>
      </c>
      <c r="CL93" s="13">
        <f t="shared" si="56"/>
        <v>4.9393704054981964E-4</v>
      </c>
      <c r="CP93" s="6"/>
      <c r="CT93">
        <v>82</v>
      </c>
      <c r="CU93" s="13">
        <f>_xll.SplineOut($I$9,CT93)</f>
        <v>-7.613102497178291</v>
      </c>
      <c r="CV93" s="13">
        <f t="shared" si="57"/>
        <v>4.9393704054981964E-4</v>
      </c>
      <c r="CZ93" s="6"/>
      <c r="DD93">
        <v>82</v>
      </c>
      <c r="DE93" s="13">
        <f>_xll.SplineOut($I$9,DD93)</f>
        <v>-7.613102497178291</v>
      </c>
      <c r="DF93" s="13">
        <f t="shared" si="58"/>
        <v>4.9393704054981964E-4</v>
      </c>
      <c r="DJ93" s="6"/>
      <c r="DN93">
        <v>82</v>
      </c>
      <c r="DO93" s="13">
        <f>_xll.SplineOut($I$9,DN93)</f>
        <v>-7.613102497178291</v>
      </c>
      <c r="DP93" s="13">
        <f t="shared" si="59"/>
        <v>4.9393704054981964E-4</v>
      </c>
    </row>
    <row r="94" spans="4:120" x14ac:dyDescent="0.25">
      <c r="D94" s="6"/>
      <c r="H94">
        <v>83</v>
      </c>
      <c r="I94" s="13">
        <f>_xll.SplineOut($I$9,H94)</f>
        <v>-7.5968035719908267</v>
      </c>
      <c r="J94" s="13">
        <f t="shared" si="48"/>
        <v>5.0205364974004565E-4</v>
      </c>
      <c r="N94" s="6"/>
      <c r="R94">
        <v>83</v>
      </c>
      <c r="S94" s="13">
        <f>_xll.SplineOut($I$9,R94)</f>
        <v>-7.5968035719908267</v>
      </c>
      <c r="T94" s="13">
        <f t="shared" si="49"/>
        <v>5.0205364974004565E-4</v>
      </c>
      <c r="X94" s="6"/>
      <c r="AB94">
        <v>83</v>
      </c>
      <c r="AC94" s="13">
        <f>_xll.SplineOut($I$9,AB94)</f>
        <v>-7.5968035719908267</v>
      </c>
      <c r="AD94" s="13">
        <f t="shared" si="50"/>
        <v>5.0205364974004565E-4</v>
      </c>
      <c r="AH94" s="6"/>
      <c r="AL94">
        <v>83</v>
      </c>
      <c r="AM94" s="13">
        <f>_xll.SplineOut($I$9,AL94)</f>
        <v>-7.5968035719908267</v>
      </c>
      <c r="AN94" s="13">
        <f t="shared" si="51"/>
        <v>5.0205364974004565E-4</v>
      </c>
      <c r="AR94" s="6"/>
      <c r="AV94">
        <v>83</v>
      </c>
      <c r="AW94" s="13">
        <f>_xll.SplineOut($I$9,AV94)</f>
        <v>-7.5968035719908267</v>
      </c>
      <c r="AX94" s="13">
        <f t="shared" si="52"/>
        <v>5.0205364974004565E-4</v>
      </c>
      <c r="BB94" s="6"/>
      <c r="BF94">
        <v>83</v>
      </c>
      <c r="BG94" s="13">
        <f>_xll.SplineOut($I$9,BF94)</f>
        <v>-7.5968035719908267</v>
      </c>
      <c r="BH94" s="13">
        <f t="shared" si="53"/>
        <v>5.0205364974004565E-4</v>
      </c>
      <c r="BL94" s="6"/>
      <c r="BP94">
        <v>83</v>
      </c>
      <c r="BQ94" s="13">
        <f>_xll.SplineOut($I$9,BP94)</f>
        <v>-7.5968035719908267</v>
      </c>
      <c r="BR94" s="13">
        <f t="shared" si="54"/>
        <v>5.0205364974004565E-4</v>
      </c>
      <c r="BV94" s="6"/>
      <c r="BZ94">
        <v>83</v>
      </c>
      <c r="CA94" s="13">
        <f>_xll.SplineOut($I$9,BZ94)</f>
        <v>-7.5968035719908267</v>
      </c>
      <c r="CB94" s="13">
        <f t="shared" si="55"/>
        <v>5.0205364974004565E-4</v>
      </c>
      <c r="CF94" s="6"/>
      <c r="CJ94">
        <v>83</v>
      </c>
      <c r="CK94" s="13">
        <f>_xll.SplineOut($I$9,CJ94)</f>
        <v>-7.5968035719908267</v>
      </c>
      <c r="CL94" s="13">
        <f t="shared" si="56"/>
        <v>5.0205364974004565E-4</v>
      </c>
      <c r="CP94" s="6"/>
      <c r="CT94">
        <v>83</v>
      </c>
      <c r="CU94" s="13">
        <f>_xll.SplineOut($I$9,CT94)</f>
        <v>-7.5968035719908267</v>
      </c>
      <c r="CV94" s="13">
        <f t="shared" si="57"/>
        <v>5.0205364974004565E-4</v>
      </c>
      <c r="CZ94" s="6"/>
      <c r="DD94">
        <v>83</v>
      </c>
      <c r="DE94" s="13">
        <f>_xll.SplineOut($I$9,DD94)</f>
        <v>-7.5968035719908267</v>
      </c>
      <c r="DF94" s="13">
        <f t="shared" si="58"/>
        <v>5.0205364974004565E-4</v>
      </c>
      <c r="DJ94" s="6"/>
      <c r="DN94">
        <v>83</v>
      </c>
      <c r="DO94" s="13">
        <f>_xll.SplineOut($I$9,DN94)</f>
        <v>-7.5968035719908267</v>
      </c>
      <c r="DP94" s="13">
        <f t="shared" si="59"/>
        <v>5.0205364974004565E-4</v>
      </c>
    </row>
    <row r="95" spans="4:120" x14ac:dyDescent="0.25">
      <c r="D95" s="6"/>
      <c r="H95">
        <v>84</v>
      </c>
      <c r="I95" s="13">
        <f>_xll.SplineOut($I$9,H95)</f>
        <v>-7.5867731180755227</v>
      </c>
      <c r="J95" s="13">
        <f t="shared" si="48"/>
        <v>5.0711481620165436E-4</v>
      </c>
      <c r="N95" s="6"/>
      <c r="R95">
        <v>84</v>
      </c>
      <c r="S95" s="13">
        <f>_xll.SplineOut($I$9,R95)</f>
        <v>-7.5867731180755227</v>
      </c>
      <c r="T95" s="13">
        <f t="shared" si="49"/>
        <v>5.0711481620165436E-4</v>
      </c>
      <c r="X95" s="6"/>
      <c r="AB95">
        <v>84</v>
      </c>
      <c r="AC95" s="13">
        <f>_xll.SplineOut($I$9,AB95)</f>
        <v>-7.5867731180755227</v>
      </c>
      <c r="AD95" s="13">
        <f t="shared" si="50"/>
        <v>5.0711481620165436E-4</v>
      </c>
      <c r="AH95" s="6"/>
      <c r="AL95">
        <v>84</v>
      </c>
      <c r="AM95" s="13">
        <f>_xll.SplineOut($I$9,AL95)</f>
        <v>-7.5867731180755227</v>
      </c>
      <c r="AN95" s="13">
        <f t="shared" si="51"/>
        <v>5.0711481620165436E-4</v>
      </c>
      <c r="AR95" s="6"/>
      <c r="AV95">
        <v>84</v>
      </c>
      <c r="AW95" s="13">
        <f>_xll.SplineOut($I$9,AV95)</f>
        <v>-7.5867731180755227</v>
      </c>
      <c r="AX95" s="13">
        <f t="shared" si="52"/>
        <v>5.0711481620165436E-4</v>
      </c>
      <c r="BB95" s="6"/>
      <c r="BF95">
        <v>84</v>
      </c>
      <c r="BG95" s="13">
        <f>_xll.SplineOut($I$9,BF95)</f>
        <v>-7.5867731180755227</v>
      </c>
      <c r="BH95" s="13">
        <f t="shared" si="53"/>
        <v>5.0711481620165436E-4</v>
      </c>
      <c r="BL95" s="6"/>
      <c r="BP95">
        <v>84</v>
      </c>
      <c r="BQ95" s="13">
        <f>_xll.SplineOut($I$9,BP95)</f>
        <v>-7.5867731180755227</v>
      </c>
      <c r="BR95" s="13">
        <f t="shared" si="54"/>
        <v>5.0711481620165436E-4</v>
      </c>
      <c r="BV95" s="6"/>
      <c r="BZ95">
        <v>84</v>
      </c>
      <c r="CA95" s="13">
        <f>_xll.SplineOut($I$9,BZ95)</f>
        <v>-7.5867731180755227</v>
      </c>
      <c r="CB95" s="13">
        <f t="shared" si="55"/>
        <v>5.0711481620165436E-4</v>
      </c>
      <c r="CF95" s="6"/>
      <c r="CJ95">
        <v>84</v>
      </c>
      <c r="CK95" s="13">
        <f>_xll.SplineOut($I$9,CJ95)</f>
        <v>-7.5867731180755227</v>
      </c>
      <c r="CL95" s="13">
        <f t="shared" si="56"/>
        <v>5.0711481620165436E-4</v>
      </c>
      <c r="CP95" s="6"/>
      <c r="CT95">
        <v>84</v>
      </c>
      <c r="CU95" s="13">
        <f>_xll.SplineOut($I$9,CT95)</f>
        <v>-7.5867731180755227</v>
      </c>
      <c r="CV95" s="13">
        <f t="shared" si="57"/>
        <v>5.0711481620165436E-4</v>
      </c>
      <c r="CZ95" s="6"/>
      <c r="DD95">
        <v>84</v>
      </c>
      <c r="DE95" s="13">
        <f>_xll.SplineOut($I$9,DD95)</f>
        <v>-7.5867731180755227</v>
      </c>
      <c r="DF95" s="13">
        <f t="shared" si="58"/>
        <v>5.0711481620165436E-4</v>
      </c>
      <c r="DJ95" s="6"/>
      <c r="DN95">
        <v>84</v>
      </c>
      <c r="DO95" s="13">
        <f>_xll.SplineOut($I$9,DN95)</f>
        <v>-7.5867731180755227</v>
      </c>
      <c r="DP95" s="13">
        <f t="shared" si="59"/>
        <v>5.0711481620165436E-4</v>
      </c>
    </row>
    <row r="96" spans="4:120" x14ac:dyDescent="0.25">
      <c r="D96" s="6"/>
      <c r="H96">
        <v>85</v>
      </c>
      <c r="I96" s="13">
        <f>_xll.SplineOut($I$9,H96)</f>
        <v>-7.5840560389596119</v>
      </c>
      <c r="J96" s="13">
        <f t="shared" si="48"/>
        <v>5.0849456086700005E-4</v>
      </c>
      <c r="N96" s="6"/>
      <c r="R96">
        <v>85</v>
      </c>
      <c r="S96" s="13">
        <f>_xll.SplineOut($I$9,R96)</f>
        <v>-7.5840560389596119</v>
      </c>
      <c r="T96" s="13">
        <f t="shared" si="49"/>
        <v>5.0849456086700005E-4</v>
      </c>
      <c r="X96" s="6"/>
      <c r="AB96">
        <v>85</v>
      </c>
      <c r="AC96" s="13">
        <f>_xll.SplineOut($I$9,AB96)</f>
        <v>-7.5840560389596119</v>
      </c>
      <c r="AD96" s="13">
        <f t="shared" si="50"/>
        <v>5.0849456086700005E-4</v>
      </c>
      <c r="AH96" s="6"/>
      <c r="AL96">
        <v>85</v>
      </c>
      <c r="AM96" s="13">
        <f>_xll.SplineOut($I$9,AL96)</f>
        <v>-7.5840560389596119</v>
      </c>
      <c r="AN96" s="13">
        <f t="shared" si="51"/>
        <v>5.0849456086700005E-4</v>
      </c>
      <c r="AR96" s="6"/>
      <c r="AV96">
        <v>85</v>
      </c>
      <c r="AW96" s="13">
        <f>_xll.SplineOut($I$9,AV96)</f>
        <v>-7.5840560389596119</v>
      </c>
      <c r="AX96" s="13">
        <f t="shared" si="52"/>
        <v>5.0849456086700005E-4</v>
      </c>
      <c r="BB96" s="6"/>
      <c r="BF96">
        <v>85</v>
      </c>
      <c r="BG96" s="13">
        <f>_xll.SplineOut($I$9,BF96)</f>
        <v>-7.5840560389596119</v>
      </c>
      <c r="BH96" s="13">
        <f t="shared" si="53"/>
        <v>5.0849456086700005E-4</v>
      </c>
      <c r="BL96" s="6"/>
      <c r="BP96">
        <v>85</v>
      </c>
      <c r="BQ96" s="13">
        <f>_xll.SplineOut($I$9,BP96)</f>
        <v>-7.5840560389596119</v>
      </c>
      <c r="BR96" s="13">
        <f t="shared" si="54"/>
        <v>5.0849456086700005E-4</v>
      </c>
      <c r="BV96" s="6"/>
      <c r="BZ96">
        <v>85</v>
      </c>
      <c r="CA96" s="13">
        <f>_xll.SplineOut($I$9,BZ96)</f>
        <v>-7.5840560389596119</v>
      </c>
      <c r="CB96" s="13">
        <f t="shared" si="55"/>
        <v>5.0849456086700005E-4</v>
      </c>
      <c r="CF96" s="6"/>
      <c r="CJ96">
        <v>85</v>
      </c>
      <c r="CK96" s="13">
        <f>_xll.SplineOut($I$9,CJ96)</f>
        <v>-7.5840560389596119</v>
      </c>
      <c r="CL96" s="13">
        <f t="shared" si="56"/>
        <v>5.0849456086700005E-4</v>
      </c>
      <c r="CP96" s="6"/>
      <c r="CT96">
        <v>85</v>
      </c>
      <c r="CU96" s="13">
        <f>_xll.SplineOut($I$9,CT96)</f>
        <v>-7.5840560389596119</v>
      </c>
      <c r="CV96" s="13">
        <f t="shared" si="57"/>
        <v>5.0849456086700005E-4</v>
      </c>
      <c r="CZ96" s="6"/>
      <c r="DD96">
        <v>85</v>
      </c>
      <c r="DE96" s="13">
        <f>_xll.SplineOut($I$9,DD96)</f>
        <v>-7.5840560389596119</v>
      </c>
      <c r="DF96" s="13">
        <f t="shared" si="58"/>
        <v>5.0849456086700005E-4</v>
      </c>
      <c r="DJ96" s="6"/>
      <c r="DN96">
        <v>85</v>
      </c>
      <c r="DO96" s="13">
        <f>_xll.SplineOut($I$9,DN96)</f>
        <v>-7.5840560389596119</v>
      </c>
      <c r="DP96" s="13">
        <f t="shared" si="59"/>
        <v>5.0849456086700005E-4</v>
      </c>
    </row>
    <row r="97" spans="4:120" x14ac:dyDescent="0.25">
      <c r="D97" s="6"/>
      <c r="H97">
        <v>86</v>
      </c>
      <c r="I97" s="13">
        <f>_xll.SplineOut($I$9,H97)</f>
        <v>-7.5887697437604578</v>
      </c>
      <c r="J97" s="13">
        <f t="shared" si="48"/>
        <v>5.0610330787220314E-4</v>
      </c>
      <c r="N97" s="6"/>
      <c r="R97">
        <v>86</v>
      </c>
      <c r="S97" s="13">
        <f>_xll.SplineOut($I$9,R97)</f>
        <v>-7.5887697437604578</v>
      </c>
      <c r="T97" s="13">
        <f t="shared" si="49"/>
        <v>5.0610330787220314E-4</v>
      </c>
      <c r="X97" s="6"/>
      <c r="AB97">
        <v>86</v>
      </c>
      <c r="AC97" s="13">
        <f>_xll.SplineOut($I$9,AB97)</f>
        <v>-7.5887697437604578</v>
      </c>
      <c r="AD97" s="13">
        <f t="shared" si="50"/>
        <v>5.0610330787220314E-4</v>
      </c>
      <c r="AH97" s="6"/>
      <c r="AL97">
        <v>86</v>
      </c>
      <c r="AM97" s="13">
        <f>_xll.SplineOut($I$9,AL97)</f>
        <v>-7.5887697437604578</v>
      </c>
      <c r="AN97" s="13">
        <f t="shared" si="51"/>
        <v>5.0610330787220314E-4</v>
      </c>
      <c r="AR97" s="6"/>
      <c r="AV97">
        <v>86</v>
      </c>
      <c r="AW97" s="13">
        <f>_xll.SplineOut($I$9,AV97)</f>
        <v>-7.5887697437604578</v>
      </c>
      <c r="AX97" s="13">
        <f t="shared" si="52"/>
        <v>5.0610330787220314E-4</v>
      </c>
      <c r="BB97" s="6"/>
      <c r="BF97">
        <v>86</v>
      </c>
      <c r="BG97" s="13">
        <f>_xll.SplineOut($I$9,BF97)</f>
        <v>-7.5887697437604578</v>
      </c>
      <c r="BH97" s="13">
        <f t="shared" si="53"/>
        <v>5.0610330787220314E-4</v>
      </c>
      <c r="BL97" s="6"/>
      <c r="BP97">
        <v>86</v>
      </c>
      <c r="BQ97" s="13">
        <f>_xll.SplineOut($I$9,BP97)</f>
        <v>-7.5887697437604578</v>
      </c>
      <c r="BR97" s="13">
        <f t="shared" si="54"/>
        <v>5.0610330787220314E-4</v>
      </c>
      <c r="BV97" s="6"/>
      <c r="BZ97">
        <v>86</v>
      </c>
      <c r="CA97" s="13">
        <f>_xll.SplineOut($I$9,BZ97)</f>
        <v>-7.5887697437604578</v>
      </c>
      <c r="CB97" s="13">
        <f t="shared" si="55"/>
        <v>5.0610330787220314E-4</v>
      </c>
      <c r="CF97" s="6"/>
      <c r="CJ97">
        <v>86</v>
      </c>
      <c r="CK97" s="13">
        <f>_xll.SplineOut($I$9,CJ97)</f>
        <v>-7.5887697437604578</v>
      </c>
      <c r="CL97" s="13">
        <f t="shared" si="56"/>
        <v>5.0610330787220314E-4</v>
      </c>
      <c r="CP97" s="6"/>
      <c r="CT97">
        <v>86</v>
      </c>
      <c r="CU97" s="13">
        <f>_xll.SplineOut($I$9,CT97)</f>
        <v>-7.5887697437604578</v>
      </c>
      <c r="CV97" s="13">
        <f t="shared" si="57"/>
        <v>5.0610330787220314E-4</v>
      </c>
      <c r="CZ97" s="6"/>
      <c r="DD97">
        <v>86</v>
      </c>
      <c r="DE97" s="13">
        <f>_xll.SplineOut($I$9,DD97)</f>
        <v>-7.5887697437604578</v>
      </c>
      <c r="DF97" s="13">
        <f t="shared" si="58"/>
        <v>5.0610330787220314E-4</v>
      </c>
      <c r="DJ97" s="6"/>
      <c r="DN97">
        <v>86</v>
      </c>
      <c r="DO97" s="13">
        <f>_xll.SplineOut($I$9,DN97)</f>
        <v>-7.5887697437604578</v>
      </c>
      <c r="DP97" s="13">
        <f t="shared" si="59"/>
        <v>5.0610330787220314E-4</v>
      </c>
    </row>
    <row r="98" spans="4:120" x14ac:dyDescent="0.25">
      <c r="D98" s="6"/>
      <c r="H98">
        <v>87</v>
      </c>
      <c r="I98" s="13">
        <f>_xll.SplineOut($I$9,H98)</f>
        <v>-7.5973216639559258</v>
      </c>
      <c r="J98" s="13">
        <f t="shared" si="48"/>
        <v>5.0179360714687233E-4</v>
      </c>
      <c r="N98" s="6"/>
      <c r="R98">
        <v>87</v>
      </c>
      <c r="S98" s="13">
        <f>_xll.SplineOut($I$9,R98)</f>
        <v>-7.5973216639559258</v>
      </c>
      <c r="T98" s="13">
        <f t="shared" si="49"/>
        <v>5.0179360714687233E-4</v>
      </c>
      <c r="X98" s="6"/>
      <c r="AB98">
        <v>87</v>
      </c>
      <c r="AC98" s="13">
        <f>_xll.SplineOut($I$9,AB98)</f>
        <v>-7.5973216639559258</v>
      </c>
      <c r="AD98" s="13">
        <f t="shared" si="50"/>
        <v>5.0179360714687233E-4</v>
      </c>
      <c r="AH98" s="6"/>
      <c r="AL98">
        <v>87</v>
      </c>
      <c r="AM98" s="13">
        <f>_xll.SplineOut($I$9,AL98)</f>
        <v>-7.5973216639559258</v>
      </c>
      <c r="AN98" s="13">
        <f t="shared" si="51"/>
        <v>5.0179360714687233E-4</v>
      </c>
      <c r="AR98" s="6"/>
      <c r="AV98">
        <v>87</v>
      </c>
      <c r="AW98" s="13">
        <f>_xll.SplineOut($I$9,AV98)</f>
        <v>-7.5973216639559258</v>
      </c>
      <c r="AX98" s="13">
        <f t="shared" si="52"/>
        <v>5.0179360714687233E-4</v>
      </c>
      <c r="BB98" s="6"/>
      <c r="BF98">
        <v>87</v>
      </c>
      <c r="BG98" s="13">
        <f>_xll.SplineOut($I$9,BF98)</f>
        <v>-7.5973216639559258</v>
      </c>
      <c r="BH98" s="13">
        <f t="shared" si="53"/>
        <v>5.0179360714687233E-4</v>
      </c>
      <c r="BL98" s="6"/>
      <c r="BP98">
        <v>87</v>
      </c>
      <c r="BQ98" s="13">
        <f>_xll.SplineOut($I$9,BP98)</f>
        <v>-7.5973216639559258</v>
      </c>
      <c r="BR98" s="13">
        <f t="shared" si="54"/>
        <v>5.0179360714687233E-4</v>
      </c>
      <c r="BV98" s="6"/>
      <c r="BZ98">
        <v>87</v>
      </c>
      <c r="CA98" s="13">
        <f>_xll.SplineOut($I$9,BZ98)</f>
        <v>-7.5973216639559258</v>
      </c>
      <c r="CB98" s="13">
        <f t="shared" si="55"/>
        <v>5.0179360714687233E-4</v>
      </c>
      <c r="CF98" s="6"/>
      <c r="CJ98">
        <v>87</v>
      </c>
      <c r="CK98" s="13">
        <f>_xll.SplineOut($I$9,CJ98)</f>
        <v>-7.5973216639559258</v>
      </c>
      <c r="CL98" s="13">
        <f t="shared" si="56"/>
        <v>5.0179360714687233E-4</v>
      </c>
      <c r="CP98" s="6"/>
      <c r="CT98">
        <v>87</v>
      </c>
      <c r="CU98" s="13">
        <f>_xll.SplineOut($I$9,CT98)</f>
        <v>-7.5973216639559258</v>
      </c>
      <c r="CV98" s="13">
        <f t="shared" si="57"/>
        <v>5.0179360714687233E-4</v>
      </c>
      <c r="CZ98" s="6"/>
      <c r="DD98">
        <v>87</v>
      </c>
      <c r="DE98" s="13">
        <f>_xll.SplineOut($I$9,DD98)</f>
        <v>-7.5973216639559258</v>
      </c>
      <c r="DF98" s="13">
        <f t="shared" si="58"/>
        <v>5.0179360714687233E-4</v>
      </c>
      <c r="DJ98" s="6"/>
      <c r="DN98">
        <v>87</v>
      </c>
      <c r="DO98" s="13">
        <f>_xll.SplineOut($I$9,DN98)</f>
        <v>-7.5973216639559258</v>
      </c>
      <c r="DP98" s="13">
        <f t="shared" si="59"/>
        <v>5.0179360714687233E-4</v>
      </c>
    </row>
    <row r="99" spans="4:120" x14ac:dyDescent="0.25">
      <c r="D99" s="6"/>
      <c r="H99">
        <v>88</v>
      </c>
      <c r="I99" s="13">
        <f>_xll.SplineOut($I$9,H99)</f>
        <v>-7.6051917366140103</v>
      </c>
      <c r="J99" s="13">
        <f t="shared" si="48"/>
        <v>4.9785995436939158E-4</v>
      </c>
      <c r="N99" s="6"/>
      <c r="R99">
        <v>88</v>
      </c>
      <c r="S99" s="13">
        <f>_xll.SplineOut($I$9,R99)</f>
        <v>-7.6051917366140103</v>
      </c>
      <c r="T99" s="13">
        <f t="shared" si="49"/>
        <v>4.9785995436939158E-4</v>
      </c>
      <c r="X99" s="6"/>
      <c r="AB99">
        <v>88</v>
      </c>
      <c r="AC99" s="13">
        <f>_xll.SplineOut($I$9,AB99)</f>
        <v>-7.6051917366140103</v>
      </c>
      <c r="AD99" s="13">
        <f t="shared" si="50"/>
        <v>4.9785995436939158E-4</v>
      </c>
      <c r="AH99" s="6"/>
      <c r="AL99">
        <v>88</v>
      </c>
      <c r="AM99" s="13">
        <f>_xll.SplineOut($I$9,AL99)</f>
        <v>-7.6051917366140103</v>
      </c>
      <c r="AN99" s="13">
        <f t="shared" si="51"/>
        <v>4.9785995436939158E-4</v>
      </c>
      <c r="AR99" s="6"/>
      <c r="AV99">
        <v>88</v>
      </c>
      <c r="AW99" s="13">
        <f>_xll.SplineOut($I$9,AV99)</f>
        <v>-7.6051917366140103</v>
      </c>
      <c r="AX99" s="13">
        <f t="shared" si="52"/>
        <v>4.9785995436939158E-4</v>
      </c>
      <c r="BB99" s="6"/>
      <c r="BF99">
        <v>88</v>
      </c>
      <c r="BG99" s="13">
        <f>_xll.SplineOut($I$9,BF99)</f>
        <v>-7.6051917366140103</v>
      </c>
      <c r="BH99" s="13">
        <f t="shared" si="53"/>
        <v>4.9785995436939158E-4</v>
      </c>
      <c r="BL99" s="6"/>
      <c r="BP99">
        <v>88</v>
      </c>
      <c r="BQ99" s="13">
        <f>_xll.SplineOut($I$9,BP99)</f>
        <v>-7.6051917366140103</v>
      </c>
      <c r="BR99" s="13">
        <f t="shared" si="54"/>
        <v>4.9785995436939158E-4</v>
      </c>
      <c r="BV99" s="6"/>
      <c r="BZ99">
        <v>88</v>
      </c>
      <c r="CA99" s="13">
        <f>_xll.SplineOut($I$9,BZ99)</f>
        <v>-7.6051917366140103</v>
      </c>
      <c r="CB99" s="13">
        <f t="shared" si="55"/>
        <v>4.9785995436939158E-4</v>
      </c>
      <c r="CF99" s="6"/>
      <c r="CJ99">
        <v>88</v>
      </c>
      <c r="CK99" s="13">
        <f>_xll.SplineOut($I$9,CJ99)</f>
        <v>-7.6051917366140103</v>
      </c>
      <c r="CL99" s="13">
        <f t="shared" si="56"/>
        <v>4.9785995436939158E-4</v>
      </c>
      <c r="CP99" s="6"/>
      <c r="CT99">
        <v>88</v>
      </c>
      <c r="CU99" s="13">
        <f>_xll.SplineOut($I$9,CT99)</f>
        <v>-7.6051917366140103</v>
      </c>
      <c r="CV99" s="13">
        <f t="shared" si="57"/>
        <v>4.9785995436939158E-4</v>
      </c>
      <c r="CZ99" s="6"/>
      <c r="DD99">
        <v>88</v>
      </c>
      <c r="DE99" s="13">
        <f>_xll.SplineOut($I$9,DD99)</f>
        <v>-7.6051917366140103</v>
      </c>
      <c r="DF99" s="13">
        <f t="shared" si="58"/>
        <v>4.9785995436939158E-4</v>
      </c>
      <c r="DJ99" s="6"/>
      <c r="DN99">
        <v>88</v>
      </c>
      <c r="DO99" s="13">
        <f>_xll.SplineOut($I$9,DN99)</f>
        <v>-7.6051917366140103</v>
      </c>
      <c r="DP99" s="13">
        <f t="shared" si="59"/>
        <v>4.9785995436939158E-4</v>
      </c>
    </row>
    <row r="100" spans="4:120" x14ac:dyDescent="0.25">
      <c r="D100" s="6"/>
      <c r="H100">
        <v>89</v>
      </c>
      <c r="I100" s="13">
        <f>_xll.SplineOut($I$9,H100)</f>
        <v>-7.6078598988027082</v>
      </c>
      <c r="J100" s="13">
        <f t="shared" si="48"/>
        <v>4.9653335384357311E-4</v>
      </c>
      <c r="N100" s="6"/>
      <c r="R100">
        <v>89</v>
      </c>
      <c r="S100" s="13">
        <f>_xll.SplineOut($I$9,R100)</f>
        <v>-7.6078598988027082</v>
      </c>
      <c r="T100" s="13">
        <f t="shared" si="49"/>
        <v>4.9653335384357311E-4</v>
      </c>
      <c r="X100" s="6"/>
      <c r="AB100">
        <v>89</v>
      </c>
      <c r="AC100" s="13">
        <f>_xll.SplineOut($I$9,AB100)</f>
        <v>-7.6078598988027082</v>
      </c>
      <c r="AD100" s="13">
        <f t="shared" si="50"/>
        <v>4.9653335384357311E-4</v>
      </c>
      <c r="AH100" s="6"/>
      <c r="AL100">
        <v>89</v>
      </c>
      <c r="AM100" s="13">
        <f>_xll.SplineOut($I$9,AL100)</f>
        <v>-7.6078598988027082</v>
      </c>
      <c r="AN100" s="13">
        <f t="shared" si="51"/>
        <v>4.9653335384357311E-4</v>
      </c>
      <c r="AR100" s="6"/>
      <c r="AV100">
        <v>89</v>
      </c>
      <c r="AW100" s="13">
        <f>_xll.SplineOut($I$9,AV100)</f>
        <v>-7.6078598988027082</v>
      </c>
      <c r="AX100" s="13">
        <f t="shared" si="52"/>
        <v>4.9653335384357311E-4</v>
      </c>
      <c r="BB100" s="6"/>
      <c r="BF100">
        <v>89</v>
      </c>
      <c r="BG100" s="13">
        <f>_xll.SplineOut($I$9,BF100)</f>
        <v>-7.6078598988027082</v>
      </c>
      <c r="BH100" s="13">
        <f t="shared" si="53"/>
        <v>4.9653335384357311E-4</v>
      </c>
      <c r="BL100" s="6"/>
      <c r="BP100">
        <v>89</v>
      </c>
      <c r="BQ100" s="13">
        <f>_xll.SplineOut($I$9,BP100)</f>
        <v>-7.6078598988027082</v>
      </c>
      <c r="BR100" s="13">
        <f t="shared" si="54"/>
        <v>4.9653335384357311E-4</v>
      </c>
      <c r="BV100" s="6"/>
      <c r="BZ100">
        <v>89</v>
      </c>
      <c r="CA100" s="13">
        <f>_xll.SplineOut($I$9,BZ100)</f>
        <v>-7.6078598988027082</v>
      </c>
      <c r="CB100" s="13">
        <f t="shared" si="55"/>
        <v>4.9653335384357311E-4</v>
      </c>
      <c r="CF100" s="6"/>
      <c r="CJ100">
        <v>89</v>
      </c>
      <c r="CK100" s="13">
        <f>_xll.SplineOut($I$9,CJ100)</f>
        <v>-7.6078598988027082</v>
      </c>
      <c r="CL100" s="13">
        <f t="shared" si="56"/>
        <v>4.9653335384357311E-4</v>
      </c>
      <c r="CP100" s="6"/>
      <c r="CT100">
        <v>89</v>
      </c>
      <c r="CU100" s="13">
        <f>_xll.SplineOut($I$9,CT100)</f>
        <v>-7.6078598988027082</v>
      </c>
      <c r="CV100" s="13">
        <f t="shared" si="57"/>
        <v>4.9653335384357311E-4</v>
      </c>
      <c r="CZ100" s="6"/>
      <c r="DD100">
        <v>89</v>
      </c>
      <c r="DE100" s="13">
        <f>_xll.SplineOut($I$9,DD100)</f>
        <v>-7.6078598988027082</v>
      </c>
      <c r="DF100" s="13">
        <f t="shared" si="58"/>
        <v>4.9653335384357311E-4</v>
      </c>
      <c r="DJ100" s="6"/>
      <c r="DN100">
        <v>89</v>
      </c>
      <c r="DO100" s="13">
        <f>_xll.SplineOut($I$9,DN100)</f>
        <v>-7.6078598988027082</v>
      </c>
      <c r="DP100" s="13">
        <f t="shared" si="59"/>
        <v>4.9653335384357311E-4</v>
      </c>
    </row>
    <row r="101" spans="4:120" x14ac:dyDescent="0.25">
      <c r="D101" s="6"/>
      <c r="H101">
        <v>90</v>
      </c>
      <c r="I101" s="13">
        <f>_xll.SplineOut($I$9,H101)</f>
        <v>-7.6008060875900076</v>
      </c>
      <c r="J101" s="13">
        <f t="shared" si="48"/>
        <v>5.0004818829800025E-4</v>
      </c>
      <c r="N101" s="6"/>
      <c r="R101">
        <v>90</v>
      </c>
      <c r="S101" s="13">
        <f>_xll.SplineOut($I$9,R101)</f>
        <v>-7.6008060875900076</v>
      </c>
      <c r="T101" s="13">
        <f t="shared" si="49"/>
        <v>5.0004818829800025E-4</v>
      </c>
      <c r="X101" s="6"/>
      <c r="AB101">
        <v>90</v>
      </c>
      <c r="AC101" s="13">
        <f>_xll.SplineOut($I$9,AB101)</f>
        <v>-7.6008060875900076</v>
      </c>
      <c r="AD101" s="13">
        <f t="shared" si="50"/>
        <v>5.0004818829800025E-4</v>
      </c>
      <c r="AH101" s="6"/>
      <c r="AL101">
        <v>90</v>
      </c>
      <c r="AM101" s="13">
        <f>_xll.SplineOut($I$9,AL101)</f>
        <v>-7.6008060875900076</v>
      </c>
      <c r="AN101" s="13">
        <f t="shared" si="51"/>
        <v>5.0004818829800025E-4</v>
      </c>
      <c r="AR101" s="6"/>
      <c r="AV101">
        <v>90</v>
      </c>
      <c r="AW101" s="13">
        <f>_xll.SplineOut($I$9,AV101)</f>
        <v>-7.6008060875900076</v>
      </c>
      <c r="AX101" s="13">
        <f t="shared" si="52"/>
        <v>5.0004818829800025E-4</v>
      </c>
      <c r="BB101" s="6"/>
      <c r="BF101">
        <v>90</v>
      </c>
      <c r="BG101" s="13">
        <f>_xll.SplineOut($I$9,BF101)</f>
        <v>-7.6008060875900076</v>
      </c>
      <c r="BH101" s="13">
        <f t="shared" si="53"/>
        <v>5.0004818829800025E-4</v>
      </c>
      <c r="BL101" s="6"/>
      <c r="BP101">
        <v>90</v>
      </c>
      <c r="BQ101" s="13">
        <f>_xll.SplineOut($I$9,BP101)</f>
        <v>-7.6008060875900076</v>
      </c>
      <c r="BR101" s="13">
        <f t="shared" si="54"/>
        <v>5.0004818829800025E-4</v>
      </c>
      <c r="BV101" s="6"/>
      <c r="BZ101">
        <v>90</v>
      </c>
      <c r="CA101" s="13">
        <f>_xll.SplineOut($I$9,BZ101)</f>
        <v>-7.6008060875900076</v>
      </c>
      <c r="CB101" s="13">
        <f t="shared" si="55"/>
        <v>5.0004818829800025E-4</v>
      </c>
      <c r="CF101" s="6"/>
      <c r="CJ101">
        <v>90</v>
      </c>
      <c r="CK101" s="13">
        <f>_xll.SplineOut($I$9,CJ101)</f>
        <v>-7.6008060875900076</v>
      </c>
      <c r="CL101" s="13">
        <f t="shared" si="56"/>
        <v>5.0004818829800025E-4</v>
      </c>
      <c r="CP101" s="6"/>
      <c r="CT101">
        <v>90</v>
      </c>
      <c r="CU101" s="13">
        <f>_xll.SplineOut($I$9,CT101)</f>
        <v>-7.6008060875900076</v>
      </c>
      <c r="CV101" s="13">
        <f t="shared" si="57"/>
        <v>5.0004818829800025E-4</v>
      </c>
      <c r="CZ101" s="6"/>
      <c r="DD101">
        <v>90</v>
      </c>
      <c r="DE101" s="13">
        <f>_xll.SplineOut($I$9,DD101)</f>
        <v>-7.6008060875900076</v>
      </c>
      <c r="DF101" s="13">
        <f t="shared" si="58"/>
        <v>5.0004818829800025E-4</v>
      </c>
      <c r="DJ101" s="6"/>
      <c r="DN101">
        <v>90</v>
      </c>
      <c r="DO101" s="13">
        <f>_xll.SplineOut($I$9,DN101)</f>
        <v>-7.6008060875900076</v>
      </c>
      <c r="DP101" s="13">
        <f t="shared" si="59"/>
        <v>5.0004818829800025E-4</v>
      </c>
    </row>
    <row r="102" spans="4:120" x14ac:dyDescent="0.25">
      <c r="D102" s="6"/>
      <c r="H102">
        <v>91</v>
      </c>
      <c r="I102" s="13">
        <f>_xll.SplineOut($I$9,H102)</f>
        <v>-7.5810755163992702</v>
      </c>
      <c r="J102" s="13">
        <f t="shared" si="48"/>
        <v>5.1001240123255511E-4</v>
      </c>
      <c r="N102" s="6"/>
      <c r="R102">
        <v>91</v>
      </c>
      <c r="S102" s="13">
        <f>_xll.SplineOut($I$9,R102)</f>
        <v>-7.5810755163992702</v>
      </c>
      <c r="T102" s="13">
        <f t="shared" si="49"/>
        <v>5.1001240123255511E-4</v>
      </c>
      <c r="X102" s="6"/>
      <c r="AB102">
        <v>91</v>
      </c>
      <c r="AC102" s="13">
        <f>_xll.SplineOut($I$9,AB102)</f>
        <v>-7.5810755163992702</v>
      </c>
      <c r="AD102" s="13">
        <f t="shared" si="50"/>
        <v>5.1001240123255511E-4</v>
      </c>
      <c r="AH102" s="6"/>
      <c r="AL102">
        <v>91</v>
      </c>
      <c r="AM102" s="13">
        <f>_xll.SplineOut($I$9,AL102)</f>
        <v>-7.5810755163992702</v>
      </c>
      <c r="AN102" s="13">
        <f t="shared" si="51"/>
        <v>5.1001240123255511E-4</v>
      </c>
      <c r="AR102" s="6"/>
      <c r="AV102">
        <v>91</v>
      </c>
      <c r="AW102" s="13">
        <f>_xll.SplineOut($I$9,AV102)</f>
        <v>-7.5810755163992702</v>
      </c>
      <c r="AX102" s="13">
        <f t="shared" si="52"/>
        <v>5.1001240123255511E-4</v>
      </c>
      <c r="BB102" s="6"/>
      <c r="BF102">
        <v>91</v>
      </c>
      <c r="BG102" s="13">
        <f>_xll.SplineOut($I$9,BF102)</f>
        <v>-7.5810755163992702</v>
      </c>
      <c r="BH102" s="13">
        <f t="shared" si="53"/>
        <v>5.1001240123255511E-4</v>
      </c>
      <c r="BL102" s="6"/>
      <c r="BP102">
        <v>91</v>
      </c>
      <c r="BQ102" s="13">
        <f>_xll.SplineOut($I$9,BP102)</f>
        <v>-7.5810755163992702</v>
      </c>
      <c r="BR102" s="13">
        <f t="shared" si="54"/>
        <v>5.1001240123255511E-4</v>
      </c>
      <c r="BV102" s="6"/>
      <c r="BZ102">
        <v>91</v>
      </c>
      <c r="CA102" s="13">
        <f>_xll.SplineOut($I$9,BZ102)</f>
        <v>-7.5810755163992702</v>
      </c>
      <c r="CB102" s="13">
        <f t="shared" si="55"/>
        <v>5.1001240123255511E-4</v>
      </c>
      <c r="CF102" s="6"/>
      <c r="CJ102">
        <v>91</v>
      </c>
      <c r="CK102" s="13">
        <f>_xll.SplineOut($I$9,CJ102)</f>
        <v>-7.5810755163992702</v>
      </c>
      <c r="CL102" s="13">
        <f t="shared" si="56"/>
        <v>5.1001240123255511E-4</v>
      </c>
      <c r="CP102" s="6"/>
      <c r="CT102">
        <v>91</v>
      </c>
      <c r="CU102" s="13">
        <f>_xll.SplineOut($I$9,CT102)</f>
        <v>-7.5810755163992702</v>
      </c>
      <c r="CV102" s="13">
        <f t="shared" si="57"/>
        <v>5.1001240123255511E-4</v>
      </c>
      <c r="CZ102" s="6"/>
      <c r="DD102">
        <v>91</v>
      </c>
      <c r="DE102" s="13">
        <f>_xll.SplineOut($I$9,DD102)</f>
        <v>-7.5810755163992702</v>
      </c>
      <c r="DF102" s="13">
        <f t="shared" si="58"/>
        <v>5.1001240123255511E-4</v>
      </c>
      <c r="DJ102" s="6"/>
      <c r="DN102">
        <v>91</v>
      </c>
      <c r="DO102" s="13">
        <f>_xll.SplineOut($I$9,DN102)</f>
        <v>-7.5810755163992702</v>
      </c>
      <c r="DP102" s="13">
        <f t="shared" si="59"/>
        <v>5.1001240123255511E-4</v>
      </c>
    </row>
    <row r="103" spans="4:120" x14ac:dyDescent="0.25">
      <c r="D103" s="6"/>
      <c r="H103">
        <v>92</v>
      </c>
      <c r="I103" s="13">
        <f>_xll.SplineOut($I$9,H103)</f>
        <v>-7.5519745040752957</v>
      </c>
      <c r="J103" s="13">
        <f t="shared" si="48"/>
        <v>5.2507234541528103E-4</v>
      </c>
      <c r="N103" s="6"/>
      <c r="R103">
        <v>92</v>
      </c>
      <c r="S103" s="13">
        <f>_xll.SplineOut($I$9,R103)</f>
        <v>-7.5519745040752957</v>
      </c>
      <c r="T103" s="13">
        <f t="shared" si="49"/>
        <v>5.2507234541528103E-4</v>
      </c>
      <c r="X103" s="6"/>
      <c r="AB103">
        <v>92</v>
      </c>
      <c r="AC103" s="13">
        <f>_xll.SplineOut($I$9,AB103)</f>
        <v>-7.5519745040752957</v>
      </c>
      <c r="AD103" s="13">
        <f t="shared" si="50"/>
        <v>5.2507234541528103E-4</v>
      </c>
      <c r="AH103" s="6"/>
      <c r="AL103">
        <v>92</v>
      </c>
      <c r="AM103" s="13">
        <f>_xll.SplineOut($I$9,AL103)</f>
        <v>-7.5519745040752957</v>
      </c>
      <c r="AN103" s="13">
        <f t="shared" si="51"/>
        <v>5.2507234541528103E-4</v>
      </c>
      <c r="AR103" s="6"/>
      <c r="AV103">
        <v>92</v>
      </c>
      <c r="AW103" s="13">
        <f>_xll.SplineOut($I$9,AV103)</f>
        <v>-7.5519745040752957</v>
      </c>
      <c r="AX103" s="13">
        <f t="shared" si="52"/>
        <v>5.2507234541528103E-4</v>
      </c>
      <c r="BB103" s="6"/>
      <c r="BF103">
        <v>92</v>
      </c>
      <c r="BG103" s="13">
        <f>_xll.SplineOut($I$9,BF103)</f>
        <v>-7.5519745040752957</v>
      </c>
      <c r="BH103" s="13">
        <f t="shared" si="53"/>
        <v>5.2507234541528103E-4</v>
      </c>
      <c r="BL103" s="6"/>
      <c r="BP103">
        <v>92</v>
      </c>
      <c r="BQ103" s="13">
        <f>_xll.SplineOut($I$9,BP103)</f>
        <v>-7.5519745040752957</v>
      </c>
      <c r="BR103" s="13">
        <f t="shared" si="54"/>
        <v>5.2507234541528103E-4</v>
      </c>
      <c r="BV103" s="6"/>
      <c r="BZ103">
        <v>92</v>
      </c>
      <c r="CA103" s="13">
        <f>_xll.SplineOut($I$9,BZ103)</f>
        <v>-7.5519745040752957</v>
      </c>
      <c r="CB103" s="13">
        <f t="shared" si="55"/>
        <v>5.2507234541528103E-4</v>
      </c>
      <c r="CF103" s="6"/>
      <c r="CJ103">
        <v>92</v>
      </c>
      <c r="CK103" s="13">
        <f>_xll.SplineOut($I$9,CJ103)</f>
        <v>-7.5519745040752957</v>
      </c>
      <c r="CL103" s="13">
        <f t="shared" si="56"/>
        <v>5.2507234541528103E-4</v>
      </c>
      <c r="CP103" s="6"/>
      <c r="CT103">
        <v>92</v>
      </c>
      <c r="CU103" s="13">
        <f>_xll.SplineOut($I$9,CT103)</f>
        <v>-7.5519745040752957</v>
      </c>
      <c r="CV103" s="13">
        <f t="shared" si="57"/>
        <v>5.2507234541528103E-4</v>
      </c>
      <c r="CZ103" s="6"/>
      <c r="DD103">
        <v>92</v>
      </c>
      <c r="DE103" s="13">
        <f>_xll.SplineOut($I$9,DD103)</f>
        <v>-7.5519745040752957</v>
      </c>
      <c r="DF103" s="13">
        <f t="shared" si="58"/>
        <v>5.2507234541528103E-4</v>
      </c>
      <c r="DJ103" s="6"/>
      <c r="DN103">
        <v>92</v>
      </c>
      <c r="DO103" s="13">
        <f>_xll.SplineOut($I$9,DN103)</f>
        <v>-7.5519745040752957</v>
      </c>
      <c r="DP103" s="13">
        <f t="shared" si="59"/>
        <v>5.2507234541528103E-4</v>
      </c>
    </row>
    <row r="104" spans="4:120" x14ac:dyDescent="0.25">
      <c r="D104" s="6"/>
      <c r="H104">
        <v>93</v>
      </c>
      <c r="I104" s="13">
        <f>_xll.SplineOut($I$9,H104)</f>
        <v>-7.518374645818251</v>
      </c>
      <c r="J104" s="13">
        <f t="shared" si="48"/>
        <v>5.4301443976315534E-4</v>
      </c>
      <c r="N104" s="6"/>
      <c r="R104">
        <v>93</v>
      </c>
      <c r="S104" s="13">
        <f>_xll.SplineOut($I$9,R104)</f>
        <v>-7.518374645818251</v>
      </c>
      <c r="T104" s="13">
        <f t="shared" si="49"/>
        <v>5.4301443976315534E-4</v>
      </c>
      <c r="X104" s="6"/>
      <c r="AB104">
        <v>93</v>
      </c>
      <c r="AC104" s="13">
        <f>_xll.SplineOut($I$9,AB104)</f>
        <v>-7.518374645818251</v>
      </c>
      <c r="AD104" s="13">
        <f t="shared" si="50"/>
        <v>5.4301443976315534E-4</v>
      </c>
      <c r="AH104" s="6"/>
      <c r="AL104">
        <v>93</v>
      </c>
      <c r="AM104" s="13">
        <f>_xll.SplineOut($I$9,AL104)</f>
        <v>-7.518374645818251</v>
      </c>
      <c r="AN104" s="13">
        <f t="shared" si="51"/>
        <v>5.4301443976315534E-4</v>
      </c>
      <c r="AR104" s="6"/>
      <c r="AV104">
        <v>93</v>
      </c>
      <c r="AW104" s="13">
        <f>_xll.SplineOut($I$9,AV104)</f>
        <v>-7.518374645818251</v>
      </c>
      <c r="AX104" s="13">
        <f t="shared" si="52"/>
        <v>5.4301443976315534E-4</v>
      </c>
      <c r="BB104" s="6"/>
      <c r="BF104">
        <v>93</v>
      </c>
      <c r="BG104" s="13">
        <f>_xll.SplineOut($I$9,BF104)</f>
        <v>-7.518374645818251</v>
      </c>
      <c r="BH104" s="13">
        <f t="shared" si="53"/>
        <v>5.4301443976315534E-4</v>
      </c>
      <c r="BL104" s="6"/>
      <c r="BP104">
        <v>93</v>
      </c>
      <c r="BQ104" s="13">
        <f>_xll.SplineOut($I$9,BP104)</f>
        <v>-7.518374645818251</v>
      </c>
      <c r="BR104" s="13">
        <f t="shared" si="54"/>
        <v>5.4301443976315534E-4</v>
      </c>
      <c r="BV104" s="6"/>
      <c r="BZ104">
        <v>93</v>
      </c>
      <c r="CA104" s="13">
        <f>_xll.SplineOut($I$9,BZ104)</f>
        <v>-7.518374645818251</v>
      </c>
      <c r="CB104" s="13">
        <f t="shared" si="55"/>
        <v>5.4301443976315534E-4</v>
      </c>
      <c r="CF104" s="6"/>
      <c r="CJ104">
        <v>93</v>
      </c>
      <c r="CK104" s="13">
        <f>_xll.SplineOut($I$9,CJ104)</f>
        <v>-7.518374645818251</v>
      </c>
      <c r="CL104" s="13">
        <f t="shared" si="56"/>
        <v>5.4301443976315534E-4</v>
      </c>
      <c r="CP104" s="6"/>
      <c r="CT104">
        <v>93</v>
      </c>
      <c r="CU104" s="13">
        <f>_xll.SplineOut($I$9,CT104)</f>
        <v>-7.518374645818251</v>
      </c>
      <c r="CV104" s="13">
        <f t="shared" si="57"/>
        <v>5.4301443976315534E-4</v>
      </c>
      <c r="CZ104" s="6"/>
      <c r="DD104">
        <v>93</v>
      </c>
      <c r="DE104" s="13">
        <f>_xll.SplineOut($I$9,DD104)</f>
        <v>-7.518374645818251</v>
      </c>
      <c r="DF104" s="13">
        <f t="shared" si="58"/>
        <v>5.4301443976315534E-4</v>
      </c>
      <c r="DJ104" s="6"/>
      <c r="DN104">
        <v>93</v>
      </c>
      <c r="DO104" s="13">
        <f>_xll.SplineOut($I$9,DN104)</f>
        <v>-7.518374645818251</v>
      </c>
      <c r="DP104" s="13">
        <f t="shared" si="59"/>
        <v>5.4301443976315534E-4</v>
      </c>
    </row>
    <row r="105" spans="4:120" x14ac:dyDescent="0.25">
      <c r="D105" s="6"/>
      <c r="H105">
        <v>94</v>
      </c>
      <c r="I105" s="13">
        <f>_xll.SplineOut($I$9,H105)</f>
        <v>-7.4851475368283031</v>
      </c>
      <c r="J105" s="13">
        <f t="shared" si="48"/>
        <v>5.6136034253745067E-4</v>
      </c>
      <c r="N105" s="6"/>
      <c r="R105">
        <v>94</v>
      </c>
      <c r="S105" s="13">
        <f>_xll.SplineOut($I$9,R105)</f>
        <v>-7.4851475368283031</v>
      </c>
      <c r="T105" s="13">
        <f t="shared" si="49"/>
        <v>5.6136034253745067E-4</v>
      </c>
      <c r="X105" s="6"/>
      <c r="AB105">
        <v>94</v>
      </c>
      <c r="AC105" s="13">
        <f>_xll.SplineOut($I$9,AB105)</f>
        <v>-7.4851475368283031</v>
      </c>
      <c r="AD105" s="13">
        <f t="shared" si="50"/>
        <v>5.6136034253745067E-4</v>
      </c>
      <c r="AH105" s="6"/>
      <c r="AL105">
        <v>94</v>
      </c>
      <c r="AM105" s="13">
        <f>_xll.SplineOut($I$9,AL105)</f>
        <v>-7.4851475368283031</v>
      </c>
      <c r="AN105" s="13">
        <f t="shared" si="51"/>
        <v>5.6136034253745067E-4</v>
      </c>
      <c r="AR105" s="6"/>
      <c r="AV105">
        <v>94</v>
      </c>
      <c r="AW105" s="13">
        <f>_xll.SplineOut($I$9,AV105)</f>
        <v>-7.4851475368283031</v>
      </c>
      <c r="AX105" s="13">
        <f t="shared" si="52"/>
        <v>5.6136034253745067E-4</v>
      </c>
      <c r="BB105" s="6"/>
      <c r="BF105">
        <v>94</v>
      </c>
      <c r="BG105" s="13">
        <f>_xll.SplineOut($I$9,BF105)</f>
        <v>-7.4851475368283031</v>
      </c>
      <c r="BH105" s="13">
        <f t="shared" si="53"/>
        <v>5.6136034253745067E-4</v>
      </c>
      <c r="BL105" s="6"/>
      <c r="BP105">
        <v>94</v>
      </c>
      <c r="BQ105" s="13">
        <f>_xll.SplineOut($I$9,BP105)</f>
        <v>-7.4851475368283031</v>
      </c>
      <c r="BR105" s="13">
        <f t="shared" si="54"/>
        <v>5.6136034253745067E-4</v>
      </c>
      <c r="BV105" s="6"/>
      <c r="BZ105">
        <v>94</v>
      </c>
      <c r="CA105" s="13">
        <f>_xll.SplineOut($I$9,BZ105)</f>
        <v>-7.4851475368283031</v>
      </c>
      <c r="CB105" s="13">
        <f t="shared" si="55"/>
        <v>5.6136034253745067E-4</v>
      </c>
      <c r="CF105" s="6"/>
      <c r="CJ105">
        <v>94</v>
      </c>
      <c r="CK105" s="13">
        <f>_xll.SplineOut($I$9,CJ105)</f>
        <v>-7.4851475368283031</v>
      </c>
      <c r="CL105" s="13">
        <f t="shared" si="56"/>
        <v>5.6136034253745067E-4</v>
      </c>
      <c r="CP105" s="6"/>
      <c r="CT105">
        <v>94</v>
      </c>
      <c r="CU105" s="13">
        <f>_xll.SplineOut($I$9,CT105)</f>
        <v>-7.4851475368283031</v>
      </c>
      <c r="CV105" s="13">
        <f t="shared" si="57"/>
        <v>5.6136034253745067E-4</v>
      </c>
      <c r="CZ105" s="6"/>
      <c r="DD105">
        <v>94</v>
      </c>
      <c r="DE105" s="13">
        <f>_xll.SplineOut($I$9,DD105)</f>
        <v>-7.4851475368283031</v>
      </c>
      <c r="DF105" s="13">
        <f t="shared" si="58"/>
        <v>5.6136034253745067E-4</v>
      </c>
      <c r="DJ105" s="6"/>
      <c r="DN105">
        <v>94</v>
      </c>
      <c r="DO105" s="13">
        <f>_xll.SplineOut($I$9,DN105)</f>
        <v>-7.4851475368283031</v>
      </c>
      <c r="DP105" s="13">
        <f t="shared" si="59"/>
        <v>5.6136034253745067E-4</v>
      </c>
    </row>
    <row r="106" spans="4:120" x14ac:dyDescent="0.25">
      <c r="D106" s="6"/>
      <c r="H106">
        <v>95</v>
      </c>
      <c r="I106" s="13">
        <f>_xll.SplineOut($I$9,H106)</f>
        <v>-7.4571647723056147</v>
      </c>
      <c r="J106" s="13">
        <f t="shared" si="48"/>
        <v>5.7729060370599887E-4</v>
      </c>
      <c r="N106" s="6"/>
      <c r="R106">
        <v>95</v>
      </c>
      <c r="S106" s="13">
        <f>_xll.SplineOut($I$9,R106)</f>
        <v>-7.4571647723056147</v>
      </c>
      <c r="T106" s="13">
        <f t="shared" si="49"/>
        <v>5.7729060370599887E-4</v>
      </c>
      <c r="X106" s="6"/>
      <c r="AB106">
        <v>95</v>
      </c>
      <c r="AC106" s="13">
        <f>_xll.SplineOut($I$9,AB106)</f>
        <v>-7.4571647723056147</v>
      </c>
      <c r="AD106" s="13">
        <f t="shared" si="50"/>
        <v>5.7729060370599887E-4</v>
      </c>
      <c r="AH106" s="6"/>
      <c r="AL106">
        <v>95</v>
      </c>
      <c r="AM106" s="13">
        <f>_xll.SplineOut($I$9,AL106)</f>
        <v>-7.4571647723056147</v>
      </c>
      <c r="AN106" s="13">
        <f t="shared" si="51"/>
        <v>5.7729060370599887E-4</v>
      </c>
      <c r="AR106" s="6"/>
      <c r="AV106">
        <v>95</v>
      </c>
      <c r="AW106" s="13">
        <f>_xll.SplineOut($I$9,AV106)</f>
        <v>-7.4571647723056147</v>
      </c>
      <c r="AX106" s="13">
        <f t="shared" si="52"/>
        <v>5.7729060370599887E-4</v>
      </c>
      <c r="BB106" s="6"/>
      <c r="BF106">
        <v>95</v>
      </c>
      <c r="BG106" s="13">
        <f>_xll.SplineOut($I$9,BF106)</f>
        <v>-7.4571647723056147</v>
      </c>
      <c r="BH106" s="13">
        <f t="shared" si="53"/>
        <v>5.7729060370599887E-4</v>
      </c>
      <c r="BL106" s="6"/>
      <c r="BP106">
        <v>95</v>
      </c>
      <c r="BQ106" s="13">
        <f>_xll.SplineOut($I$9,BP106)</f>
        <v>-7.4571647723056147</v>
      </c>
      <c r="BR106" s="13">
        <f t="shared" si="54"/>
        <v>5.7729060370599887E-4</v>
      </c>
      <c r="BV106" s="6"/>
      <c r="BZ106">
        <v>95</v>
      </c>
      <c r="CA106" s="13">
        <f>_xll.SplineOut($I$9,BZ106)</f>
        <v>-7.4571647723056147</v>
      </c>
      <c r="CB106" s="13">
        <f t="shared" si="55"/>
        <v>5.7729060370599887E-4</v>
      </c>
      <c r="CF106" s="6"/>
      <c r="CJ106">
        <v>95</v>
      </c>
      <c r="CK106" s="13">
        <f>_xll.SplineOut($I$9,CJ106)</f>
        <v>-7.4571647723056147</v>
      </c>
      <c r="CL106" s="13">
        <f t="shared" si="56"/>
        <v>5.7729060370599887E-4</v>
      </c>
      <c r="CP106" s="6"/>
      <c r="CT106">
        <v>95</v>
      </c>
      <c r="CU106" s="13">
        <f>_xll.SplineOut($I$9,CT106)</f>
        <v>-7.4571647723056147</v>
      </c>
      <c r="CV106" s="13">
        <f t="shared" si="57"/>
        <v>5.7729060370599887E-4</v>
      </c>
      <c r="CZ106" s="6"/>
      <c r="DD106">
        <v>95</v>
      </c>
      <c r="DE106" s="13">
        <f>_xll.SplineOut($I$9,DD106)</f>
        <v>-7.4571647723056147</v>
      </c>
      <c r="DF106" s="13">
        <f t="shared" si="58"/>
        <v>5.7729060370599887E-4</v>
      </c>
      <c r="DJ106" s="6"/>
      <c r="DN106">
        <v>95</v>
      </c>
      <c r="DO106" s="13">
        <f>_xll.SplineOut($I$9,DN106)</f>
        <v>-7.4571647723056147</v>
      </c>
      <c r="DP106" s="13">
        <f t="shared" si="59"/>
        <v>5.7729060370599887E-4</v>
      </c>
    </row>
    <row r="107" spans="4:120" x14ac:dyDescent="0.25">
      <c r="D107" s="6"/>
      <c r="H107">
        <v>96</v>
      </c>
      <c r="I107" s="13" t="e">
        <f>_xll.SplineOut($I$9,H107)</f>
        <v>#NUM!</v>
      </c>
      <c r="J107" s="13" t="e">
        <f t="shared" si="48"/>
        <v>#NUM!</v>
      </c>
      <c r="N107" s="6"/>
      <c r="R107">
        <v>96</v>
      </c>
      <c r="S107" s="13" t="e">
        <f>_xll.SplineOut($I$9,R107)</f>
        <v>#NUM!</v>
      </c>
      <c r="T107" s="13" t="e">
        <f t="shared" si="49"/>
        <v>#NUM!</v>
      </c>
      <c r="X107" s="6"/>
      <c r="AB107">
        <v>96</v>
      </c>
      <c r="AC107" s="13" t="e">
        <f>_xll.SplineOut($I$9,AB107)</f>
        <v>#NUM!</v>
      </c>
      <c r="AD107" s="13" t="e">
        <f t="shared" si="50"/>
        <v>#NUM!</v>
      </c>
      <c r="AH107" s="6"/>
      <c r="AL107">
        <v>96</v>
      </c>
      <c r="AM107" s="13" t="e">
        <f>_xll.SplineOut($I$9,AL107)</f>
        <v>#NUM!</v>
      </c>
      <c r="AN107" s="13" t="e">
        <f t="shared" si="51"/>
        <v>#NUM!</v>
      </c>
      <c r="AR107" s="6"/>
      <c r="AV107">
        <v>96</v>
      </c>
      <c r="AW107" s="13" t="e">
        <f>_xll.SplineOut($I$9,AV107)</f>
        <v>#NUM!</v>
      </c>
      <c r="AX107" s="13" t="e">
        <f t="shared" si="52"/>
        <v>#NUM!</v>
      </c>
      <c r="BB107" s="6"/>
      <c r="BF107">
        <v>96</v>
      </c>
      <c r="BG107" s="13" t="e">
        <f>_xll.SplineOut($I$9,BF107)</f>
        <v>#NUM!</v>
      </c>
      <c r="BH107" s="13" t="e">
        <f t="shared" si="53"/>
        <v>#NUM!</v>
      </c>
      <c r="BL107" s="6"/>
      <c r="BP107">
        <v>96</v>
      </c>
      <c r="BQ107" s="13" t="e">
        <f>_xll.SplineOut($I$9,BP107)</f>
        <v>#NUM!</v>
      </c>
      <c r="BR107" s="13" t="e">
        <f t="shared" si="54"/>
        <v>#NUM!</v>
      </c>
      <c r="BV107" s="6"/>
      <c r="BZ107">
        <v>96</v>
      </c>
      <c r="CA107" s="13" t="e">
        <f>_xll.SplineOut($I$9,BZ107)</f>
        <v>#NUM!</v>
      </c>
      <c r="CB107" s="13" t="e">
        <f t="shared" si="55"/>
        <v>#NUM!</v>
      </c>
      <c r="CF107" s="6"/>
      <c r="CJ107">
        <v>96</v>
      </c>
      <c r="CK107" s="13" t="e">
        <f>_xll.SplineOut($I$9,CJ107)</f>
        <v>#NUM!</v>
      </c>
      <c r="CL107" s="13" t="e">
        <f t="shared" si="56"/>
        <v>#NUM!</v>
      </c>
      <c r="CP107" s="6"/>
      <c r="CT107">
        <v>96</v>
      </c>
      <c r="CU107" s="13" t="e">
        <f>_xll.SplineOut($I$9,CT107)</f>
        <v>#NUM!</v>
      </c>
      <c r="CV107" s="13" t="e">
        <f t="shared" si="57"/>
        <v>#NUM!</v>
      </c>
      <c r="CZ107" s="6"/>
      <c r="DD107">
        <v>96</v>
      </c>
      <c r="DE107" s="13" t="e">
        <f>_xll.SplineOut($I$9,DD107)</f>
        <v>#NUM!</v>
      </c>
      <c r="DF107" s="13" t="e">
        <f t="shared" si="58"/>
        <v>#NUM!</v>
      </c>
      <c r="DJ107" s="6"/>
      <c r="DN107">
        <v>96</v>
      </c>
      <c r="DO107" s="13" t="e">
        <f>_xll.SplineOut($I$9,DN107)</f>
        <v>#NUM!</v>
      </c>
      <c r="DP107" s="13" t="e">
        <f t="shared" si="59"/>
        <v>#NUM!</v>
      </c>
    </row>
    <row r="108" spans="4:120" x14ac:dyDescent="0.25">
      <c r="D108" s="6"/>
      <c r="H108">
        <v>97</v>
      </c>
      <c r="I108" s="13" t="e">
        <f>_xll.SplineOut($I$9,H108)</f>
        <v>#NUM!</v>
      </c>
      <c r="J108" s="13" t="e">
        <f t="shared" si="48"/>
        <v>#NUM!</v>
      </c>
      <c r="N108" s="6"/>
      <c r="R108">
        <v>97</v>
      </c>
      <c r="S108" s="13" t="e">
        <f>_xll.SplineOut($I$9,R108)</f>
        <v>#NUM!</v>
      </c>
      <c r="T108" s="13" t="e">
        <f t="shared" si="49"/>
        <v>#NUM!</v>
      </c>
      <c r="X108" s="6"/>
      <c r="AB108">
        <v>97</v>
      </c>
      <c r="AC108" s="13" t="e">
        <f>_xll.SplineOut($I$9,AB108)</f>
        <v>#NUM!</v>
      </c>
      <c r="AD108" s="13" t="e">
        <f t="shared" si="50"/>
        <v>#NUM!</v>
      </c>
      <c r="AH108" s="6"/>
      <c r="AL108">
        <v>97</v>
      </c>
      <c r="AM108" s="13" t="e">
        <f>_xll.SplineOut($I$9,AL108)</f>
        <v>#NUM!</v>
      </c>
      <c r="AN108" s="13" t="e">
        <f t="shared" si="51"/>
        <v>#NUM!</v>
      </c>
      <c r="AR108" s="6"/>
      <c r="AV108">
        <v>97</v>
      </c>
      <c r="AW108" s="13" t="e">
        <f>_xll.SplineOut($I$9,AV108)</f>
        <v>#NUM!</v>
      </c>
      <c r="AX108" s="13" t="e">
        <f t="shared" si="52"/>
        <v>#NUM!</v>
      </c>
      <c r="BB108" s="6"/>
      <c r="BF108">
        <v>97</v>
      </c>
      <c r="BG108" s="13" t="e">
        <f>_xll.SplineOut($I$9,BF108)</f>
        <v>#NUM!</v>
      </c>
      <c r="BH108" s="13" t="e">
        <f t="shared" si="53"/>
        <v>#NUM!</v>
      </c>
      <c r="BL108" s="6"/>
      <c r="BP108">
        <v>97</v>
      </c>
      <c r="BQ108" s="13" t="e">
        <f>_xll.SplineOut($I$9,BP108)</f>
        <v>#NUM!</v>
      </c>
      <c r="BR108" s="13" t="e">
        <f t="shared" si="54"/>
        <v>#NUM!</v>
      </c>
      <c r="BV108" s="6"/>
      <c r="BZ108">
        <v>97</v>
      </c>
      <c r="CA108" s="13" t="e">
        <f>_xll.SplineOut($I$9,BZ108)</f>
        <v>#NUM!</v>
      </c>
      <c r="CB108" s="13" t="e">
        <f t="shared" si="55"/>
        <v>#NUM!</v>
      </c>
      <c r="CF108" s="6"/>
      <c r="CJ108">
        <v>97</v>
      </c>
      <c r="CK108" s="13" t="e">
        <f>_xll.SplineOut($I$9,CJ108)</f>
        <v>#NUM!</v>
      </c>
      <c r="CL108" s="13" t="e">
        <f t="shared" si="56"/>
        <v>#NUM!</v>
      </c>
      <c r="CP108" s="6"/>
      <c r="CT108">
        <v>97</v>
      </c>
      <c r="CU108" s="13" t="e">
        <f>_xll.SplineOut($I$9,CT108)</f>
        <v>#NUM!</v>
      </c>
      <c r="CV108" s="13" t="e">
        <f t="shared" si="57"/>
        <v>#NUM!</v>
      </c>
      <c r="CZ108" s="6"/>
      <c r="DD108">
        <v>97</v>
      </c>
      <c r="DE108" s="13" t="e">
        <f>_xll.SplineOut($I$9,DD108)</f>
        <v>#NUM!</v>
      </c>
      <c r="DF108" s="13" t="e">
        <f t="shared" si="58"/>
        <v>#NUM!</v>
      </c>
      <c r="DJ108" s="6"/>
      <c r="DN108">
        <v>97</v>
      </c>
      <c r="DO108" s="13" t="e">
        <f>_xll.SplineOut($I$9,DN108)</f>
        <v>#NUM!</v>
      </c>
      <c r="DP108" s="13" t="e">
        <f t="shared" si="59"/>
        <v>#NUM!</v>
      </c>
    </row>
    <row r="109" spans="4:120" x14ac:dyDescent="0.25">
      <c r="D109" s="6"/>
      <c r="H109">
        <v>98</v>
      </c>
      <c r="I109" s="13" t="e">
        <f>_xll.SplineOut($I$9,H109)</f>
        <v>#NUM!</v>
      </c>
      <c r="J109" s="13" t="e">
        <f t="shared" si="48"/>
        <v>#NUM!</v>
      </c>
      <c r="N109" s="6"/>
      <c r="R109">
        <v>98</v>
      </c>
      <c r="S109" s="13" t="e">
        <f>_xll.SplineOut($I$9,R109)</f>
        <v>#NUM!</v>
      </c>
      <c r="T109" s="13" t="e">
        <f t="shared" si="49"/>
        <v>#NUM!</v>
      </c>
      <c r="X109" s="6"/>
      <c r="AB109">
        <v>98</v>
      </c>
      <c r="AC109" s="13" t="e">
        <f>_xll.SplineOut($I$9,AB109)</f>
        <v>#NUM!</v>
      </c>
      <c r="AD109" s="13" t="e">
        <f t="shared" si="50"/>
        <v>#NUM!</v>
      </c>
      <c r="AH109" s="6"/>
      <c r="AL109">
        <v>98</v>
      </c>
      <c r="AM109" s="13" t="e">
        <f>_xll.SplineOut($I$9,AL109)</f>
        <v>#NUM!</v>
      </c>
      <c r="AN109" s="13" t="e">
        <f t="shared" si="51"/>
        <v>#NUM!</v>
      </c>
      <c r="AR109" s="6"/>
      <c r="AV109">
        <v>98</v>
      </c>
      <c r="AW109" s="13" t="e">
        <f>_xll.SplineOut($I$9,AV109)</f>
        <v>#NUM!</v>
      </c>
      <c r="AX109" s="13" t="e">
        <f t="shared" si="52"/>
        <v>#NUM!</v>
      </c>
      <c r="BB109" s="6"/>
      <c r="BF109">
        <v>98</v>
      </c>
      <c r="BG109" s="13" t="e">
        <f>_xll.SplineOut($I$9,BF109)</f>
        <v>#NUM!</v>
      </c>
      <c r="BH109" s="13" t="e">
        <f t="shared" si="53"/>
        <v>#NUM!</v>
      </c>
      <c r="BL109" s="6"/>
      <c r="BP109">
        <v>98</v>
      </c>
      <c r="BQ109" s="13" t="e">
        <f>_xll.SplineOut($I$9,BP109)</f>
        <v>#NUM!</v>
      </c>
      <c r="BR109" s="13" t="e">
        <f t="shared" si="54"/>
        <v>#NUM!</v>
      </c>
      <c r="BV109" s="6"/>
      <c r="BZ109">
        <v>98</v>
      </c>
      <c r="CA109" s="13" t="e">
        <f>_xll.SplineOut($I$9,BZ109)</f>
        <v>#NUM!</v>
      </c>
      <c r="CB109" s="13" t="e">
        <f t="shared" si="55"/>
        <v>#NUM!</v>
      </c>
      <c r="CF109" s="6"/>
      <c r="CJ109">
        <v>98</v>
      </c>
      <c r="CK109" s="13" t="e">
        <f>_xll.SplineOut($I$9,CJ109)</f>
        <v>#NUM!</v>
      </c>
      <c r="CL109" s="13" t="e">
        <f t="shared" si="56"/>
        <v>#NUM!</v>
      </c>
      <c r="CP109" s="6"/>
      <c r="CT109">
        <v>98</v>
      </c>
      <c r="CU109" s="13" t="e">
        <f>_xll.SplineOut($I$9,CT109)</f>
        <v>#NUM!</v>
      </c>
      <c r="CV109" s="13" t="e">
        <f t="shared" si="57"/>
        <v>#NUM!</v>
      </c>
      <c r="CZ109" s="6"/>
      <c r="DD109">
        <v>98</v>
      </c>
      <c r="DE109" s="13" t="e">
        <f>_xll.SplineOut($I$9,DD109)</f>
        <v>#NUM!</v>
      </c>
      <c r="DF109" s="13" t="e">
        <f t="shared" si="58"/>
        <v>#NUM!</v>
      </c>
      <c r="DJ109" s="6"/>
      <c r="DN109">
        <v>98</v>
      </c>
      <c r="DO109" s="13" t="e">
        <f>_xll.SplineOut($I$9,DN109)</f>
        <v>#NUM!</v>
      </c>
      <c r="DP109" s="13" t="e">
        <f t="shared" si="59"/>
        <v>#NUM!</v>
      </c>
    </row>
    <row r="110" spans="4:120" x14ac:dyDescent="0.25">
      <c r="D110" s="6"/>
      <c r="H110">
        <v>99</v>
      </c>
      <c r="I110" s="13" t="e">
        <f>_xll.SplineOut($I$9,H110)</f>
        <v>#NUM!</v>
      </c>
      <c r="J110" s="13" t="e">
        <f t="shared" si="48"/>
        <v>#NUM!</v>
      </c>
      <c r="N110" s="6"/>
      <c r="R110">
        <v>99</v>
      </c>
      <c r="S110" s="13" t="e">
        <f>_xll.SplineOut($I$9,R110)</f>
        <v>#NUM!</v>
      </c>
      <c r="T110" s="13" t="e">
        <f t="shared" si="49"/>
        <v>#NUM!</v>
      </c>
      <c r="X110" s="6"/>
      <c r="AB110">
        <v>99</v>
      </c>
      <c r="AC110" s="13" t="e">
        <f>_xll.SplineOut($I$9,AB110)</f>
        <v>#NUM!</v>
      </c>
      <c r="AD110" s="13" t="e">
        <f t="shared" si="50"/>
        <v>#NUM!</v>
      </c>
      <c r="AH110" s="6"/>
      <c r="AL110">
        <v>99</v>
      </c>
      <c r="AM110" s="13" t="e">
        <f>_xll.SplineOut($I$9,AL110)</f>
        <v>#NUM!</v>
      </c>
      <c r="AN110" s="13" t="e">
        <f t="shared" si="51"/>
        <v>#NUM!</v>
      </c>
      <c r="AR110" s="6"/>
      <c r="AV110">
        <v>99</v>
      </c>
      <c r="AW110" s="13" t="e">
        <f>_xll.SplineOut($I$9,AV110)</f>
        <v>#NUM!</v>
      </c>
      <c r="AX110" s="13" t="e">
        <f t="shared" si="52"/>
        <v>#NUM!</v>
      </c>
      <c r="BB110" s="6"/>
      <c r="BF110">
        <v>99</v>
      </c>
      <c r="BG110" s="13" t="e">
        <f>_xll.SplineOut($I$9,BF110)</f>
        <v>#NUM!</v>
      </c>
      <c r="BH110" s="13" t="e">
        <f t="shared" si="53"/>
        <v>#NUM!</v>
      </c>
      <c r="BL110" s="6"/>
      <c r="BP110">
        <v>99</v>
      </c>
      <c r="BQ110" s="13" t="e">
        <f>_xll.SplineOut($I$9,BP110)</f>
        <v>#NUM!</v>
      </c>
      <c r="BR110" s="13" t="e">
        <f t="shared" si="54"/>
        <v>#NUM!</v>
      </c>
      <c r="BV110" s="6"/>
      <c r="BZ110">
        <v>99</v>
      </c>
      <c r="CA110" s="13" t="e">
        <f>_xll.SplineOut($I$9,BZ110)</f>
        <v>#NUM!</v>
      </c>
      <c r="CB110" s="13" t="e">
        <f t="shared" si="55"/>
        <v>#NUM!</v>
      </c>
      <c r="CF110" s="6"/>
      <c r="CJ110">
        <v>99</v>
      </c>
      <c r="CK110" s="13" t="e">
        <f>_xll.SplineOut($I$9,CJ110)</f>
        <v>#NUM!</v>
      </c>
      <c r="CL110" s="13" t="e">
        <f t="shared" si="56"/>
        <v>#NUM!</v>
      </c>
      <c r="CP110" s="6"/>
      <c r="CT110">
        <v>99</v>
      </c>
      <c r="CU110" s="13" t="e">
        <f>_xll.SplineOut($I$9,CT110)</f>
        <v>#NUM!</v>
      </c>
      <c r="CV110" s="13" t="e">
        <f t="shared" si="57"/>
        <v>#NUM!</v>
      </c>
      <c r="CZ110" s="6"/>
      <c r="DD110">
        <v>99</v>
      </c>
      <c r="DE110" s="13" t="e">
        <f>_xll.SplineOut($I$9,DD110)</f>
        <v>#NUM!</v>
      </c>
      <c r="DF110" s="13" t="e">
        <f t="shared" si="58"/>
        <v>#NUM!</v>
      </c>
      <c r="DJ110" s="6"/>
      <c r="DN110">
        <v>99</v>
      </c>
      <c r="DO110" s="13" t="e">
        <f>_xll.SplineOut($I$9,DN110)</f>
        <v>#NUM!</v>
      </c>
      <c r="DP110" s="13" t="e">
        <f t="shared" si="59"/>
        <v>#NUM!</v>
      </c>
    </row>
    <row r="111" spans="4:120" x14ac:dyDescent="0.25">
      <c r="D111" s="6"/>
      <c r="H111">
        <v>100</v>
      </c>
      <c r="I111" s="13" t="e">
        <f>_xll.SplineOut($I$9,H111)</f>
        <v>#NUM!</v>
      </c>
      <c r="J111" s="13" t="e">
        <f t="shared" si="48"/>
        <v>#NUM!</v>
      </c>
      <c r="N111" s="6"/>
      <c r="R111">
        <v>100</v>
      </c>
      <c r="S111" s="13" t="e">
        <f>_xll.SplineOut($I$9,R111)</f>
        <v>#NUM!</v>
      </c>
      <c r="T111" s="13" t="e">
        <f t="shared" si="49"/>
        <v>#NUM!</v>
      </c>
      <c r="X111" s="6"/>
      <c r="AB111">
        <v>100</v>
      </c>
      <c r="AC111" s="13" t="e">
        <f>_xll.SplineOut($I$9,AB111)</f>
        <v>#NUM!</v>
      </c>
      <c r="AD111" s="13" t="e">
        <f t="shared" si="50"/>
        <v>#NUM!</v>
      </c>
      <c r="AH111" s="6"/>
      <c r="AL111">
        <v>100</v>
      </c>
      <c r="AM111" s="13" t="e">
        <f>_xll.SplineOut($I$9,AL111)</f>
        <v>#NUM!</v>
      </c>
      <c r="AN111" s="13" t="e">
        <f t="shared" si="51"/>
        <v>#NUM!</v>
      </c>
      <c r="AR111" s="6"/>
      <c r="AV111">
        <v>100</v>
      </c>
      <c r="AW111" s="13" t="e">
        <f>_xll.SplineOut($I$9,AV111)</f>
        <v>#NUM!</v>
      </c>
      <c r="AX111" s="13" t="e">
        <f t="shared" si="52"/>
        <v>#NUM!</v>
      </c>
      <c r="BB111" s="6"/>
      <c r="BF111">
        <v>100</v>
      </c>
      <c r="BG111" s="13" t="e">
        <f>_xll.SplineOut($I$9,BF111)</f>
        <v>#NUM!</v>
      </c>
      <c r="BH111" s="13" t="e">
        <f t="shared" si="53"/>
        <v>#NUM!</v>
      </c>
      <c r="BL111" s="6"/>
      <c r="BP111">
        <v>100</v>
      </c>
      <c r="BQ111" s="13" t="e">
        <f>_xll.SplineOut($I$9,BP111)</f>
        <v>#NUM!</v>
      </c>
      <c r="BR111" s="13" t="e">
        <f t="shared" si="54"/>
        <v>#NUM!</v>
      </c>
      <c r="BV111" s="6"/>
      <c r="BZ111">
        <v>100</v>
      </c>
      <c r="CA111" s="13" t="e">
        <f>_xll.SplineOut($I$9,BZ111)</f>
        <v>#NUM!</v>
      </c>
      <c r="CB111" s="13" t="e">
        <f t="shared" si="55"/>
        <v>#NUM!</v>
      </c>
      <c r="CF111" s="6"/>
      <c r="CJ111">
        <v>100</v>
      </c>
      <c r="CK111" s="13" t="e">
        <f>_xll.SplineOut($I$9,CJ111)</f>
        <v>#NUM!</v>
      </c>
      <c r="CL111" s="13" t="e">
        <f t="shared" si="56"/>
        <v>#NUM!</v>
      </c>
      <c r="CP111" s="6"/>
      <c r="CT111">
        <v>100</v>
      </c>
      <c r="CU111" s="13" t="e">
        <f>_xll.SplineOut($I$9,CT111)</f>
        <v>#NUM!</v>
      </c>
      <c r="CV111" s="13" t="e">
        <f t="shared" si="57"/>
        <v>#NUM!</v>
      </c>
      <c r="CZ111" s="6"/>
      <c r="DD111">
        <v>100</v>
      </c>
      <c r="DE111" s="13" t="e">
        <f>_xll.SplineOut($I$9,DD111)</f>
        <v>#NUM!</v>
      </c>
      <c r="DF111" s="13" t="e">
        <f t="shared" si="58"/>
        <v>#NUM!</v>
      </c>
      <c r="DJ111" s="6"/>
      <c r="DN111">
        <v>100</v>
      </c>
      <c r="DO111" s="13" t="e">
        <f>_xll.SplineOut($I$9,DN111)</f>
        <v>#NUM!</v>
      </c>
      <c r="DP111" s="13" t="e">
        <f t="shared" si="59"/>
        <v>#NUM!</v>
      </c>
    </row>
    <row r="112" spans="4:120" x14ac:dyDescent="0.25">
      <c r="Q112" s="9"/>
      <c r="R112" s="9"/>
      <c r="S112" s="9"/>
      <c r="AK112" s="9"/>
      <c r="AL112" s="9"/>
      <c r="AM112" s="9"/>
      <c r="BE112" s="9"/>
      <c r="BF112" s="9"/>
      <c r="BG112" s="9"/>
      <c r="BY112" s="9"/>
      <c r="BZ112" s="9"/>
      <c r="CA112" s="9"/>
      <c r="CS112" s="9"/>
      <c r="CT112" s="9"/>
      <c r="CU112" s="9"/>
      <c r="DM112" s="9"/>
      <c r="DN112" s="9"/>
      <c r="DO112" s="9"/>
    </row>
    <row r="113" spans="17:119" x14ac:dyDescent="0.25">
      <c r="Q113" s="9"/>
      <c r="R113" s="9"/>
      <c r="S113" s="9"/>
      <c r="AK113" s="9"/>
      <c r="AL113" s="9"/>
      <c r="AM113" s="9"/>
      <c r="BE113" s="9"/>
      <c r="BF113" s="9"/>
      <c r="BG113" s="9"/>
      <c r="BY113" s="9"/>
      <c r="BZ113" s="9"/>
      <c r="CA113" s="9"/>
      <c r="CS113" s="9"/>
      <c r="CT113" s="9"/>
      <c r="CU113" s="9"/>
      <c r="DM113" s="9"/>
      <c r="DN113" s="9"/>
      <c r="DO113" s="9"/>
    </row>
    <row r="114" spans="17:119" x14ac:dyDescent="0.25">
      <c r="Q114" s="9"/>
      <c r="R114" s="9"/>
      <c r="S114" s="9"/>
      <c r="AK114" s="9"/>
      <c r="AL114" s="9"/>
      <c r="AM114" s="9"/>
      <c r="BE114" s="9"/>
      <c r="BF114" s="9"/>
      <c r="BG114" s="9"/>
      <c r="BY114" s="9"/>
      <c r="BZ114" s="9"/>
      <c r="CA114" s="9"/>
      <c r="CS114" s="9"/>
      <c r="CT114" s="9"/>
      <c r="CU114" s="9"/>
      <c r="DM114" s="9"/>
      <c r="DN114" s="9"/>
      <c r="DO114" s="9"/>
    </row>
    <row r="115" spans="17:119" x14ac:dyDescent="0.25">
      <c r="Q115" s="9"/>
      <c r="R115" s="9"/>
      <c r="S115" s="9"/>
      <c r="AK115" s="9"/>
      <c r="AL115" s="9"/>
      <c r="AM115" s="9"/>
      <c r="BE115" s="9"/>
      <c r="BF115" s="9"/>
      <c r="BG115" s="9"/>
      <c r="BY115" s="9"/>
      <c r="BZ115" s="9"/>
      <c r="CA115" s="9"/>
      <c r="CS115" s="9"/>
      <c r="CT115" s="9"/>
      <c r="CU115" s="9"/>
      <c r="DM115" s="9"/>
      <c r="DN115" s="9"/>
      <c r="DO115" s="9"/>
    </row>
    <row r="116" spans="17:119" x14ac:dyDescent="0.25">
      <c r="Q116" s="9"/>
      <c r="R116" s="9"/>
      <c r="S116" s="9"/>
      <c r="AK116" s="9"/>
      <c r="AL116" s="9"/>
      <c r="AM116" s="9"/>
      <c r="BE116" s="9"/>
      <c r="BF116" s="9"/>
      <c r="BG116" s="9"/>
      <c r="BY116" s="9"/>
      <c r="BZ116" s="9"/>
      <c r="CA116" s="9"/>
      <c r="CS116" s="9"/>
      <c r="CT116" s="9"/>
      <c r="CU116" s="9"/>
      <c r="DM116" s="9"/>
      <c r="DN116" s="9"/>
      <c r="DO116" s="9"/>
    </row>
    <row r="117" spans="17:119" x14ac:dyDescent="0.25">
      <c r="Q117" s="9"/>
      <c r="R117" s="9"/>
      <c r="S117" s="9"/>
      <c r="AK117" s="9"/>
      <c r="AL117" s="9"/>
      <c r="AM117" s="9"/>
      <c r="BE117" s="9"/>
      <c r="BF117" s="9"/>
      <c r="BG117" s="9"/>
      <c r="BY117" s="9"/>
      <c r="BZ117" s="9"/>
      <c r="CA117" s="9"/>
      <c r="CS117" s="9"/>
      <c r="CT117" s="9"/>
      <c r="CU117" s="9"/>
      <c r="DM117" s="9"/>
      <c r="DN117" s="9"/>
      <c r="DO117" s="9"/>
    </row>
    <row r="118" spans="17:119" x14ac:dyDescent="0.25">
      <c r="Q118" s="9"/>
      <c r="R118" s="9"/>
      <c r="S118" s="9"/>
      <c r="AK118" s="9"/>
      <c r="AL118" s="9"/>
      <c r="AM118" s="9"/>
      <c r="BE118" s="9"/>
      <c r="BF118" s="9"/>
      <c r="BG118" s="9"/>
      <c r="BY118" s="9"/>
      <c r="BZ118" s="9"/>
      <c r="CA118" s="9"/>
      <c r="CS118" s="9"/>
      <c r="CT118" s="9"/>
      <c r="CU118" s="9"/>
      <c r="DM118" s="9"/>
      <c r="DN118" s="9"/>
      <c r="DO118" s="9"/>
    </row>
    <row r="119" spans="17:119" x14ac:dyDescent="0.25">
      <c r="Q119" s="9"/>
      <c r="R119" s="9"/>
      <c r="S119" s="9"/>
      <c r="AK119" s="9"/>
      <c r="AL119" s="9"/>
      <c r="AM119" s="9"/>
      <c r="BE119" s="9"/>
      <c r="BF119" s="9"/>
      <c r="BG119" s="9"/>
      <c r="BY119" s="9"/>
      <c r="BZ119" s="9"/>
      <c r="CA119" s="9"/>
      <c r="CS119" s="9"/>
      <c r="CT119" s="9"/>
      <c r="CU119" s="9"/>
      <c r="DM119" s="9"/>
      <c r="DN119" s="9"/>
      <c r="DO119" s="9"/>
    </row>
    <row r="120" spans="17:119" x14ac:dyDescent="0.25">
      <c r="Q120" s="9"/>
      <c r="R120" s="9"/>
      <c r="S120" s="9"/>
      <c r="AK120" s="9"/>
      <c r="AL120" s="9"/>
      <c r="AM120" s="9"/>
      <c r="BE120" s="9"/>
      <c r="BF120" s="9"/>
      <c r="BG120" s="9"/>
      <c r="BY120" s="9"/>
      <c r="BZ120" s="9"/>
      <c r="CA120" s="9"/>
      <c r="CS120" s="9"/>
      <c r="CT120" s="9"/>
      <c r="CU120" s="9"/>
      <c r="DM120" s="9"/>
      <c r="DN120" s="9"/>
      <c r="DO120" s="9"/>
    </row>
    <row r="121" spans="17:119" x14ac:dyDescent="0.25">
      <c r="Q121" s="9"/>
      <c r="R121" s="9"/>
      <c r="S121" s="9"/>
      <c r="AK121" s="9"/>
      <c r="AL121" s="9"/>
      <c r="AM121" s="9"/>
      <c r="BE121" s="9"/>
      <c r="BF121" s="9"/>
      <c r="BG121" s="9"/>
      <c r="BY121" s="9"/>
      <c r="BZ121" s="9"/>
      <c r="CA121" s="9"/>
      <c r="CS121" s="9"/>
      <c r="CT121" s="9"/>
      <c r="CU121" s="9"/>
      <c r="DM121" s="9"/>
      <c r="DN121" s="9"/>
      <c r="DO121" s="9"/>
    </row>
    <row r="122" spans="17:119" x14ac:dyDescent="0.25">
      <c r="Q122" s="9"/>
      <c r="R122" s="9"/>
      <c r="S122" s="9"/>
      <c r="AK122" s="9"/>
      <c r="AL122" s="9"/>
      <c r="AM122" s="9"/>
      <c r="BE122" s="9"/>
      <c r="BF122" s="9"/>
      <c r="BG122" s="9"/>
      <c r="BY122" s="9"/>
      <c r="BZ122" s="9"/>
      <c r="CA122" s="9"/>
      <c r="CS122" s="9"/>
      <c r="CT122" s="9"/>
      <c r="CU122" s="9"/>
      <c r="DM122" s="9"/>
      <c r="DN122" s="9"/>
      <c r="DO122" s="9"/>
    </row>
    <row r="123" spans="17:119" x14ac:dyDescent="0.25">
      <c r="Q123" s="9"/>
      <c r="R123" s="9"/>
      <c r="S123" s="9"/>
      <c r="AK123" s="9"/>
      <c r="AL123" s="9"/>
      <c r="AM123" s="9"/>
      <c r="BE123" s="9"/>
      <c r="BF123" s="9"/>
      <c r="BG123" s="9"/>
      <c r="BY123" s="9"/>
      <c r="BZ123" s="9"/>
      <c r="CA123" s="9"/>
      <c r="CS123" s="9"/>
      <c r="CT123" s="9"/>
      <c r="CU123" s="9"/>
      <c r="DM123" s="9"/>
      <c r="DN123" s="9"/>
      <c r="DO123" s="9"/>
    </row>
    <row r="124" spans="17:119" x14ac:dyDescent="0.25">
      <c r="Q124" s="9"/>
      <c r="R124" s="9"/>
      <c r="S124" s="9"/>
      <c r="AK124" s="9"/>
      <c r="AL124" s="9"/>
      <c r="AM124" s="9"/>
      <c r="BE124" s="9"/>
      <c r="BF124" s="9"/>
      <c r="BG124" s="9"/>
      <c r="BY124" s="9"/>
      <c r="BZ124" s="9"/>
      <c r="CA124" s="9"/>
      <c r="CS124" s="9"/>
      <c r="CT124" s="9"/>
      <c r="CU124" s="9"/>
      <c r="DM124" s="9"/>
      <c r="DN124" s="9"/>
      <c r="DO124" s="9"/>
    </row>
    <row r="125" spans="17:119" x14ac:dyDescent="0.25">
      <c r="Q125" s="9"/>
      <c r="R125" s="9"/>
      <c r="S125" s="9"/>
      <c r="AK125" s="9"/>
      <c r="AL125" s="9"/>
      <c r="AM125" s="9"/>
      <c r="BE125" s="9"/>
      <c r="BF125" s="9"/>
      <c r="BG125" s="9"/>
      <c r="BY125" s="9"/>
      <c r="BZ125" s="9"/>
      <c r="CA125" s="9"/>
      <c r="CS125" s="9"/>
      <c r="CT125" s="9"/>
      <c r="CU125" s="9"/>
      <c r="DM125" s="9"/>
      <c r="DN125" s="9"/>
      <c r="DO125" s="9"/>
    </row>
    <row r="126" spans="17:119" x14ac:dyDescent="0.25">
      <c r="Q126" s="9"/>
      <c r="R126" s="9"/>
      <c r="S126" s="9"/>
      <c r="AK126" s="9"/>
      <c r="AL126" s="9"/>
      <c r="AM126" s="9"/>
      <c r="BE126" s="9"/>
      <c r="BF126" s="9"/>
      <c r="BG126" s="9"/>
      <c r="BY126" s="9"/>
      <c r="BZ126" s="9"/>
      <c r="CA126" s="9"/>
      <c r="CS126" s="9"/>
      <c r="CT126" s="9"/>
      <c r="CU126" s="9"/>
      <c r="DM126" s="9"/>
      <c r="DN126" s="9"/>
      <c r="DO126" s="9"/>
    </row>
    <row r="127" spans="17:119" x14ac:dyDescent="0.25">
      <c r="Q127" s="9"/>
      <c r="R127" s="9"/>
      <c r="S127" s="9"/>
      <c r="AK127" s="9"/>
      <c r="AL127" s="9"/>
      <c r="AM127" s="9"/>
      <c r="BE127" s="9"/>
      <c r="BF127" s="9"/>
      <c r="BG127" s="9"/>
      <c r="BY127" s="9"/>
      <c r="BZ127" s="9"/>
      <c r="CA127" s="9"/>
      <c r="CS127" s="9"/>
      <c r="CT127" s="9"/>
      <c r="CU127" s="9"/>
      <c r="DM127" s="9"/>
      <c r="DN127" s="9"/>
      <c r="DO127" s="9"/>
    </row>
    <row r="128" spans="17:119" x14ac:dyDescent="0.25">
      <c r="Q128" s="9"/>
      <c r="R128" s="9"/>
      <c r="S128" s="9"/>
      <c r="AK128" s="9"/>
      <c r="AL128" s="9"/>
      <c r="AM128" s="9"/>
      <c r="BE128" s="9"/>
      <c r="BF128" s="9"/>
      <c r="BG128" s="9"/>
      <c r="BY128" s="9"/>
      <c r="BZ128" s="9"/>
      <c r="CA128" s="9"/>
      <c r="CS128" s="9"/>
      <c r="CT128" s="9"/>
      <c r="CU128" s="9"/>
      <c r="DM128" s="9"/>
      <c r="DN128" s="9"/>
      <c r="DO128" s="9"/>
    </row>
    <row r="129" spans="17:119" x14ac:dyDescent="0.25">
      <c r="Q129" s="9"/>
      <c r="R129" s="9"/>
      <c r="S129" s="9"/>
      <c r="AK129" s="9"/>
      <c r="AL129" s="9"/>
      <c r="AM129" s="9"/>
      <c r="BE129" s="9"/>
      <c r="BF129" s="9"/>
      <c r="BG129" s="9"/>
      <c r="BY129" s="9"/>
      <c r="BZ129" s="9"/>
      <c r="CA129" s="9"/>
      <c r="CS129" s="9"/>
      <c r="CT129" s="9"/>
      <c r="CU129" s="9"/>
      <c r="DM129" s="9"/>
      <c r="DN129" s="9"/>
      <c r="DO129" s="9"/>
    </row>
    <row r="130" spans="17:119" x14ac:dyDescent="0.25">
      <c r="Q130" s="9"/>
      <c r="R130" s="9"/>
      <c r="S130" s="9"/>
      <c r="AK130" s="9"/>
      <c r="AL130" s="9"/>
      <c r="AM130" s="9"/>
      <c r="BE130" s="9"/>
      <c r="BF130" s="9"/>
      <c r="BG130" s="9"/>
      <c r="BY130" s="9"/>
      <c r="BZ130" s="9"/>
      <c r="CA130" s="9"/>
      <c r="CS130" s="9"/>
      <c r="CT130" s="9"/>
      <c r="CU130" s="9"/>
      <c r="DM130" s="9"/>
      <c r="DN130" s="9"/>
      <c r="DO130" s="9"/>
    </row>
    <row r="131" spans="17:119" x14ac:dyDescent="0.25">
      <c r="Q131" s="9"/>
      <c r="R131" s="9"/>
      <c r="S131" s="9"/>
      <c r="AK131" s="9"/>
      <c r="AL131" s="9"/>
      <c r="AM131" s="9"/>
      <c r="BE131" s="9"/>
      <c r="BF131" s="9"/>
      <c r="BG131" s="9"/>
      <c r="BY131" s="9"/>
      <c r="BZ131" s="9"/>
      <c r="CA131" s="9"/>
      <c r="CS131" s="9"/>
      <c r="CT131" s="9"/>
      <c r="CU131" s="9"/>
      <c r="DM131" s="9"/>
      <c r="DN131" s="9"/>
      <c r="DO131" s="9"/>
    </row>
    <row r="132" spans="17:119" x14ac:dyDescent="0.25">
      <c r="Q132" s="9"/>
      <c r="R132" s="9"/>
      <c r="S132" s="9"/>
      <c r="AK132" s="9"/>
      <c r="AL132" s="9"/>
      <c r="AM132" s="9"/>
      <c r="BE132" s="9"/>
      <c r="BF132" s="9"/>
      <c r="BG132" s="9"/>
      <c r="BY132" s="9"/>
      <c r="BZ132" s="9"/>
      <c r="CA132" s="9"/>
      <c r="CS132" s="9"/>
      <c r="CT132" s="9"/>
      <c r="CU132" s="9"/>
      <c r="DM132" s="9"/>
      <c r="DN132" s="9"/>
      <c r="DO132" s="9"/>
    </row>
    <row r="133" spans="17:119" x14ac:dyDescent="0.25">
      <c r="Q133" s="9"/>
      <c r="R133" s="9"/>
      <c r="S133" s="9"/>
      <c r="AK133" s="9"/>
      <c r="AL133" s="9"/>
      <c r="AM133" s="9"/>
      <c r="BE133" s="9"/>
      <c r="BF133" s="9"/>
      <c r="BG133" s="9"/>
      <c r="BY133" s="9"/>
      <c r="BZ133" s="9"/>
      <c r="CA133" s="9"/>
      <c r="CS133" s="9"/>
      <c r="CT133" s="9"/>
      <c r="CU133" s="9"/>
      <c r="DM133" s="9"/>
      <c r="DN133" s="9"/>
      <c r="DO133" s="9"/>
    </row>
    <row r="134" spans="17:119" x14ac:dyDescent="0.25">
      <c r="Q134" s="9"/>
      <c r="R134" s="9"/>
      <c r="S134" s="9"/>
      <c r="AK134" s="9"/>
      <c r="AL134" s="9"/>
      <c r="AM134" s="9"/>
      <c r="BE134" s="9"/>
      <c r="BF134" s="9"/>
      <c r="BG134" s="9"/>
      <c r="BY134" s="9"/>
      <c r="BZ134" s="9"/>
      <c r="CA134" s="9"/>
      <c r="CS134" s="9"/>
      <c r="CT134" s="9"/>
      <c r="CU134" s="9"/>
      <c r="DM134" s="9"/>
      <c r="DN134" s="9"/>
      <c r="DO134" s="9"/>
    </row>
    <row r="135" spans="17:119" x14ac:dyDescent="0.25">
      <c r="Q135" s="9"/>
      <c r="R135" s="9"/>
      <c r="S135" s="9"/>
      <c r="AK135" s="9"/>
      <c r="AL135" s="9"/>
      <c r="AM135" s="9"/>
      <c r="BE135" s="9"/>
      <c r="BF135" s="9"/>
      <c r="BG135" s="9"/>
      <c r="BY135" s="9"/>
      <c r="BZ135" s="9"/>
      <c r="CA135" s="9"/>
      <c r="CS135" s="9"/>
      <c r="CT135" s="9"/>
      <c r="CU135" s="9"/>
      <c r="DM135" s="9"/>
      <c r="DN135" s="9"/>
      <c r="DO135" s="9"/>
    </row>
    <row r="136" spans="17:119" x14ac:dyDescent="0.25">
      <c r="Q136" s="9"/>
      <c r="R136" s="9"/>
      <c r="S136" s="9"/>
      <c r="AK136" s="9"/>
      <c r="AL136" s="9"/>
      <c r="AM136" s="9"/>
      <c r="BE136" s="9"/>
      <c r="BF136" s="9"/>
      <c r="BG136" s="9"/>
      <c r="BY136" s="9"/>
      <c r="BZ136" s="9"/>
      <c r="CA136" s="9"/>
      <c r="CS136" s="9"/>
      <c r="CT136" s="9"/>
      <c r="CU136" s="9"/>
      <c r="DM136" s="9"/>
      <c r="DN136" s="9"/>
      <c r="DO136" s="9"/>
    </row>
    <row r="137" spans="17:119" x14ac:dyDescent="0.25">
      <c r="Q137" s="9"/>
      <c r="R137" s="9"/>
      <c r="S137" s="9"/>
      <c r="AK137" s="9"/>
      <c r="AL137" s="9"/>
      <c r="AM137" s="9"/>
      <c r="BE137" s="9"/>
      <c r="BF137" s="9"/>
      <c r="BG137" s="9"/>
      <c r="BY137" s="9"/>
      <c r="BZ137" s="9"/>
      <c r="CA137" s="9"/>
      <c r="CS137" s="9"/>
      <c r="CT137" s="9"/>
      <c r="CU137" s="9"/>
      <c r="DM137" s="9"/>
      <c r="DN137" s="9"/>
      <c r="DO137" s="9"/>
    </row>
    <row r="138" spans="17:119" x14ac:dyDescent="0.25">
      <c r="Q138" s="9"/>
      <c r="R138" s="9"/>
      <c r="S138" s="9"/>
      <c r="AK138" s="9"/>
      <c r="AL138" s="9"/>
      <c r="AM138" s="9"/>
      <c r="BE138" s="9"/>
      <c r="BF138" s="9"/>
      <c r="BG138" s="9"/>
      <c r="BY138" s="9"/>
      <c r="BZ138" s="9"/>
      <c r="CA138" s="9"/>
      <c r="CS138" s="9"/>
      <c r="CT138" s="9"/>
      <c r="CU138" s="9"/>
      <c r="DM138" s="9"/>
      <c r="DN138" s="9"/>
      <c r="DO138" s="9"/>
    </row>
    <row r="139" spans="17:119" x14ac:dyDescent="0.25">
      <c r="Q139" s="9"/>
      <c r="R139" s="9"/>
      <c r="S139" s="9"/>
      <c r="AK139" s="9"/>
      <c r="AL139" s="9"/>
      <c r="AM139" s="9"/>
      <c r="BE139" s="9"/>
      <c r="BF139" s="9"/>
      <c r="BG139" s="9"/>
      <c r="BY139" s="9"/>
      <c r="BZ139" s="9"/>
      <c r="CA139" s="9"/>
      <c r="CS139" s="9"/>
      <c r="CT139" s="9"/>
      <c r="CU139" s="9"/>
      <c r="DM139" s="9"/>
      <c r="DN139" s="9"/>
      <c r="DO139" s="9"/>
    </row>
    <row r="140" spans="17:119" x14ac:dyDescent="0.25">
      <c r="Q140" s="9"/>
      <c r="R140" s="9"/>
      <c r="S140" s="9"/>
      <c r="AK140" s="9"/>
      <c r="AL140" s="9"/>
      <c r="AM140" s="9"/>
      <c r="BE140" s="9"/>
      <c r="BF140" s="9"/>
      <c r="BG140" s="9"/>
      <c r="BY140" s="9"/>
      <c r="BZ140" s="9"/>
      <c r="CA140" s="9"/>
      <c r="CS140" s="9"/>
      <c r="CT140" s="9"/>
      <c r="CU140" s="9"/>
      <c r="DM140" s="9"/>
      <c r="DN140" s="9"/>
      <c r="DO140" s="9"/>
    </row>
    <row r="141" spans="17:119" x14ac:dyDescent="0.25">
      <c r="Q141" s="9"/>
      <c r="R141" s="9"/>
      <c r="S141" s="9"/>
      <c r="AK141" s="9"/>
      <c r="AL141" s="9"/>
      <c r="AM141" s="9"/>
      <c r="BE141" s="9"/>
      <c r="BF141" s="9"/>
      <c r="BG141" s="9"/>
      <c r="BY141" s="9"/>
      <c r="BZ141" s="9"/>
      <c r="CA141" s="9"/>
      <c r="CS141" s="9"/>
      <c r="CT141" s="9"/>
      <c r="CU141" s="9"/>
      <c r="DM141" s="9"/>
      <c r="DN141" s="9"/>
      <c r="DO141" s="9"/>
    </row>
    <row r="142" spans="17:119" x14ac:dyDescent="0.25">
      <c r="Q142" s="9"/>
      <c r="R142" s="9"/>
      <c r="S142" s="9"/>
      <c r="AK142" s="9"/>
      <c r="AL142" s="9"/>
      <c r="AM142" s="9"/>
      <c r="BE142" s="9"/>
      <c r="BF142" s="9"/>
      <c r="BG142" s="9"/>
      <c r="BY142" s="9"/>
      <c r="BZ142" s="9"/>
      <c r="CA142" s="9"/>
      <c r="CS142" s="9"/>
      <c r="CT142" s="9"/>
      <c r="CU142" s="9"/>
      <c r="DM142" s="9"/>
      <c r="DN142" s="9"/>
      <c r="DO142" s="9"/>
    </row>
    <row r="143" spans="17:119" x14ac:dyDescent="0.25">
      <c r="Q143" s="9"/>
      <c r="R143" s="9"/>
      <c r="S143" s="9"/>
      <c r="AK143" s="9"/>
      <c r="AL143" s="9"/>
      <c r="AM143" s="9"/>
      <c r="BE143" s="9"/>
      <c r="BF143" s="9"/>
      <c r="BG143" s="9"/>
      <c r="BY143" s="9"/>
      <c r="BZ143" s="9"/>
      <c r="CA143" s="9"/>
      <c r="CS143" s="9"/>
      <c r="CT143" s="9"/>
      <c r="CU143" s="9"/>
      <c r="DM143" s="9"/>
      <c r="DN143" s="9"/>
      <c r="DO143" s="9"/>
    </row>
    <row r="144" spans="17:119" x14ac:dyDescent="0.25">
      <c r="Q144" s="9"/>
      <c r="R144" s="9"/>
      <c r="S144" s="9"/>
      <c r="AK144" s="9"/>
      <c r="AL144" s="9"/>
      <c r="AM144" s="9"/>
      <c r="BE144" s="9"/>
      <c r="BF144" s="9"/>
      <c r="BG144" s="9"/>
      <c r="BY144" s="9"/>
      <c r="BZ144" s="9"/>
      <c r="CA144" s="9"/>
      <c r="CS144" s="9"/>
      <c r="CT144" s="9"/>
      <c r="CU144" s="9"/>
      <c r="DM144" s="9"/>
      <c r="DN144" s="9"/>
      <c r="DO144" s="9"/>
    </row>
    <row r="145" spans="17:119" x14ac:dyDescent="0.25">
      <c r="Q145" s="9"/>
      <c r="R145" s="9"/>
      <c r="S145" s="9"/>
      <c r="AK145" s="9"/>
      <c r="AL145" s="9"/>
      <c r="AM145" s="9"/>
      <c r="BE145" s="9"/>
      <c r="BF145" s="9"/>
      <c r="BG145" s="9"/>
      <c r="BY145" s="9"/>
      <c r="BZ145" s="9"/>
      <c r="CA145" s="9"/>
      <c r="CS145" s="9"/>
      <c r="CT145" s="9"/>
      <c r="CU145" s="9"/>
      <c r="DM145" s="9"/>
      <c r="DN145" s="9"/>
      <c r="DO145" s="9"/>
    </row>
    <row r="146" spans="17:119" x14ac:dyDescent="0.25">
      <c r="Q146" s="9"/>
      <c r="R146" s="9"/>
      <c r="S146" s="9"/>
      <c r="AK146" s="9"/>
      <c r="AL146" s="9"/>
      <c r="AM146" s="9"/>
      <c r="BE146" s="9"/>
      <c r="BF146" s="9"/>
      <c r="BG146" s="9"/>
      <c r="BY146" s="9"/>
      <c r="BZ146" s="9"/>
      <c r="CA146" s="9"/>
      <c r="CS146" s="9"/>
      <c r="CT146" s="9"/>
      <c r="CU146" s="9"/>
      <c r="DM146" s="9"/>
      <c r="DN146" s="9"/>
      <c r="DO146" s="9"/>
    </row>
    <row r="147" spans="17:119" x14ac:dyDescent="0.25">
      <c r="Q147" s="9"/>
      <c r="R147" s="9"/>
      <c r="S147" s="9"/>
      <c r="AK147" s="9"/>
      <c r="AL147" s="9"/>
      <c r="AM147" s="9"/>
      <c r="BE147" s="9"/>
      <c r="BF147" s="9"/>
      <c r="BG147" s="9"/>
      <c r="BY147" s="9"/>
      <c r="BZ147" s="9"/>
      <c r="CA147" s="9"/>
      <c r="CS147" s="9"/>
      <c r="CT147" s="9"/>
      <c r="CU147" s="9"/>
      <c r="DM147" s="9"/>
      <c r="DN147" s="9"/>
      <c r="DO147" s="9"/>
    </row>
    <row r="148" spans="17:119" x14ac:dyDescent="0.25">
      <c r="Q148" s="9"/>
      <c r="R148" s="9"/>
      <c r="S148" s="9"/>
      <c r="AK148" s="9"/>
      <c r="AL148" s="9"/>
      <c r="AM148" s="9"/>
      <c r="BE148" s="9"/>
      <c r="BF148" s="9"/>
      <c r="BG148" s="9"/>
      <c r="BY148" s="9"/>
      <c r="BZ148" s="9"/>
      <c r="CA148" s="9"/>
      <c r="CS148" s="9"/>
      <c r="CT148" s="9"/>
      <c r="CU148" s="9"/>
      <c r="DM148" s="9"/>
      <c r="DN148" s="9"/>
      <c r="DO148" s="9"/>
    </row>
    <row r="149" spans="17:119" x14ac:dyDescent="0.25">
      <c r="Q149" s="9"/>
      <c r="R149" s="9"/>
      <c r="S149" s="9"/>
      <c r="AK149" s="9"/>
      <c r="AL149" s="9"/>
      <c r="AM149" s="9"/>
      <c r="BE149" s="9"/>
      <c r="BF149" s="9"/>
      <c r="BG149" s="9"/>
      <c r="BY149" s="9"/>
      <c r="BZ149" s="9"/>
      <c r="CA149" s="9"/>
      <c r="CS149" s="9"/>
      <c r="CT149" s="9"/>
      <c r="CU149" s="9"/>
      <c r="DM149" s="9"/>
      <c r="DN149" s="9"/>
      <c r="DO149" s="9"/>
    </row>
    <row r="150" spans="17:119" x14ac:dyDescent="0.25">
      <c r="Q150" s="9"/>
      <c r="R150" s="9"/>
      <c r="S150" s="9"/>
      <c r="AK150" s="9"/>
      <c r="AL150" s="9"/>
      <c r="AM150" s="9"/>
      <c r="BE150" s="9"/>
      <c r="BF150" s="9"/>
      <c r="BG150" s="9"/>
      <c r="BY150" s="9"/>
      <c r="BZ150" s="9"/>
      <c r="CA150" s="9"/>
      <c r="CS150" s="9"/>
      <c r="CT150" s="9"/>
      <c r="CU150" s="9"/>
      <c r="DM150" s="9"/>
      <c r="DN150" s="9"/>
      <c r="DO150" s="9"/>
    </row>
    <row r="151" spans="17:119" x14ac:dyDescent="0.25">
      <c r="Q151" s="9"/>
      <c r="R151" s="9"/>
      <c r="S151" s="9"/>
      <c r="AK151" s="9"/>
      <c r="AL151" s="9"/>
      <c r="AM151" s="9"/>
      <c r="BE151" s="9"/>
      <c r="BF151" s="9"/>
      <c r="BG151" s="9"/>
      <c r="BY151" s="9"/>
      <c r="BZ151" s="9"/>
      <c r="CA151" s="9"/>
      <c r="CS151" s="9"/>
      <c r="CT151" s="9"/>
      <c r="CU151" s="9"/>
      <c r="DM151" s="9"/>
      <c r="DN151" s="9"/>
      <c r="DO151" s="9"/>
    </row>
    <row r="152" spans="17:119" x14ac:dyDescent="0.25">
      <c r="Q152" s="9"/>
      <c r="R152" s="9"/>
      <c r="S152" s="9"/>
      <c r="AK152" s="9"/>
      <c r="AL152" s="9"/>
      <c r="AM152" s="9"/>
      <c r="BE152" s="9"/>
      <c r="BF152" s="9"/>
      <c r="BG152" s="9"/>
      <c r="BY152" s="9"/>
      <c r="BZ152" s="9"/>
      <c r="CA152" s="9"/>
      <c r="CS152" s="9"/>
      <c r="CT152" s="9"/>
      <c r="CU152" s="9"/>
      <c r="DM152" s="9"/>
      <c r="DN152" s="9"/>
      <c r="DO152" s="9"/>
    </row>
    <row r="153" spans="17:119" x14ac:dyDescent="0.25">
      <c r="Q153" s="9"/>
      <c r="R153" s="9"/>
      <c r="S153" s="9"/>
      <c r="AK153" s="9"/>
      <c r="AL153" s="9"/>
      <c r="AM153" s="9"/>
      <c r="BE153" s="9"/>
      <c r="BF153" s="9"/>
      <c r="BG153" s="9"/>
      <c r="BY153" s="9"/>
      <c r="BZ153" s="9"/>
      <c r="CA153" s="9"/>
      <c r="CS153" s="9"/>
      <c r="CT153" s="9"/>
      <c r="CU153" s="9"/>
      <c r="DM153" s="9"/>
      <c r="DN153" s="9"/>
      <c r="DO153" s="9"/>
    </row>
    <row r="154" spans="17:119" x14ac:dyDescent="0.25">
      <c r="Q154" s="9"/>
      <c r="R154" s="9"/>
      <c r="S154" s="9"/>
      <c r="AK154" s="9"/>
      <c r="AL154" s="9"/>
      <c r="AM154" s="9"/>
      <c r="BE154" s="9"/>
      <c r="BF154" s="9"/>
      <c r="BG154" s="9"/>
      <c r="BY154" s="9"/>
      <c r="BZ154" s="9"/>
      <c r="CA154" s="9"/>
      <c r="CS154" s="9"/>
      <c r="CT154" s="9"/>
      <c r="CU154" s="9"/>
      <c r="DM154" s="9"/>
      <c r="DN154" s="9"/>
      <c r="DO154" s="9"/>
    </row>
    <row r="155" spans="17:119" x14ac:dyDescent="0.25">
      <c r="Q155" s="9"/>
      <c r="R155" s="9"/>
      <c r="S155" s="9"/>
      <c r="AK155" s="9"/>
      <c r="AL155" s="9"/>
      <c r="AM155" s="9"/>
      <c r="BE155" s="9"/>
      <c r="BF155" s="9"/>
      <c r="BG155" s="9"/>
      <c r="BY155" s="9"/>
      <c r="BZ155" s="9"/>
      <c r="CA155" s="9"/>
      <c r="CS155" s="9"/>
      <c r="CT155" s="9"/>
      <c r="CU155" s="9"/>
      <c r="DM155" s="9"/>
      <c r="DN155" s="9"/>
      <c r="DO155" s="9"/>
    </row>
    <row r="156" spans="17:119" x14ac:dyDescent="0.25">
      <c r="Q156" s="9"/>
      <c r="R156" s="9"/>
      <c r="S156" s="9"/>
      <c r="AK156" s="9"/>
      <c r="AL156" s="9"/>
      <c r="AM156" s="9"/>
      <c r="BE156" s="9"/>
      <c r="BF156" s="9"/>
      <c r="BG156" s="9"/>
      <c r="BY156" s="9"/>
      <c r="BZ156" s="9"/>
      <c r="CA156" s="9"/>
      <c r="CS156" s="9"/>
      <c r="CT156" s="9"/>
      <c r="CU156" s="9"/>
      <c r="DM156" s="9"/>
      <c r="DN156" s="9"/>
      <c r="DO156" s="9"/>
    </row>
    <row r="157" spans="17:119" x14ac:dyDescent="0.25">
      <c r="Q157" s="9"/>
      <c r="R157" s="9"/>
      <c r="S157" s="9"/>
      <c r="AK157" s="9"/>
      <c r="AL157" s="9"/>
      <c r="AM157" s="9"/>
      <c r="BE157" s="9"/>
      <c r="BF157" s="9"/>
      <c r="BG157" s="9"/>
      <c r="BY157" s="9"/>
      <c r="BZ157" s="9"/>
      <c r="CA157" s="9"/>
      <c r="CS157" s="9"/>
      <c r="CT157" s="9"/>
      <c r="CU157" s="9"/>
      <c r="DM157" s="9"/>
      <c r="DN157" s="9"/>
      <c r="DO157" s="9"/>
    </row>
    <row r="158" spans="17:119" x14ac:dyDescent="0.25">
      <c r="Q158" s="9"/>
      <c r="R158" s="9"/>
      <c r="S158" s="9"/>
      <c r="AK158" s="9"/>
      <c r="AL158" s="9"/>
      <c r="AM158" s="9"/>
      <c r="BE158" s="9"/>
      <c r="BF158" s="9"/>
      <c r="BG158" s="9"/>
      <c r="BY158" s="9"/>
      <c r="BZ158" s="9"/>
      <c r="CA158" s="9"/>
      <c r="CS158" s="9"/>
      <c r="CT158" s="9"/>
      <c r="CU158" s="9"/>
      <c r="DM158" s="9"/>
      <c r="DN158" s="9"/>
      <c r="DO158" s="9"/>
    </row>
    <row r="159" spans="17:119" x14ac:dyDescent="0.25">
      <c r="Q159" s="9"/>
      <c r="R159" s="9"/>
      <c r="S159" s="9"/>
      <c r="AK159" s="9"/>
      <c r="AL159" s="9"/>
      <c r="AM159" s="9"/>
      <c r="BE159" s="9"/>
      <c r="BF159" s="9"/>
      <c r="BG159" s="9"/>
      <c r="BY159" s="9"/>
      <c r="BZ159" s="9"/>
      <c r="CA159" s="9"/>
      <c r="CS159" s="9"/>
      <c r="CT159" s="9"/>
      <c r="CU159" s="9"/>
      <c r="DM159" s="9"/>
      <c r="DN159" s="9"/>
      <c r="DO159" s="9"/>
    </row>
    <row r="160" spans="17:119" x14ac:dyDescent="0.25">
      <c r="Q160" s="9"/>
      <c r="R160" s="9"/>
      <c r="S160" s="9"/>
      <c r="AK160" s="9"/>
      <c r="AL160" s="9"/>
      <c r="AM160" s="9"/>
      <c r="BE160" s="9"/>
      <c r="BF160" s="9"/>
      <c r="BG160" s="9"/>
      <c r="BY160" s="9"/>
      <c r="BZ160" s="9"/>
      <c r="CA160" s="9"/>
      <c r="CS160" s="9"/>
      <c r="CT160" s="9"/>
      <c r="CU160" s="9"/>
      <c r="DM160" s="9"/>
      <c r="DN160" s="9"/>
      <c r="DO160" s="9"/>
    </row>
    <row r="161" spans="17:119" x14ac:dyDescent="0.25">
      <c r="Q161" s="9"/>
      <c r="R161" s="9"/>
      <c r="S161" s="9"/>
      <c r="AK161" s="9"/>
      <c r="AL161" s="9"/>
      <c r="AM161" s="9"/>
      <c r="BE161" s="9"/>
      <c r="BF161" s="9"/>
      <c r="BG161" s="9"/>
      <c r="BY161" s="9"/>
      <c r="BZ161" s="9"/>
      <c r="CA161" s="9"/>
      <c r="CS161" s="9"/>
      <c r="CT161" s="9"/>
      <c r="CU161" s="9"/>
      <c r="DM161" s="9"/>
      <c r="DN161" s="9"/>
      <c r="DO161" s="9"/>
    </row>
    <row r="162" spans="17:119" x14ac:dyDescent="0.25">
      <c r="Q162" s="9"/>
      <c r="R162" s="9"/>
      <c r="S162" s="9"/>
      <c r="AK162" s="9"/>
      <c r="AL162" s="9"/>
      <c r="AM162" s="9"/>
      <c r="BE162" s="9"/>
      <c r="BF162" s="9"/>
      <c r="BG162" s="9"/>
      <c r="BY162" s="9"/>
      <c r="BZ162" s="9"/>
      <c r="CA162" s="9"/>
      <c r="CS162" s="9"/>
      <c r="CT162" s="9"/>
      <c r="CU162" s="9"/>
      <c r="DM162" s="9"/>
      <c r="DN162" s="9"/>
      <c r="DO162" s="9"/>
    </row>
    <row r="163" spans="17:119" x14ac:dyDescent="0.25">
      <c r="Q163" s="9"/>
      <c r="R163" s="9"/>
      <c r="S163" s="9"/>
      <c r="AK163" s="9"/>
      <c r="AL163" s="9"/>
      <c r="AM163" s="9"/>
      <c r="BE163" s="9"/>
      <c r="BF163" s="9"/>
      <c r="BG163" s="9"/>
      <c r="BY163" s="9"/>
      <c r="BZ163" s="9"/>
      <c r="CA163" s="9"/>
      <c r="CS163" s="9"/>
      <c r="CT163" s="9"/>
      <c r="CU163" s="9"/>
      <c r="DM163" s="9"/>
      <c r="DN163" s="9"/>
      <c r="DO163" s="9"/>
    </row>
    <row r="164" spans="17:119" x14ac:dyDescent="0.25">
      <c r="Q164" s="9"/>
      <c r="R164" s="9"/>
      <c r="S164" s="9"/>
      <c r="AK164" s="9"/>
      <c r="AL164" s="9"/>
      <c r="AM164" s="9"/>
      <c r="BE164" s="9"/>
      <c r="BF164" s="9"/>
      <c r="BG164" s="9"/>
      <c r="BY164" s="9"/>
      <c r="BZ164" s="9"/>
      <c r="CA164" s="9"/>
      <c r="CS164" s="9"/>
      <c r="CT164" s="9"/>
      <c r="CU164" s="9"/>
      <c r="DM164" s="9"/>
      <c r="DN164" s="9"/>
      <c r="DO164" s="9"/>
    </row>
    <row r="165" spans="17:119" x14ac:dyDescent="0.25">
      <c r="Q165" s="9"/>
      <c r="R165" s="9"/>
      <c r="S165" s="9"/>
      <c r="AK165" s="9"/>
      <c r="AL165" s="9"/>
      <c r="AM165" s="9"/>
      <c r="BE165" s="9"/>
      <c r="BF165" s="9"/>
      <c r="BG165" s="9"/>
      <c r="BY165" s="9"/>
      <c r="BZ165" s="9"/>
      <c r="CA165" s="9"/>
      <c r="CS165" s="9"/>
      <c r="CT165" s="9"/>
      <c r="CU165" s="9"/>
      <c r="DM165" s="9"/>
      <c r="DN165" s="9"/>
      <c r="DO165" s="9"/>
    </row>
    <row r="166" spans="17:119" x14ac:dyDescent="0.25">
      <c r="Q166" s="9"/>
      <c r="R166" s="9"/>
      <c r="S166" s="9"/>
      <c r="AK166" s="9"/>
      <c r="AL166" s="9"/>
      <c r="AM166" s="9"/>
      <c r="BE166" s="9"/>
      <c r="BF166" s="9"/>
      <c r="BG166" s="9"/>
      <c r="BY166" s="9"/>
      <c r="BZ166" s="9"/>
      <c r="CA166" s="9"/>
      <c r="CS166" s="9"/>
      <c r="CT166" s="9"/>
      <c r="CU166" s="9"/>
      <c r="DM166" s="9"/>
      <c r="DN166" s="9"/>
      <c r="DO166" s="9"/>
    </row>
    <row r="167" spans="17:119" x14ac:dyDescent="0.25">
      <c r="Q167" s="9"/>
      <c r="R167" s="9"/>
      <c r="S167" s="9"/>
      <c r="AK167" s="9"/>
      <c r="AL167" s="9"/>
      <c r="AM167" s="9"/>
      <c r="BE167" s="9"/>
      <c r="BF167" s="9"/>
      <c r="BG167" s="9"/>
      <c r="BY167" s="9"/>
      <c r="BZ167" s="9"/>
      <c r="CA167" s="9"/>
      <c r="CS167" s="9"/>
      <c r="CT167" s="9"/>
      <c r="CU167" s="9"/>
      <c r="DM167" s="9"/>
      <c r="DN167" s="9"/>
      <c r="DO167" s="9"/>
    </row>
    <row r="168" spans="17:119" x14ac:dyDescent="0.25">
      <c r="Q168" s="9"/>
      <c r="R168" s="9"/>
      <c r="S168" s="9"/>
      <c r="AK168" s="9"/>
      <c r="AL168" s="9"/>
      <c r="AM168" s="9"/>
      <c r="BE168" s="9"/>
      <c r="BF168" s="9"/>
      <c r="BG168" s="9"/>
      <c r="BY168" s="9"/>
      <c r="BZ168" s="9"/>
      <c r="CA168" s="9"/>
      <c r="CS168" s="9"/>
      <c r="CT168" s="9"/>
      <c r="CU168" s="9"/>
      <c r="DM168" s="9"/>
      <c r="DN168" s="9"/>
      <c r="DO168" s="9"/>
    </row>
    <row r="169" spans="17:119" x14ac:dyDescent="0.25">
      <c r="Q169" s="9"/>
      <c r="R169" s="9"/>
      <c r="S169" s="9"/>
      <c r="AK169" s="9"/>
      <c r="AL169" s="9"/>
      <c r="AM169" s="9"/>
      <c r="BE169" s="9"/>
      <c r="BF169" s="9"/>
      <c r="BG169" s="9"/>
      <c r="BY169" s="9"/>
      <c r="BZ169" s="9"/>
      <c r="CA169" s="9"/>
      <c r="CS169" s="9"/>
      <c r="CT169" s="9"/>
      <c r="CU169" s="9"/>
      <c r="DM169" s="9"/>
      <c r="DN169" s="9"/>
      <c r="DO169" s="9"/>
    </row>
    <row r="170" spans="17:119" x14ac:dyDescent="0.25">
      <c r="Q170" s="9"/>
      <c r="R170" s="9"/>
      <c r="S170" s="9"/>
      <c r="AK170" s="9"/>
      <c r="AL170" s="9"/>
      <c r="AM170" s="9"/>
      <c r="BE170" s="9"/>
      <c r="BF170" s="9"/>
      <c r="BG170" s="9"/>
      <c r="BY170" s="9"/>
      <c r="BZ170" s="9"/>
      <c r="CA170" s="9"/>
      <c r="CS170" s="9"/>
      <c r="CT170" s="9"/>
      <c r="CU170" s="9"/>
      <c r="DM170" s="9"/>
      <c r="DN170" s="9"/>
      <c r="DO170" s="9"/>
    </row>
    <row r="171" spans="17:119" x14ac:dyDescent="0.25">
      <c r="Q171" s="9"/>
      <c r="R171" s="9"/>
      <c r="S171" s="9"/>
      <c r="AK171" s="9"/>
      <c r="AL171" s="9"/>
      <c r="AM171" s="9"/>
      <c r="BE171" s="9"/>
      <c r="BF171" s="9"/>
      <c r="BG171" s="9"/>
      <c r="BY171" s="9"/>
      <c r="BZ171" s="9"/>
      <c r="CA171" s="9"/>
      <c r="CS171" s="9"/>
      <c r="CT171" s="9"/>
      <c r="CU171" s="9"/>
      <c r="DM171" s="9"/>
      <c r="DN171" s="9"/>
      <c r="DO171" s="9"/>
    </row>
    <row r="172" spans="17:119" x14ac:dyDescent="0.25">
      <c r="Q172" s="9"/>
      <c r="R172" s="9"/>
      <c r="S172" s="9"/>
      <c r="AK172" s="9"/>
      <c r="AL172" s="9"/>
      <c r="AM172" s="9"/>
      <c r="BE172" s="9"/>
      <c r="BF172" s="9"/>
      <c r="BG172" s="9"/>
      <c r="BY172" s="9"/>
      <c r="BZ172" s="9"/>
      <c r="CA172" s="9"/>
      <c r="CS172" s="9"/>
      <c r="CT172" s="9"/>
      <c r="CU172" s="9"/>
      <c r="DM172" s="9"/>
      <c r="DN172" s="9"/>
      <c r="DO172" s="9"/>
    </row>
    <row r="173" spans="17:119" x14ac:dyDescent="0.25">
      <c r="Q173" s="9"/>
      <c r="R173" s="9"/>
      <c r="S173" s="9"/>
      <c r="AK173" s="9"/>
      <c r="AL173" s="9"/>
      <c r="AM173" s="9"/>
      <c r="BE173" s="9"/>
      <c r="BF173" s="9"/>
      <c r="BG173" s="9"/>
      <c r="BY173" s="9"/>
      <c r="BZ173" s="9"/>
      <c r="CA173" s="9"/>
      <c r="CS173" s="9"/>
      <c r="CT173" s="9"/>
      <c r="CU173" s="9"/>
      <c r="DM173" s="9"/>
      <c r="DN173" s="9"/>
      <c r="DO173" s="9"/>
    </row>
    <row r="174" spans="17:119" x14ac:dyDescent="0.25">
      <c r="Q174" s="9"/>
      <c r="R174" s="9"/>
      <c r="S174" s="9"/>
      <c r="AK174" s="9"/>
      <c r="AL174" s="9"/>
      <c r="AM174" s="9"/>
      <c r="BE174" s="9"/>
      <c r="BF174" s="9"/>
      <c r="BG174" s="9"/>
      <c r="BY174" s="9"/>
      <c r="BZ174" s="9"/>
      <c r="CA174" s="9"/>
      <c r="CS174" s="9"/>
      <c r="CT174" s="9"/>
      <c r="CU174" s="9"/>
      <c r="DM174" s="9"/>
      <c r="DN174" s="9"/>
      <c r="DO174" s="9"/>
    </row>
    <row r="175" spans="17:119" x14ac:dyDescent="0.25">
      <c r="Q175" s="9"/>
      <c r="R175" s="9"/>
      <c r="S175" s="9"/>
      <c r="AK175" s="9"/>
      <c r="AL175" s="9"/>
      <c r="AM175" s="9"/>
      <c r="BE175" s="9"/>
      <c r="BF175" s="9"/>
      <c r="BG175" s="9"/>
      <c r="BY175" s="9"/>
      <c r="BZ175" s="9"/>
      <c r="CA175" s="9"/>
      <c r="CS175" s="9"/>
      <c r="CT175" s="9"/>
      <c r="CU175" s="9"/>
      <c r="DM175" s="9"/>
      <c r="DN175" s="9"/>
      <c r="DO175" s="9"/>
    </row>
    <row r="176" spans="17:119" x14ac:dyDescent="0.25">
      <c r="Q176" s="9"/>
      <c r="R176" s="9"/>
      <c r="S176" s="9"/>
      <c r="AK176" s="9"/>
      <c r="AL176" s="9"/>
      <c r="AM176" s="9"/>
      <c r="BE176" s="9"/>
      <c r="BF176" s="9"/>
      <c r="BG176" s="9"/>
      <c r="BY176" s="9"/>
      <c r="BZ176" s="9"/>
      <c r="CA176" s="9"/>
      <c r="CS176" s="9"/>
      <c r="CT176" s="9"/>
      <c r="CU176" s="9"/>
      <c r="DM176" s="9"/>
      <c r="DN176" s="9"/>
      <c r="DO176" s="9"/>
    </row>
    <row r="177" spans="17:119" x14ac:dyDescent="0.25">
      <c r="Q177" s="9"/>
      <c r="R177" s="9"/>
      <c r="S177" s="9"/>
      <c r="AK177" s="9"/>
      <c r="AL177" s="9"/>
      <c r="AM177" s="9"/>
      <c r="BE177" s="9"/>
      <c r="BF177" s="9"/>
      <c r="BG177" s="9"/>
      <c r="BY177" s="9"/>
      <c r="BZ177" s="9"/>
      <c r="CA177" s="9"/>
      <c r="CS177" s="9"/>
      <c r="CT177" s="9"/>
      <c r="CU177" s="9"/>
      <c r="DM177" s="9"/>
      <c r="DN177" s="9"/>
      <c r="DO177" s="9"/>
    </row>
    <row r="178" spans="17:119" x14ac:dyDescent="0.25">
      <c r="Q178" s="9"/>
      <c r="R178" s="9"/>
      <c r="S178" s="9"/>
      <c r="AK178" s="9"/>
      <c r="AL178" s="9"/>
      <c r="AM178" s="9"/>
      <c r="BE178" s="9"/>
      <c r="BF178" s="9"/>
      <c r="BG178" s="9"/>
      <c r="BY178" s="9"/>
      <c r="BZ178" s="9"/>
      <c r="CA178" s="9"/>
      <c r="CS178" s="9"/>
      <c r="CT178" s="9"/>
      <c r="CU178" s="9"/>
      <c r="DM178" s="9"/>
      <c r="DN178" s="9"/>
      <c r="DO178" s="9"/>
    </row>
    <row r="179" spans="17:119" x14ac:dyDescent="0.25">
      <c r="Q179" s="9"/>
      <c r="R179" s="9"/>
      <c r="S179" s="9"/>
      <c r="AK179" s="9"/>
      <c r="AL179" s="9"/>
      <c r="AM179" s="9"/>
      <c r="BE179" s="9"/>
      <c r="BF179" s="9"/>
      <c r="BG179" s="9"/>
      <c r="BY179" s="9"/>
      <c r="BZ179" s="9"/>
      <c r="CA179" s="9"/>
      <c r="CS179" s="9"/>
      <c r="CT179" s="9"/>
      <c r="CU179" s="9"/>
      <c r="DM179" s="9"/>
      <c r="DN179" s="9"/>
      <c r="DO179" s="9"/>
    </row>
    <row r="180" spans="17:119" x14ac:dyDescent="0.25">
      <c r="Q180" s="9"/>
      <c r="R180" s="9"/>
      <c r="S180" s="9"/>
      <c r="AK180" s="9"/>
      <c r="AL180" s="9"/>
      <c r="AM180" s="9"/>
      <c r="BE180" s="9"/>
      <c r="BF180" s="9"/>
      <c r="BG180" s="9"/>
      <c r="BY180" s="9"/>
      <c r="BZ180" s="9"/>
      <c r="CA180" s="9"/>
      <c r="CS180" s="9"/>
      <c r="CT180" s="9"/>
      <c r="CU180" s="9"/>
      <c r="DM180" s="9"/>
      <c r="DN180" s="9"/>
      <c r="DO180" s="9"/>
    </row>
    <row r="181" spans="17:119" x14ac:dyDescent="0.25">
      <c r="Q181" s="9"/>
      <c r="R181" s="9"/>
      <c r="S181" s="9"/>
      <c r="AK181" s="9"/>
      <c r="AL181" s="9"/>
      <c r="AM181" s="9"/>
      <c r="BE181" s="9"/>
      <c r="BF181" s="9"/>
      <c r="BG181" s="9"/>
      <c r="BY181" s="9"/>
      <c r="BZ181" s="9"/>
      <c r="CA181" s="9"/>
      <c r="CS181" s="9"/>
      <c r="CT181" s="9"/>
      <c r="CU181" s="9"/>
      <c r="DM181" s="9"/>
      <c r="DN181" s="9"/>
      <c r="DO181" s="9"/>
    </row>
    <row r="182" spans="17:119" x14ac:dyDescent="0.25">
      <c r="Q182" s="9"/>
      <c r="R182" s="9"/>
      <c r="S182" s="9"/>
      <c r="AK182" s="9"/>
      <c r="AL182" s="9"/>
      <c r="AM182" s="9"/>
      <c r="BE182" s="9"/>
      <c r="BF182" s="9"/>
      <c r="BG182" s="9"/>
      <c r="BY182" s="9"/>
      <c r="BZ182" s="9"/>
      <c r="CA182" s="9"/>
      <c r="CS182" s="9"/>
      <c r="CT182" s="9"/>
      <c r="CU182" s="9"/>
      <c r="DM182" s="9"/>
      <c r="DN182" s="9"/>
      <c r="DO182" s="9"/>
    </row>
    <row r="183" spans="17:119" x14ac:dyDescent="0.25">
      <c r="Q183" s="9"/>
      <c r="R183" s="9"/>
      <c r="S183" s="9"/>
      <c r="AK183" s="9"/>
      <c r="AL183" s="9"/>
      <c r="AM183" s="9"/>
      <c r="BE183" s="9"/>
      <c r="BF183" s="9"/>
      <c r="BG183" s="9"/>
      <c r="BY183" s="9"/>
      <c r="BZ183" s="9"/>
      <c r="CA183" s="9"/>
      <c r="CS183" s="9"/>
      <c r="CT183" s="9"/>
      <c r="CU183" s="9"/>
      <c r="DM183" s="9"/>
      <c r="DN183" s="9"/>
      <c r="DO183" s="9"/>
    </row>
    <row r="184" spans="17:119" x14ac:dyDescent="0.25">
      <c r="Q184" s="9"/>
      <c r="R184" s="9"/>
      <c r="S184" s="9"/>
      <c r="AK184" s="9"/>
      <c r="AL184" s="9"/>
      <c r="AM184" s="9"/>
      <c r="BE184" s="9"/>
      <c r="BF184" s="9"/>
      <c r="BG184" s="9"/>
      <c r="BY184" s="9"/>
      <c r="BZ184" s="9"/>
      <c r="CA184" s="9"/>
      <c r="CS184" s="9"/>
      <c r="CT184" s="9"/>
      <c r="CU184" s="9"/>
      <c r="DM184" s="9"/>
      <c r="DN184" s="9"/>
      <c r="DO184" s="9"/>
    </row>
    <row r="185" spans="17:119" x14ac:dyDescent="0.25">
      <c r="Q185" s="9"/>
      <c r="R185" s="9"/>
      <c r="S185" s="9"/>
      <c r="AK185" s="9"/>
      <c r="AL185" s="9"/>
      <c r="AM185" s="9"/>
      <c r="BE185" s="9"/>
      <c r="BF185" s="9"/>
      <c r="BG185" s="9"/>
      <c r="BY185" s="9"/>
      <c r="BZ185" s="9"/>
      <c r="CA185" s="9"/>
      <c r="CS185" s="9"/>
      <c r="CT185" s="9"/>
      <c r="CU185" s="9"/>
      <c r="DM185" s="9"/>
      <c r="DN185" s="9"/>
      <c r="DO185" s="9"/>
    </row>
    <row r="186" spans="17:119" x14ac:dyDescent="0.25">
      <c r="Q186" s="9"/>
      <c r="R186" s="9"/>
      <c r="S186" s="9"/>
      <c r="AK186" s="9"/>
      <c r="AL186" s="9"/>
      <c r="AM186" s="9"/>
      <c r="BE186" s="9"/>
      <c r="BF186" s="9"/>
      <c r="BG186" s="9"/>
      <c r="BY186" s="9"/>
      <c r="BZ186" s="9"/>
      <c r="CA186" s="9"/>
      <c r="CS186" s="9"/>
      <c r="CT186" s="9"/>
      <c r="CU186" s="9"/>
      <c r="DM186" s="9"/>
      <c r="DN186" s="9"/>
      <c r="DO186" s="9"/>
    </row>
    <row r="187" spans="17:119" x14ac:dyDescent="0.25">
      <c r="Q187" s="9"/>
      <c r="R187" s="9"/>
      <c r="S187" s="9"/>
      <c r="AK187" s="9"/>
      <c r="AL187" s="9"/>
      <c r="AM187" s="9"/>
      <c r="BE187" s="9"/>
      <c r="BF187" s="9"/>
      <c r="BG187" s="9"/>
      <c r="BY187" s="9"/>
      <c r="BZ187" s="9"/>
      <c r="CA187" s="9"/>
      <c r="CS187" s="9"/>
      <c r="CT187" s="9"/>
      <c r="CU187" s="9"/>
      <c r="DM187" s="9"/>
      <c r="DN187" s="9"/>
      <c r="DO187" s="9"/>
    </row>
    <row r="188" spans="17:119" x14ac:dyDescent="0.25">
      <c r="Q188" s="9"/>
      <c r="R188" s="9"/>
      <c r="S188" s="9"/>
      <c r="AK188" s="9"/>
      <c r="AL188" s="9"/>
      <c r="AM188" s="9"/>
      <c r="BE188" s="9"/>
      <c r="BF188" s="9"/>
      <c r="BG188" s="9"/>
      <c r="BY188" s="9"/>
      <c r="BZ188" s="9"/>
      <c r="CA188" s="9"/>
      <c r="CS188" s="9"/>
      <c r="CT188" s="9"/>
      <c r="CU188" s="9"/>
      <c r="DM188" s="9"/>
      <c r="DN188" s="9"/>
      <c r="DO188" s="9"/>
    </row>
    <row r="189" spans="17:119" x14ac:dyDescent="0.25">
      <c r="Q189" s="9"/>
      <c r="R189" s="9"/>
      <c r="S189" s="9"/>
      <c r="AK189" s="9"/>
      <c r="AL189" s="9"/>
      <c r="AM189" s="9"/>
      <c r="BE189" s="9"/>
      <c r="BF189" s="9"/>
      <c r="BG189" s="9"/>
      <c r="BY189" s="9"/>
      <c r="BZ189" s="9"/>
      <c r="CA189" s="9"/>
      <c r="CS189" s="9"/>
      <c r="CT189" s="9"/>
      <c r="CU189" s="9"/>
      <c r="DM189" s="9"/>
      <c r="DN189" s="9"/>
      <c r="DO189" s="9"/>
    </row>
    <row r="190" spans="17:119" x14ac:dyDescent="0.25">
      <c r="Q190" s="9"/>
      <c r="R190" s="9"/>
      <c r="S190" s="9"/>
      <c r="AK190" s="9"/>
      <c r="AL190" s="9"/>
      <c r="AM190" s="9"/>
      <c r="BE190" s="9"/>
      <c r="BF190" s="9"/>
      <c r="BG190" s="9"/>
      <c r="BY190" s="9"/>
      <c r="BZ190" s="9"/>
      <c r="CA190" s="9"/>
      <c r="CS190" s="9"/>
      <c r="CT190" s="9"/>
      <c r="CU190" s="9"/>
      <c r="DM190" s="9"/>
      <c r="DN190" s="9"/>
      <c r="DO190" s="9"/>
    </row>
    <row r="191" spans="17:119" x14ac:dyDescent="0.25">
      <c r="Q191" s="9"/>
      <c r="R191" s="9"/>
      <c r="S191" s="9"/>
      <c r="AK191" s="9"/>
      <c r="AL191" s="9"/>
      <c r="AM191" s="9"/>
      <c r="BE191" s="9"/>
      <c r="BF191" s="9"/>
      <c r="BG191" s="9"/>
      <c r="BY191" s="9"/>
      <c r="BZ191" s="9"/>
      <c r="CA191" s="9"/>
      <c r="CS191" s="9"/>
      <c r="CT191" s="9"/>
      <c r="CU191" s="9"/>
      <c r="DM191" s="9"/>
      <c r="DN191" s="9"/>
      <c r="DO191" s="9"/>
    </row>
    <row r="192" spans="17:119" x14ac:dyDescent="0.25">
      <c r="Q192" s="9"/>
      <c r="R192" s="9"/>
      <c r="S192" s="9"/>
      <c r="AK192" s="9"/>
      <c r="AL192" s="9"/>
      <c r="AM192" s="9"/>
      <c r="BE192" s="9"/>
      <c r="BF192" s="9"/>
      <c r="BG192" s="9"/>
      <c r="BY192" s="9"/>
      <c r="BZ192" s="9"/>
      <c r="CA192" s="9"/>
      <c r="CS192" s="9"/>
      <c r="CT192" s="9"/>
      <c r="CU192" s="9"/>
      <c r="DM192" s="9"/>
      <c r="DN192" s="9"/>
      <c r="DO192" s="9"/>
    </row>
    <row r="193" spans="17:119" x14ac:dyDescent="0.25">
      <c r="Q193" s="9"/>
      <c r="R193" s="9"/>
      <c r="S193" s="9"/>
      <c r="AK193" s="9"/>
      <c r="AL193" s="9"/>
      <c r="AM193" s="9"/>
      <c r="BE193" s="9"/>
      <c r="BF193" s="9"/>
      <c r="BG193" s="9"/>
      <c r="BY193" s="9"/>
      <c r="BZ193" s="9"/>
      <c r="CA193" s="9"/>
      <c r="CS193" s="9"/>
      <c r="CT193" s="9"/>
      <c r="CU193" s="9"/>
      <c r="DM193" s="9"/>
      <c r="DN193" s="9"/>
      <c r="DO193" s="9"/>
    </row>
    <row r="194" spans="17:119" x14ac:dyDescent="0.25">
      <c r="Q194" s="9"/>
      <c r="R194" s="9"/>
      <c r="S194" s="9"/>
      <c r="AK194" s="9"/>
      <c r="AL194" s="9"/>
      <c r="AM194" s="9"/>
      <c r="BE194" s="9"/>
      <c r="BF194" s="9"/>
      <c r="BG194" s="9"/>
      <c r="BY194" s="9"/>
      <c r="BZ194" s="9"/>
      <c r="CA194" s="9"/>
      <c r="CS194" s="9"/>
      <c r="CT194" s="9"/>
      <c r="CU194" s="9"/>
      <c r="DM194" s="9"/>
      <c r="DN194" s="9"/>
      <c r="DO194" s="9"/>
    </row>
    <row r="195" spans="17:119" x14ac:dyDescent="0.25">
      <c r="Q195" s="9"/>
      <c r="R195" s="9"/>
      <c r="S195" s="9"/>
      <c r="AK195" s="9"/>
      <c r="AL195" s="9"/>
      <c r="AM195" s="9"/>
      <c r="BE195" s="9"/>
      <c r="BF195" s="9"/>
      <c r="BG195" s="9"/>
      <c r="BY195" s="9"/>
      <c r="BZ195" s="9"/>
      <c r="CA195" s="9"/>
      <c r="CS195" s="9"/>
      <c r="CT195" s="9"/>
      <c r="CU195" s="9"/>
      <c r="DM195" s="9"/>
      <c r="DN195" s="9"/>
      <c r="DO195" s="9"/>
    </row>
    <row r="196" spans="17:119" x14ac:dyDescent="0.25">
      <c r="Q196" s="9"/>
      <c r="R196" s="9"/>
      <c r="S196" s="9"/>
      <c r="AK196" s="9"/>
      <c r="AL196" s="9"/>
      <c r="AM196" s="9"/>
      <c r="BE196" s="9"/>
      <c r="BF196" s="9"/>
      <c r="BG196" s="9"/>
      <c r="BY196" s="9"/>
      <c r="BZ196" s="9"/>
      <c r="CA196" s="9"/>
      <c r="CS196" s="9"/>
      <c r="CT196" s="9"/>
      <c r="CU196" s="9"/>
      <c r="DM196" s="9"/>
      <c r="DN196" s="9"/>
      <c r="DO196" s="9"/>
    </row>
    <row r="197" spans="17:119" x14ac:dyDescent="0.25">
      <c r="Q197" s="9"/>
      <c r="R197" s="9"/>
      <c r="S197" s="9"/>
      <c r="AK197" s="9"/>
      <c r="AL197" s="9"/>
      <c r="AM197" s="9"/>
      <c r="BE197" s="9"/>
      <c r="BF197" s="9"/>
      <c r="BG197" s="9"/>
      <c r="BY197" s="9"/>
      <c r="BZ197" s="9"/>
      <c r="CA197" s="9"/>
      <c r="CS197" s="9"/>
      <c r="CT197" s="9"/>
      <c r="CU197" s="9"/>
      <c r="DM197" s="9"/>
      <c r="DN197" s="9"/>
      <c r="DO197" s="9"/>
    </row>
    <row r="198" spans="17:119" x14ac:dyDescent="0.25">
      <c r="Q198" s="9"/>
      <c r="R198" s="9"/>
      <c r="S198" s="9"/>
      <c r="AK198" s="9"/>
      <c r="AL198" s="9"/>
      <c r="AM198" s="9"/>
      <c r="BE198" s="9"/>
      <c r="BF198" s="9"/>
      <c r="BG198" s="9"/>
      <c r="BY198" s="9"/>
      <c r="BZ198" s="9"/>
      <c r="CA198" s="9"/>
      <c r="CS198" s="9"/>
      <c r="CT198" s="9"/>
      <c r="CU198" s="9"/>
      <c r="DM198" s="9"/>
      <c r="DN198" s="9"/>
      <c r="DO198" s="9"/>
    </row>
    <row r="199" spans="17:119" x14ac:dyDescent="0.25">
      <c r="Q199" s="9"/>
      <c r="R199" s="9"/>
      <c r="S199" s="9"/>
      <c r="AK199" s="9"/>
      <c r="AL199" s="9"/>
      <c r="AM199" s="9"/>
      <c r="BE199" s="9"/>
      <c r="BF199" s="9"/>
      <c r="BG199" s="9"/>
      <c r="BY199" s="9"/>
      <c r="BZ199" s="9"/>
      <c r="CA199" s="9"/>
      <c r="CS199" s="9"/>
      <c r="CT199" s="9"/>
      <c r="CU199" s="9"/>
      <c r="DM199" s="9"/>
      <c r="DN199" s="9"/>
      <c r="DO199" s="9"/>
    </row>
    <row r="200" spans="17:119" x14ac:dyDescent="0.25">
      <c r="Q200" s="9"/>
      <c r="R200" s="9"/>
      <c r="S200" s="9"/>
      <c r="AK200" s="9"/>
      <c r="AL200" s="9"/>
      <c r="AM200" s="9"/>
      <c r="BE200" s="9"/>
      <c r="BF200" s="9"/>
      <c r="BG200" s="9"/>
      <c r="BY200" s="9"/>
      <c r="BZ200" s="9"/>
      <c r="CA200" s="9"/>
      <c r="CS200" s="9"/>
      <c r="CT200" s="9"/>
      <c r="CU200" s="9"/>
      <c r="DM200" s="9"/>
      <c r="DN200" s="9"/>
      <c r="DO200" s="9"/>
    </row>
    <row r="201" spans="17:119" x14ac:dyDescent="0.25">
      <c r="Q201" s="9"/>
      <c r="R201" s="9"/>
      <c r="S201" s="9"/>
      <c r="AK201" s="9"/>
      <c r="AL201" s="9"/>
      <c r="AM201" s="9"/>
      <c r="BE201" s="9"/>
      <c r="BF201" s="9"/>
      <c r="BG201" s="9"/>
      <c r="BY201" s="9"/>
      <c r="BZ201" s="9"/>
      <c r="CA201" s="9"/>
      <c r="CS201" s="9"/>
      <c r="CT201" s="9"/>
      <c r="CU201" s="9"/>
      <c r="DM201" s="9"/>
      <c r="DN201" s="9"/>
      <c r="DO201" s="9"/>
    </row>
    <row r="202" spans="17:119" x14ac:dyDescent="0.25">
      <c r="Q202" s="9"/>
      <c r="R202" s="9"/>
      <c r="S202" s="9"/>
      <c r="AK202" s="9"/>
      <c r="AL202" s="9"/>
      <c r="AM202" s="9"/>
      <c r="BE202" s="9"/>
      <c r="BF202" s="9"/>
      <c r="BG202" s="9"/>
      <c r="BY202" s="9"/>
      <c r="BZ202" s="9"/>
      <c r="CA202" s="9"/>
      <c r="CS202" s="9"/>
      <c r="CT202" s="9"/>
      <c r="CU202" s="9"/>
      <c r="DM202" s="9"/>
      <c r="DN202" s="9"/>
      <c r="DO202" s="9"/>
    </row>
    <row r="203" spans="17:119" x14ac:dyDescent="0.25">
      <c r="Q203" s="9"/>
      <c r="R203" s="9"/>
      <c r="S203" s="9"/>
      <c r="AK203" s="9"/>
      <c r="AL203" s="9"/>
      <c r="AM203" s="9"/>
      <c r="BE203" s="9"/>
      <c r="BF203" s="9"/>
      <c r="BG203" s="9"/>
      <c r="BY203" s="9"/>
      <c r="BZ203" s="9"/>
      <c r="CA203" s="9"/>
      <c r="CS203" s="9"/>
      <c r="CT203" s="9"/>
      <c r="CU203" s="9"/>
      <c r="DM203" s="9"/>
      <c r="DN203" s="9"/>
      <c r="DO203" s="9"/>
    </row>
    <row r="204" spans="17:119" x14ac:dyDescent="0.25">
      <c r="Q204" s="9"/>
      <c r="R204" s="9"/>
      <c r="S204" s="9"/>
      <c r="AK204" s="9"/>
      <c r="AL204" s="9"/>
      <c r="AM204" s="9"/>
      <c r="BE204" s="9"/>
      <c r="BF204" s="9"/>
      <c r="BG204" s="9"/>
      <c r="BY204" s="9"/>
      <c r="BZ204" s="9"/>
      <c r="CA204" s="9"/>
      <c r="CS204" s="9"/>
      <c r="CT204" s="9"/>
      <c r="CU204" s="9"/>
      <c r="DM204" s="9"/>
      <c r="DN204" s="9"/>
      <c r="DO204" s="9"/>
    </row>
    <row r="205" spans="17:119" x14ac:dyDescent="0.25">
      <c r="Q205" s="9"/>
      <c r="R205" s="9"/>
      <c r="S205" s="9"/>
      <c r="AK205" s="9"/>
      <c r="AL205" s="9"/>
      <c r="AM205" s="9"/>
      <c r="BE205" s="9"/>
      <c r="BF205" s="9"/>
      <c r="BG205" s="9"/>
      <c r="BY205" s="9"/>
      <c r="BZ205" s="9"/>
      <c r="CA205" s="9"/>
      <c r="CS205" s="9"/>
      <c r="CT205" s="9"/>
      <c r="CU205" s="9"/>
      <c r="DM205" s="9"/>
      <c r="DN205" s="9"/>
      <c r="DO205" s="9"/>
    </row>
    <row r="206" spans="17:119" x14ac:dyDescent="0.25">
      <c r="Q206" s="9"/>
      <c r="R206" s="9"/>
      <c r="S206" s="9"/>
      <c r="AK206" s="9"/>
      <c r="AL206" s="9"/>
      <c r="AM206" s="9"/>
      <c r="BE206" s="9"/>
      <c r="BF206" s="9"/>
      <c r="BG206" s="9"/>
      <c r="BY206" s="9"/>
      <c r="BZ206" s="9"/>
      <c r="CA206" s="9"/>
      <c r="CS206" s="9"/>
      <c r="CT206" s="9"/>
      <c r="CU206" s="9"/>
      <c r="DM206" s="9"/>
      <c r="DN206" s="9"/>
      <c r="DO206" s="9"/>
    </row>
    <row r="207" spans="17:119" x14ac:dyDescent="0.25">
      <c r="Q207" s="9"/>
      <c r="R207" s="9"/>
      <c r="S207" s="9"/>
      <c r="AK207" s="9"/>
      <c r="AL207" s="9"/>
      <c r="AM207" s="9"/>
      <c r="BE207" s="9"/>
      <c r="BF207" s="9"/>
      <c r="BG207" s="9"/>
      <c r="BY207" s="9"/>
      <c r="BZ207" s="9"/>
      <c r="CA207" s="9"/>
      <c r="CS207" s="9"/>
      <c r="CT207" s="9"/>
      <c r="CU207" s="9"/>
      <c r="DM207" s="9"/>
      <c r="DN207" s="9"/>
      <c r="DO207" s="9"/>
    </row>
    <row r="208" spans="17:119" x14ac:dyDescent="0.25">
      <c r="Q208" s="9"/>
      <c r="R208" s="9"/>
      <c r="S208" s="9"/>
      <c r="AK208" s="9"/>
      <c r="AL208" s="9"/>
      <c r="AM208" s="9"/>
      <c r="BE208" s="9"/>
      <c r="BF208" s="9"/>
      <c r="BG208" s="9"/>
      <c r="BY208" s="9"/>
      <c r="BZ208" s="9"/>
      <c r="CA208" s="9"/>
      <c r="CS208" s="9"/>
      <c r="CT208" s="9"/>
      <c r="CU208" s="9"/>
      <c r="DM208" s="9"/>
      <c r="DN208" s="9"/>
      <c r="DO208" s="9"/>
    </row>
    <row r="209" spans="17:119" x14ac:dyDescent="0.25">
      <c r="Q209" s="9"/>
      <c r="R209" s="9"/>
      <c r="S209" s="9"/>
      <c r="AK209" s="9"/>
      <c r="AL209" s="9"/>
      <c r="AM209" s="9"/>
      <c r="BE209" s="9"/>
      <c r="BF209" s="9"/>
      <c r="BG209" s="9"/>
      <c r="BY209" s="9"/>
      <c r="BZ209" s="9"/>
      <c r="CA209" s="9"/>
      <c r="CS209" s="9"/>
      <c r="CT209" s="9"/>
      <c r="CU209" s="9"/>
      <c r="DM209" s="9"/>
      <c r="DN209" s="9"/>
      <c r="DO209" s="9"/>
    </row>
    <row r="210" spans="17:119" x14ac:dyDescent="0.25">
      <c r="Q210" s="9"/>
      <c r="R210" s="9"/>
      <c r="S210" s="9"/>
      <c r="AK210" s="9"/>
      <c r="AL210" s="9"/>
      <c r="AM210" s="9"/>
      <c r="BE210" s="9"/>
      <c r="BF210" s="9"/>
      <c r="BG210" s="9"/>
      <c r="BY210" s="9"/>
      <c r="BZ210" s="9"/>
      <c r="CA210" s="9"/>
      <c r="CS210" s="9"/>
      <c r="CT210" s="9"/>
      <c r="CU210" s="9"/>
      <c r="DM210" s="9"/>
      <c r="DN210" s="9"/>
      <c r="DO210" s="9"/>
    </row>
    <row r="211" spans="17:119" x14ac:dyDescent="0.25">
      <c r="Q211" s="9"/>
      <c r="R211" s="9"/>
      <c r="S211" s="9"/>
      <c r="AK211" s="9"/>
      <c r="AL211" s="9"/>
      <c r="AM211" s="9"/>
      <c r="BE211" s="9"/>
      <c r="BF211" s="9"/>
      <c r="BG211" s="9"/>
      <c r="BY211" s="9"/>
      <c r="BZ211" s="9"/>
      <c r="CA211" s="9"/>
      <c r="CS211" s="9"/>
      <c r="CT211" s="9"/>
      <c r="CU211" s="9"/>
      <c r="DM211" s="9"/>
      <c r="DN211" s="9"/>
      <c r="DO211" s="9"/>
    </row>
    <row r="212" spans="17:119" x14ac:dyDescent="0.25">
      <c r="Q212" s="9"/>
      <c r="R212" s="9"/>
      <c r="S212" s="9"/>
      <c r="AK212" s="9"/>
      <c r="AL212" s="9"/>
      <c r="AM212" s="9"/>
      <c r="BE212" s="9"/>
      <c r="BF212" s="9"/>
      <c r="BG212" s="9"/>
      <c r="BY212" s="9"/>
      <c r="BZ212" s="9"/>
      <c r="CA212" s="9"/>
      <c r="CS212" s="9"/>
      <c r="CT212" s="9"/>
      <c r="CU212" s="9"/>
      <c r="DM212" s="9"/>
      <c r="DN212" s="9"/>
      <c r="DO212" s="9"/>
    </row>
    <row r="213" spans="17:119" x14ac:dyDescent="0.25">
      <c r="Q213" s="9"/>
      <c r="R213" s="9"/>
      <c r="S213" s="9"/>
      <c r="AK213" s="9"/>
      <c r="AL213" s="9"/>
      <c r="AM213" s="9"/>
      <c r="BE213" s="9"/>
      <c r="BF213" s="9"/>
      <c r="BG213" s="9"/>
      <c r="BY213" s="9"/>
      <c r="BZ213" s="9"/>
      <c r="CA213" s="9"/>
      <c r="CS213" s="9"/>
      <c r="CT213" s="9"/>
      <c r="CU213" s="9"/>
      <c r="DM213" s="9"/>
      <c r="DN213" s="9"/>
      <c r="DO213" s="9"/>
    </row>
    <row r="214" spans="17:119" x14ac:dyDescent="0.25">
      <c r="Q214" s="9"/>
      <c r="R214" s="9"/>
      <c r="S214" s="9"/>
      <c r="AK214" s="9"/>
      <c r="AL214" s="9"/>
      <c r="AM214" s="9"/>
      <c r="BE214" s="9"/>
      <c r="BF214" s="9"/>
      <c r="BG214" s="9"/>
      <c r="BY214" s="9"/>
      <c r="BZ214" s="9"/>
      <c r="CA214" s="9"/>
      <c r="CS214" s="9"/>
      <c r="CT214" s="9"/>
      <c r="CU214" s="9"/>
      <c r="DM214" s="9"/>
      <c r="DN214" s="9"/>
      <c r="DO214" s="9"/>
    </row>
    <row r="215" spans="17:119" x14ac:dyDescent="0.25">
      <c r="Q215" s="9"/>
      <c r="R215" s="9"/>
      <c r="S215" s="9"/>
      <c r="AK215" s="9"/>
      <c r="AL215" s="9"/>
      <c r="AM215" s="9"/>
      <c r="BE215" s="9"/>
      <c r="BF215" s="9"/>
      <c r="BG215" s="9"/>
      <c r="BY215" s="9"/>
      <c r="BZ215" s="9"/>
      <c r="CA215" s="9"/>
      <c r="CS215" s="9"/>
      <c r="CT215" s="9"/>
      <c r="CU215" s="9"/>
      <c r="DM215" s="9"/>
      <c r="DN215" s="9"/>
      <c r="DO215" s="9"/>
    </row>
    <row r="216" spans="17:119" x14ac:dyDescent="0.25">
      <c r="Q216" s="9"/>
      <c r="R216" s="9"/>
      <c r="S216" s="9"/>
      <c r="AK216" s="9"/>
      <c r="AL216" s="9"/>
      <c r="AM216" s="9"/>
      <c r="BE216" s="9"/>
      <c r="BF216" s="9"/>
      <c r="BG216" s="9"/>
      <c r="BY216" s="9"/>
      <c r="BZ216" s="9"/>
      <c r="CA216" s="9"/>
      <c r="CS216" s="9"/>
      <c r="CT216" s="9"/>
      <c r="CU216" s="9"/>
      <c r="DM216" s="9"/>
      <c r="DN216" s="9"/>
      <c r="DO216" s="9"/>
    </row>
    <row r="217" spans="17:119" x14ac:dyDescent="0.25">
      <c r="Q217" s="9"/>
      <c r="R217" s="9"/>
      <c r="S217" s="9"/>
      <c r="AK217" s="9"/>
      <c r="AL217" s="9"/>
      <c r="AM217" s="9"/>
      <c r="BE217" s="9"/>
      <c r="BF217" s="9"/>
      <c r="BG217" s="9"/>
      <c r="BY217" s="9"/>
      <c r="BZ217" s="9"/>
      <c r="CA217" s="9"/>
      <c r="CS217" s="9"/>
      <c r="CT217" s="9"/>
      <c r="CU217" s="9"/>
      <c r="DM217" s="9"/>
      <c r="DN217" s="9"/>
      <c r="DO217" s="9"/>
    </row>
    <row r="218" spans="17:119" x14ac:dyDescent="0.25">
      <c r="Q218" s="9"/>
      <c r="R218" s="9"/>
      <c r="S218" s="9"/>
      <c r="AK218" s="9"/>
      <c r="AL218" s="9"/>
      <c r="AM218" s="9"/>
      <c r="BE218" s="9"/>
      <c r="BF218" s="9"/>
      <c r="BG218" s="9"/>
      <c r="BY218" s="9"/>
      <c r="BZ218" s="9"/>
      <c r="CA218" s="9"/>
      <c r="CS218" s="9"/>
      <c r="CT218" s="9"/>
      <c r="CU218" s="9"/>
      <c r="DM218" s="9"/>
      <c r="DN218" s="9"/>
      <c r="DO218" s="9"/>
    </row>
    <row r="219" spans="17:119" x14ac:dyDescent="0.25">
      <c r="Q219" s="9"/>
      <c r="R219" s="9"/>
      <c r="S219" s="9"/>
      <c r="AK219" s="9"/>
      <c r="AL219" s="9"/>
      <c r="AM219" s="9"/>
      <c r="BE219" s="9"/>
      <c r="BF219" s="9"/>
      <c r="BG219" s="9"/>
      <c r="BY219" s="9"/>
      <c r="BZ219" s="9"/>
      <c r="CA219" s="9"/>
      <c r="CS219" s="9"/>
      <c r="CT219" s="9"/>
      <c r="CU219" s="9"/>
      <c r="DM219" s="9"/>
      <c r="DN219" s="9"/>
      <c r="DO219" s="9"/>
    </row>
    <row r="220" spans="17:119" x14ac:dyDescent="0.25">
      <c r="Q220" s="9"/>
      <c r="R220" s="9"/>
      <c r="S220" s="9"/>
      <c r="AK220" s="9"/>
      <c r="AL220" s="9"/>
      <c r="AM220" s="9"/>
      <c r="BE220" s="9"/>
      <c r="BF220" s="9"/>
      <c r="BG220" s="9"/>
      <c r="BY220" s="9"/>
      <c r="BZ220" s="9"/>
      <c r="CA220" s="9"/>
      <c r="CS220" s="9"/>
      <c r="CT220" s="9"/>
      <c r="CU220" s="9"/>
      <c r="DM220" s="9"/>
      <c r="DN220" s="9"/>
      <c r="DO220" s="9"/>
    </row>
    <row r="221" spans="17:119" x14ac:dyDescent="0.25">
      <c r="Q221" s="9"/>
      <c r="R221" s="9"/>
      <c r="S221" s="9"/>
      <c r="AK221" s="9"/>
      <c r="AL221" s="9"/>
      <c r="AM221" s="9"/>
      <c r="BE221" s="9"/>
      <c r="BF221" s="9"/>
      <c r="BG221" s="9"/>
      <c r="BY221" s="9"/>
      <c r="BZ221" s="9"/>
      <c r="CA221" s="9"/>
      <c r="CS221" s="9"/>
      <c r="CT221" s="9"/>
      <c r="CU221" s="9"/>
      <c r="DM221" s="9"/>
      <c r="DN221" s="9"/>
      <c r="DO221" s="9"/>
    </row>
    <row r="222" spans="17:119" x14ac:dyDescent="0.25">
      <c r="Q222" s="9"/>
      <c r="R222" s="9"/>
      <c r="S222" s="9"/>
      <c r="AK222" s="9"/>
      <c r="AL222" s="9"/>
      <c r="AM222" s="9"/>
      <c r="BE222" s="9"/>
      <c r="BF222" s="9"/>
      <c r="BG222" s="9"/>
      <c r="BY222" s="9"/>
      <c r="BZ222" s="9"/>
      <c r="CA222" s="9"/>
      <c r="CS222" s="9"/>
      <c r="CT222" s="9"/>
      <c r="CU222" s="9"/>
      <c r="DM222" s="9"/>
      <c r="DN222" s="9"/>
      <c r="DO222" s="9"/>
    </row>
    <row r="223" spans="17:119" x14ac:dyDescent="0.25">
      <c r="Q223" s="9"/>
      <c r="R223" s="9"/>
      <c r="S223" s="9"/>
      <c r="AK223" s="9"/>
      <c r="AL223" s="9"/>
      <c r="AM223" s="9"/>
      <c r="BE223" s="9"/>
      <c r="BF223" s="9"/>
      <c r="BG223" s="9"/>
      <c r="BY223" s="9"/>
      <c r="BZ223" s="9"/>
      <c r="CA223" s="9"/>
      <c r="CS223" s="9"/>
      <c r="CT223" s="9"/>
      <c r="CU223" s="9"/>
      <c r="DM223" s="9"/>
      <c r="DN223" s="9"/>
      <c r="DO223" s="9"/>
    </row>
    <row r="224" spans="17:119" x14ac:dyDescent="0.25">
      <c r="Q224" s="9"/>
      <c r="R224" s="9"/>
      <c r="S224" s="9"/>
      <c r="AK224" s="9"/>
      <c r="AL224" s="9"/>
      <c r="AM224" s="9"/>
      <c r="BE224" s="9"/>
      <c r="BF224" s="9"/>
      <c r="BG224" s="9"/>
      <c r="BY224" s="9"/>
      <c r="BZ224" s="9"/>
      <c r="CA224" s="9"/>
      <c r="CS224" s="9"/>
      <c r="CT224" s="9"/>
      <c r="CU224" s="9"/>
      <c r="DM224" s="9"/>
      <c r="DN224" s="9"/>
      <c r="DO224" s="9"/>
    </row>
    <row r="225" spans="17:119" x14ac:dyDescent="0.25">
      <c r="Q225" s="9"/>
      <c r="R225" s="9"/>
      <c r="S225" s="9"/>
      <c r="AK225" s="9"/>
      <c r="AL225" s="9"/>
      <c r="AM225" s="9"/>
      <c r="BE225" s="9"/>
      <c r="BF225" s="9"/>
      <c r="BG225" s="9"/>
      <c r="BY225" s="9"/>
      <c r="BZ225" s="9"/>
      <c r="CA225" s="9"/>
      <c r="CS225" s="9"/>
      <c r="CT225" s="9"/>
      <c r="CU225" s="9"/>
      <c r="DM225" s="9"/>
      <c r="DN225" s="9"/>
      <c r="DO225" s="9"/>
    </row>
    <row r="226" spans="17:119" x14ac:dyDescent="0.25">
      <c r="Q226" s="9"/>
      <c r="R226" s="9"/>
      <c r="S226" s="9"/>
      <c r="AK226" s="9"/>
      <c r="AL226" s="9"/>
      <c r="AM226" s="9"/>
      <c r="BE226" s="9"/>
      <c r="BF226" s="9"/>
      <c r="BG226" s="9"/>
      <c r="BY226" s="9"/>
      <c r="BZ226" s="9"/>
      <c r="CA226" s="9"/>
      <c r="CS226" s="9"/>
      <c r="CT226" s="9"/>
      <c r="CU226" s="9"/>
      <c r="DM226" s="9"/>
      <c r="DN226" s="9"/>
      <c r="DO226" s="9"/>
    </row>
    <row r="227" spans="17:119" x14ac:dyDescent="0.25">
      <c r="Q227" s="9"/>
      <c r="R227" s="9"/>
      <c r="S227" s="9"/>
      <c r="AK227" s="9"/>
      <c r="AL227" s="9"/>
      <c r="AM227" s="9"/>
      <c r="BE227" s="9"/>
      <c r="BF227" s="9"/>
      <c r="BG227" s="9"/>
      <c r="BY227" s="9"/>
      <c r="BZ227" s="9"/>
      <c r="CA227" s="9"/>
      <c r="CS227" s="9"/>
      <c r="CT227" s="9"/>
      <c r="CU227" s="9"/>
      <c r="DM227" s="9"/>
      <c r="DN227" s="9"/>
      <c r="DO227" s="9"/>
    </row>
    <row r="228" spans="17:119" x14ac:dyDescent="0.25">
      <c r="Q228" s="9"/>
      <c r="R228" s="9"/>
      <c r="S228" s="9"/>
      <c r="AK228" s="9"/>
      <c r="AL228" s="9"/>
      <c r="AM228" s="9"/>
      <c r="BE228" s="9"/>
      <c r="BF228" s="9"/>
      <c r="BG228" s="9"/>
      <c r="BY228" s="9"/>
      <c r="BZ228" s="9"/>
      <c r="CA228" s="9"/>
      <c r="CS228" s="9"/>
      <c r="CT228" s="9"/>
      <c r="CU228" s="9"/>
      <c r="DM228" s="9"/>
      <c r="DN228" s="9"/>
      <c r="DO228" s="9"/>
    </row>
    <row r="229" spans="17:119" x14ac:dyDescent="0.25">
      <c r="Q229" s="9"/>
      <c r="R229" s="9"/>
      <c r="S229" s="9"/>
      <c r="AK229" s="9"/>
      <c r="AL229" s="9"/>
      <c r="AM229" s="9"/>
      <c r="BE229" s="9"/>
      <c r="BF229" s="9"/>
      <c r="BG229" s="9"/>
      <c r="BY229" s="9"/>
      <c r="BZ229" s="9"/>
      <c r="CA229" s="9"/>
      <c r="CS229" s="9"/>
      <c r="CT229" s="9"/>
      <c r="CU229" s="9"/>
      <c r="DM229" s="9"/>
      <c r="DN229" s="9"/>
      <c r="DO229" s="9"/>
    </row>
    <row r="230" spans="17:119" x14ac:dyDescent="0.25">
      <c r="Q230" s="9"/>
      <c r="R230" s="9"/>
      <c r="S230" s="9"/>
      <c r="AK230" s="9"/>
      <c r="AL230" s="9"/>
      <c r="AM230" s="9"/>
      <c r="BE230" s="9"/>
      <c r="BF230" s="9"/>
      <c r="BG230" s="9"/>
      <c r="BY230" s="9"/>
      <c r="BZ230" s="9"/>
      <c r="CA230" s="9"/>
      <c r="CS230" s="9"/>
      <c r="CT230" s="9"/>
      <c r="CU230" s="9"/>
      <c r="DM230" s="9"/>
      <c r="DN230" s="9"/>
      <c r="DO230" s="9"/>
    </row>
    <row r="231" spans="17:119" x14ac:dyDescent="0.25">
      <c r="Q231" s="9"/>
      <c r="R231" s="9"/>
      <c r="S231" s="9"/>
      <c r="AK231" s="9"/>
      <c r="AL231" s="9"/>
      <c r="AM231" s="9"/>
      <c r="BE231" s="9"/>
      <c r="BF231" s="9"/>
      <c r="BG231" s="9"/>
      <c r="BY231" s="9"/>
      <c r="BZ231" s="9"/>
      <c r="CA231" s="9"/>
      <c r="CS231" s="9"/>
      <c r="CT231" s="9"/>
      <c r="CU231" s="9"/>
      <c r="DM231" s="9"/>
      <c r="DN231" s="9"/>
      <c r="DO231" s="9"/>
    </row>
    <row r="232" spans="17:119" x14ac:dyDescent="0.25">
      <c r="Q232" s="9"/>
      <c r="R232" s="9"/>
      <c r="S232" s="9"/>
      <c r="AK232" s="9"/>
      <c r="AL232" s="9"/>
      <c r="AM232" s="9"/>
      <c r="BE232" s="9"/>
      <c r="BF232" s="9"/>
      <c r="BG232" s="9"/>
      <c r="BY232" s="9"/>
      <c r="BZ232" s="9"/>
      <c r="CA232" s="9"/>
      <c r="CS232" s="9"/>
      <c r="CT232" s="9"/>
      <c r="CU232" s="9"/>
      <c r="DM232" s="9"/>
      <c r="DN232" s="9"/>
      <c r="DO232" s="9"/>
    </row>
    <row r="233" spans="17:119" x14ac:dyDescent="0.25">
      <c r="Q233" s="9"/>
      <c r="R233" s="9"/>
      <c r="S233" s="9"/>
      <c r="AK233" s="9"/>
      <c r="AL233" s="9"/>
      <c r="AM233" s="9"/>
      <c r="BE233" s="9"/>
      <c r="BF233" s="9"/>
      <c r="BG233" s="9"/>
      <c r="BY233" s="9"/>
      <c r="BZ233" s="9"/>
      <c r="CA233" s="9"/>
      <c r="CS233" s="9"/>
      <c r="CT233" s="9"/>
      <c r="CU233" s="9"/>
      <c r="DM233" s="9"/>
      <c r="DN233" s="9"/>
      <c r="DO233" s="9"/>
    </row>
    <row r="234" spans="17:119" x14ac:dyDescent="0.25">
      <c r="Q234" s="9"/>
      <c r="R234" s="9"/>
      <c r="S234" s="9"/>
      <c r="AK234" s="9"/>
      <c r="AL234" s="9"/>
      <c r="AM234" s="9"/>
      <c r="BE234" s="9"/>
      <c r="BF234" s="9"/>
      <c r="BG234" s="9"/>
      <c r="BY234" s="9"/>
      <c r="BZ234" s="9"/>
      <c r="CA234" s="9"/>
      <c r="CS234" s="9"/>
      <c r="CT234" s="9"/>
      <c r="CU234" s="9"/>
      <c r="DM234" s="9"/>
      <c r="DN234" s="9"/>
      <c r="DO234" s="9"/>
    </row>
    <row r="235" spans="17:119" x14ac:dyDescent="0.25">
      <c r="Q235" s="9"/>
      <c r="R235" s="9"/>
      <c r="S235" s="9"/>
      <c r="AK235" s="9"/>
      <c r="AL235" s="9"/>
      <c r="AM235" s="9"/>
      <c r="BE235" s="9"/>
      <c r="BF235" s="9"/>
      <c r="BG235" s="9"/>
      <c r="BY235" s="9"/>
      <c r="BZ235" s="9"/>
      <c r="CA235" s="9"/>
      <c r="CS235" s="9"/>
      <c r="CT235" s="9"/>
      <c r="CU235" s="9"/>
      <c r="DM235" s="9"/>
      <c r="DN235" s="9"/>
      <c r="DO235" s="9"/>
    </row>
    <row r="236" spans="17:119" x14ac:dyDescent="0.25">
      <c r="Q236" s="9"/>
      <c r="R236" s="9"/>
      <c r="S236" s="9"/>
      <c r="AK236" s="9"/>
      <c r="AL236" s="9"/>
      <c r="AM236" s="9"/>
      <c r="BE236" s="9"/>
      <c r="BF236" s="9"/>
      <c r="BG236" s="9"/>
      <c r="BY236" s="9"/>
      <c r="BZ236" s="9"/>
      <c r="CA236" s="9"/>
      <c r="CS236" s="9"/>
      <c r="CT236" s="9"/>
      <c r="CU236" s="9"/>
      <c r="DM236" s="9"/>
      <c r="DN236" s="9"/>
      <c r="DO236" s="9"/>
    </row>
    <row r="237" spans="17:119" x14ac:dyDescent="0.25">
      <c r="Q237" s="9"/>
      <c r="R237" s="9"/>
      <c r="S237" s="9"/>
      <c r="AK237" s="9"/>
      <c r="AL237" s="9"/>
      <c r="AM237" s="9"/>
      <c r="BE237" s="9"/>
      <c r="BF237" s="9"/>
      <c r="BG237" s="9"/>
      <c r="BY237" s="9"/>
      <c r="BZ237" s="9"/>
      <c r="CA237" s="9"/>
      <c r="CS237" s="9"/>
      <c r="CT237" s="9"/>
      <c r="CU237" s="9"/>
      <c r="DM237" s="9"/>
      <c r="DN237" s="9"/>
      <c r="DO237" s="9"/>
    </row>
    <row r="238" spans="17:119" x14ac:dyDescent="0.25">
      <c r="Q238" s="9"/>
      <c r="R238" s="9"/>
      <c r="S238" s="9"/>
      <c r="AK238" s="9"/>
      <c r="AL238" s="9"/>
      <c r="AM238" s="9"/>
      <c r="BE238" s="9"/>
      <c r="BF238" s="9"/>
      <c r="BG238" s="9"/>
      <c r="BY238" s="9"/>
      <c r="BZ238" s="9"/>
      <c r="CA238" s="9"/>
      <c r="CS238" s="9"/>
      <c r="CT238" s="9"/>
      <c r="CU238" s="9"/>
      <c r="DM238" s="9"/>
      <c r="DN238" s="9"/>
      <c r="DO238" s="9"/>
    </row>
    <row r="239" spans="17:119" x14ac:dyDescent="0.25">
      <c r="Q239" s="9"/>
      <c r="R239" s="9"/>
      <c r="S239" s="9"/>
      <c r="AK239" s="9"/>
      <c r="AL239" s="9"/>
      <c r="AM239" s="9"/>
      <c r="BE239" s="9"/>
      <c r="BF239" s="9"/>
      <c r="BG239" s="9"/>
      <c r="BY239" s="9"/>
      <c r="BZ239" s="9"/>
      <c r="CA239" s="9"/>
      <c r="CS239" s="9"/>
      <c r="CT239" s="9"/>
      <c r="CU239" s="9"/>
      <c r="DM239" s="9"/>
      <c r="DN239" s="9"/>
      <c r="DO239" s="9"/>
    </row>
    <row r="240" spans="17:119" x14ac:dyDescent="0.25">
      <c r="Q240" s="9"/>
      <c r="R240" s="9"/>
      <c r="S240" s="9"/>
      <c r="AK240" s="9"/>
      <c r="AL240" s="9"/>
      <c r="AM240" s="9"/>
      <c r="BE240" s="9"/>
      <c r="BF240" s="9"/>
      <c r="BG240" s="9"/>
      <c r="BY240" s="9"/>
      <c r="BZ240" s="9"/>
      <c r="CA240" s="9"/>
      <c r="CS240" s="9"/>
      <c r="CT240" s="9"/>
      <c r="CU240" s="9"/>
      <c r="DM240" s="9"/>
      <c r="DN240" s="9"/>
      <c r="DO240" s="9"/>
    </row>
    <row r="241" spans="17:119" x14ac:dyDescent="0.25">
      <c r="Q241" s="9"/>
      <c r="R241" s="9"/>
      <c r="S241" s="9"/>
      <c r="AK241" s="9"/>
      <c r="AL241" s="9"/>
      <c r="AM241" s="9"/>
      <c r="BE241" s="9"/>
      <c r="BF241" s="9"/>
      <c r="BG241" s="9"/>
      <c r="BY241" s="9"/>
      <c r="BZ241" s="9"/>
      <c r="CA241" s="9"/>
      <c r="CS241" s="9"/>
      <c r="CT241" s="9"/>
      <c r="CU241" s="9"/>
      <c r="DM241" s="9"/>
      <c r="DN241" s="9"/>
      <c r="DO241" s="9"/>
    </row>
    <row r="242" spans="17:119" x14ac:dyDescent="0.25">
      <c r="Q242" s="9"/>
      <c r="R242" s="9"/>
      <c r="S242" s="9"/>
      <c r="AK242" s="9"/>
      <c r="AL242" s="9"/>
      <c r="AM242" s="9"/>
      <c r="BE242" s="9"/>
      <c r="BF242" s="9"/>
      <c r="BG242" s="9"/>
      <c r="BY242" s="9"/>
      <c r="BZ242" s="9"/>
      <c r="CA242" s="9"/>
      <c r="CS242" s="9"/>
      <c r="CT242" s="9"/>
      <c r="CU242" s="9"/>
      <c r="DM242" s="9"/>
      <c r="DN242" s="9"/>
      <c r="DO242" s="9"/>
    </row>
    <row r="243" spans="17:119" x14ac:dyDescent="0.25">
      <c r="Q243" s="9"/>
      <c r="R243" s="9"/>
      <c r="S243" s="9"/>
      <c r="AK243" s="9"/>
      <c r="AL243" s="9"/>
      <c r="AM243" s="9"/>
      <c r="BE243" s="9"/>
      <c r="BF243" s="9"/>
      <c r="BG243" s="9"/>
      <c r="BY243" s="9"/>
      <c r="BZ243" s="9"/>
      <c r="CA243" s="9"/>
      <c r="CS243" s="9"/>
      <c r="CT243" s="9"/>
      <c r="CU243" s="9"/>
      <c r="DM243" s="9"/>
      <c r="DN243" s="9"/>
      <c r="DO243" s="9"/>
    </row>
    <row r="244" spans="17:119" x14ac:dyDescent="0.25">
      <c r="Q244" s="9"/>
      <c r="R244" s="9"/>
      <c r="S244" s="9"/>
      <c r="AK244" s="9"/>
      <c r="AL244" s="9"/>
      <c r="AM244" s="9"/>
      <c r="BE244" s="9"/>
      <c r="BF244" s="9"/>
      <c r="BG244" s="9"/>
      <c r="BY244" s="9"/>
      <c r="BZ244" s="9"/>
      <c r="CA244" s="9"/>
      <c r="CS244" s="9"/>
      <c r="CT244" s="9"/>
      <c r="CU244" s="9"/>
      <c r="DM244" s="9"/>
      <c r="DN244" s="9"/>
      <c r="DO244" s="9"/>
    </row>
    <row r="245" spans="17:119" x14ac:dyDescent="0.25">
      <c r="Q245" s="9"/>
      <c r="R245" s="9"/>
      <c r="S245" s="9"/>
      <c r="AK245" s="9"/>
      <c r="AL245" s="9"/>
      <c r="AM245" s="9"/>
      <c r="BE245" s="9"/>
      <c r="BF245" s="9"/>
      <c r="BG245" s="9"/>
      <c r="BY245" s="9"/>
      <c r="BZ245" s="9"/>
      <c r="CA245" s="9"/>
      <c r="CS245" s="9"/>
      <c r="CT245" s="9"/>
      <c r="CU245" s="9"/>
      <c r="DM245" s="9"/>
      <c r="DN245" s="9"/>
      <c r="DO245" s="9"/>
    </row>
  </sheetData>
  <mergeCells count="6">
    <mergeCell ref="CX8:DP8"/>
    <mergeCell ref="B8:T8"/>
    <mergeCell ref="V8:AN8"/>
    <mergeCell ref="AP8:BH8"/>
    <mergeCell ref="BJ8:CB8"/>
    <mergeCell ref="CD8:CV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IHMEdata</vt:lpstr>
      <vt:lpstr>YLLYLD</vt:lpstr>
      <vt:lpstr>YLDs_rates</vt:lpstr>
      <vt:lpstr>Deaths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Zapata Diomedi</dc:creator>
  <cp:lastModifiedBy>Belen Zapata Diomedi</cp:lastModifiedBy>
  <dcterms:created xsi:type="dcterms:W3CDTF">2016-09-13T04:23:18Z</dcterms:created>
  <dcterms:modified xsi:type="dcterms:W3CDTF">2018-04-17T08:48:42Z</dcterms:modified>
</cp:coreProperties>
</file>