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155" windowHeight="5700" activeTab="3"/>
  </bookViews>
  <sheets>
    <sheet name="Diagnostics" sheetId="1" r:id="rId1"/>
    <sheet name="Final" sheetId="2" r:id="rId2"/>
    <sheet name="Full" sheetId="3" r:id="rId3"/>
    <sheet name="DescriptiveUnivariate" sheetId="4" r:id="rId4"/>
  </sheets>
  <calcPr calcId="145621"/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E20" i="4"/>
  <c r="E21" i="4"/>
  <c r="E23" i="4"/>
  <c r="E24" i="4"/>
  <c r="E25" i="4"/>
  <c r="E26" i="4"/>
  <c r="E27" i="4"/>
  <c r="E13" i="4"/>
  <c r="C14" i="4"/>
  <c r="C15" i="4"/>
  <c r="C16" i="4"/>
  <c r="C17" i="4"/>
  <c r="C18" i="4"/>
  <c r="C20" i="4"/>
  <c r="C21" i="4"/>
  <c r="C23" i="4"/>
  <c r="C24" i="4"/>
  <c r="C25" i="4"/>
  <c r="C26" i="4"/>
  <c r="C27" i="4"/>
  <c r="C13" i="4"/>
  <c r="C23" i="1"/>
  <c r="D23" i="1"/>
  <c r="E23" i="1"/>
  <c r="B23" i="1"/>
  <c r="C21" i="1"/>
  <c r="D21" i="1"/>
  <c r="E21" i="1"/>
  <c r="B21" i="1"/>
  <c r="C19" i="1"/>
  <c r="D19" i="1"/>
  <c r="E19" i="1"/>
  <c r="B19" i="1"/>
  <c r="C17" i="1"/>
  <c r="D17" i="1"/>
  <c r="E17" i="1"/>
  <c r="B17" i="1"/>
  <c r="C15" i="1"/>
  <c r="D15" i="1"/>
  <c r="E15" i="1"/>
  <c r="B15" i="1"/>
  <c r="C13" i="1"/>
  <c r="D13" i="1"/>
  <c r="E13" i="1"/>
  <c r="B13" i="1"/>
  <c r="C11" i="1"/>
  <c r="D11" i="1"/>
  <c r="E11" i="1"/>
  <c r="B11" i="1"/>
  <c r="C9" i="1"/>
  <c r="D9" i="1"/>
  <c r="E9" i="1"/>
  <c r="B9" i="1"/>
  <c r="C7" i="1"/>
  <c r="D7" i="1"/>
  <c r="E7" i="1"/>
  <c r="B7" i="1"/>
  <c r="C5" i="1"/>
  <c r="D5" i="1"/>
  <c r="E5" i="1"/>
  <c r="B5" i="1"/>
</calcChain>
</file>

<file path=xl/sharedStrings.xml><?xml version="1.0" encoding="utf-8"?>
<sst xmlns="http://schemas.openxmlformats.org/spreadsheetml/2006/main" count="85" uniqueCount="51">
  <si>
    <t>All</t>
  </si>
  <si>
    <t>Pct. Change</t>
  </si>
  <si>
    <t>Data</t>
  </si>
  <si>
    <t>Never Married</t>
  </si>
  <si>
    <t>Medical Check ups</t>
  </si>
  <si>
    <t>Weight</t>
  </si>
  <si>
    <t>Delete  39</t>
  </si>
  <si>
    <t>Delete  31</t>
  </si>
  <si>
    <t>Delete  26</t>
  </si>
  <si>
    <t>Delete  24</t>
  </si>
  <si>
    <t>Delete  18</t>
  </si>
  <si>
    <t>Delete  17</t>
  </si>
  <si>
    <t>Delete  14</t>
  </si>
  <si>
    <t>Delete  12</t>
  </si>
  <si>
    <t>Delete  10</t>
  </si>
  <si>
    <t>Delete  4</t>
  </si>
  <si>
    <t>Pct. Change = 100*(beta_all-beta_deleted)/beta_deleted</t>
  </si>
  <si>
    <t xml:space="preserve">Variable </t>
  </si>
  <si>
    <t>beta</t>
  </si>
  <si>
    <t>OR</t>
  </si>
  <si>
    <t>p-value</t>
  </si>
  <si>
    <t>Age at Menarche</t>
  </si>
  <si>
    <t>Medical check up-Yes vs No</t>
  </si>
  <si>
    <t>SE</t>
  </si>
  <si>
    <t>Widowed</t>
  </si>
  <si>
    <t>Seperated</t>
  </si>
  <si>
    <t>Degree Status</t>
  </si>
  <si>
    <t>Highest Grade Completed</t>
  </si>
  <si>
    <t>Age at last Menstrual Period</t>
  </si>
  <si>
    <t>Variable</t>
  </si>
  <si>
    <t>SD</t>
  </si>
  <si>
    <t>Mean</t>
  </si>
  <si>
    <t>Case</t>
  </si>
  <si>
    <t>Controls</t>
  </si>
  <si>
    <t>Age at interview</t>
  </si>
  <si>
    <t>Age at Last Menstrual Cycle</t>
  </si>
  <si>
    <t>N</t>
  </si>
  <si>
    <t>%</t>
  </si>
  <si>
    <t>Degree Completed</t>
  </si>
  <si>
    <t>None</t>
  </si>
  <si>
    <t>High School</t>
  </si>
  <si>
    <t>Jr. College</t>
  </si>
  <si>
    <t>College</t>
  </si>
  <si>
    <t>Master's</t>
  </si>
  <si>
    <t>Doctoral</t>
  </si>
  <si>
    <t>Regular Medical Check up</t>
  </si>
  <si>
    <t>Yes</t>
  </si>
  <si>
    <t>No</t>
  </si>
  <si>
    <t>Marital Status</t>
  </si>
  <si>
    <t>Married</t>
  </si>
  <si>
    <t>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</si>
</sst>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B8" sqref="B8"/>
    </sheetView>
  </sheetViews>
  <sheetFormatPr defaultRowHeight="15" x14ac:dyDescent="0.25"/>
  <cols>
    <col min="1" max="1" width="20.28515625" customWidth="1"/>
    <col min="2" max="2" width="18.5703125" style="1" customWidth="1"/>
    <col min="3" max="3" width="17.5703125" style="1" customWidth="1"/>
    <col min="4" max="4" width="15.140625" style="1" customWidth="1"/>
    <col min="5" max="5" width="15" style="1" customWidth="1"/>
  </cols>
  <sheetData>
    <row r="2" spans="1:5" x14ac:dyDescent="0.25">
      <c r="A2" t="s">
        <v>2</v>
      </c>
      <c r="B2" s="1" t="s">
        <v>4</v>
      </c>
      <c r="C2" s="1" t="s">
        <v>21</v>
      </c>
      <c r="D2" s="1" t="s">
        <v>5</v>
      </c>
      <c r="E2" s="1" t="s">
        <v>3</v>
      </c>
    </row>
    <row r="3" spans="1:5" x14ac:dyDescent="0.25">
      <c r="A3" t="s">
        <v>0</v>
      </c>
      <c r="B3" s="3">
        <v>-1.1613</v>
      </c>
      <c r="C3" s="3">
        <v>0.35920000000000002</v>
      </c>
      <c r="D3" s="3">
        <v>-2.8199999999999999E-2</v>
      </c>
      <c r="E3" s="3">
        <v>1.5933999999999999</v>
      </c>
    </row>
    <row r="4" spans="1:5" x14ac:dyDescent="0.25">
      <c r="A4" t="s">
        <v>6</v>
      </c>
      <c r="B4" s="3">
        <v>-1.2202999999999999</v>
      </c>
      <c r="C4" s="3">
        <v>0.35820000000000002</v>
      </c>
      <c r="D4" s="3">
        <v>-2.7400000000000001E-2</v>
      </c>
      <c r="E4" s="3">
        <v>1.3445</v>
      </c>
    </row>
    <row r="5" spans="1:5" x14ac:dyDescent="0.25">
      <c r="A5" t="s">
        <v>1</v>
      </c>
      <c r="B5" s="3">
        <f>(B3-B4)/B4*100</f>
        <v>-4.8348766696713872</v>
      </c>
      <c r="C5" s="3">
        <f t="shared" ref="C5:E5" si="0">(C3-C4)/C4*100</f>
        <v>0.27917364600781708</v>
      </c>
      <c r="D5" s="3">
        <f t="shared" si="0"/>
        <v>2.9197080291970754</v>
      </c>
      <c r="E5" s="3">
        <f t="shared" si="0"/>
        <v>18.512458162885821</v>
      </c>
    </row>
    <row r="6" spans="1:5" x14ac:dyDescent="0.25">
      <c r="A6" t="s">
        <v>7</v>
      </c>
      <c r="B6" s="3">
        <v>-1.3494999999999999</v>
      </c>
      <c r="C6" s="3">
        <v>0.31219999999999998</v>
      </c>
      <c r="D6" s="3">
        <v>-3.1800000000000002E-2</v>
      </c>
      <c r="E6" s="3">
        <v>1.6648000000000001</v>
      </c>
    </row>
    <row r="7" spans="1:5" x14ac:dyDescent="0.25">
      <c r="A7" t="s">
        <v>1</v>
      </c>
      <c r="B7" s="3">
        <f>(B3-B6)/B6*100</f>
        <v>-13.945905891070762</v>
      </c>
      <c r="C7" s="3">
        <f t="shared" ref="C7:E7" si="1">(C3-C6)/C6*100</f>
        <v>15.05445227418323</v>
      </c>
      <c r="D7" s="3">
        <f t="shared" si="1"/>
        <v>-11.320754716981138</v>
      </c>
      <c r="E7" s="3">
        <f t="shared" si="1"/>
        <v>-4.2888034598750675</v>
      </c>
    </row>
    <row r="8" spans="1:5" x14ac:dyDescent="0.25">
      <c r="A8" t="s">
        <v>8</v>
      </c>
      <c r="B8" s="3">
        <v>-1.1091</v>
      </c>
      <c r="C8" s="3">
        <v>0.36649999999999999</v>
      </c>
      <c r="D8" s="3">
        <v>-2.7699999999999999E-2</v>
      </c>
      <c r="E8" s="3">
        <v>1.5739000000000001</v>
      </c>
    </row>
    <row r="9" spans="1:5" x14ac:dyDescent="0.25">
      <c r="A9" t="s">
        <v>1</v>
      </c>
      <c r="B9" s="3">
        <f>(B3-B8)/B8*100</f>
        <v>4.7065187990262398</v>
      </c>
      <c r="C9" s="3">
        <f t="shared" ref="C9:E9" si="2">(C3-C8)/C8*100</f>
        <v>-1.991814461118683</v>
      </c>
      <c r="D9" s="3">
        <f t="shared" si="2"/>
        <v>1.8050541516245504</v>
      </c>
      <c r="E9" s="3">
        <f t="shared" si="2"/>
        <v>1.2389605438719011</v>
      </c>
    </row>
    <row r="10" spans="1:5" x14ac:dyDescent="0.25">
      <c r="A10" t="s">
        <v>9</v>
      </c>
      <c r="B10" s="3">
        <v>-1.3662000000000001</v>
      </c>
      <c r="C10" s="3">
        <v>0.36659999999999998</v>
      </c>
      <c r="D10" s="3">
        <v>-2.9700000000000001E-2</v>
      </c>
      <c r="E10" s="3">
        <v>1.6868000000000001</v>
      </c>
    </row>
    <row r="11" spans="1:5" x14ac:dyDescent="0.25">
      <c r="A11" t="s">
        <v>1</v>
      </c>
      <c r="B11" s="3">
        <f>(B3-B10)/B10*100</f>
        <v>-14.997804128238915</v>
      </c>
      <c r="C11" s="3">
        <f t="shared" ref="C11:E11" si="3">(C3-C10)/C10*100</f>
        <v>-2.0185488270594552</v>
      </c>
      <c r="D11" s="3">
        <f t="shared" si="3"/>
        <v>-5.0505050505050546</v>
      </c>
      <c r="E11" s="3">
        <f t="shared" si="3"/>
        <v>-5.5371116907754407</v>
      </c>
    </row>
    <row r="12" spans="1:5" x14ac:dyDescent="0.25">
      <c r="A12" t="s">
        <v>10</v>
      </c>
      <c r="B12" s="3">
        <v>-1.4787999999999999</v>
      </c>
      <c r="C12" s="3">
        <v>0.36799999999999999</v>
      </c>
      <c r="D12" s="3">
        <v>-2.93E-2</v>
      </c>
      <c r="E12" s="3">
        <v>2.2465999999999999</v>
      </c>
    </row>
    <row r="13" spans="1:5" x14ac:dyDescent="0.25">
      <c r="A13" t="s">
        <v>1</v>
      </c>
      <c r="B13" s="3">
        <f>(B3-B12)/B12*100</f>
        <v>-21.470110900730315</v>
      </c>
      <c r="C13" s="3">
        <f t="shared" ref="C13:E13" si="4">(C3-C12)/C12*100</f>
        <v>-2.3913043478260803</v>
      </c>
      <c r="D13" s="3">
        <f t="shared" si="4"/>
        <v>-3.7542662116040968</v>
      </c>
      <c r="E13" s="3">
        <f t="shared" si="4"/>
        <v>-29.07504673729191</v>
      </c>
    </row>
    <row r="14" spans="1:5" x14ac:dyDescent="0.25">
      <c r="A14" t="s">
        <v>11</v>
      </c>
      <c r="B14" s="3">
        <v>-1.0854999999999999</v>
      </c>
      <c r="C14" s="3">
        <v>0.38</v>
      </c>
      <c r="D14" s="3">
        <v>-2.8199999999999999E-2</v>
      </c>
      <c r="E14" s="3">
        <v>1.8875</v>
      </c>
    </row>
    <row r="15" spans="1:5" x14ac:dyDescent="0.25">
      <c r="A15" t="s">
        <v>1</v>
      </c>
      <c r="B15" s="3">
        <f>(B3-B14)/B14*100</f>
        <v>6.9829571625978897</v>
      </c>
      <c r="C15" s="3">
        <f t="shared" ref="C15:E15" si="5">(C3-C14)/C14*100</f>
        <v>-5.4736842105263115</v>
      </c>
      <c r="D15" s="3">
        <f t="shared" si="5"/>
        <v>0</v>
      </c>
      <c r="E15" s="3">
        <f t="shared" si="5"/>
        <v>-15.581456953642386</v>
      </c>
    </row>
    <row r="16" spans="1:5" x14ac:dyDescent="0.25">
      <c r="A16" t="s">
        <v>12</v>
      </c>
      <c r="B16" s="3">
        <v>-1.1870000000000001</v>
      </c>
      <c r="C16" s="3">
        <v>0.34699999999999998</v>
      </c>
      <c r="D16" s="3">
        <v>-2.7E-2</v>
      </c>
      <c r="E16" s="3">
        <v>1.798</v>
      </c>
    </row>
    <row r="17" spans="1:5" x14ac:dyDescent="0.25">
      <c r="A17" t="s">
        <v>1</v>
      </c>
      <c r="B17" s="3">
        <f>(B3-B16)/B16*100</f>
        <v>-2.1651221566975614</v>
      </c>
      <c r="C17" s="3">
        <f t="shared" ref="C17:E17" si="6">(C3-C16)/C16*100</f>
        <v>3.5158501440922323</v>
      </c>
      <c r="D17" s="3">
        <f t="shared" si="6"/>
        <v>4.4444444444444429</v>
      </c>
      <c r="E17" s="3">
        <f t="shared" si="6"/>
        <v>-11.379310344827593</v>
      </c>
    </row>
    <row r="18" spans="1:5" x14ac:dyDescent="0.25">
      <c r="A18" t="s">
        <v>13</v>
      </c>
      <c r="B18" s="3">
        <v>-1.2410000000000001</v>
      </c>
      <c r="C18" s="3">
        <v>0.45200000000000001</v>
      </c>
      <c r="D18" s="3">
        <v>-3.5000000000000003E-2</v>
      </c>
      <c r="E18" s="3">
        <v>1.679</v>
      </c>
    </row>
    <row r="19" spans="1:5" x14ac:dyDescent="0.25">
      <c r="A19" t="s">
        <v>1</v>
      </c>
      <c r="B19" s="3">
        <f>(B3-B18)/B18*100</f>
        <v>-6.4222401289282915</v>
      </c>
      <c r="C19" s="3">
        <f t="shared" ref="C19:E19" si="7">(C3-C18)/C18*100</f>
        <v>-20.53097345132743</v>
      </c>
      <c r="D19" s="3">
        <f t="shared" si="7"/>
        <v>-19.428571428571438</v>
      </c>
      <c r="E19" s="3">
        <f t="shared" si="7"/>
        <v>-5.0982727814175179</v>
      </c>
    </row>
    <row r="20" spans="1:5" x14ac:dyDescent="0.25">
      <c r="A20" t="s">
        <v>14</v>
      </c>
      <c r="B20" s="3">
        <v>-1.3420000000000001</v>
      </c>
      <c r="C20" s="3">
        <v>0.40439999999999998</v>
      </c>
      <c r="D20" s="3">
        <v>-2.5499999999999998E-2</v>
      </c>
      <c r="E20" s="3">
        <v>1.6852</v>
      </c>
    </row>
    <row r="21" spans="1:5" x14ac:dyDescent="0.25">
      <c r="A21" t="s">
        <v>1</v>
      </c>
      <c r="B21" s="3">
        <f>(B3-B20)/B20*100</f>
        <v>-13.46497764530552</v>
      </c>
      <c r="C21" s="3">
        <f t="shared" ref="C21:E21" si="8">(C3-C20)/C20*100</f>
        <v>-11.177052423343216</v>
      </c>
      <c r="D21" s="3">
        <f t="shared" si="8"/>
        <v>10.58823529411765</v>
      </c>
      <c r="E21" s="3">
        <f t="shared" si="8"/>
        <v>-5.4474246380251659</v>
      </c>
    </row>
    <row r="22" spans="1:5" x14ac:dyDescent="0.25">
      <c r="A22" t="s">
        <v>15</v>
      </c>
      <c r="B22" s="3">
        <v>-1.1082000000000001</v>
      </c>
      <c r="C22" s="3">
        <v>0.3664</v>
      </c>
      <c r="D22" s="3">
        <v>-2.93E-2</v>
      </c>
      <c r="E22" s="3">
        <v>1.2701</v>
      </c>
    </row>
    <row r="23" spans="1:5" x14ac:dyDescent="0.25">
      <c r="A23" t="s">
        <v>1</v>
      </c>
      <c r="B23" s="3">
        <f>(B3-B22)/B22*100</f>
        <v>4.7915538711423862</v>
      </c>
      <c r="C23" s="3">
        <f t="shared" ref="C23:E23" si="9">(C3-C22)/C22*100</f>
        <v>-1.9650655021834016</v>
      </c>
      <c r="D23" s="3">
        <f t="shared" si="9"/>
        <v>-3.7542662116040968</v>
      </c>
      <c r="E23" s="3">
        <f t="shared" si="9"/>
        <v>25.454688607196278</v>
      </c>
    </row>
    <row r="24" spans="1:5" x14ac:dyDescent="0.25">
      <c r="B24" s="3"/>
      <c r="C24" s="3"/>
      <c r="D24" s="3"/>
      <c r="E24" s="3"/>
    </row>
    <row r="25" spans="1:5" x14ac:dyDescent="0.25">
      <c r="A2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2" sqref="C12"/>
    </sheetView>
  </sheetViews>
  <sheetFormatPr defaultRowHeight="15" x14ac:dyDescent="0.25"/>
  <cols>
    <col min="1" max="1" width="28" customWidth="1"/>
    <col min="2" max="5" width="9.140625" style="1"/>
  </cols>
  <sheetData>
    <row r="1" spans="1:5" x14ac:dyDescent="0.25">
      <c r="A1" t="s">
        <v>17</v>
      </c>
      <c r="B1" s="1" t="s">
        <v>18</v>
      </c>
      <c r="C1" s="1" t="s">
        <v>19</v>
      </c>
      <c r="D1" s="1" t="s">
        <v>23</v>
      </c>
      <c r="E1" s="1" t="s">
        <v>20</v>
      </c>
    </row>
    <row r="2" spans="1:5" x14ac:dyDescent="0.25">
      <c r="A2" t="s">
        <v>22</v>
      </c>
      <c r="B2" s="2">
        <v>-1.1613</v>
      </c>
      <c r="C2" s="2">
        <v>0.313</v>
      </c>
      <c r="D2" s="2">
        <v>0.44697999999999999</v>
      </c>
      <c r="E2" s="2">
        <v>9.4000000000000004E-3</v>
      </c>
    </row>
    <row r="3" spans="1:5" x14ac:dyDescent="0.25">
      <c r="A3" t="s">
        <v>21</v>
      </c>
      <c r="B3" s="2">
        <v>0.35920000000000002</v>
      </c>
      <c r="C3" s="2">
        <v>1.4319999999999999</v>
      </c>
      <c r="D3" s="2">
        <v>0.12787999999999999</v>
      </c>
      <c r="E3" s="2">
        <v>5.0000000000000001E-3</v>
      </c>
    </row>
    <row r="4" spans="1:5" x14ac:dyDescent="0.25">
      <c r="A4" t="s">
        <v>5</v>
      </c>
      <c r="B4" s="2">
        <v>-2.8199999999999999E-2</v>
      </c>
      <c r="C4" s="2">
        <v>0.97199999999999998</v>
      </c>
      <c r="D4" s="2">
        <v>9.9799999999999993E-3</v>
      </c>
      <c r="E4" s="2">
        <v>4.7000000000000002E-3</v>
      </c>
    </row>
    <row r="5" spans="1:5" x14ac:dyDescent="0.25">
      <c r="A5" t="s">
        <v>3</v>
      </c>
      <c r="B5" s="2">
        <v>1.5933999999999999</v>
      </c>
      <c r="C5" s="2">
        <v>4.92</v>
      </c>
      <c r="D5" s="2">
        <v>0.73602999999999996</v>
      </c>
      <c r="E5" s="2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4" sqref="B14"/>
    </sheetView>
  </sheetViews>
  <sheetFormatPr defaultRowHeight="15" x14ac:dyDescent="0.25"/>
  <cols>
    <col min="1" max="1" width="29.85546875" customWidth="1"/>
    <col min="3" max="4" width="9.140625" style="1"/>
  </cols>
  <sheetData>
    <row r="1" spans="1:5" x14ac:dyDescent="0.25">
      <c r="A1" t="s">
        <v>17</v>
      </c>
      <c r="B1" s="1" t="s">
        <v>18</v>
      </c>
      <c r="C1" s="1" t="s">
        <v>19</v>
      </c>
      <c r="D1" s="1" t="s">
        <v>23</v>
      </c>
      <c r="E1" s="1" t="s">
        <v>20</v>
      </c>
    </row>
    <row r="2" spans="1:5" x14ac:dyDescent="0.25">
      <c r="A2" t="s">
        <v>22</v>
      </c>
      <c r="B2" s="2">
        <v>-0.98540000000000005</v>
      </c>
      <c r="C2" s="2">
        <v>0.373</v>
      </c>
      <c r="D2" s="2">
        <v>0.48599999999999999</v>
      </c>
      <c r="E2" s="2">
        <v>4.2999999999999997E-2</v>
      </c>
    </row>
    <row r="3" spans="1:5" x14ac:dyDescent="0.25">
      <c r="A3" t="s">
        <v>21</v>
      </c>
      <c r="B3" s="2">
        <v>0.40679999999999999</v>
      </c>
      <c r="C3" s="2">
        <v>1.502</v>
      </c>
      <c r="D3" s="2">
        <v>0.14030000000000001</v>
      </c>
      <c r="E3" s="2">
        <v>3.7000000000000002E-3</v>
      </c>
    </row>
    <row r="4" spans="1:5" x14ac:dyDescent="0.25">
      <c r="A4" t="s">
        <v>5</v>
      </c>
      <c r="B4" s="2">
        <v>-3.2500000000000001E-2</v>
      </c>
      <c r="C4" s="2">
        <v>0.96799999999999997</v>
      </c>
      <c r="D4" s="2">
        <v>1.0999999999999999E-2</v>
      </c>
      <c r="E4" s="2">
        <v>3.2000000000000002E-3</v>
      </c>
    </row>
    <row r="5" spans="1:5" x14ac:dyDescent="0.25">
      <c r="A5" t="s">
        <v>3</v>
      </c>
      <c r="B5" s="2">
        <v>1.956</v>
      </c>
      <c r="C5" s="2">
        <v>7.0709999999999997</v>
      </c>
      <c r="D5" s="2">
        <v>0.85260000000000002</v>
      </c>
      <c r="E5" s="2">
        <v>2.1999999999999999E-2</v>
      </c>
    </row>
    <row r="6" spans="1:5" x14ac:dyDescent="0.25">
      <c r="A6" t="s">
        <v>24</v>
      </c>
      <c r="B6" s="2">
        <v>-0.81320000000000003</v>
      </c>
      <c r="C6" s="1">
        <v>0.443</v>
      </c>
      <c r="D6" s="2">
        <v>0.86150000000000004</v>
      </c>
      <c r="E6" s="2">
        <v>0.35</v>
      </c>
    </row>
    <row r="7" spans="1:5" x14ac:dyDescent="0.25">
      <c r="A7" t="s">
        <v>25</v>
      </c>
      <c r="B7" s="2">
        <v>-0.43940000000000001</v>
      </c>
      <c r="C7" s="1">
        <v>0.64400000000000002</v>
      </c>
      <c r="D7" s="2">
        <v>1.4957</v>
      </c>
      <c r="E7" s="2">
        <v>0.77</v>
      </c>
    </row>
    <row r="8" spans="1:5" x14ac:dyDescent="0.25">
      <c r="A8" t="s">
        <v>26</v>
      </c>
      <c r="B8" s="2">
        <v>0.90900000000000003</v>
      </c>
      <c r="C8" s="1">
        <v>2.4820000000000002</v>
      </c>
      <c r="D8" s="2">
        <v>0.48799999999999999</v>
      </c>
      <c r="E8" s="2">
        <v>6.2E-2</v>
      </c>
    </row>
    <row r="9" spans="1:5" x14ac:dyDescent="0.25">
      <c r="A9" t="s">
        <v>27</v>
      </c>
      <c r="B9" s="2">
        <v>-0.3342</v>
      </c>
      <c r="C9" s="1">
        <v>0.71599999999999997</v>
      </c>
      <c r="D9" s="2">
        <v>0.21460000000000001</v>
      </c>
      <c r="E9" s="2">
        <v>0.12</v>
      </c>
    </row>
    <row r="10" spans="1:5" x14ac:dyDescent="0.25">
      <c r="A10" t="s">
        <v>28</v>
      </c>
      <c r="B10" s="2">
        <v>0.106</v>
      </c>
      <c r="C10" s="1">
        <v>1.1120000000000001</v>
      </c>
      <c r="D10" s="2">
        <v>5.4199999999999998E-2</v>
      </c>
      <c r="E10" s="2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8" sqref="F8"/>
    </sheetView>
  </sheetViews>
  <sheetFormatPr defaultRowHeight="15" x14ac:dyDescent="0.25"/>
  <cols>
    <col min="1" max="1" width="28.85546875" customWidth="1"/>
    <col min="2" max="5" width="9.140625" style="1"/>
  </cols>
  <sheetData>
    <row r="1" spans="1:5" x14ac:dyDescent="0.25">
      <c r="A1" s="10" t="s">
        <v>29</v>
      </c>
      <c r="B1" s="9" t="s">
        <v>32</v>
      </c>
      <c r="C1" s="9"/>
      <c r="D1" s="9" t="s">
        <v>33</v>
      </c>
      <c r="E1" s="9"/>
    </row>
    <row r="2" spans="1:5" x14ac:dyDescent="0.25">
      <c r="A2" s="11"/>
      <c r="B2" s="5" t="s">
        <v>31</v>
      </c>
      <c r="C2" s="5" t="s">
        <v>30</v>
      </c>
      <c r="D2" s="5" t="s">
        <v>31</v>
      </c>
      <c r="E2" s="5" t="s">
        <v>30</v>
      </c>
    </row>
    <row r="3" spans="1:5" x14ac:dyDescent="0.25">
      <c r="A3" t="s">
        <v>34</v>
      </c>
      <c r="B3" s="3">
        <v>46.16</v>
      </c>
      <c r="C3" s="3">
        <v>10.35</v>
      </c>
      <c r="D3" s="3">
        <v>46.192999999999998</v>
      </c>
      <c r="E3" s="3">
        <v>10.308</v>
      </c>
    </row>
    <row r="4" spans="1:5" x14ac:dyDescent="0.25">
      <c r="A4" t="s">
        <v>27</v>
      </c>
      <c r="B4" s="3">
        <v>13.2</v>
      </c>
      <c r="C4" s="3">
        <v>3.0230000000000001</v>
      </c>
      <c r="D4" s="3">
        <v>12.46</v>
      </c>
      <c r="E4" s="3">
        <v>2.3902000000000001</v>
      </c>
    </row>
    <row r="5" spans="1:5" x14ac:dyDescent="0.25">
      <c r="A5" t="s">
        <v>21</v>
      </c>
      <c r="B5" s="3">
        <v>13.92</v>
      </c>
      <c r="C5" s="3">
        <v>1.7470000000000001</v>
      </c>
      <c r="D5" s="3">
        <v>12.626670000000001</v>
      </c>
      <c r="E5" s="3">
        <v>1.6242570000000001</v>
      </c>
    </row>
    <row r="6" spans="1:5" x14ac:dyDescent="0.25">
      <c r="A6" t="s">
        <v>5</v>
      </c>
      <c r="B6" s="3">
        <v>126.06</v>
      </c>
      <c r="C6" s="3">
        <v>18.268999999999998</v>
      </c>
      <c r="D6" s="3">
        <v>149.6</v>
      </c>
      <c r="E6" s="3">
        <v>33.353099999999998</v>
      </c>
    </row>
    <row r="7" spans="1:5" x14ac:dyDescent="0.25">
      <c r="A7" s="6" t="s">
        <v>35</v>
      </c>
      <c r="B7" s="7">
        <v>42.36</v>
      </c>
      <c r="C7" s="7">
        <v>7.7242259999999998</v>
      </c>
      <c r="D7" s="7">
        <v>40.906669999999998</v>
      </c>
      <c r="E7" s="7">
        <v>7.1918550000000003</v>
      </c>
    </row>
    <row r="10" spans="1:5" x14ac:dyDescent="0.25">
      <c r="A10" s="10" t="s">
        <v>29</v>
      </c>
      <c r="B10" s="9" t="s">
        <v>32</v>
      </c>
      <c r="C10" s="9"/>
      <c r="D10" s="9" t="s">
        <v>33</v>
      </c>
      <c r="E10" s="9"/>
    </row>
    <row r="11" spans="1:5" x14ac:dyDescent="0.25">
      <c r="A11" s="11"/>
      <c r="B11" s="5" t="s">
        <v>36</v>
      </c>
      <c r="C11" s="5" t="s">
        <v>37</v>
      </c>
      <c r="D11" s="5" t="s">
        <v>36</v>
      </c>
      <c r="E11" s="5" t="s">
        <v>37</v>
      </c>
    </row>
    <row r="12" spans="1:5" x14ac:dyDescent="0.25">
      <c r="A12" s="4" t="s">
        <v>38</v>
      </c>
    </row>
    <row r="13" spans="1:5" x14ac:dyDescent="0.25">
      <c r="A13" t="s">
        <v>39</v>
      </c>
      <c r="B13" s="1">
        <v>9</v>
      </c>
      <c r="C13" s="3">
        <f>B13/50*100</f>
        <v>18</v>
      </c>
      <c r="D13" s="1">
        <v>32</v>
      </c>
      <c r="E13" s="3">
        <f>D13/150*100</f>
        <v>21.333333333333336</v>
      </c>
    </row>
    <row r="14" spans="1:5" x14ac:dyDescent="0.25">
      <c r="A14" t="s">
        <v>40</v>
      </c>
      <c r="B14" s="1">
        <v>25</v>
      </c>
      <c r="C14" s="3">
        <f t="shared" ref="C14:C27" si="0">B14/50*100</f>
        <v>50</v>
      </c>
      <c r="D14" s="1">
        <v>86</v>
      </c>
      <c r="E14" s="3">
        <f t="shared" ref="E14:E27" si="1">D14/150*100</f>
        <v>57.333333333333336</v>
      </c>
    </row>
    <row r="15" spans="1:5" x14ac:dyDescent="0.25">
      <c r="A15" t="s">
        <v>41</v>
      </c>
      <c r="B15" s="1">
        <v>3</v>
      </c>
      <c r="C15" s="3">
        <f t="shared" si="0"/>
        <v>6</v>
      </c>
      <c r="D15" s="1">
        <v>15</v>
      </c>
      <c r="E15" s="3">
        <f t="shared" si="1"/>
        <v>10</v>
      </c>
    </row>
    <row r="16" spans="1:5" x14ac:dyDescent="0.25">
      <c r="A16" t="s">
        <v>42</v>
      </c>
      <c r="B16" s="1">
        <v>5</v>
      </c>
      <c r="C16" s="3">
        <f t="shared" si="0"/>
        <v>10</v>
      </c>
      <c r="D16" s="1">
        <v>10</v>
      </c>
      <c r="E16" s="3">
        <f t="shared" si="1"/>
        <v>6.666666666666667</v>
      </c>
    </row>
    <row r="17" spans="1:5" x14ac:dyDescent="0.25">
      <c r="A17" t="s">
        <v>43</v>
      </c>
      <c r="B17" s="1">
        <v>6</v>
      </c>
      <c r="C17" s="3">
        <f t="shared" si="0"/>
        <v>12</v>
      </c>
      <c r="D17" s="1">
        <v>7</v>
      </c>
      <c r="E17" s="3">
        <f t="shared" si="1"/>
        <v>4.666666666666667</v>
      </c>
    </row>
    <row r="18" spans="1:5" x14ac:dyDescent="0.25">
      <c r="A18" t="s">
        <v>44</v>
      </c>
      <c r="B18" s="1">
        <v>2</v>
      </c>
      <c r="C18" s="3">
        <f t="shared" si="0"/>
        <v>4</v>
      </c>
      <c r="D18" s="1">
        <v>0</v>
      </c>
      <c r="E18" s="3">
        <f t="shared" si="1"/>
        <v>0</v>
      </c>
    </row>
    <row r="19" spans="1:5" x14ac:dyDescent="0.25">
      <c r="A19" s="4" t="s">
        <v>45</v>
      </c>
      <c r="C19" s="3"/>
      <c r="E19" s="3"/>
    </row>
    <row r="20" spans="1:5" x14ac:dyDescent="0.25">
      <c r="A20" t="s">
        <v>46</v>
      </c>
      <c r="B20" s="1">
        <v>41</v>
      </c>
      <c r="C20" s="3">
        <f t="shared" si="0"/>
        <v>82</v>
      </c>
      <c r="D20" s="1">
        <v>78</v>
      </c>
      <c r="E20" s="3">
        <f t="shared" si="1"/>
        <v>52</v>
      </c>
    </row>
    <row r="21" spans="1:5" x14ac:dyDescent="0.25">
      <c r="A21" t="s">
        <v>47</v>
      </c>
      <c r="B21" s="1">
        <v>9</v>
      </c>
      <c r="C21" s="3">
        <f t="shared" si="0"/>
        <v>18</v>
      </c>
      <c r="D21" s="1">
        <v>72</v>
      </c>
      <c r="E21" s="3">
        <f t="shared" si="1"/>
        <v>48</v>
      </c>
    </row>
    <row r="22" spans="1:5" x14ac:dyDescent="0.25">
      <c r="A22" s="4" t="s">
        <v>48</v>
      </c>
      <c r="C22" s="3"/>
      <c r="E22" s="3"/>
    </row>
    <row r="23" spans="1:5" x14ac:dyDescent="0.25">
      <c r="A23" t="s">
        <v>49</v>
      </c>
      <c r="B23" s="1">
        <v>36</v>
      </c>
      <c r="C23" s="3">
        <f t="shared" si="0"/>
        <v>72</v>
      </c>
      <c r="D23" s="1">
        <v>109</v>
      </c>
      <c r="E23" s="3">
        <f t="shared" si="1"/>
        <v>72.666666666666671</v>
      </c>
    </row>
    <row r="24" spans="1:5" x14ac:dyDescent="0.25">
      <c r="A24" t="s">
        <v>50</v>
      </c>
      <c r="B24" s="1">
        <v>4</v>
      </c>
      <c r="C24" s="3">
        <f t="shared" si="0"/>
        <v>8</v>
      </c>
      <c r="D24" s="1">
        <v>16</v>
      </c>
      <c r="E24" s="3">
        <f t="shared" si="1"/>
        <v>10.666666666666668</v>
      </c>
    </row>
    <row r="25" spans="1:5" x14ac:dyDescent="0.25">
      <c r="A25" t="s">
        <v>25</v>
      </c>
      <c r="B25" s="1">
        <v>1</v>
      </c>
      <c r="C25" s="3">
        <f t="shared" si="0"/>
        <v>2</v>
      </c>
      <c r="D25" s="1">
        <v>5</v>
      </c>
      <c r="E25" s="3">
        <f t="shared" si="1"/>
        <v>3.3333333333333335</v>
      </c>
    </row>
    <row r="26" spans="1:5" x14ac:dyDescent="0.25">
      <c r="A26" t="s">
        <v>24</v>
      </c>
      <c r="B26" s="1">
        <v>2</v>
      </c>
      <c r="C26" s="3">
        <f t="shared" si="0"/>
        <v>4</v>
      </c>
      <c r="D26" s="1">
        <v>15</v>
      </c>
      <c r="E26" s="3">
        <f t="shared" si="1"/>
        <v>10</v>
      </c>
    </row>
    <row r="27" spans="1:5" x14ac:dyDescent="0.25">
      <c r="A27" s="6" t="s">
        <v>3</v>
      </c>
      <c r="B27" s="8">
        <v>7</v>
      </c>
      <c r="C27" s="7">
        <f t="shared" si="0"/>
        <v>14.000000000000002</v>
      </c>
      <c r="D27" s="8">
        <v>5</v>
      </c>
      <c r="E27" s="7">
        <f t="shared" si="1"/>
        <v>3.3333333333333335</v>
      </c>
    </row>
  </sheetData>
  <mergeCells count="6">
    <mergeCell ref="B1:C1"/>
    <mergeCell ref="D1:E1"/>
    <mergeCell ref="A1:A2"/>
    <mergeCell ref="A10:A11"/>
    <mergeCell ref="B10:C10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Diagnostics</vt:lpstr>
      <vt:lpstr>Final</vt:lpstr>
      <vt:lpstr>Full</vt:lpstr>
      <vt:lpstr>DescriptiveUnivariate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</dc:creator>
  <cp:lastModifiedBy>IQ</cp:lastModifiedBy>
  <dcterms:created xsi:type="dcterms:W3CDTF">2015-04-26T22:15:05Z</dcterms:created>
  <dcterms:modified xsi:type="dcterms:W3CDTF">2015-04-27T00:52:34Z</dcterms:modified>
</cp:coreProperties>
</file>