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<sst xmlns="http://schemas.openxmlformats.org/spreadsheetml/2006/main" count="30" uniqueCount="21">
  <si>
    <t>TAKE_DAI</t>
  </si>
  <si>
    <t>TAKE_ETH</t>
  </si>
  <si>
    <t>PAY_DAI</t>
  </si>
  <si>
    <t>PAY_ETH</t>
  </si>
  <si>
    <t>DAI_LIQUIDIITY</t>
  </si>
  <si>
    <t>ETH_LIQUIDITY</t>
  </si>
  <si>
    <t>K</t>
  </si>
  <si>
    <t>DAI/ETH</t>
  </si>
  <si>
    <t>ETH/DAI</t>
  </si>
  <si>
    <t>The liquidity pool is very low so price change is high</t>
  </si>
  <si>
    <t>The liquidity pools is high so the price change is also less</t>
  </si>
  <si>
    <t>Block Number</t>
  </si>
  <si>
    <t>SwapTokenBForExactTokenA</t>
  </si>
  <si>
    <t>SwapTokenAForExactTokenB</t>
  </si>
  <si>
    <t>Sell Amount Token A</t>
  </si>
  <si>
    <t>Sell Amount Token B</t>
  </si>
  <si>
    <t>Token A Reserves</t>
  </si>
  <si>
    <t>Token B Reserves</t>
  </si>
  <si>
    <t>Product</t>
  </si>
  <si>
    <t>Price of A in B</t>
  </si>
  <si>
    <t>Price of B in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</si>
</sst>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Sheet1!$I$2:$I$7</c:f>
            </c:strRef>
          </c:cat>
          <c:val>
            <c:numRef>
              <c:f>Sheet1!$H$2:$H$7</c:f>
              <c:numCache/>
            </c:numRef>
          </c:val>
          <c:smooth val="1"/>
        </c:ser>
        <c:axId val="1031556721"/>
        <c:axId val="558278750"/>
      </c:lineChart>
      <c:catAx>
        <c:axId val="1031556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278750"/>
      </c:catAx>
      <c:valAx>
        <c:axId val="558278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556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Sheet2!$H$2:$H$7</c:f>
            </c:strRef>
          </c:cat>
          <c:val>
            <c:numRef>
              <c:f>Sheet2!$I$2:$I$7</c:f>
              <c:numCache/>
            </c:numRef>
          </c:val>
          <c:smooth val="1"/>
        </c:ser>
        <c:axId val="2108495330"/>
        <c:axId val="1346566139"/>
      </c:lineChart>
      <c:catAx>
        <c:axId val="2108495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566139"/>
      </c:catAx>
      <c:valAx>
        <c:axId val="1346566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495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of A in B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Sheet3!$I$2:$I$11</c:f>
              <c:numCache/>
            </c:numRef>
          </c:val>
          <c:smooth val="0"/>
        </c:ser>
        <c:axId val="237381965"/>
        <c:axId val="112667678"/>
      </c:lineChart>
      <c:catAx>
        <c:axId val="237381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67678"/>
      </c:catAx>
      <c:valAx>
        <c:axId val="112667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381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11</xdr:row>
      <xdr:rowOff>171450</xdr:rowOff>
    </xdr:from>
    <xdr:ext cx="6762750" cy="3629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8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571500</xdr:colOff>
      <xdr:row>14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3.38"/>
    <col customWidth="1" min="8" max="8" width="15.75"/>
    <col customWidth="1" min="9" max="9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0.0</v>
      </c>
      <c r="B2" s="1">
        <v>0.0</v>
      </c>
      <c r="C2" s="1"/>
      <c r="D2" s="1"/>
      <c r="E2" s="1">
        <v>1000.0</v>
      </c>
      <c r="F2" s="1">
        <v>10.0</v>
      </c>
      <c r="G2" s="1">
        <f t="shared" ref="G2:G7" si="1">E2*F2</f>
        <v>10000</v>
      </c>
      <c r="H2" s="2">
        <f t="shared" ref="H2:H7" si="2">E2/F2</f>
        <v>100</v>
      </c>
      <c r="I2" s="1">
        <f t="shared" ref="I2:I7" si="3">F2/E2</f>
        <v>0.01</v>
      </c>
    </row>
    <row r="3">
      <c r="A3" s="1">
        <v>0.0</v>
      </c>
      <c r="B3" s="1">
        <v>1.0</v>
      </c>
      <c r="C3" s="2">
        <f>((G2/(F2-1))-E2)</f>
        <v>111.1111111</v>
      </c>
      <c r="D3" s="3">
        <v>0.0</v>
      </c>
      <c r="E3" s="2">
        <f>((G2/(F2-1))-E2)+E2</f>
        <v>1111.111111</v>
      </c>
      <c r="F3" s="1">
        <f>F2-B3</f>
        <v>9</v>
      </c>
      <c r="G3" s="1">
        <f t="shared" si="1"/>
        <v>10000</v>
      </c>
      <c r="H3" s="2">
        <f t="shared" si="2"/>
        <v>123.4567901</v>
      </c>
      <c r="I3" s="1">
        <f t="shared" si="3"/>
        <v>0.0081</v>
      </c>
    </row>
    <row r="4">
      <c r="A4" s="1">
        <v>100.0</v>
      </c>
      <c r="B4" s="1">
        <v>0.0</v>
      </c>
      <c r="C4" s="1">
        <v>0.0</v>
      </c>
      <c r="D4" s="2">
        <f>((G3/(E3-100))-F3)</f>
        <v>0.8901098901</v>
      </c>
      <c r="E4" s="2">
        <f>E3-A4</f>
        <v>1011.111111</v>
      </c>
      <c r="F4" s="2">
        <f>((G3/(E3-100))-F3)+F3</f>
        <v>9.89010989</v>
      </c>
      <c r="G4" s="1">
        <f t="shared" si="1"/>
        <v>10000</v>
      </c>
      <c r="H4" s="2">
        <f t="shared" si="2"/>
        <v>102.2345679</v>
      </c>
      <c r="I4" s="1">
        <f t="shared" si="3"/>
        <v>0.009781427364</v>
      </c>
    </row>
    <row r="5">
      <c r="A5" s="1">
        <v>0.0</v>
      </c>
      <c r="B5" s="1">
        <v>0.89</v>
      </c>
      <c r="C5" s="2">
        <f t="shared" ref="C5:C6" si="4">((G2/(F4-B5))-E4)</f>
        <v>99.98643349</v>
      </c>
      <c r="D5" s="1">
        <v>0.0</v>
      </c>
      <c r="E5" s="2">
        <f t="shared" ref="E5:E6" si="5">((G2/(F4-B5))-E4)+E4</f>
        <v>1111.097545</v>
      </c>
      <c r="F5" s="2">
        <f t="shared" ref="F5:F6" si="6">F4-B5</f>
        <v>9.00010989</v>
      </c>
      <c r="G5" s="1">
        <f t="shared" si="1"/>
        <v>10000</v>
      </c>
      <c r="H5" s="2">
        <f t="shared" si="2"/>
        <v>123.4537754</v>
      </c>
      <c r="I5" s="1">
        <f t="shared" si="3"/>
        <v>0.008100197803</v>
      </c>
    </row>
    <row r="6">
      <c r="A6" s="1">
        <v>0.0</v>
      </c>
      <c r="B6" s="1">
        <v>1.0</v>
      </c>
      <c r="C6" s="2">
        <f t="shared" si="4"/>
        <v>138.8852853</v>
      </c>
      <c r="D6" s="1">
        <v>0.0</v>
      </c>
      <c r="E6" s="2">
        <f t="shared" si="5"/>
        <v>1249.98283</v>
      </c>
      <c r="F6" s="2">
        <f t="shared" si="6"/>
        <v>8.00010989</v>
      </c>
      <c r="G6" s="1">
        <f t="shared" si="1"/>
        <v>10000</v>
      </c>
      <c r="H6" s="2">
        <f t="shared" si="2"/>
        <v>156.2457075</v>
      </c>
      <c r="I6" s="1">
        <f t="shared" si="3"/>
        <v>0.006400175825</v>
      </c>
    </row>
    <row r="7">
      <c r="B7" s="1">
        <v>0.0</v>
      </c>
      <c r="C7" s="2">
        <f>E6-E7</f>
        <v>249.9938188</v>
      </c>
      <c r="D7" s="1">
        <v>2.0</v>
      </c>
      <c r="E7" s="2">
        <f>G2/F7</f>
        <v>999.9890111</v>
      </c>
      <c r="F7" s="2">
        <f>F6+D7</f>
        <v>10.00010989</v>
      </c>
      <c r="G7" s="1">
        <f t="shared" si="1"/>
        <v>10000</v>
      </c>
      <c r="H7" s="2">
        <f t="shared" si="2"/>
        <v>99.99780223</v>
      </c>
      <c r="I7" s="1">
        <f t="shared" si="3"/>
        <v>0.01000021978</v>
      </c>
    </row>
    <row r="10">
      <c r="K10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0.75"/>
    <col customWidth="1" min="9" max="9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0.0</v>
      </c>
      <c r="B2" s="1">
        <v>0.0</v>
      </c>
      <c r="C2" s="1"/>
      <c r="D2" s="1"/>
      <c r="E2" s="1">
        <v>1.0E7</v>
      </c>
      <c r="F2" s="1">
        <v>1000.0</v>
      </c>
      <c r="G2" s="1">
        <f t="shared" ref="G2:G7" si="1">E2*F2</f>
        <v>10000000000</v>
      </c>
      <c r="H2" s="2">
        <f t="shared" ref="H2:H7" si="2">E2/F2</f>
        <v>10000</v>
      </c>
      <c r="I2" s="1">
        <f t="shared" ref="I2:I7" si="3">F2/E2</f>
        <v>0.0001</v>
      </c>
    </row>
    <row r="3">
      <c r="A3" s="1">
        <v>0.0</v>
      </c>
      <c r="B3" s="1">
        <v>1.0</v>
      </c>
      <c r="C3" s="2">
        <f>((G2/(F2-1))-E2)</f>
        <v>10010.01001</v>
      </c>
      <c r="D3" s="3">
        <v>0.0</v>
      </c>
      <c r="E3" s="2">
        <f>((G2/(F2-1))-E2)+E2</f>
        <v>10010010.01</v>
      </c>
      <c r="F3" s="1">
        <f>F2-B3</f>
        <v>999</v>
      </c>
      <c r="G3" s="1">
        <f t="shared" si="1"/>
        <v>10000000000</v>
      </c>
      <c r="H3" s="2">
        <f t="shared" si="2"/>
        <v>10020.03004</v>
      </c>
      <c r="I3" s="1">
        <f t="shared" si="3"/>
        <v>0.0000998001</v>
      </c>
    </row>
    <row r="4">
      <c r="A4" s="1">
        <v>100.0</v>
      </c>
      <c r="B4" s="1">
        <v>0.0</v>
      </c>
      <c r="C4" s="1">
        <v>0.0</v>
      </c>
      <c r="D4" s="2">
        <f>((G3/(E3-100))-F3)</f>
        <v>0.009980109701</v>
      </c>
      <c r="E4" s="2">
        <f>E3-A4</f>
        <v>10009910.01</v>
      </c>
      <c r="F4" s="2">
        <f>((G3/(E3-100))-F3)+F3</f>
        <v>999.0099801</v>
      </c>
      <c r="G4" s="1">
        <f t="shared" si="1"/>
        <v>10000000000</v>
      </c>
      <c r="H4" s="2">
        <f t="shared" si="2"/>
        <v>10019.82984</v>
      </c>
      <c r="I4" s="1">
        <f t="shared" si="3"/>
        <v>0.00009980209404</v>
      </c>
    </row>
    <row r="5">
      <c r="A5" s="1">
        <v>0.0</v>
      </c>
      <c r="B5" s="1">
        <v>0.89</v>
      </c>
      <c r="C5" s="2">
        <f t="shared" ref="C5:C6" si="4">((G2/(F4-B5))-E4)</f>
        <v>8925.600215</v>
      </c>
      <c r="D5" s="1">
        <v>0.0</v>
      </c>
      <c r="E5" s="2">
        <f t="shared" ref="E5:E6" si="5">((G2/(F4-B5))-E4)+E4</f>
        <v>10018835.61</v>
      </c>
      <c r="F5" s="2">
        <f t="shared" ref="F5:F6" si="6">F4-B5</f>
        <v>998.1199801</v>
      </c>
      <c r="G5" s="1">
        <f t="shared" si="1"/>
        <v>10000000000</v>
      </c>
      <c r="H5" s="2">
        <f t="shared" si="2"/>
        <v>10037.7067</v>
      </c>
      <c r="I5" s="1">
        <f t="shared" si="3"/>
        <v>0.00009962434947</v>
      </c>
    </row>
    <row r="6">
      <c r="A6" s="1">
        <v>0.0</v>
      </c>
      <c r="B6" s="1">
        <v>1.0</v>
      </c>
      <c r="C6" s="2">
        <f t="shared" si="4"/>
        <v>10047.7734</v>
      </c>
      <c r="D6" s="1">
        <v>0.0</v>
      </c>
      <c r="E6" s="2">
        <f t="shared" si="5"/>
        <v>10028883.38</v>
      </c>
      <c r="F6" s="2">
        <f t="shared" si="6"/>
        <v>997.1199801</v>
      </c>
      <c r="G6" s="1">
        <f t="shared" si="1"/>
        <v>10000000000</v>
      </c>
      <c r="H6" s="2">
        <f t="shared" si="2"/>
        <v>10057.85019</v>
      </c>
      <c r="I6" s="1">
        <f t="shared" si="3"/>
        <v>0.00009942482547</v>
      </c>
    </row>
    <row r="7">
      <c r="B7" s="1">
        <v>0.0</v>
      </c>
      <c r="C7" s="2">
        <f>E6-E7</f>
        <v>20075.43355</v>
      </c>
      <c r="D7" s="1">
        <v>2.0</v>
      </c>
      <c r="E7" s="2">
        <f>G2/F7</f>
        <v>10008807.95</v>
      </c>
      <c r="F7" s="2">
        <f>F6+D7</f>
        <v>999.1199801</v>
      </c>
      <c r="G7" s="1">
        <f t="shared" si="1"/>
        <v>10000000000</v>
      </c>
      <c r="H7" s="2">
        <f t="shared" si="2"/>
        <v>10017.62366</v>
      </c>
      <c r="I7" s="1">
        <f t="shared" si="3"/>
        <v>0.00009982407347</v>
      </c>
    </row>
    <row r="9">
      <c r="J9" s="1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3" width="23.0"/>
    <col customWidth="1" min="4" max="5" width="16.5"/>
    <col customWidth="1" min="6" max="7" width="14.5"/>
    <col customWidth="1" min="8" max="8" width="6.75"/>
    <col customWidth="1" min="9" max="9" width="11.63"/>
  </cols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>
      <c r="A2" s="1">
        <v>1.0</v>
      </c>
      <c r="B2" s="1">
        <v>0.0</v>
      </c>
      <c r="C2" s="1">
        <v>0.0</v>
      </c>
      <c r="D2" s="1">
        <v>0.0</v>
      </c>
      <c r="E2" s="1">
        <v>0.0</v>
      </c>
      <c r="F2" s="1">
        <v>10.0</v>
      </c>
      <c r="G2" s="1">
        <v>4.0</v>
      </c>
      <c r="H2" s="1">
        <f t="shared" ref="H2:H11" si="1">F2*G2</f>
        <v>40</v>
      </c>
      <c r="I2" s="2">
        <f t="shared" ref="I2:I11" si="2">G2/F2</f>
        <v>0.4</v>
      </c>
      <c r="J2" s="2">
        <f t="shared" ref="J2:J11" si="3">F2/G2</f>
        <v>2.5</v>
      </c>
    </row>
    <row r="3">
      <c r="A3" s="1">
        <v>2.0</v>
      </c>
      <c r="B3" s="1">
        <v>1.0</v>
      </c>
      <c r="C3" s="1">
        <v>0.0</v>
      </c>
      <c r="D3" s="1">
        <v>0.0</v>
      </c>
      <c r="E3" s="2">
        <f t="shared" ref="E3:E11" si="4">(H2/(F2-B3))-G2</f>
        <v>0.4444444444</v>
      </c>
      <c r="F3" s="2">
        <f t="shared" ref="F3:F11" si="5">F2-B3</f>
        <v>9</v>
      </c>
      <c r="G3" s="2">
        <f t="shared" ref="G3:G11" si="6">G2+E3</f>
        <v>4.444444444</v>
      </c>
      <c r="H3" s="2">
        <f t="shared" si="1"/>
        <v>40</v>
      </c>
      <c r="I3" s="2">
        <f t="shared" si="2"/>
        <v>0.4938271605</v>
      </c>
      <c r="J3" s="2">
        <f t="shared" si="3"/>
        <v>2.025</v>
      </c>
    </row>
    <row r="4">
      <c r="A4" s="1">
        <v>3.0</v>
      </c>
      <c r="B4" s="1">
        <v>1.0</v>
      </c>
      <c r="C4" s="1">
        <v>0.0</v>
      </c>
      <c r="D4" s="1">
        <v>0.0</v>
      </c>
      <c r="E4" s="2">
        <f t="shared" si="4"/>
        <v>0.5555555556</v>
      </c>
      <c r="F4" s="2">
        <f t="shared" si="5"/>
        <v>8</v>
      </c>
      <c r="G4" s="2">
        <f t="shared" si="6"/>
        <v>5</v>
      </c>
      <c r="H4" s="2">
        <f t="shared" si="1"/>
        <v>40</v>
      </c>
      <c r="I4" s="2">
        <f t="shared" si="2"/>
        <v>0.625</v>
      </c>
      <c r="J4" s="2">
        <f t="shared" si="3"/>
        <v>1.6</v>
      </c>
    </row>
    <row r="5">
      <c r="A5" s="1">
        <v>4.0</v>
      </c>
      <c r="B5" s="1">
        <v>1.0</v>
      </c>
      <c r="C5" s="1">
        <v>0.0</v>
      </c>
      <c r="D5" s="1">
        <v>0.0</v>
      </c>
      <c r="E5" s="2">
        <f t="shared" si="4"/>
        <v>0.7142857143</v>
      </c>
      <c r="F5" s="2">
        <f t="shared" si="5"/>
        <v>7</v>
      </c>
      <c r="G5" s="2">
        <f t="shared" si="6"/>
        <v>5.714285714</v>
      </c>
      <c r="H5" s="2">
        <f t="shared" si="1"/>
        <v>40</v>
      </c>
      <c r="I5" s="2">
        <f t="shared" si="2"/>
        <v>0.8163265306</v>
      </c>
      <c r="J5" s="2">
        <f t="shared" si="3"/>
        <v>1.225</v>
      </c>
    </row>
    <row r="6">
      <c r="A6" s="1">
        <v>5.0</v>
      </c>
      <c r="B6" s="1">
        <v>1.0</v>
      </c>
      <c r="C6" s="1">
        <v>0.0</v>
      </c>
      <c r="D6" s="1">
        <v>0.0</v>
      </c>
      <c r="E6" s="2">
        <f t="shared" si="4"/>
        <v>0.9523809524</v>
      </c>
      <c r="F6" s="2">
        <f t="shared" si="5"/>
        <v>6</v>
      </c>
      <c r="G6" s="2">
        <f t="shared" si="6"/>
        <v>6.666666667</v>
      </c>
      <c r="H6" s="2">
        <f t="shared" si="1"/>
        <v>40</v>
      </c>
      <c r="I6" s="2">
        <f t="shared" si="2"/>
        <v>1.111111111</v>
      </c>
      <c r="J6" s="2">
        <f t="shared" si="3"/>
        <v>0.9</v>
      </c>
    </row>
    <row r="7">
      <c r="A7" s="1">
        <v>6.0</v>
      </c>
      <c r="B7" s="1">
        <v>1.0</v>
      </c>
      <c r="C7" s="1">
        <v>0.0</v>
      </c>
      <c r="D7" s="1">
        <v>0.0</v>
      </c>
      <c r="E7" s="2">
        <f t="shared" si="4"/>
        <v>1.333333333</v>
      </c>
      <c r="F7" s="2">
        <f t="shared" si="5"/>
        <v>5</v>
      </c>
      <c r="G7" s="2">
        <f t="shared" si="6"/>
        <v>8</v>
      </c>
      <c r="H7" s="2">
        <f t="shared" si="1"/>
        <v>40</v>
      </c>
      <c r="I7" s="2">
        <f t="shared" si="2"/>
        <v>1.6</v>
      </c>
      <c r="J7" s="2">
        <f t="shared" si="3"/>
        <v>0.625</v>
      </c>
    </row>
    <row r="8">
      <c r="A8" s="1">
        <v>7.0</v>
      </c>
      <c r="B8" s="1">
        <v>1.0</v>
      </c>
      <c r="C8" s="1">
        <v>0.0</v>
      </c>
      <c r="D8" s="1">
        <v>0.0</v>
      </c>
      <c r="E8" s="2">
        <f t="shared" si="4"/>
        <v>2</v>
      </c>
      <c r="F8" s="2">
        <f t="shared" si="5"/>
        <v>4</v>
      </c>
      <c r="G8" s="2">
        <f t="shared" si="6"/>
        <v>10</v>
      </c>
      <c r="H8" s="2">
        <f t="shared" si="1"/>
        <v>40</v>
      </c>
      <c r="I8" s="2">
        <f t="shared" si="2"/>
        <v>2.5</v>
      </c>
      <c r="J8" s="2">
        <f t="shared" si="3"/>
        <v>0.4</v>
      </c>
    </row>
    <row r="9">
      <c r="A9" s="1">
        <v>8.0</v>
      </c>
      <c r="B9" s="1">
        <v>1.0</v>
      </c>
      <c r="C9" s="1">
        <v>0.0</v>
      </c>
      <c r="D9" s="1">
        <v>0.0</v>
      </c>
      <c r="E9" s="2">
        <f t="shared" si="4"/>
        <v>3.333333333</v>
      </c>
      <c r="F9" s="2">
        <f t="shared" si="5"/>
        <v>3</v>
      </c>
      <c r="G9" s="2">
        <f t="shared" si="6"/>
        <v>13.33333333</v>
      </c>
      <c r="H9" s="2">
        <f t="shared" si="1"/>
        <v>40</v>
      </c>
      <c r="I9" s="2">
        <f t="shared" si="2"/>
        <v>4.444444444</v>
      </c>
      <c r="J9" s="2">
        <f t="shared" si="3"/>
        <v>0.225</v>
      </c>
    </row>
    <row r="10">
      <c r="A10" s="1">
        <v>9.0</v>
      </c>
      <c r="B10" s="1">
        <v>1.0</v>
      </c>
      <c r="C10" s="1">
        <v>0.0</v>
      </c>
      <c r="D10" s="1">
        <v>0.0</v>
      </c>
      <c r="E10" s="2">
        <f t="shared" si="4"/>
        <v>6.666666667</v>
      </c>
      <c r="F10" s="2">
        <f t="shared" si="5"/>
        <v>2</v>
      </c>
      <c r="G10" s="2">
        <f t="shared" si="6"/>
        <v>20</v>
      </c>
      <c r="H10" s="2">
        <f t="shared" si="1"/>
        <v>40</v>
      </c>
      <c r="I10" s="2">
        <f t="shared" si="2"/>
        <v>10</v>
      </c>
      <c r="J10" s="2">
        <f t="shared" si="3"/>
        <v>0.1</v>
      </c>
    </row>
    <row r="11">
      <c r="A11" s="1">
        <v>10.0</v>
      </c>
      <c r="B11" s="1">
        <v>1.0</v>
      </c>
      <c r="C11" s="1">
        <v>0.0</v>
      </c>
      <c r="D11" s="1">
        <v>0.0</v>
      </c>
      <c r="E11" s="2">
        <f t="shared" si="4"/>
        <v>20</v>
      </c>
      <c r="F11" s="2">
        <f t="shared" si="5"/>
        <v>1</v>
      </c>
      <c r="G11" s="2">
        <f t="shared" si="6"/>
        <v>40</v>
      </c>
      <c r="H11" s="2">
        <f t="shared" si="1"/>
        <v>40</v>
      </c>
      <c r="I11" s="2">
        <f t="shared" si="2"/>
        <v>40</v>
      </c>
      <c r="J11" s="2">
        <f t="shared" si="3"/>
        <v>0.025</v>
      </c>
    </row>
  </sheetData>
  <drawing r:id="rId1"/>
</worksheet>
</file>