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t\Documents\GitHub\MAIO_project\"/>
    </mc:Choice>
  </mc:AlternateContent>
  <xr:revisionPtr revIDLastSave="0" documentId="8_{E3A1DAE4-6DAE-4EF9-A854-459E2B11AE82}" xr6:coauthVersionLast="38" xr6:coauthVersionMax="38" xr10:uidLastSave="{00000000-0000-0000-0000-000000000000}"/>
  <bookViews>
    <workbookView xWindow="0" yWindow="0" windowWidth="28800" windowHeight="11865" xr2:uid="{00000000-000D-0000-FFFF-FFFF00000000}"/>
  </bookViews>
  <sheets>
    <sheet name="allr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3" i="1" l="1"/>
  <c r="AC14" i="1"/>
  <c r="AC15" i="1"/>
  <c r="AC16" i="1"/>
  <c r="AC17" i="1"/>
  <c r="AC24" i="1"/>
  <c r="G44" i="1"/>
  <c r="G43" i="1"/>
  <c r="AE20" i="1" l="1"/>
  <c r="AE26" i="1"/>
  <c r="AE27" i="1"/>
  <c r="AE28" i="1"/>
  <c r="AE29" i="1"/>
  <c r="AE30" i="1"/>
  <c r="AE22" i="1"/>
  <c r="AE23" i="1"/>
  <c r="AE24" i="1"/>
  <c r="AE25" i="1"/>
  <c r="AE21" i="1"/>
  <c r="AD21" i="1"/>
  <c r="AD22" i="1" l="1"/>
  <c r="AD23" i="1"/>
  <c r="AD25" i="1"/>
  <c r="AD26" i="1"/>
  <c r="AD27" i="1"/>
  <c r="AD28" i="1"/>
  <c r="AD29" i="1"/>
  <c r="AD30" i="1"/>
  <c r="AA5" i="1"/>
  <c r="AA13" i="1"/>
  <c r="AA21" i="1"/>
  <c r="AA29" i="1"/>
  <c r="W5" i="1"/>
  <c r="W8" i="1"/>
  <c r="W13" i="1"/>
  <c r="W16" i="1"/>
  <c r="W21" i="1"/>
  <c r="W24" i="1"/>
  <c r="W29" i="1"/>
  <c r="S3" i="1"/>
  <c r="S8" i="1"/>
  <c r="S11" i="1"/>
  <c r="S16" i="1"/>
  <c r="S19" i="1"/>
  <c r="S24" i="1"/>
  <c r="S27" i="1"/>
  <c r="O3" i="1"/>
  <c r="O5" i="1"/>
  <c r="O6" i="1"/>
  <c r="O7" i="1"/>
  <c r="O9" i="1"/>
  <c r="O10" i="1"/>
  <c r="O11" i="1"/>
  <c r="O13" i="1"/>
  <c r="O14" i="1"/>
  <c r="O15" i="1"/>
  <c r="O17" i="1"/>
  <c r="O18" i="1"/>
  <c r="O19" i="1"/>
  <c r="O21" i="1"/>
  <c r="O22" i="1"/>
  <c r="O23" i="1"/>
  <c r="O25" i="1"/>
  <c r="O26" i="1"/>
  <c r="O27" i="1"/>
  <c r="O29" i="1"/>
  <c r="O30" i="1"/>
  <c r="O2" i="1"/>
  <c r="K10" i="1"/>
  <c r="K18" i="1"/>
  <c r="K26" i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2" i="1"/>
  <c r="C4" i="1"/>
  <c r="C6" i="1"/>
  <c r="C7" i="1"/>
  <c r="C10" i="1"/>
  <c r="C11" i="1"/>
  <c r="C12" i="1"/>
  <c r="C15" i="1"/>
  <c r="C16" i="1"/>
  <c r="C18" i="1"/>
  <c r="C20" i="1"/>
  <c r="AC20" i="1" s="1"/>
  <c r="C22" i="1"/>
  <c r="C23" i="1"/>
  <c r="C26" i="1"/>
  <c r="C27" i="1"/>
  <c r="AC27" i="1" s="1"/>
  <c r="C28" i="1"/>
  <c r="AC28" i="1" s="1"/>
  <c r="C2" i="1"/>
  <c r="J31" i="1"/>
  <c r="K6" i="1" s="1"/>
  <c r="N31" i="1"/>
  <c r="O4" i="1" s="1"/>
  <c r="R31" i="1"/>
  <c r="S7" i="1" s="1"/>
  <c r="V31" i="1"/>
  <c r="W4" i="1" s="1"/>
  <c r="Z31" i="1"/>
  <c r="F31" i="1"/>
  <c r="G6" i="1" s="1"/>
  <c r="B31" i="1"/>
  <c r="AA3" i="1" l="1"/>
  <c r="AA7" i="1"/>
  <c r="AA11" i="1"/>
  <c r="AA15" i="1"/>
  <c r="AA19" i="1"/>
  <c r="AA23" i="1"/>
  <c r="AA27" i="1"/>
  <c r="AA2" i="1"/>
  <c r="AA4" i="1"/>
  <c r="AA8" i="1"/>
  <c r="AA12" i="1"/>
  <c r="AA16" i="1"/>
  <c r="AA20" i="1"/>
  <c r="AA24" i="1"/>
  <c r="AA28" i="1"/>
  <c r="K25" i="1"/>
  <c r="K9" i="1"/>
  <c r="AA26" i="1"/>
  <c r="AA18" i="1"/>
  <c r="AA10" i="1"/>
  <c r="K30" i="1"/>
  <c r="K22" i="1"/>
  <c r="K14" i="1"/>
  <c r="S2" i="1"/>
  <c r="S23" i="1"/>
  <c r="S15" i="1"/>
  <c r="W28" i="1"/>
  <c r="W20" i="1"/>
  <c r="W12" i="1"/>
  <c r="AA25" i="1"/>
  <c r="AA17" i="1"/>
  <c r="AA9" i="1"/>
  <c r="K3" i="1"/>
  <c r="K7" i="1"/>
  <c r="K11" i="1"/>
  <c r="K15" i="1"/>
  <c r="K19" i="1"/>
  <c r="K23" i="1"/>
  <c r="K27" i="1"/>
  <c r="K2" i="1"/>
  <c r="K4" i="1"/>
  <c r="K8" i="1"/>
  <c r="K12" i="1"/>
  <c r="K16" i="1"/>
  <c r="K20" i="1"/>
  <c r="K24" i="1"/>
  <c r="K28" i="1"/>
  <c r="K17" i="1"/>
  <c r="W6" i="1"/>
  <c r="W10" i="1"/>
  <c r="W14" i="1"/>
  <c r="W18" i="1"/>
  <c r="W22" i="1"/>
  <c r="W26" i="1"/>
  <c r="W30" i="1"/>
  <c r="W3" i="1"/>
  <c r="W7" i="1"/>
  <c r="W11" i="1"/>
  <c r="W15" i="1"/>
  <c r="W19" i="1"/>
  <c r="W23" i="1"/>
  <c r="AC23" i="1" s="1"/>
  <c r="W27" i="1"/>
  <c r="W2" i="1"/>
  <c r="C5" i="1"/>
  <c r="C9" i="1"/>
  <c r="C13" i="1"/>
  <c r="C17" i="1"/>
  <c r="C21" i="1"/>
  <c r="C25" i="1"/>
  <c r="AC25" i="1" s="1"/>
  <c r="C29" i="1"/>
  <c r="AC29" i="1" s="1"/>
  <c r="S5" i="1"/>
  <c r="S9" i="1"/>
  <c r="S13" i="1"/>
  <c r="S17" i="1"/>
  <c r="S21" i="1"/>
  <c r="S25" i="1"/>
  <c r="S29" i="1"/>
  <c r="S6" i="1"/>
  <c r="S10" i="1"/>
  <c r="S14" i="1"/>
  <c r="S18" i="1"/>
  <c r="S22" i="1"/>
  <c r="S26" i="1"/>
  <c r="S30" i="1"/>
  <c r="C30" i="1"/>
  <c r="AC30" i="1" s="1"/>
  <c r="C24" i="1"/>
  <c r="C19" i="1"/>
  <c r="C14" i="1"/>
  <c r="C8" i="1"/>
  <c r="C3" i="1"/>
  <c r="K29" i="1"/>
  <c r="K21" i="1"/>
  <c r="K13" i="1"/>
  <c r="K5" i="1"/>
  <c r="S28" i="1"/>
  <c r="S20" i="1"/>
  <c r="S12" i="1"/>
  <c r="S4" i="1"/>
  <c r="W25" i="1"/>
  <c r="W17" i="1"/>
  <c r="W9" i="1"/>
  <c r="AA30" i="1"/>
  <c r="AA22" i="1"/>
  <c r="AA14" i="1"/>
  <c r="AA6" i="1"/>
  <c r="G30" i="1"/>
  <c r="G26" i="1"/>
  <c r="G22" i="1"/>
  <c r="AC22" i="1" s="1"/>
  <c r="G18" i="1"/>
  <c r="AC18" i="1" s="1"/>
  <c r="G14" i="1"/>
  <c r="G10" i="1"/>
  <c r="O28" i="1"/>
  <c r="O24" i="1"/>
  <c r="O20" i="1"/>
  <c r="O16" i="1"/>
  <c r="O12" i="1"/>
  <c r="O8" i="1"/>
  <c r="AC21" i="1" l="1"/>
  <c r="AC26" i="1"/>
  <c r="AC19" i="1"/>
</calcChain>
</file>

<file path=xl/sharedStrings.xml><?xml version="1.0" encoding="utf-8"?>
<sst xmlns="http://schemas.openxmlformats.org/spreadsheetml/2006/main" count="159" uniqueCount="9">
  <si>
    <t>S4</t>
  </si>
  <si>
    <t xml:space="preserve"> </t>
  </si>
  <si>
    <t>nan</t>
  </si>
  <si>
    <t>S5</t>
  </si>
  <si>
    <t>SHR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</si>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</sst>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3">
                  <c:v>0</c:v>
                </c:pt>
                <c:pt idx="4">
                  <c:v>0.93538101800254292</c:v>
                </c:pt>
              </c:numCache>
            </c:numRef>
          </c:xVal>
          <c:yVal>
            <c:numRef>
              <c:f>allr!$AD$21:$AD$25</c:f>
              <c:numCache>
                <c:formatCode>0.00E+00</c:formatCode>
                <c:ptCount val="5"/>
                <c:pt idx="0">
                  <c:v>-3.4688571428571398</c:v>
                </c:pt>
                <c:pt idx="1">
                  <c:v>-2.6106728571428497</c:v>
                </c:pt>
                <c:pt idx="2">
                  <c:v>-2.8210680271428532</c:v>
                </c:pt>
                <c:pt idx="4">
                  <c:v>-2.4131428585714256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4-4C93-A050-80D7932C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54320"/>
        <c:axId val="460349072"/>
      </c:scatterChart>
      <c:valAx>
        <c:axId val="4603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49072"/>
        <c:crosses val="autoZero"/>
        <c:crossBetween val="midCat"/>
      </c:valAx>
      <c:valAx>
        <c:axId val="4603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Lag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3">
                  <c:v>0</c:v>
                </c:pt>
                <c:pt idx="4">
                  <c:v>0.93538101800254292</c:v>
                </c:pt>
              </c:numCache>
            </c:numRef>
          </c:xVal>
          <c:yVal>
            <c:numRef>
              <c:f>allr!$AD$21:$AD$25</c:f>
              <c:numCache>
                <c:formatCode>0.00E+00</c:formatCode>
                <c:ptCount val="5"/>
                <c:pt idx="0">
                  <c:v>-3.4688571428571398</c:v>
                </c:pt>
                <c:pt idx="1">
                  <c:v>-2.6106728571428497</c:v>
                </c:pt>
                <c:pt idx="2">
                  <c:v>-2.8210680271428532</c:v>
                </c:pt>
                <c:pt idx="4">
                  <c:v>-2.4131428585714256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0-4F4E-A44D-4AAA0E0E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7432"/>
        <c:axId val="460350384"/>
      </c:scatterChart>
      <c:valAx>
        <c:axId val="4603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50384"/>
        <c:crosses val="autoZero"/>
        <c:crossBetween val="midCat"/>
      </c:valAx>
      <c:valAx>
        <c:axId val="460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Lag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3">
                  <c:v>0</c:v>
                </c:pt>
                <c:pt idx="4">
                  <c:v>0.93538101800254292</c:v>
                </c:pt>
              </c:numCache>
            </c:numRef>
          </c:xVal>
          <c:yVal>
            <c:numRef>
              <c:f>allr!$AE$21:$AE$25</c:f>
              <c:numCache>
                <c:formatCode>General</c:formatCode>
                <c:ptCount val="5"/>
                <c:pt idx="0">
                  <c:v>-1.8541428571428533</c:v>
                </c:pt>
                <c:pt idx="1">
                  <c:v>-3.4688571428571398</c:v>
                </c:pt>
                <c:pt idx="2">
                  <c:v>-2.6106728571428497</c:v>
                </c:pt>
                <c:pt idx="3">
                  <c:v>-2.8210680271428532</c:v>
                </c:pt>
                <c:pt idx="4">
                  <c:v>-1.8289285714285641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3-4AFA-B8A9-49D6A3B3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89464"/>
        <c:axId val="472688808"/>
      </c:scatterChart>
      <c:valAx>
        <c:axId val="47268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2688808"/>
        <c:crosses val="autoZero"/>
        <c:crossBetween val="midCat"/>
      </c:valAx>
      <c:valAx>
        <c:axId val="4726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268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Lag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3">
                  <c:v>0</c:v>
                </c:pt>
                <c:pt idx="4">
                  <c:v>0.93538101800254292</c:v>
                </c:pt>
              </c:numCache>
            </c:numRef>
          </c:xVal>
          <c:yVal>
            <c:numRef>
              <c:f>allr!$AF$21:$AF$25</c:f>
              <c:numCache>
                <c:formatCode>General</c:formatCode>
                <c:ptCount val="5"/>
                <c:pt idx="0">
                  <c:v>-2.16928571428571</c:v>
                </c:pt>
                <c:pt idx="1">
                  <c:v>-1.8541428571428533</c:v>
                </c:pt>
                <c:pt idx="2">
                  <c:v>-3.4688571428571398</c:v>
                </c:pt>
                <c:pt idx="3">
                  <c:v>-2.6106728571428497</c:v>
                </c:pt>
                <c:pt idx="4">
                  <c:v>-2.8210680271428532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8-48F7-BFC3-84C9369F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38072"/>
        <c:axId val="481042992"/>
      </c:scatterChart>
      <c:valAx>
        <c:axId val="4810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1042992"/>
        <c:crosses val="autoZero"/>
        <c:crossBetween val="midCat"/>
      </c:valAx>
      <c:valAx>
        <c:axId val="4810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103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11</xdr:row>
      <xdr:rowOff>71437</xdr:rowOff>
    </xdr:from>
    <xdr:to>
      <xdr:col>19</xdr:col>
      <xdr:colOff>361950</xdr:colOff>
      <xdr:row>25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33D60C-6626-4643-A738-C1029AC37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11</xdr:row>
      <xdr:rowOff>71437</xdr:rowOff>
    </xdr:from>
    <xdr:to>
      <xdr:col>19</xdr:col>
      <xdr:colOff>361950</xdr:colOff>
      <xdr:row>25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10423C8-C9AD-4000-B8AB-0F71DA9D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10</xdr:row>
      <xdr:rowOff>176212</xdr:rowOff>
    </xdr:from>
    <xdr:to>
      <xdr:col>26</xdr:col>
      <xdr:colOff>628650</xdr:colOff>
      <xdr:row>25</xdr:row>
      <xdr:rowOff>61912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5BEC9F9-B9F6-4A2F-B868-88EB2256A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61912</xdr:colOff>
      <xdr:row>22</xdr:row>
      <xdr:rowOff>23812</xdr:rowOff>
    </xdr:from>
    <xdr:to>
      <xdr:col>24</xdr:col>
      <xdr:colOff>176212</xdr:colOff>
      <xdr:row>36</xdr:row>
      <xdr:rowOff>100012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BE67E80-A514-4C0E-8408-840766DCD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tabSelected="1" workbookViewId="0">
      <selection activeCell="AC18" sqref="AC13:AC18"/>
    </sheetView>
  </sheetViews>
  <sheetFormatPr defaultRowHeight="15" x14ac:dyDescent="0.25"/>
  <cols>
    <col min="3" max="3" width="10.5703125" bestFit="1" customWidth="1"/>
    <col min="7" max="7" width="10.5703125" bestFit="1" customWidth="1"/>
    <col min="11" max="11" width="10.5703125" bestFit="1" customWidth="1"/>
    <col min="15" max="15" width="10.5703125" bestFit="1" customWidth="1"/>
    <col min="19" max="19" width="10.5703125" bestFit="1" customWidth="1"/>
    <col min="23" max="23" width="10.5703125" bestFit="1" customWidth="1"/>
    <col min="27" max="27" width="10.5703125" bestFit="1" customWidth="1"/>
    <col min="29" max="29" width="10.5703125" bestFit="1" customWidth="1"/>
  </cols>
  <sheetData>
    <row r="1" spans="1:29" x14ac:dyDescent="0.25">
      <c r="A1" t="s">
        <v>0</v>
      </c>
      <c r="B1" t="s">
        <v>1</v>
      </c>
      <c r="E1" t="s">
        <v>3</v>
      </c>
      <c r="F1" t="s">
        <v>1</v>
      </c>
      <c r="I1" t="s">
        <v>4</v>
      </c>
      <c r="M1" t="s">
        <v>5</v>
      </c>
      <c r="Q1" t="s">
        <v>6</v>
      </c>
      <c r="U1" t="s">
        <v>7</v>
      </c>
      <c r="Y1" t="s">
        <v>8</v>
      </c>
    </row>
    <row r="2" spans="1:29" x14ac:dyDescent="0.25">
      <c r="A2" s="1">
        <v>1990.5</v>
      </c>
      <c r="B2" t="s">
        <v>2</v>
      </c>
      <c r="C2" t="e">
        <f>B2/$B$31</f>
        <v>#VALUE!</v>
      </c>
      <c r="D2" s="1">
        <v>-4.2300000000000004</v>
      </c>
      <c r="E2" s="1">
        <v>1990.5</v>
      </c>
      <c r="F2" t="s">
        <v>2</v>
      </c>
      <c r="G2" t="e">
        <f>F2/$F$31</f>
        <v>#VALUE!</v>
      </c>
      <c r="H2" s="1">
        <v>-3.64</v>
      </c>
      <c r="I2" s="1">
        <v>1990.5</v>
      </c>
      <c r="J2" t="s">
        <v>2</v>
      </c>
      <c r="K2" t="e">
        <f>J2/$J$31</f>
        <v>#VALUE!</v>
      </c>
      <c r="L2" s="1">
        <v>-3.2</v>
      </c>
      <c r="M2" s="1">
        <v>1990.5</v>
      </c>
      <c r="N2" t="s">
        <v>2</v>
      </c>
      <c r="O2" t="e">
        <f>N2/$N$31</f>
        <v>#VALUE!</v>
      </c>
      <c r="P2" s="1">
        <v>-2.77</v>
      </c>
      <c r="Q2" s="1">
        <v>1990.5</v>
      </c>
      <c r="R2" t="s">
        <v>2</v>
      </c>
      <c r="S2" t="e">
        <f>R2/$R$31</f>
        <v>#VALUE!</v>
      </c>
      <c r="T2" s="1">
        <v>-1.75</v>
      </c>
      <c r="U2" s="1">
        <v>1990.5</v>
      </c>
      <c r="V2" t="s">
        <v>2</v>
      </c>
      <c r="W2" t="e">
        <f>V2/$V$31</f>
        <v>#VALUE!</v>
      </c>
      <c r="X2" s="1">
        <v>-1.46999999999999</v>
      </c>
      <c r="Y2" s="1">
        <v>1990.5</v>
      </c>
      <c r="Z2" t="s">
        <v>2</v>
      </c>
      <c r="AA2" t="e">
        <f>Z2/$Z$31</f>
        <v>#VALUE!</v>
      </c>
      <c r="AB2" s="1">
        <v>-0.26</v>
      </c>
    </row>
    <row r="3" spans="1:29" x14ac:dyDescent="0.25">
      <c r="A3" s="1">
        <v>1991.5</v>
      </c>
      <c r="B3" t="s">
        <v>2</v>
      </c>
      <c r="C3" t="e">
        <f t="shared" ref="C3:C30" si="0">B3/$B$31</f>
        <v>#VALUE!</v>
      </c>
      <c r="D3" s="1">
        <v>-2.1399999999999899</v>
      </c>
      <c r="E3" s="1">
        <v>1991.5</v>
      </c>
      <c r="F3" t="s">
        <v>2</v>
      </c>
      <c r="G3" t="e">
        <f t="shared" ref="G3:G30" si="1">F3/$F$31</f>
        <v>#VALUE!</v>
      </c>
      <c r="H3" s="1">
        <v>-2.02999999999999</v>
      </c>
      <c r="I3" s="1">
        <v>1991.5</v>
      </c>
      <c r="J3" t="s">
        <v>2</v>
      </c>
      <c r="K3" t="e">
        <f t="shared" ref="K3:K30" si="2">J3/$J$31</f>
        <v>#VALUE!</v>
      </c>
      <c r="L3" s="1">
        <v>-1.51999999999999</v>
      </c>
      <c r="M3" s="1">
        <v>1991.5</v>
      </c>
      <c r="N3" t="s">
        <v>2</v>
      </c>
      <c r="O3" t="e">
        <f t="shared" ref="O3:O30" si="3">N3/$N$31</f>
        <v>#VALUE!</v>
      </c>
      <c r="P3" s="1">
        <v>-1.02</v>
      </c>
      <c r="Q3" s="1">
        <v>1991.5</v>
      </c>
      <c r="R3" t="s">
        <v>2</v>
      </c>
      <c r="S3" t="e">
        <f t="shared" ref="S3:S30" si="4">R3/$R$31</f>
        <v>#VALUE!</v>
      </c>
      <c r="T3" s="1">
        <v>-0.29999999999999899</v>
      </c>
      <c r="U3" s="1">
        <v>1991.5</v>
      </c>
      <c r="V3" t="s">
        <v>2</v>
      </c>
      <c r="W3" t="e">
        <f t="shared" ref="W3:W30" si="5">V3/$V$31</f>
        <v>#VALUE!</v>
      </c>
      <c r="X3" s="1">
        <v>0.08</v>
      </c>
      <c r="Y3" s="1">
        <v>1991.5</v>
      </c>
      <c r="Z3" t="s">
        <v>2</v>
      </c>
      <c r="AA3" t="e">
        <f t="shared" ref="AA3:AA30" si="6">Z3/$Z$31</f>
        <v>#VALUE!</v>
      </c>
      <c r="AB3" s="1">
        <v>0.46</v>
      </c>
    </row>
    <row r="4" spans="1:29" x14ac:dyDescent="0.25">
      <c r="A4" s="1">
        <v>1992.5</v>
      </c>
      <c r="B4" t="s">
        <v>2</v>
      </c>
      <c r="C4" t="e">
        <f t="shared" si="0"/>
        <v>#VALUE!</v>
      </c>
      <c r="D4" s="1">
        <v>-3.0499999999999901</v>
      </c>
      <c r="E4" s="1">
        <v>1992.5</v>
      </c>
      <c r="F4" t="s">
        <v>2</v>
      </c>
      <c r="G4" t="e">
        <f t="shared" si="1"/>
        <v>#VALUE!</v>
      </c>
      <c r="H4" s="1">
        <v>-3.04</v>
      </c>
      <c r="I4" s="1">
        <v>1992.5</v>
      </c>
      <c r="J4" t="s">
        <v>2</v>
      </c>
      <c r="K4" t="e">
        <f t="shared" si="2"/>
        <v>#VALUE!</v>
      </c>
      <c r="L4" s="1">
        <v>-2.7099999999999902</v>
      </c>
      <c r="M4" s="1">
        <v>1992.5</v>
      </c>
      <c r="N4" t="s">
        <v>2</v>
      </c>
      <c r="O4" t="e">
        <f t="shared" si="3"/>
        <v>#VALUE!</v>
      </c>
      <c r="P4" s="1">
        <v>-1.54</v>
      </c>
      <c r="Q4" s="1">
        <v>1992.5</v>
      </c>
      <c r="R4" t="s">
        <v>2</v>
      </c>
      <c r="S4" t="e">
        <f t="shared" si="4"/>
        <v>#VALUE!</v>
      </c>
      <c r="T4" s="1">
        <v>-1.6</v>
      </c>
      <c r="U4" s="1">
        <v>1992.5</v>
      </c>
      <c r="V4" t="s">
        <v>2</v>
      </c>
      <c r="W4" t="e">
        <f t="shared" si="5"/>
        <v>#VALUE!</v>
      </c>
      <c r="X4" s="1">
        <v>-0.14000000000000001</v>
      </c>
      <c r="Y4" s="1">
        <v>1992.5</v>
      </c>
      <c r="Z4" t="s">
        <v>2</v>
      </c>
      <c r="AA4" t="e">
        <f t="shared" si="6"/>
        <v>#VALUE!</v>
      </c>
      <c r="AB4" s="1">
        <v>0.22999999999999901</v>
      </c>
    </row>
    <row r="5" spans="1:29" x14ac:dyDescent="0.25">
      <c r="A5" s="1">
        <v>1993.5</v>
      </c>
      <c r="B5" t="s">
        <v>2</v>
      </c>
      <c r="C5" t="e">
        <f t="shared" si="0"/>
        <v>#VALUE!</v>
      </c>
      <c r="D5" s="1">
        <v>-3.58</v>
      </c>
      <c r="E5" s="1">
        <v>1993.5</v>
      </c>
      <c r="F5" t="s">
        <v>2</v>
      </c>
      <c r="G5" t="e">
        <f t="shared" si="1"/>
        <v>#VALUE!</v>
      </c>
      <c r="H5" s="1">
        <v>-3.48999999999999</v>
      </c>
      <c r="I5" s="1">
        <v>1993.5</v>
      </c>
      <c r="J5" t="s">
        <v>2</v>
      </c>
      <c r="K5" t="e">
        <f t="shared" si="2"/>
        <v>#VALUE!</v>
      </c>
      <c r="L5" s="1">
        <v>-3.08</v>
      </c>
      <c r="M5" s="1">
        <v>1993.5</v>
      </c>
      <c r="N5" t="s">
        <v>2</v>
      </c>
      <c r="O5" t="e">
        <f t="shared" si="3"/>
        <v>#VALUE!</v>
      </c>
      <c r="P5" s="1">
        <v>-1.37</v>
      </c>
      <c r="Q5" s="1">
        <v>1993.5</v>
      </c>
      <c r="R5" t="s">
        <v>2</v>
      </c>
      <c r="S5" t="e">
        <f t="shared" si="4"/>
        <v>#VALUE!</v>
      </c>
      <c r="T5" s="1">
        <v>-1.06</v>
      </c>
      <c r="U5" s="1">
        <v>1993.5</v>
      </c>
      <c r="V5" t="s">
        <v>2</v>
      </c>
      <c r="W5" t="e">
        <f t="shared" si="5"/>
        <v>#VALUE!</v>
      </c>
      <c r="X5" s="1">
        <v>-0.44999999999999901</v>
      </c>
      <c r="Y5" s="1">
        <v>1993.5</v>
      </c>
      <c r="Z5" t="s">
        <v>2</v>
      </c>
      <c r="AA5" t="e">
        <f t="shared" si="6"/>
        <v>#VALUE!</v>
      </c>
      <c r="AB5" s="1">
        <v>0.1</v>
      </c>
    </row>
    <row r="6" spans="1:29" x14ac:dyDescent="0.25">
      <c r="A6" s="1">
        <v>1994.5</v>
      </c>
      <c r="B6" t="s">
        <v>2</v>
      </c>
      <c r="C6" t="e">
        <f t="shared" si="0"/>
        <v>#VALUE!</v>
      </c>
      <c r="D6" s="1">
        <v>-4.41</v>
      </c>
      <c r="E6" s="1">
        <v>1994.5</v>
      </c>
      <c r="F6" t="s">
        <v>2</v>
      </c>
      <c r="G6" t="e">
        <f t="shared" si="1"/>
        <v>#VALUE!</v>
      </c>
      <c r="H6" s="1">
        <v>-4</v>
      </c>
      <c r="I6" s="1">
        <v>1994.5</v>
      </c>
      <c r="J6" t="s">
        <v>2</v>
      </c>
      <c r="K6" t="e">
        <f t="shared" si="2"/>
        <v>#VALUE!</v>
      </c>
      <c r="L6" s="1">
        <v>-3.5199999999999898</v>
      </c>
      <c r="M6" s="1">
        <v>1994.5</v>
      </c>
      <c r="N6" t="s">
        <v>2</v>
      </c>
      <c r="O6" t="e">
        <f t="shared" si="3"/>
        <v>#VALUE!</v>
      </c>
      <c r="P6" s="1">
        <v>-1.7</v>
      </c>
      <c r="Q6" s="1">
        <v>1994.5</v>
      </c>
      <c r="R6" t="s">
        <v>2</v>
      </c>
      <c r="S6" t="e">
        <f t="shared" si="4"/>
        <v>#VALUE!</v>
      </c>
      <c r="T6" s="1">
        <v>-1.78</v>
      </c>
      <c r="U6" s="1">
        <v>1994.5</v>
      </c>
      <c r="V6" t="s">
        <v>2</v>
      </c>
      <c r="W6" t="e">
        <f t="shared" si="5"/>
        <v>#VALUE!</v>
      </c>
      <c r="X6" s="1">
        <v>-1.0899999999999901</v>
      </c>
      <c r="Y6" s="1">
        <v>1994.5</v>
      </c>
      <c r="Z6" t="s">
        <v>2</v>
      </c>
      <c r="AA6" t="e">
        <f t="shared" si="6"/>
        <v>#VALUE!</v>
      </c>
      <c r="AB6" s="1">
        <v>-0.05</v>
      </c>
    </row>
    <row r="7" spans="1:29" x14ac:dyDescent="0.25">
      <c r="A7" s="1">
        <v>1995.5</v>
      </c>
      <c r="B7" t="s">
        <v>2</v>
      </c>
      <c r="C7" t="e">
        <f t="shared" si="0"/>
        <v>#VALUE!</v>
      </c>
      <c r="D7" s="1">
        <v>-4.0399999999999903</v>
      </c>
      <c r="E7" s="1">
        <v>1995.5</v>
      </c>
      <c r="F7" t="s">
        <v>2</v>
      </c>
      <c r="G7" t="e">
        <f t="shared" si="1"/>
        <v>#VALUE!</v>
      </c>
      <c r="H7" s="1">
        <v>-2.87</v>
      </c>
      <c r="I7" s="1">
        <v>1995.5</v>
      </c>
      <c r="J7" t="s">
        <v>2</v>
      </c>
      <c r="K7" t="e">
        <f t="shared" si="2"/>
        <v>#VALUE!</v>
      </c>
      <c r="L7" s="1">
        <v>-1.95</v>
      </c>
      <c r="M7" s="1">
        <v>1995.5</v>
      </c>
      <c r="N7" t="s">
        <v>2</v>
      </c>
      <c r="O7" t="e">
        <f t="shared" si="3"/>
        <v>#VALUE!</v>
      </c>
      <c r="P7" s="1">
        <v>-0.92999999999999905</v>
      </c>
      <c r="Q7" s="1">
        <v>1995.5</v>
      </c>
      <c r="R7" t="s">
        <v>2</v>
      </c>
      <c r="S7" t="e">
        <f t="shared" si="4"/>
        <v>#VALUE!</v>
      </c>
      <c r="T7" s="1">
        <v>-0.46999999999999897</v>
      </c>
      <c r="U7" s="1">
        <v>1995.5</v>
      </c>
      <c r="V7" t="s">
        <v>2</v>
      </c>
      <c r="W7" t="e">
        <f t="shared" si="5"/>
        <v>#VALUE!</v>
      </c>
      <c r="X7" s="1">
        <v>-3.00000000000002E-2</v>
      </c>
      <c r="Y7" s="1">
        <v>1995.5</v>
      </c>
      <c r="Z7" t="s">
        <v>2</v>
      </c>
      <c r="AA7" t="e">
        <f t="shared" si="6"/>
        <v>#VALUE!</v>
      </c>
      <c r="AB7" s="1">
        <v>0.4</v>
      </c>
    </row>
    <row r="8" spans="1:29" x14ac:dyDescent="0.25">
      <c r="A8" s="1">
        <v>1996.5</v>
      </c>
      <c r="B8" t="s">
        <v>2</v>
      </c>
      <c r="C8" t="e">
        <f t="shared" si="0"/>
        <v>#VALUE!</v>
      </c>
      <c r="D8" s="1">
        <v>-4.4000000000000004</v>
      </c>
      <c r="E8" s="1">
        <v>1996.5</v>
      </c>
      <c r="F8" t="s">
        <v>2</v>
      </c>
      <c r="G8" t="e">
        <f t="shared" si="1"/>
        <v>#VALUE!</v>
      </c>
      <c r="H8" s="1">
        <v>-3.87</v>
      </c>
      <c r="I8" s="1">
        <v>1996.5</v>
      </c>
      <c r="J8" t="s">
        <v>2</v>
      </c>
      <c r="K8" t="e">
        <f t="shared" si="2"/>
        <v>#VALUE!</v>
      </c>
      <c r="L8" s="1">
        <v>-3.3</v>
      </c>
      <c r="M8" s="1">
        <v>1996.5</v>
      </c>
      <c r="N8" t="s">
        <v>2</v>
      </c>
      <c r="O8" t="e">
        <f t="shared" si="3"/>
        <v>#VALUE!</v>
      </c>
      <c r="P8" s="1">
        <v>-2.8399999999999901</v>
      </c>
      <c r="Q8" s="1">
        <v>1996.5</v>
      </c>
      <c r="R8" t="s">
        <v>2</v>
      </c>
      <c r="S8" t="e">
        <f t="shared" si="4"/>
        <v>#VALUE!</v>
      </c>
      <c r="T8" s="1">
        <v>-1.6399999999999899</v>
      </c>
      <c r="U8" s="1">
        <v>1996.5</v>
      </c>
      <c r="V8" t="s">
        <v>2</v>
      </c>
      <c r="W8" t="e">
        <f t="shared" si="5"/>
        <v>#VALUE!</v>
      </c>
      <c r="X8" s="1">
        <v>-0.87999999999999901</v>
      </c>
      <c r="Y8" s="1">
        <v>1996.5</v>
      </c>
      <c r="Z8" t="s">
        <v>2</v>
      </c>
      <c r="AA8" t="e">
        <f t="shared" si="6"/>
        <v>#VALUE!</v>
      </c>
      <c r="AB8" s="1">
        <v>-0.02</v>
      </c>
    </row>
    <row r="9" spans="1:29" x14ac:dyDescent="0.25">
      <c r="A9" s="1">
        <v>1997.5</v>
      </c>
      <c r="B9" t="s">
        <v>2</v>
      </c>
      <c r="C9" t="e">
        <f t="shared" si="0"/>
        <v>#VALUE!</v>
      </c>
      <c r="D9" s="1">
        <v>-4.0799999999999903</v>
      </c>
      <c r="E9" s="1">
        <v>1997.5</v>
      </c>
      <c r="F9" t="s">
        <v>2</v>
      </c>
      <c r="G9" t="e">
        <f t="shared" si="1"/>
        <v>#VALUE!</v>
      </c>
      <c r="H9" s="1">
        <v>-4.0799999999999903</v>
      </c>
      <c r="I9" s="1">
        <v>1997.5</v>
      </c>
      <c r="J9" t="s">
        <v>2</v>
      </c>
      <c r="K9" t="e">
        <f t="shared" si="2"/>
        <v>#VALUE!</v>
      </c>
      <c r="L9" s="1">
        <v>-3.21999999999999</v>
      </c>
      <c r="M9" s="1">
        <v>1997.5</v>
      </c>
      <c r="N9" t="s">
        <v>2</v>
      </c>
      <c r="O9" t="e">
        <f t="shared" si="3"/>
        <v>#VALUE!</v>
      </c>
      <c r="P9" s="1">
        <v>-1.5899999999999901</v>
      </c>
      <c r="Q9" s="1">
        <v>1997.5</v>
      </c>
      <c r="R9" t="s">
        <v>2</v>
      </c>
      <c r="S9" t="e">
        <f t="shared" si="4"/>
        <v>#VALUE!</v>
      </c>
      <c r="T9" s="1">
        <v>-1.57</v>
      </c>
      <c r="U9" s="1">
        <v>1997.5</v>
      </c>
      <c r="V9" t="s">
        <v>2</v>
      </c>
      <c r="W9" t="e">
        <f t="shared" si="5"/>
        <v>#VALUE!</v>
      </c>
      <c r="X9" s="1">
        <v>-0.97</v>
      </c>
      <c r="Y9" s="1">
        <v>1997.5</v>
      </c>
      <c r="Z9" t="s">
        <v>2</v>
      </c>
      <c r="AA9" t="e">
        <f t="shared" si="6"/>
        <v>#VALUE!</v>
      </c>
      <c r="AB9" s="1">
        <v>-0.01</v>
      </c>
    </row>
    <row r="10" spans="1:29" x14ac:dyDescent="0.25">
      <c r="A10" s="1">
        <v>1998.5</v>
      </c>
      <c r="B10" t="s">
        <v>2</v>
      </c>
      <c r="C10" t="e">
        <f t="shared" si="0"/>
        <v>#VALUE!</v>
      </c>
      <c r="D10" s="1">
        <v>-4.5499999999999901</v>
      </c>
      <c r="E10" s="1">
        <v>1998.5</v>
      </c>
      <c r="F10" t="s">
        <v>2</v>
      </c>
      <c r="G10" t="e">
        <f t="shared" si="1"/>
        <v>#VALUE!</v>
      </c>
      <c r="H10" s="1">
        <v>-3.7699999999999898</v>
      </c>
      <c r="I10" s="1">
        <v>1998.5</v>
      </c>
      <c r="J10" t="s">
        <v>2</v>
      </c>
      <c r="K10" t="e">
        <f t="shared" si="2"/>
        <v>#VALUE!</v>
      </c>
      <c r="L10" s="1">
        <v>-3.35</v>
      </c>
      <c r="M10" s="1">
        <v>1998.5</v>
      </c>
      <c r="N10" t="s">
        <v>2</v>
      </c>
      <c r="O10" t="e">
        <f t="shared" si="3"/>
        <v>#VALUE!</v>
      </c>
      <c r="P10" s="1">
        <v>-1.46</v>
      </c>
      <c r="Q10" s="1">
        <v>1998.5</v>
      </c>
      <c r="R10" t="s">
        <v>2</v>
      </c>
      <c r="S10" t="e">
        <f t="shared" si="4"/>
        <v>#VALUE!</v>
      </c>
      <c r="T10" s="1">
        <v>-1.3</v>
      </c>
      <c r="U10" s="1">
        <v>1998.5</v>
      </c>
      <c r="V10" t="s">
        <v>2</v>
      </c>
      <c r="W10" t="e">
        <f t="shared" si="5"/>
        <v>#VALUE!</v>
      </c>
      <c r="X10" s="1">
        <v>-0.85999999999999899</v>
      </c>
      <c r="Y10" s="1">
        <v>1998.5</v>
      </c>
      <c r="Z10" t="s">
        <v>2</v>
      </c>
      <c r="AA10" t="e">
        <f t="shared" si="6"/>
        <v>#VALUE!</v>
      </c>
      <c r="AB10" s="1">
        <v>-0.16999999999999901</v>
      </c>
    </row>
    <row r="11" spans="1:29" x14ac:dyDescent="0.25">
      <c r="A11" s="1">
        <v>1999.5</v>
      </c>
      <c r="B11" t="s">
        <v>2</v>
      </c>
      <c r="C11" t="e">
        <f t="shared" si="0"/>
        <v>#VALUE!</v>
      </c>
      <c r="D11" s="1">
        <v>-4.17</v>
      </c>
      <c r="E11" s="1">
        <v>1999.5</v>
      </c>
      <c r="F11" t="s">
        <v>2</v>
      </c>
      <c r="G11" t="e">
        <f t="shared" si="1"/>
        <v>#VALUE!</v>
      </c>
      <c r="H11" s="1">
        <v>-3.31</v>
      </c>
      <c r="I11" s="1">
        <v>1999.5</v>
      </c>
      <c r="J11" t="s">
        <v>2</v>
      </c>
      <c r="K11" t="e">
        <f t="shared" si="2"/>
        <v>#VALUE!</v>
      </c>
      <c r="L11" s="1">
        <v>-2.69999999999999</v>
      </c>
      <c r="M11" s="1">
        <v>1999.5</v>
      </c>
      <c r="N11" t="s">
        <v>2</v>
      </c>
      <c r="O11" t="e">
        <f t="shared" si="3"/>
        <v>#VALUE!</v>
      </c>
      <c r="P11" s="1">
        <v>-1.25999999999999</v>
      </c>
      <c r="Q11" s="1">
        <v>1999.5</v>
      </c>
      <c r="R11" t="s">
        <v>2</v>
      </c>
      <c r="S11" t="e">
        <f t="shared" si="4"/>
        <v>#VALUE!</v>
      </c>
      <c r="T11" s="1">
        <v>-1.0499999999999901</v>
      </c>
      <c r="U11" s="1">
        <v>1999.5</v>
      </c>
      <c r="V11" t="s">
        <v>2</v>
      </c>
      <c r="W11" t="e">
        <f t="shared" si="5"/>
        <v>#VALUE!</v>
      </c>
      <c r="X11" s="1">
        <v>-0.51</v>
      </c>
      <c r="Y11" s="1">
        <v>1999.5</v>
      </c>
      <c r="Z11" t="s">
        <v>2</v>
      </c>
      <c r="AA11" t="e">
        <f t="shared" si="6"/>
        <v>#VALUE!</v>
      </c>
      <c r="AB11" s="1">
        <v>-0.06</v>
      </c>
    </row>
    <row r="12" spans="1:29" x14ac:dyDescent="0.25">
      <c r="A12" s="1">
        <v>2000.5</v>
      </c>
      <c r="B12" t="s">
        <v>2</v>
      </c>
      <c r="C12" t="e">
        <f t="shared" si="0"/>
        <v>#VALUE!</v>
      </c>
      <c r="D12" s="1">
        <v>-4.5799999999999903</v>
      </c>
      <c r="E12" s="1">
        <v>2000.5</v>
      </c>
      <c r="F12" t="s">
        <v>2</v>
      </c>
      <c r="G12" t="e">
        <f t="shared" si="1"/>
        <v>#VALUE!</v>
      </c>
      <c r="H12" s="1">
        <v>-3.6599999999999899</v>
      </c>
      <c r="I12" s="1">
        <v>2000.5</v>
      </c>
      <c r="J12" t="s">
        <v>2</v>
      </c>
      <c r="K12" t="e">
        <f t="shared" si="2"/>
        <v>#VALUE!</v>
      </c>
      <c r="L12" s="1">
        <v>-3.16</v>
      </c>
      <c r="M12" s="1">
        <v>2000.5</v>
      </c>
      <c r="N12" t="s">
        <v>2</v>
      </c>
      <c r="O12" t="e">
        <f t="shared" si="3"/>
        <v>#VALUE!</v>
      </c>
      <c r="P12" s="1">
        <v>-1.03</v>
      </c>
      <c r="Q12" s="1">
        <v>2000.5</v>
      </c>
      <c r="R12" t="s">
        <v>2</v>
      </c>
      <c r="S12" t="e">
        <f t="shared" si="4"/>
        <v>#VALUE!</v>
      </c>
      <c r="T12" s="1">
        <v>-0.98</v>
      </c>
      <c r="U12" s="1">
        <v>2000.5</v>
      </c>
      <c r="V12" t="s">
        <v>2</v>
      </c>
      <c r="W12" t="e">
        <f t="shared" si="5"/>
        <v>#VALUE!</v>
      </c>
      <c r="X12" s="1">
        <v>-0.48999999999999899</v>
      </c>
      <c r="Y12" s="1">
        <v>2000.5</v>
      </c>
      <c r="Z12" t="s">
        <v>2</v>
      </c>
      <c r="AA12" t="e">
        <f t="shared" si="6"/>
        <v>#VALUE!</v>
      </c>
      <c r="AB12" s="1">
        <v>0.16</v>
      </c>
    </row>
    <row r="13" spans="1:29" x14ac:dyDescent="0.25">
      <c r="A13" s="1">
        <v>2001.5</v>
      </c>
      <c r="B13" t="s">
        <v>2</v>
      </c>
      <c r="C13" t="e">
        <f t="shared" si="0"/>
        <v>#VALUE!</v>
      </c>
      <c r="D13" s="1">
        <v>-4.2300000000000004</v>
      </c>
      <c r="E13" s="1">
        <v>2001.5</v>
      </c>
      <c r="F13" t="s">
        <v>2</v>
      </c>
      <c r="G13" t="e">
        <f t="shared" si="1"/>
        <v>#VALUE!</v>
      </c>
      <c r="H13" s="1">
        <v>-3.2899999999999898</v>
      </c>
      <c r="I13" s="1">
        <v>2001.5</v>
      </c>
      <c r="J13" t="s">
        <v>2</v>
      </c>
      <c r="K13" t="e">
        <f t="shared" si="2"/>
        <v>#VALUE!</v>
      </c>
      <c r="L13" s="1">
        <v>-2.94999999999999</v>
      </c>
      <c r="M13" s="1">
        <v>2001.5</v>
      </c>
      <c r="N13" t="s">
        <v>2</v>
      </c>
      <c r="O13" t="e">
        <f t="shared" si="3"/>
        <v>#VALUE!</v>
      </c>
      <c r="P13" s="1">
        <v>-1.2999999999999901</v>
      </c>
      <c r="Q13" s="1">
        <v>2001.5</v>
      </c>
      <c r="R13" t="s">
        <v>2</v>
      </c>
      <c r="S13" t="e">
        <f t="shared" si="4"/>
        <v>#VALUE!</v>
      </c>
      <c r="T13" s="1">
        <v>-1.55</v>
      </c>
      <c r="U13" s="1">
        <v>2001.5</v>
      </c>
      <c r="V13" t="s">
        <v>2</v>
      </c>
      <c r="W13" t="e">
        <f t="shared" si="5"/>
        <v>#VALUE!</v>
      </c>
      <c r="X13" s="1">
        <v>-0.93</v>
      </c>
      <c r="Y13" s="1">
        <v>2001.5</v>
      </c>
      <c r="Z13" t="s">
        <v>2</v>
      </c>
      <c r="AA13" t="e">
        <f t="shared" si="6"/>
        <v>#VALUE!</v>
      </c>
      <c r="AB13" s="1">
        <v>0.16999999999999901</v>
      </c>
      <c r="AC13" t="e">
        <f t="shared" ref="AC13:AC17" si="7">AVERAGE(C13,G13,K13,O13,S13,W13,AA13)</f>
        <v>#VALUE!</v>
      </c>
    </row>
    <row r="14" spans="1:29" x14ac:dyDescent="0.25">
      <c r="A14" s="1">
        <v>2002.5</v>
      </c>
      <c r="B14" t="s">
        <v>2</v>
      </c>
      <c r="C14" t="e">
        <f t="shared" si="0"/>
        <v>#VALUE!</v>
      </c>
      <c r="D14" s="1">
        <v>-5.0399999999999903</v>
      </c>
      <c r="E14" s="1">
        <v>2002.5</v>
      </c>
      <c r="F14" t="s">
        <v>2</v>
      </c>
      <c r="G14" t="e">
        <f t="shared" si="1"/>
        <v>#VALUE!</v>
      </c>
      <c r="H14" s="1">
        <v>-3.8879999999999999</v>
      </c>
      <c r="I14" s="1">
        <v>2002.5</v>
      </c>
      <c r="J14" t="s">
        <v>2</v>
      </c>
      <c r="K14" t="e">
        <f t="shared" si="2"/>
        <v>#VALUE!</v>
      </c>
      <c r="L14" s="1">
        <v>-3.2850000000000001</v>
      </c>
      <c r="M14" s="1">
        <v>2002.5</v>
      </c>
      <c r="N14" t="s">
        <v>2</v>
      </c>
      <c r="O14" t="e">
        <f t="shared" si="3"/>
        <v>#VALUE!</v>
      </c>
      <c r="P14" s="1">
        <v>-1.9710000000000001</v>
      </c>
      <c r="Q14" s="1">
        <v>2002.5</v>
      </c>
      <c r="R14" t="s">
        <v>2</v>
      </c>
      <c r="S14" t="e">
        <f t="shared" si="4"/>
        <v>#VALUE!</v>
      </c>
      <c r="T14" s="1">
        <v>-1.7729999999999899</v>
      </c>
      <c r="U14" s="1">
        <v>2002.5</v>
      </c>
      <c r="V14" t="s">
        <v>2</v>
      </c>
      <c r="W14" t="e">
        <f t="shared" si="5"/>
        <v>#VALUE!</v>
      </c>
      <c r="X14" s="1">
        <v>-1.07099999999999</v>
      </c>
      <c r="Y14" s="1">
        <v>2002.5</v>
      </c>
      <c r="Z14" t="s">
        <v>2</v>
      </c>
      <c r="AA14" t="e">
        <f t="shared" si="6"/>
        <v>#VALUE!</v>
      </c>
      <c r="AB14" s="1">
        <v>-0.53099999999999903</v>
      </c>
      <c r="AC14" t="e">
        <f t="shared" si="7"/>
        <v>#VALUE!</v>
      </c>
    </row>
    <row r="15" spans="1:29" x14ac:dyDescent="0.25">
      <c r="A15" s="1">
        <v>2003.5</v>
      </c>
      <c r="B15" t="s">
        <v>2</v>
      </c>
      <c r="C15" t="e">
        <f t="shared" si="0"/>
        <v>#VALUE!</v>
      </c>
      <c r="D15" s="1">
        <v>-4.6799999999999899</v>
      </c>
      <c r="E15" s="1">
        <v>2003.5</v>
      </c>
      <c r="F15" t="s">
        <v>2</v>
      </c>
      <c r="G15" t="e">
        <f t="shared" si="1"/>
        <v>#VALUE!</v>
      </c>
      <c r="H15" s="1">
        <v>-3.9869999999999899</v>
      </c>
      <c r="I15" s="1">
        <v>2003.5</v>
      </c>
      <c r="J15" t="s">
        <v>2</v>
      </c>
      <c r="K15" t="e">
        <f t="shared" si="2"/>
        <v>#VALUE!</v>
      </c>
      <c r="L15" s="1">
        <v>-3.5279999999999898</v>
      </c>
      <c r="M15" s="1">
        <v>2003.5</v>
      </c>
      <c r="N15" t="s">
        <v>2</v>
      </c>
      <c r="O15" t="e">
        <f t="shared" si="3"/>
        <v>#VALUE!</v>
      </c>
      <c r="P15" s="1">
        <v>-1.4670000000000001</v>
      </c>
      <c r="Q15" s="1">
        <v>2003.5</v>
      </c>
      <c r="R15" t="s">
        <v>2</v>
      </c>
      <c r="S15" t="e">
        <f t="shared" si="4"/>
        <v>#VALUE!</v>
      </c>
      <c r="T15" s="1">
        <v>-1.72799999999999</v>
      </c>
      <c r="U15" s="1">
        <v>2003.5</v>
      </c>
      <c r="V15" t="s">
        <v>2</v>
      </c>
      <c r="W15" t="e">
        <f t="shared" si="5"/>
        <v>#VALUE!</v>
      </c>
      <c r="X15" s="1">
        <v>-0.65700000000000003</v>
      </c>
      <c r="Y15" s="1">
        <v>2003.5</v>
      </c>
      <c r="Z15" t="s">
        <v>2</v>
      </c>
      <c r="AA15" t="e">
        <f t="shared" si="6"/>
        <v>#VALUE!</v>
      </c>
      <c r="AB15" s="1">
        <v>8.9999999999999993E-3</v>
      </c>
      <c r="AC15" t="e">
        <f t="shared" si="7"/>
        <v>#VALUE!</v>
      </c>
    </row>
    <row r="16" spans="1:29" x14ac:dyDescent="0.25">
      <c r="A16" s="1">
        <v>2004.5</v>
      </c>
      <c r="B16" t="s">
        <v>2</v>
      </c>
      <c r="C16" t="e">
        <f t="shared" si="0"/>
        <v>#VALUE!</v>
      </c>
      <c r="D16" s="1">
        <v>-4.2749999999999897</v>
      </c>
      <c r="E16" s="1">
        <v>2004.5</v>
      </c>
      <c r="F16" t="s">
        <v>2</v>
      </c>
      <c r="G16" t="e">
        <f t="shared" si="1"/>
        <v>#VALUE!</v>
      </c>
      <c r="H16" s="1">
        <v>-3.6315</v>
      </c>
      <c r="I16" s="1">
        <v>2004.5</v>
      </c>
      <c r="J16" t="s">
        <v>2</v>
      </c>
      <c r="K16" t="e">
        <f t="shared" si="2"/>
        <v>#VALUE!</v>
      </c>
      <c r="L16" s="1">
        <v>-3.2444999999999999</v>
      </c>
      <c r="M16" s="1">
        <v>2004.5</v>
      </c>
      <c r="N16" t="s">
        <v>2</v>
      </c>
      <c r="O16" t="e">
        <f t="shared" si="3"/>
        <v>#VALUE!</v>
      </c>
      <c r="P16" s="1">
        <v>-1.28249999999999</v>
      </c>
      <c r="Q16" s="1">
        <v>2004.5</v>
      </c>
      <c r="R16" t="s">
        <v>2</v>
      </c>
      <c r="S16" t="e">
        <f t="shared" si="4"/>
        <v>#VALUE!</v>
      </c>
      <c r="T16" s="1">
        <v>-1.5660000000000001</v>
      </c>
      <c r="U16" s="1">
        <v>2004.5</v>
      </c>
      <c r="V16" t="s">
        <v>2</v>
      </c>
      <c r="W16" t="e">
        <f t="shared" si="5"/>
        <v>#VALUE!</v>
      </c>
      <c r="X16" s="1">
        <v>-0.16649999999999901</v>
      </c>
      <c r="Y16" s="1">
        <v>2004.5</v>
      </c>
      <c r="Z16" t="s">
        <v>2</v>
      </c>
      <c r="AA16" t="e">
        <f t="shared" si="6"/>
        <v>#VALUE!</v>
      </c>
      <c r="AB16" s="1">
        <v>0.08</v>
      </c>
      <c r="AC16" t="e">
        <f t="shared" si="7"/>
        <v>#VALUE!</v>
      </c>
    </row>
    <row r="17" spans="1:32" x14ac:dyDescent="0.25">
      <c r="A17" s="1">
        <v>2005.5</v>
      </c>
      <c r="B17" t="s">
        <v>2</v>
      </c>
      <c r="C17" t="e">
        <f t="shared" si="0"/>
        <v>#VALUE!</v>
      </c>
      <c r="D17" s="1">
        <v>-4.17</v>
      </c>
      <c r="E17" s="1">
        <v>2005.5</v>
      </c>
      <c r="F17" t="s">
        <v>2</v>
      </c>
      <c r="G17" t="e">
        <f t="shared" si="1"/>
        <v>#VALUE!</v>
      </c>
      <c r="H17" s="1">
        <v>-3.7</v>
      </c>
      <c r="I17" s="1">
        <v>2005.5</v>
      </c>
      <c r="J17" t="s">
        <v>2</v>
      </c>
      <c r="K17" t="e">
        <f t="shared" si="2"/>
        <v>#VALUE!</v>
      </c>
      <c r="L17" s="1">
        <v>-2.96999999999999</v>
      </c>
      <c r="M17" s="1">
        <v>2005.5</v>
      </c>
      <c r="N17" t="s">
        <v>2</v>
      </c>
      <c r="O17" t="e">
        <f t="shared" si="3"/>
        <v>#VALUE!</v>
      </c>
      <c r="P17" s="1">
        <v>-1.5</v>
      </c>
      <c r="Q17" s="1">
        <v>2005.5</v>
      </c>
      <c r="R17" t="s">
        <v>2</v>
      </c>
      <c r="S17" t="e">
        <f t="shared" si="4"/>
        <v>#VALUE!</v>
      </c>
      <c r="T17" s="1">
        <v>-1.1299999999999899</v>
      </c>
      <c r="U17" s="1">
        <v>2005.5</v>
      </c>
      <c r="V17" t="s">
        <v>2</v>
      </c>
      <c r="W17" t="e">
        <f t="shared" si="5"/>
        <v>#VALUE!</v>
      </c>
      <c r="X17" s="1">
        <v>-0.23</v>
      </c>
      <c r="Y17" s="1">
        <v>2005.5</v>
      </c>
      <c r="Z17" t="s">
        <v>2</v>
      </c>
      <c r="AA17" t="e">
        <f t="shared" si="6"/>
        <v>#VALUE!</v>
      </c>
      <c r="AB17" s="1">
        <v>7.9999999999999905E-2</v>
      </c>
      <c r="AC17" t="e">
        <f t="shared" si="7"/>
        <v>#VALUE!</v>
      </c>
    </row>
    <row r="18" spans="1:32" x14ac:dyDescent="0.25">
      <c r="A18" s="1">
        <v>2006.5</v>
      </c>
      <c r="B18" s="1">
        <v>109.55015983007</v>
      </c>
      <c r="C18">
        <f t="shared" si="0"/>
        <v>1.156459001272365</v>
      </c>
      <c r="D18" s="1">
        <v>-4.7</v>
      </c>
      <c r="E18" s="1">
        <v>2006.5</v>
      </c>
      <c r="F18" s="1">
        <v>97.167275464982396</v>
      </c>
      <c r="G18">
        <f t="shared" si="1"/>
        <v>0.94510675877610351</v>
      </c>
      <c r="H18" s="1">
        <v>-4.1899999999999897</v>
      </c>
      <c r="I18" s="1">
        <v>2006.5</v>
      </c>
      <c r="J18" s="1">
        <v>125.27249135847001</v>
      </c>
      <c r="K18">
        <f t="shared" si="2"/>
        <v>1.151035143507853</v>
      </c>
      <c r="L18" s="1">
        <v>-3.5499999999999901</v>
      </c>
      <c r="M18" s="1">
        <v>2006.5</v>
      </c>
      <c r="N18" s="1">
        <v>76.842860375556</v>
      </c>
      <c r="O18">
        <f t="shared" si="3"/>
        <v>1.148881846198593</v>
      </c>
      <c r="P18" s="1">
        <v>-2</v>
      </c>
      <c r="Q18" s="1">
        <v>2006.5</v>
      </c>
      <c r="R18" t="s">
        <v>2</v>
      </c>
      <c r="S18" t="e">
        <f t="shared" si="4"/>
        <v>#VALUE!</v>
      </c>
      <c r="T18" s="1">
        <v>-2.2999999999999998</v>
      </c>
      <c r="U18" s="1">
        <v>2006.5</v>
      </c>
      <c r="V18" t="s">
        <v>2</v>
      </c>
      <c r="W18" t="e">
        <f t="shared" si="5"/>
        <v>#VALUE!</v>
      </c>
      <c r="X18" s="1">
        <v>-1.1599999999999999</v>
      </c>
      <c r="Y18" s="1">
        <v>2006.5</v>
      </c>
      <c r="Z18" t="s">
        <v>2</v>
      </c>
      <c r="AA18" t="e">
        <f t="shared" si="6"/>
        <v>#VALUE!</v>
      </c>
      <c r="AB18" s="1">
        <v>-0.67999999999999905</v>
      </c>
      <c r="AC18" t="e">
        <f>AVERAGE(C18,G18,K18,O18,S18,W18,AA18)</f>
        <v>#VALUE!</v>
      </c>
    </row>
    <row r="19" spans="1:32" x14ac:dyDescent="0.25">
      <c r="A19" s="1">
        <v>2007.5</v>
      </c>
      <c r="B19" s="1">
        <v>95.918281836428505</v>
      </c>
      <c r="C19">
        <f t="shared" si="0"/>
        <v>1.012554984752015</v>
      </c>
      <c r="D19" s="1">
        <v>-4.2899999999999903</v>
      </c>
      <c r="E19" s="1">
        <v>2007.5</v>
      </c>
      <c r="F19" s="1">
        <v>84.474013115586501</v>
      </c>
      <c r="G19">
        <f t="shared" si="1"/>
        <v>0.82164453366045076</v>
      </c>
      <c r="H19" s="1">
        <v>-4.09499999999999</v>
      </c>
      <c r="I19" s="1">
        <v>2007.5</v>
      </c>
      <c r="J19" s="1">
        <v>111.19250193655</v>
      </c>
      <c r="K19">
        <f t="shared" si="2"/>
        <v>1.0216646610571345</v>
      </c>
      <c r="L19" s="1">
        <v>-3.54</v>
      </c>
      <c r="M19" s="1">
        <v>2007.5</v>
      </c>
      <c r="N19" s="1">
        <v>74.011785791474693</v>
      </c>
      <c r="O19">
        <f t="shared" si="3"/>
        <v>1.106554293853601</v>
      </c>
      <c r="P19" s="1">
        <v>-1.48</v>
      </c>
      <c r="Q19" s="1">
        <v>2007.5</v>
      </c>
      <c r="R19" t="s">
        <v>2</v>
      </c>
      <c r="S19" t="e">
        <f t="shared" si="4"/>
        <v>#VALUE!</v>
      </c>
      <c r="T19" s="1">
        <v>-1.3599999999999901</v>
      </c>
      <c r="U19" s="1">
        <v>2007.5</v>
      </c>
      <c r="V19" t="s">
        <v>2</v>
      </c>
      <c r="W19" t="e">
        <f t="shared" si="5"/>
        <v>#VALUE!</v>
      </c>
      <c r="X19" s="1">
        <v>-0.439999999999999</v>
      </c>
      <c r="Y19" s="1">
        <v>2007.5</v>
      </c>
      <c r="Z19" s="1">
        <v>102.35199567828499</v>
      </c>
      <c r="AA19">
        <f t="shared" si="6"/>
        <v>0.99693410618301881</v>
      </c>
      <c r="AB19" s="1">
        <v>0.02</v>
      </c>
      <c r="AC19" t="e">
        <f t="shared" ref="AC19:AC30" si="8">AVERAGE(C19,G19,K19,O19,S19,W19,AA19)</f>
        <v>#VALUE!</v>
      </c>
    </row>
    <row r="20" spans="1:32" x14ac:dyDescent="0.25">
      <c r="A20" s="1">
        <v>2008.5</v>
      </c>
      <c r="B20" s="1">
        <v>101.998623234051</v>
      </c>
      <c r="C20">
        <f t="shared" si="0"/>
        <v>1.0767417057115898</v>
      </c>
      <c r="D20" s="1">
        <v>-3.96999999999999</v>
      </c>
      <c r="E20" s="1">
        <v>2008.5</v>
      </c>
      <c r="F20" t="s">
        <v>2</v>
      </c>
      <c r="G20" t="e">
        <f t="shared" si="1"/>
        <v>#VALUE!</v>
      </c>
      <c r="H20" s="1">
        <v>-3.375</v>
      </c>
      <c r="I20" s="1">
        <v>2008.5</v>
      </c>
      <c r="J20" s="1">
        <v>103.314346179699</v>
      </c>
      <c r="K20">
        <f t="shared" si="2"/>
        <v>0.94927818543244336</v>
      </c>
      <c r="L20" s="1">
        <v>-2.8439999999999901</v>
      </c>
      <c r="M20" s="1">
        <v>2008.5</v>
      </c>
      <c r="N20" s="1">
        <v>66.332063962515207</v>
      </c>
      <c r="O20">
        <f t="shared" si="3"/>
        <v>0.99173434896834711</v>
      </c>
      <c r="P20" s="1">
        <v>-1.341</v>
      </c>
      <c r="Q20" s="1">
        <v>2008.5</v>
      </c>
      <c r="R20" t="s">
        <v>2</v>
      </c>
      <c r="S20" t="e">
        <f t="shared" si="4"/>
        <v>#VALUE!</v>
      </c>
      <c r="T20" s="1">
        <v>-1.4669999999999901</v>
      </c>
      <c r="U20" s="1">
        <v>2008.5</v>
      </c>
      <c r="V20" t="s">
        <v>2</v>
      </c>
      <c r="W20" t="e">
        <f t="shared" si="5"/>
        <v>#VALUE!</v>
      </c>
      <c r="X20" s="1">
        <v>-0.216000000000001</v>
      </c>
      <c r="Y20" s="1">
        <v>2008.5</v>
      </c>
      <c r="Z20" s="1">
        <v>96.947124004192304</v>
      </c>
      <c r="AA20">
        <f t="shared" si="6"/>
        <v>0.94428930062024174</v>
      </c>
      <c r="AB20" s="1">
        <v>0.23399999999999899</v>
      </c>
      <c r="AC20" t="e">
        <f t="shared" si="8"/>
        <v>#VALUE!</v>
      </c>
      <c r="AE20">
        <f>(D19+H19+L19+P19+T19+X19+AB19)/7</f>
        <v>-2.16928571428571</v>
      </c>
    </row>
    <row r="21" spans="1:32" x14ac:dyDescent="0.25">
      <c r="A21" s="1">
        <v>2009.5</v>
      </c>
      <c r="B21" s="1">
        <v>104.43005384526801</v>
      </c>
      <c r="C21">
        <f t="shared" si="0"/>
        <v>1.1024089418039213</v>
      </c>
      <c r="D21" s="1">
        <v>-5.9</v>
      </c>
      <c r="E21" s="1">
        <v>2009.5</v>
      </c>
      <c r="F21" s="1">
        <v>113.12006096454</v>
      </c>
      <c r="G21">
        <f t="shared" si="1"/>
        <v>1.1002730462405581</v>
      </c>
      <c r="H21" s="1">
        <v>-5.12</v>
      </c>
      <c r="I21" s="1">
        <v>2009.5</v>
      </c>
      <c r="J21" s="1">
        <v>111.126072387458</v>
      </c>
      <c r="K21">
        <f t="shared" si="2"/>
        <v>1.0210542896600057</v>
      </c>
      <c r="L21" s="1">
        <v>-4.3849999999999998</v>
      </c>
      <c r="M21" s="1">
        <v>2009.5</v>
      </c>
      <c r="N21" s="1">
        <v>70.879243587018607</v>
      </c>
      <c r="O21">
        <f t="shared" si="3"/>
        <v>1.0597194824793053</v>
      </c>
      <c r="P21" s="1">
        <v>-2.9519999999999902</v>
      </c>
      <c r="Q21" s="1">
        <v>2009.5</v>
      </c>
      <c r="R21" s="1">
        <v>97.859994562655999</v>
      </c>
      <c r="S21">
        <f t="shared" si="4"/>
        <v>0.97155287552540437</v>
      </c>
      <c r="T21" s="1">
        <v>-2.9849999999999999</v>
      </c>
      <c r="U21" s="1">
        <v>2009.5</v>
      </c>
      <c r="V21" s="1">
        <v>77.088138425895593</v>
      </c>
      <c r="W21">
        <f t="shared" si="5"/>
        <v>1.0007140158603611</v>
      </c>
      <c r="X21" s="1">
        <v>-1.9299999999999899</v>
      </c>
      <c r="Y21" s="1">
        <v>2009.5</v>
      </c>
      <c r="Z21" s="1">
        <v>100.903278204331</v>
      </c>
      <c r="AA21">
        <f t="shared" si="6"/>
        <v>0.9828232346710678</v>
      </c>
      <c r="AB21" s="1">
        <v>-1.01</v>
      </c>
      <c r="AC21">
        <f t="shared" si="8"/>
        <v>1.0340779837486604</v>
      </c>
      <c r="AD21" s="1">
        <f>(D21+H21+L21+P21+T21+X21+AB21)/7</f>
        <v>-3.4688571428571398</v>
      </c>
      <c r="AE21">
        <f>(D20+H20+L20+P20+T20+X20+AB20)/7</f>
        <v>-1.8541428571428533</v>
      </c>
      <c r="AF21">
        <v>-2.16928571428571</v>
      </c>
    </row>
    <row r="22" spans="1:32" x14ac:dyDescent="0.25">
      <c r="A22" s="1">
        <v>2010.5</v>
      </c>
      <c r="B22" s="1">
        <v>92.467414538793406</v>
      </c>
      <c r="C22">
        <f t="shared" si="0"/>
        <v>0.97612613284767358</v>
      </c>
      <c r="D22" s="1">
        <v>-3.8089999999999899</v>
      </c>
      <c r="E22" s="1">
        <v>2010.5</v>
      </c>
      <c r="F22" s="1">
        <v>107.251130608954</v>
      </c>
      <c r="G22">
        <f t="shared" si="1"/>
        <v>1.043188336194844</v>
      </c>
      <c r="H22" s="1">
        <v>-4.8599999999999897</v>
      </c>
      <c r="I22" s="1">
        <v>2010.5</v>
      </c>
      <c r="J22" s="1">
        <v>111.416295823334</v>
      </c>
      <c r="K22">
        <f t="shared" si="2"/>
        <v>1.0237209355496204</v>
      </c>
      <c r="L22" s="1">
        <v>-3.2108999999999899</v>
      </c>
      <c r="M22" s="1">
        <v>2010.5</v>
      </c>
      <c r="N22" s="1">
        <v>74.786315956259301</v>
      </c>
      <c r="O22">
        <f t="shared" si="3"/>
        <v>1.1181343370912589</v>
      </c>
      <c r="P22" s="1">
        <v>-2.0834999999999999</v>
      </c>
      <c r="Q22" s="1">
        <v>2010.5</v>
      </c>
      <c r="R22" s="1">
        <v>100.969554347475</v>
      </c>
      <c r="S22">
        <f t="shared" si="4"/>
        <v>1.0024245485114964</v>
      </c>
      <c r="T22" s="1">
        <v>-1.59119999999999</v>
      </c>
      <c r="U22" s="1">
        <v>2010.5</v>
      </c>
      <c r="V22" s="1">
        <v>79.393447809413004</v>
      </c>
      <c r="W22">
        <f t="shared" si="5"/>
        <v>1.0306402205669121</v>
      </c>
      <c r="X22" s="1">
        <v>-1.88499999999999</v>
      </c>
      <c r="Y22" s="1">
        <v>2010.5</v>
      </c>
      <c r="Z22" s="1">
        <v>103.88002279541</v>
      </c>
      <c r="AA22">
        <f t="shared" si="6"/>
        <v>1.011817473509071</v>
      </c>
      <c r="AB22" s="1">
        <v>-0.83511000000000002</v>
      </c>
      <c r="AC22">
        <f t="shared" si="8"/>
        <v>1.0294359977529823</v>
      </c>
      <c r="AD22" s="1">
        <f t="shared" ref="AD22:AD25" si="9">(D22+H22+L22+P22+T22+X22+AB22)/7</f>
        <v>-2.6106728571428497</v>
      </c>
      <c r="AE22">
        <f t="shared" ref="AE22:AE30" si="10">(D21+H21+L21+P21+T21+X21+AB21)/7</f>
        <v>-3.4688571428571398</v>
      </c>
      <c r="AF22">
        <v>-1.8541428571428533</v>
      </c>
    </row>
    <row r="23" spans="1:32" x14ac:dyDescent="0.25">
      <c r="A23" s="1">
        <v>2011.5</v>
      </c>
      <c r="B23" s="1">
        <v>95.428904943047698</v>
      </c>
      <c r="C23">
        <f t="shared" si="0"/>
        <v>1.0073889100128925</v>
      </c>
      <c r="D23" s="1">
        <v>-4.2044761900000003</v>
      </c>
      <c r="E23" s="1">
        <v>2011.5</v>
      </c>
      <c r="F23" s="1">
        <v>105.496843523774</v>
      </c>
      <c r="G23">
        <f t="shared" si="1"/>
        <v>1.0261250957869685</v>
      </c>
      <c r="H23" s="1">
        <v>-4.0589999999999904</v>
      </c>
      <c r="I23" s="1">
        <v>2011.5</v>
      </c>
      <c r="J23" s="1">
        <v>109.880473099002</v>
      </c>
      <c r="K23">
        <f t="shared" si="2"/>
        <v>1.0096094102599578</v>
      </c>
      <c r="L23" s="1">
        <v>-3.6179999999999999</v>
      </c>
      <c r="M23" s="1">
        <v>2011.5</v>
      </c>
      <c r="N23" s="1">
        <v>63.586620531387901</v>
      </c>
      <c r="O23">
        <f t="shared" si="3"/>
        <v>0.95068707271689334</v>
      </c>
      <c r="P23" s="1">
        <v>-2.3220000000000001</v>
      </c>
      <c r="Q23" s="1">
        <v>2011.5</v>
      </c>
      <c r="R23" s="1">
        <v>95.889573903348307</v>
      </c>
      <c r="S23">
        <f t="shared" si="4"/>
        <v>0.95199056238508073</v>
      </c>
      <c r="T23" s="1">
        <v>-2.5649999999999999</v>
      </c>
      <c r="U23" s="1">
        <v>2011.5</v>
      </c>
      <c r="V23" s="1">
        <v>75.349477980998898</v>
      </c>
      <c r="W23">
        <f t="shared" si="5"/>
        <v>0.97814372279636796</v>
      </c>
      <c r="X23" s="1">
        <v>-1.94399999999999</v>
      </c>
      <c r="Y23" s="1">
        <v>2011.5</v>
      </c>
      <c r="Z23" s="1">
        <v>100.316220602068</v>
      </c>
      <c r="AA23">
        <f t="shared" si="6"/>
        <v>0.97710514640017954</v>
      </c>
      <c r="AB23" s="1">
        <v>-1.0349999999999899</v>
      </c>
      <c r="AC23">
        <f t="shared" si="8"/>
        <v>0.98586427433690582</v>
      </c>
      <c r="AD23" s="1">
        <f t="shared" si="9"/>
        <v>-2.8210680271428532</v>
      </c>
      <c r="AE23">
        <f t="shared" si="10"/>
        <v>-2.6106728571428497</v>
      </c>
      <c r="AF23">
        <v>-3.4688571428571398</v>
      </c>
    </row>
    <row r="24" spans="1:32" x14ac:dyDescent="0.25">
      <c r="A24" s="1">
        <v>2012.5</v>
      </c>
      <c r="B24" t="s">
        <v>2</v>
      </c>
      <c r="C24" t="e">
        <f t="shared" si="0"/>
        <v>#VALUE!</v>
      </c>
      <c r="D24" s="1">
        <v>-3.6539999999999901</v>
      </c>
      <c r="E24" s="1">
        <v>2012.5</v>
      </c>
      <c r="F24" s="1">
        <v>90.869321972452099</v>
      </c>
      <c r="G24">
        <f t="shared" si="1"/>
        <v>0.88384911432982027</v>
      </c>
      <c r="H24" s="1">
        <v>-3.1724999999999901</v>
      </c>
      <c r="I24" s="1">
        <v>2012.5</v>
      </c>
      <c r="J24" s="1">
        <v>103.799133788711</v>
      </c>
      <c r="K24">
        <f t="shared" si="2"/>
        <v>0.95373253585733597</v>
      </c>
      <c r="L24" s="1">
        <v>-2.5874999999999901</v>
      </c>
      <c r="M24" s="1">
        <v>2012.5</v>
      </c>
      <c r="N24" s="1">
        <v>73.393205463067403</v>
      </c>
      <c r="O24">
        <f t="shared" si="3"/>
        <v>1.0973058652260175</v>
      </c>
      <c r="P24" s="1">
        <v>-1.3634999999999899</v>
      </c>
      <c r="Q24" s="1">
        <v>2012.5</v>
      </c>
      <c r="R24" s="1">
        <v>98.124414291639496</v>
      </c>
      <c r="S24">
        <f t="shared" si="4"/>
        <v>0.97417803148609761</v>
      </c>
      <c r="T24" s="1">
        <v>-1.10249999999999</v>
      </c>
      <c r="U24" s="1">
        <v>2012.5</v>
      </c>
      <c r="V24" s="1">
        <v>79.271206566995602</v>
      </c>
      <c r="W24">
        <f t="shared" si="5"/>
        <v>1.0290533548428049</v>
      </c>
      <c r="X24" s="1">
        <v>-0.92249999999999899</v>
      </c>
      <c r="Y24" s="1">
        <v>2012.5</v>
      </c>
      <c r="Z24" s="1">
        <v>108.560181328664</v>
      </c>
      <c r="AA24">
        <f t="shared" si="6"/>
        <v>1.0574033913333809</v>
      </c>
      <c r="AB24" s="1">
        <v>0</v>
      </c>
      <c r="AC24" t="e">
        <f t="shared" si="8"/>
        <v>#VALUE!</v>
      </c>
      <c r="AD24" s="1"/>
      <c r="AE24">
        <f t="shared" si="10"/>
        <v>-2.8210680271428532</v>
      </c>
      <c r="AF24">
        <v>-2.6106728571428497</v>
      </c>
    </row>
    <row r="25" spans="1:32" x14ac:dyDescent="0.25">
      <c r="A25" s="1">
        <v>2013.5</v>
      </c>
      <c r="B25" s="1">
        <v>82.576684410311998</v>
      </c>
      <c r="C25">
        <f t="shared" si="0"/>
        <v>0.87171529580297524</v>
      </c>
      <c r="D25" s="1">
        <v>-4.4370000099999896</v>
      </c>
      <c r="E25" s="1">
        <v>2013.5</v>
      </c>
      <c r="F25" s="1">
        <v>93.944522695817497</v>
      </c>
      <c r="G25">
        <f t="shared" si="1"/>
        <v>0.91376034703998532</v>
      </c>
      <c r="H25" s="1">
        <v>-4.0679999999999898</v>
      </c>
      <c r="I25" s="1">
        <v>2013.5</v>
      </c>
      <c r="J25" s="1">
        <v>101.46429996346301</v>
      </c>
      <c r="K25">
        <f t="shared" si="2"/>
        <v>0.93227949570488111</v>
      </c>
      <c r="L25" s="1">
        <v>-3.4470000000000001</v>
      </c>
      <c r="M25" s="1">
        <v>2013.5</v>
      </c>
      <c r="N25" s="1">
        <v>62.332095183351598</v>
      </c>
      <c r="O25">
        <f t="shared" si="3"/>
        <v>0.93193059500496578</v>
      </c>
      <c r="P25" s="1">
        <v>-1.881</v>
      </c>
      <c r="Q25" s="1">
        <v>2013.5</v>
      </c>
      <c r="R25" s="1">
        <v>95.781162409578002</v>
      </c>
      <c r="S25">
        <f t="shared" si="4"/>
        <v>0.95091425434947063</v>
      </c>
      <c r="T25" s="1">
        <v>-1.6919999999999999</v>
      </c>
      <c r="U25" s="1">
        <v>2013.5</v>
      </c>
      <c r="V25" s="1">
        <v>75.907746949238401</v>
      </c>
      <c r="W25">
        <f t="shared" si="5"/>
        <v>0.9853908504679515</v>
      </c>
      <c r="X25" s="1">
        <v>-1.0169999999999999</v>
      </c>
      <c r="Y25" s="1">
        <v>2013.5</v>
      </c>
      <c r="Z25" s="1">
        <v>98.732189646988999</v>
      </c>
      <c r="AA25">
        <f t="shared" si="6"/>
        <v>0.9616762876475704</v>
      </c>
      <c r="AB25" s="1">
        <v>-0.35</v>
      </c>
      <c r="AC25">
        <f t="shared" si="8"/>
        <v>0.93538101800254292</v>
      </c>
      <c r="AD25" s="1">
        <f t="shared" si="9"/>
        <v>-2.4131428585714256</v>
      </c>
      <c r="AE25">
        <f t="shared" si="10"/>
        <v>-1.8289285714285641</v>
      </c>
      <c r="AF25">
        <v>-2.8210680271428532</v>
      </c>
    </row>
    <row r="26" spans="1:32" x14ac:dyDescent="0.25">
      <c r="A26" s="1">
        <v>2014.5</v>
      </c>
      <c r="B26" s="1">
        <v>86.312512306530706</v>
      </c>
      <c r="C26">
        <f t="shared" si="0"/>
        <v>0.91115231537910413</v>
      </c>
      <c r="D26" s="1">
        <v>-3.06</v>
      </c>
      <c r="E26" s="1">
        <v>2014.5</v>
      </c>
      <c r="F26" s="1">
        <v>105.86592233412399</v>
      </c>
      <c r="G26">
        <f t="shared" si="1"/>
        <v>1.0297149759859716</v>
      </c>
      <c r="H26" s="1">
        <v>-2.7589999999999999</v>
      </c>
      <c r="I26" s="1">
        <v>2014.5</v>
      </c>
      <c r="J26" s="1">
        <v>114.73712648209499</v>
      </c>
      <c r="K26">
        <f t="shared" si="2"/>
        <v>1.0542335624832893</v>
      </c>
      <c r="L26" s="1">
        <v>-2.1599999999999899</v>
      </c>
      <c r="M26" s="1">
        <v>2014.5</v>
      </c>
      <c r="N26" s="1">
        <v>68.924147719942795</v>
      </c>
      <c r="O26">
        <f t="shared" si="3"/>
        <v>1.0304887362748627</v>
      </c>
      <c r="P26" s="1">
        <v>-1.0799999999999901</v>
      </c>
      <c r="Q26" s="1">
        <v>2014.5</v>
      </c>
      <c r="R26" s="1">
        <v>103.413542759943</v>
      </c>
      <c r="S26">
        <f t="shared" si="4"/>
        <v>1.0266884367376885</v>
      </c>
      <c r="T26" s="1">
        <v>-0.630000000000002</v>
      </c>
      <c r="U26" s="1">
        <v>2014.5</v>
      </c>
      <c r="V26" s="1">
        <v>79.684041778845597</v>
      </c>
      <c r="W26">
        <f t="shared" si="5"/>
        <v>1.0344125448709323</v>
      </c>
      <c r="X26" s="1">
        <v>-0.17099999999999899</v>
      </c>
      <c r="Y26" s="1">
        <v>2014.5</v>
      </c>
      <c r="Z26" t="s">
        <v>2</v>
      </c>
      <c r="AA26" t="e">
        <f t="shared" si="6"/>
        <v>#VALUE!</v>
      </c>
      <c r="AB26" s="1">
        <v>8.99999999999989E-3</v>
      </c>
      <c r="AC26" t="e">
        <f t="shared" si="8"/>
        <v>#VALUE!</v>
      </c>
      <c r="AD26" s="1">
        <f t="shared" ref="AD26:AD30" si="11">D26+H26+L26+P26+T26+X26+AB26</f>
        <v>-9.8509999999999813</v>
      </c>
      <c r="AE26">
        <f>(D25+H25+L25+P25+T25+X25+AB25)/7</f>
        <v>-2.4131428585714256</v>
      </c>
      <c r="AF26">
        <v>-1.8289285714285641</v>
      </c>
    </row>
    <row r="27" spans="1:32" x14ac:dyDescent="0.25">
      <c r="A27" s="1">
        <v>2015.5</v>
      </c>
      <c r="B27" s="1">
        <v>83.878015615407705</v>
      </c>
      <c r="C27">
        <f t="shared" si="0"/>
        <v>0.88545271241746437</v>
      </c>
      <c r="D27" s="1">
        <v>-4.3899999999999997</v>
      </c>
      <c r="E27" s="1">
        <v>2015.5</v>
      </c>
      <c r="F27" t="s">
        <v>2</v>
      </c>
      <c r="G27" t="e">
        <f t="shared" si="1"/>
        <v>#VALUE!</v>
      </c>
      <c r="H27" s="1">
        <v>-4.17</v>
      </c>
      <c r="I27" s="1">
        <v>2015.5</v>
      </c>
      <c r="J27" s="1">
        <v>97.636829267802199</v>
      </c>
      <c r="K27">
        <f t="shared" si="2"/>
        <v>0.89711173274529044</v>
      </c>
      <c r="L27" s="1">
        <v>-3.99</v>
      </c>
      <c r="M27" s="1">
        <v>2015.5</v>
      </c>
      <c r="N27" t="s">
        <v>2</v>
      </c>
      <c r="O27" t="e">
        <f t="shared" si="3"/>
        <v>#VALUE!</v>
      </c>
      <c r="P27" s="1">
        <v>-1.99</v>
      </c>
      <c r="Q27" s="1">
        <v>2015.5</v>
      </c>
      <c r="R27" s="1">
        <v>97.198978809261504</v>
      </c>
      <c r="S27">
        <f t="shared" si="4"/>
        <v>0.96499031889694653</v>
      </c>
      <c r="T27" s="1">
        <v>-2.75</v>
      </c>
      <c r="U27" s="1">
        <v>2015.5</v>
      </c>
      <c r="V27" s="1">
        <v>71.295205741131795</v>
      </c>
      <c r="W27">
        <f t="shared" si="5"/>
        <v>0.92551348502705511</v>
      </c>
      <c r="X27" s="1">
        <v>-1.78999999999999</v>
      </c>
      <c r="Y27" s="1">
        <v>2015.5</v>
      </c>
      <c r="Z27" s="1">
        <v>102.55510844014501</v>
      </c>
      <c r="AA27">
        <f t="shared" si="6"/>
        <v>0.9989124754210329</v>
      </c>
      <c r="AB27" s="1">
        <v>-0.97</v>
      </c>
      <c r="AC27" t="e">
        <f t="shared" si="8"/>
        <v>#VALUE!</v>
      </c>
      <c r="AD27" s="1">
        <f t="shared" si="11"/>
        <v>-20.049999999999986</v>
      </c>
      <c r="AE27">
        <f t="shared" si="10"/>
        <v>-1.4072857142857116</v>
      </c>
    </row>
    <row r="28" spans="1:32" x14ac:dyDescent="0.25">
      <c r="A28" s="1">
        <v>2016.5</v>
      </c>
      <c r="B28" t="s">
        <v>2</v>
      </c>
      <c r="C28" t="e">
        <f t="shared" si="0"/>
        <v>#VALUE!</v>
      </c>
      <c r="D28" t="s">
        <v>2</v>
      </c>
      <c r="E28" s="1">
        <v>2016.5</v>
      </c>
      <c r="F28" s="1">
        <v>115.399539834853</v>
      </c>
      <c r="G28">
        <f t="shared" si="1"/>
        <v>1.1224446145644691</v>
      </c>
      <c r="H28" t="s">
        <v>2</v>
      </c>
      <c r="I28" s="1">
        <v>2016.5</v>
      </c>
      <c r="J28" t="s">
        <v>2</v>
      </c>
      <c r="K28" t="e">
        <f t="shared" si="2"/>
        <v>#VALUE!</v>
      </c>
      <c r="L28" t="s">
        <v>2</v>
      </c>
      <c r="M28" s="1">
        <v>2016.5</v>
      </c>
      <c r="N28" s="1">
        <v>67.903298665209903</v>
      </c>
      <c r="O28">
        <f t="shared" si="3"/>
        <v>1.015225965719998</v>
      </c>
      <c r="P28" t="s">
        <v>2</v>
      </c>
      <c r="Q28" s="1">
        <v>2016.5</v>
      </c>
      <c r="R28" s="1">
        <v>107.842156848004</v>
      </c>
      <c r="S28">
        <f t="shared" si="4"/>
        <v>1.0706556653388832</v>
      </c>
      <c r="T28" t="s">
        <v>2</v>
      </c>
      <c r="U28" s="1">
        <v>2016.5</v>
      </c>
      <c r="V28" s="1">
        <v>79.217502781587896</v>
      </c>
      <c r="W28">
        <f t="shared" si="5"/>
        <v>1.028356203090802</v>
      </c>
      <c r="X28" t="s">
        <v>2</v>
      </c>
      <c r="Y28" s="1">
        <v>2016.5</v>
      </c>
      <c r="Z28" s="1">
        <v>112.159489163628</v>
      </c>
      <c r="AA28">
        <f t="shared" si="6"/>
        <v>1.0924615522959291</v>
      </c>
      <c r="AB28" t="s">
        <v>2</v>
      </c>
      <c r="AC28" t="e">
        <f t="shared" si="8"/>
        <v>#VALUE!</v>
      </c>
      <c r="AD28" s="1" t="e">
        <f t="shared" si="11"/>
        <v>#VALUE!</v>
      </c>
      <c r="AE28">
        <f t="shared" si="10"/>
        <v>-2.8642857142857125</v>
      </c>
    </row>
    <row r="29" spans="1:32" x14ac:dyDescent="0.25">
      <c r="A29" s="1">
        <v>2017.5</v>
      </c>
      <c r="B29" t="s">
        <v>2</v>
      </c>
      <c r="C29" t="e">
        <f t="shared" si="0"/>
        <v>#VALUE!</v>
      </c>
      <c r="D29" t="s">
        <v>2</v>
      </c>
      <c r="E29" s="1">
        <v>2017.5</v>
      </c>
      <c r="F29" s="1">
        <v>97.671564978767094</v>
      </c>
      <c r="G29">
        <f t="shared" si="1"/>
        <v>0.9500117787591903</v>
      </c>
      <c r="H29" t="s">
        <v>2</v>
      </c>
      <c r="I29" s="1">
        <v>2017.5</v>
      </c>
      <c r="J29" s="1">
        <v>101.114862422831</v>
      </c>
      <c r="K29">
        <f t="shared" si="2"/>
        <v>0.92906877573462476</v>
      </c>
      <c r="L29" t="s">
        <v>2</v>
      </c>
      <c r="M29" s="1">
        <v>2017.5</v>
      </c>
      <c r="N29" s="1">
        <v>60.663102848252599</v>
      </c>
      <c r="O29">
        <f t="shared" si="3"/>
        <v>0.90697739849629189</v>
      </c>
      <c r="P29" t="s">
        <v>2</v>
      </c>
      <c r="Q29" s="1">
        <v>2017.5</v>
      </c>
      <c r="R29" t="s">
        <v>2</v>
      </c>
      <c r="S29" t="e">
        <f t="shared" si="4"/>
        <v>#VALUE!</v>
      </c>
      <c r="T29" t="s">
        <v>2</v>
      </c>
      <c r="U29" s="1">
        <v>2017.5</v>
      </c>
      <c r="V29" s="1">
        <v>74.718603258938003</v>
      </c>
      <c r="W29">
        <f t="shared" si="5"/>
        <v>0.96995406885596003</v>
      </c>
      <c r="X29" t="s">
        <v>2</v>
      </c>
      <c r="Y29" s="1">
        <v>2017.5</v>
      </c>
      <c r="Z29" s="1">
        <v>101.809744856295</v>
      </c>
      <c r="AA29">
        <f t="shared" si="6"/>
        <v>0.99165244718882783</v>
      </c>
      <c r="AB29" t="s">
        <v>2</v>
      </c>
      <c r="AC29" t="e">
        <f t="shared" si="8"/>
        <v>#VALUE!</v>
      </c>
      <c r="AD29" s="1" t="e">
        <f t="shared" si="11"/>
        <v>#VALUE!</v>
      </c>
      <c r="AE29" t="e">
        <f t="shared" si="10"/>
        <v>#VALUE!</v>
      </c>
    </row>
    <row r="30" spans="1:32" x14ac:dyDescent="0.25">
      <c r="A30" s="1">
        <v>2018.5</v>
      </c>
      <c r="B30" t="s">
        <v>2</v>
      </c>
      <c r="C30" t="e">
        <f t="shared" si="0"/>
        <v>#VALUE!</v>
      </c>
      <c r="D30" t="s">
        <v>2</v>
      </c>
      <c r="E30" s="1">
        <v>2018.5</v>
      </c>
      <c r="F30" s="1">
        <v>119.659692857107</v>
      </c>
      <c r="G30">
        <f t="shared" si="1"/>
        <v>1.163881398661639</v>
      </c>
      <c r="H30" t="s">
        <v>2</v>
      </c>
      <c r="I30" s="1">
        <v>2018.5</v>
      </c>
      <c r="J30" s="1">
        <v>115.061204415555</v>
      </c>
      <c r="K30">
        <f t="shared" si="2"/>
        <v>1.057211272007565</v>
      </c>
      <c r="L30" t="s">
        <v>2</v>
      </c>
      <c r="M30" s="1">
        <v>2018.5</v>
      </c>
      <c r="N30" s="1">
        <v>42.964195499073199</v>
      </c>
      <c r="O30">
        <f t="shared" si="3"/>
        <v>0.64236005796986628</v>
      </c>
      <c r="P30" t="s">
        <v>2</v>
      </c>
      <c r="Q30" s="1">
        <v>2018.5</v>
      </c>
      <c r="R30" s="1">
        <v>109.448689917835</v>
      </c>
      <c r="S30">
        <f t="shared" si="4"/>
        <v>1.086605306768933</v>
      </c>
      <c r="T30" t="s">
        <v>2</v>
      </c>
      <c r="U30" s="1">
        <v>2018.5</v>
      </c>
      <c r="V30" s="1">
        <v>78.405984160383994</v>
      </c>
      <c r="W30">
        <f t="shared" si="5"/>
        <v>1.0178215336208538</v>
      </c>
      <c r="X30" t="s">
        <v>2</v>
      </c>
      <c r="Y30" s="1">
        <v>2018.5</v>
      </c>
      <c r="Z30" s="1">
        <v>101.11901700871501</v>
      </c>
      <c r="AA30">
        <f t="shared" si="6"/>
        <v>0.98492458472967925</v>
      </c>
      <c r="AB30" t="s">
        <v>2</v>
      </c>
      <c r="AC30" t="e">
        <f t="shared" si="8"/>
        <v>#VALUE!</v>
      </c>
      <c r="AD30" s="1" t="e">
        <f t="shared" si="11"/>
        <v>#VALUE!</v>
      </c>
      <c r="AE30" t="e">
        <f t="shared" si="10"/>
        <v>#VALUE!</v>
      </c>
    </row>
    <row r="31" spans="1:32" x14ac:dyDescent="0.25">
      <c r="B31">
        <f>AVERAGE(B2:B30)</f>
        <v>94.728961173323214</v>
      </c>
      <c r="F31">
        <f>AVERAGE(F2:F30)</f>
        <v>102.81089894099614</v>
      </c>
      <c r="J31">
        <f t="shared" ref="J31" si="12">AVERAGE(J2:J30)</f>
        <v>108.83463642708084</v>
      </c>
      <c r="N31">
        <f t="shared" ref="N31" si="13">AVERAGE(N2:N30)</f>
        <v>66.884911298592428</v>
      </c>
      <c r="R31">
        <f t="shared" ref="R31" si="14">AVERAGE(R2:R30)</f>
        <v>100.72534087219336</v>
      </c>
      <c r="V31">
        <f t="shared" ref="V31" si="15">AVERAGE(V2:V30)</f>
        <v>77.033135545342873</v>
      </c>
      <c r="Z31">
        <f t="shared" ref="Z31" si="16">AVERAGE(Z2:Z30)</f>
        <v>102.66676106624749</v>
      </c>
    </row>
    <row r="35" spans="7:7" x14ac:dyDescent="0.25">
      <c r="G35">
        <v>-2.63</v>
      </c>
    </row>
    <row r="36" spans="7:7" x14ac:dyDescent="0.25">
      <c r="G36">
        <v>1.31</v>
      </c>
    </row>
    <row r="37" spans="7:7" x14ac:dyDescent="0.25">
      <c r="G37">
        <v>-0.8</v>
      </c>
    </row>
    <row r="38" spans="7:7" x14ac:dyDescent="0.25">
      <c r="G38">
        <v>-1.68</v>
      </c>
    </row>
    <row r="39" spans="7:7" x14ac:dyDescent="0.25">
      <c r="G39">
        <v>1.21</v>
      </c>
    </row>
    <row r="40" spans="7:7" x14ac:dyDescent="0.25">
      <c r="G40">
        <v>-0.13</v>
      </c>
    </row>
    <row r="41" spans="7:7" x14ac:dyDescent="0.25">
      <c r="G41">
        <v>0.35</v>
      </c>
    </row>
    <row r="42" spans="7:7" x14ac:dyDescent="0.25">
      <c r="G42">
        <v>0.59</v>
      </c>
    </row>
    <row r="43" spans="7:7" x14ac:dyDescent="0.25">
      <c r="G43">
        <f>_xlfn.STDEV.S(G35:G42)</f>
        <v>1.3964725970407419</v>
      </c>
    </row>
    <row r="44" spans="7:7" x14ac:dyDescent="0.25">
      <c r="G44">
        <f>G43/SQRT(8)</f>
        <v>0.49372762155434879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allr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Groot</dc:creator>
  <cp:lastModifiedBy>Edward Groot</cp:lastModifiedBy>
  <cp:lastPrinted>2018-11-05T09:24:46Z</cp:lastPrinted>
  <dcterms:created xsi:type="dcterms:W3CDTF">2018-11-05T09:24:58Z</dcterms:created>
  <dcterms:modified xsi:type="dcterms:W3CDTF">2018-11-05T15:02:38Z</dcterms:modified>
</cp:coreProperties>
</file>