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li\Desktop\Trackers\"/>
    </mc:Choice>
  </mc:AlternateContent>
  <xr:revisionPtr revIDLastSave="0" documentId="13_ncr:1_{6FAFB9C0-2F4A-4F0D-92FC-BC78D897420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TART" sheetId="1" r:id="rId1"/>
    <sheet name="1. Debrief" sheetId="2" r:id="rId2"/>
    <sheet name="2. Evaluate" sheetId="3" r:id="rId3"/>
    <sheet name="3. Prioritize" sheetId="4" r:id="rId4"/>
    <sheet name="4. Operationaliz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13" i="5"/>
  <c r="A12" i="5"/>
  <c r="A11" i="5"/>
  <c r="A10" i="5"/>
  <c r="A9" i="5"/>
  <c r="A8" i="5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E14" i="1"/>
  <c r="B10" i="1" s="1"/>
  <c r="D14" i="1"/>
  <c r="C2" i="3" s="1"/>
  <c r="H13" i="1"/>
  <c r="H4" i="1"/>
  <c r="A7" i="5" l="1"/>
  <c r="C9" i="3"/>
  <c r="E1" i="4"/>
  <c r="D2" i="2"/>
</calcChain>
</file>

<file path=xl/sharedStrings.xml><?xml version="1.0" encoding="utf-8"?>
<sst xmlns="http://schemas.openxmlformats.org/spreadsheetml/2006/main" count="180" uniqueCount="122">
  <si>
    <r>
      <rPr>
        <i/>
        <sz val="10"/>
        <rFont val="Arial"/>
      </rPr>
      <t xml:space="preserve">Brought to you by your friends at </t>
    </r>
    <r>
      <rPr>
        <b/>
        <i/>
        <sz val="10"/>
        <rFont val="Arial"/>
      </rPr>
      <t>Ultraworking</t>
    </r>
    <r>
      <rPr>
        <i/>
        <sz val="10"/>
        <rFont val="Arial"/>
      </rPr>
      <t>.</t>
    </r>
  </si>
  <si>
    <t>First time here? We made this just for you:</t>
  </si>
  <si>
    <t>Make a fresh copy of this sheet anytime:</t>
  </si>
  <si>
    <t>https://ultra.work/monthlyplan</t>
  </si>
  <si>
    <t xml:space="preserve"> </t>
  </si>
  <si>
    <t>Month to debrief?</t>
  </si>
  <si>
    <t>August</t>
  </si>
  <si>
    <t>If you enjoy this, the Pentathlon might just change your life:</t>
  </si>
  <si>
    <t>Month to plan?</t>
  </si>
  <si>
    <r>
      <rPr>
        <sz val="14"/>
        <color rgb="FF6AA84F"/>
        <rFont val="Arial"/>
      </rPr>
      <t>✓</t>
    </r>
    <r>
      <rPr>
        <sz val="14"/>
        <rFont val="Arial"/>
      </rPr>
      <t xml:space="preserve"> Ready to get started? Click over to the next sheet below.</t>
    </r>
  </si>
  <si>
    <r>
      <rPr>
        <b/>
        <sz val="10"/>
        <color rgb="FFFFFFFF"/>
        <rFont val="Arial"/>
      </rPr>
      <t xml:space="preserve">1. Debrief the Past Month
</t>
    </r>
    <r>
      <rPr>
        <sz val="10"/>
        <color rgb="FFFFFFFF"/>
        <rFont val="Arial"/>
      </rPr>
      <t xml:space="preserve">Take the time to analyze the days from last month. Note which days went went well or poorly, what happened, and any potential actions for next month.
</t>
    </r>
  </si>
  <si>
    <t>Good day?</t>
  </si>
  <si>
    <t>Factually, what happened?</t>
  </si>
  <si>
    <t>Bad</t>
  </si>
  <si>
    <t>Only Reading; Nothing else (41 mins)</t>
  </si>
  <si>
    <t>(1hr 56); No office work or coding; just  a bit of branding</t>
  </si>
  <si>
    <t>Coding</t>
  </si>
  <si>
    <t>Neutral</t>
  </si>
  <si>
    <t>got some office work done; But not that deep (1h4 47)</t>
  </si>
  <si>
    <t>Very mild work; 41 mins</t>
  </si>
  <si>
    <t>31 mins; reading; nothing else</t>
  </si>
  <si>
    <t>Bit of branding and reading; but nothing concrete</t>
  </si>
  <si>
    <t>Reading for an hour</t>
  </si>
  <si>
    <t>Ony reading; but not bad</t>
  </si>
  <si>
    <t>started python; bit of branding</t>
  </si>
  <si>
    <t>Bit of reading and a bit of work; but nothing useful</t>
  </si>
  <si>
    <t>Good</t>
  </si>
  <si>
    <t>Deep work of more than an hour; did some branding too (3h 09)</t>
  </si>
  <si>
    <t>2h 42. reading, resume and branding and coding</t>
  </si>
  <si>
    <t>48. one coding session and a bit of reading</t>
  </si>
  <si>
    <t>3hr 01. Coding and reading, but no office work</t>
  </si>
  <si>
    <t xml:space="preserve">2h 08; coding and reading; </t>
  </si>
  <si>
    <t>Improve office work</t>
  </si>
  <si>
    <t>1hr . 50; codiing; reading and branding</t>
  </si>
  <si>
    <t>1hr 34; No coding; a bit of office work</t>
  </si>
  <si>
    <t>57 mins; A bit of reaidng</t>
  </si>
  <si>
    <t>Marriage of Suhas</t>
  </si>
  <si>
    <t>Marriage : no Time</t>
  </si>
  <si>
    <t>1hr 50; but mostly reading</t>
  </si>
  <si>
    <t>1hr 16; mostly reading</t>
  </si>
  <si>
    <t>40 mins; quite bad</t>
  </si>
  <si>
    <t>No office work</t>
  </si>
  <si>
    <t>52 mins; nothing good here</t>
  </si>
  <si>
    <t>3h 57; got some office work done; learnt a bit about the deck</t>
  </si>
  <si>
    <t>got some office work done; But not that deep (1hr 58)</t>
  </si>
  <si>
    <t>Nothing got done</t>
  </si>
  <si>
    <t>No deep work; Got only reading done</t>
  </si>
  <si>
    <t>A bit of coding; but limited</t>
  </si>
  <si>
    <r>
      <rPr>
        <b/>
        <sz val="10"/>
        <color rgb="FFFFFFFF"/>
        <rFont val="Arial"/>
      </rPr>
      <t xml:space="preserve">2a. Evaluate the Upcoming Landscape
</t>
    </r>
    <r>
      <rPr>
        <sz val="10"/>
        <color rgb="FFFFFFFF"/>
        <rFont val="Arial"/>
      </rPr>
      <t xml:space="preserve">You won't necessarily need to work on </t>
    </r>
    <r>
      <rPr>
        <i/>
        <sz val="10"/>
        <color rgb="FFFFFFFF"/>
        <rFont val="Arial"/>
      </rPr>
      <t>all</t>
    </r>
    <r>
      <rPr>
        <sz val="10"/>
        <color rgb="FFFFFFFF"/>
        <rFont val="Arial"/>
      </rPr>
      <t xml:space="preserve"> of these next month, but it's worth thinking them through.
</t>
    </r>
  </si>
  <si>
    <t>Answer</t>
  </si>
  <si>
    <t>What’s currently the biggest problem you're facing?</t>
  </si>
  <si>
    <t>Less hours for office work and coding</t>
  </si>
  <si>
    <t>Reflect daily on where time is being spent</t>
  </si>
  <si>
    <t>What’s currently the biggest opportunity you're aware of?</t>
  </si>
  <si>
    <t>Increase my base productivity to around 3 hours of deep work</t>
  </si>
  <si>
    <t>Increasing my base productivity; to around 3-4 hours per day</t>
  </si>
  <si>
    <r>
      <rPr>
        <sz val="10"/>
        <rFont val="Arial"/>
      </rPr>
      <t xml:space="preserve">Any major prior commitments / upcoming "outlier days"? </t>
    </r>
    <r>
      <rPr>
        <i/>
        <sz val="10"/>
        <rFont val="Arial"/>
      </rPr>
      <t>(ex: travel, vacation, conferences, deadlines, visitors, etc)</t>
    </r>
  </si>
  <si>
    <t>Travelling for a few days in September</t>
  </si>
  <si>
    <t>Take your laptop there and continue coding</t>
  </si>
  <si>
    <t>What skill or habits would be most beneficial to practice or develop this month?</t>
  </si>
  <si>
    <t>Improve data munging; 90 minutes everyday will be super helpfu</t>
  </si>
  <si>
    <t>Target to complete that udemy course this month;</t>
  </si>
  <si>
    <r>
      <rPr>
        <b/>
        <sz val="10"/>
        <color rgb="FFFFFFFF"/>
        <rFont val="Arial"/>
      </rPr>
      <t xml:space="preserve">2b. Evaluate the State of Your Impact Areas
</t>
    </r>
    <r>
      <rPr>
        <sz val="10"/>
        <color rgb="FFFFFFFF"/>
        <rFont val="Arial"/>
      </rPr>
      <t>Some like "Health" are always relevant, others change depending on your circumstances. Remember to add 3-5 to the bottom of the list that are relevant to your situation.</t>
    </r>
    <r>
      <rPr>
        <b/>
        <sz val="10"/>
        <color rgb="FFFFFFFF"/>
        <rFont val="Arial"/>
      </rPr>
      <t xml:space="preserve">
</t>
    </r>
  </si>
  <si>
    <t>What's the current state?</t>
  </si>
  <si>
    <t>Health</t>
  </si>
  <si>
    <t xml:space="preserve">Not that great; No workouts </t>
  </si>
  <si>
    <t>4 workout sessions a week</t>
  </si>
  <si>
    <t xml:space="preserve">Profession
</t>
  </si>
  <si>
    <t xml:space="preserve">Not doing any deep work; </t>
  </si>
  <si>
    <t>work for 2 hours everyday on office projects</t>
  </si>
  <si>
    <t>Learning</t>
  </si>
  <si>
    <t xml:space="preserve">Not learning anything new for a long time; </t>
  </si>
  <si>
    <t>Complete Data munging</t>
  </si>
  <si>
    <t>21 days</t>
  </si>
  <si>
    <t>Complete this this month</t>
  </si>
  <si>
    <t>Go to temple everyday</t>
  </si>
  <si>
    <t>Networking</t>
  </si>
  <si>
    <t>Not prominent; not reaching out to anybody; no linkedin</t>
  </si>
  <si>
    <t>Update linkedin and reach out to 10 people you have not talked to</t>
  </si>
  <si>
    <t>Branding</t>
  </si>
  <si>
    <t>Not much branding done</t>
  </si>
  <si>
    <t>Be active on twitter; Start posting on medium</t>
  </si>
  <si>
    <r>
      <rPr>
        <b/>
        <sz val="10"/>
        <color rgb="FFFFFFFF"/>
        <rFont val="Arial"/>
      </rPr>
      <t xml:space="preserve">3. Prioritize and Estimate
</t>
    </r>
    <r>
      <rPr>
        <sz val="10"/>
        <color rgb="FFFFFFFF"/>
        <rFont val="Arial"/>
      </rPr>
      <t xml:space="preserve">You can do anything you want, but not </t>
    </r>
    <r>
      <rPr>
        <i/>
        <sz val="10"/>
        <color rgb="FFFFFFFF"/>
        <rFont val="Arial"/>
      </rPr>
      <t>everything</t>
    </r>
    <r>
      <rPr>
        <sz val="10"/>
        <color rgb="FFFFFFFF"/>
        <rFont val="Arial"/>
      </rPr>
      <t xml:space="preserve"> at the same time.
</t>
    </r>
  </si>
  <si>
    <r>
      <rPr>
        <b/>
        <sz val="10"/>
        <rFont val="Arial"/>
      </rPr>
      <t xml:space="preserve">Collected Ideas
</t>
    </r>
    <r>
      <rPr>
        <sz val="10"/>
        <rFont val="Arial"/>
      </rPr>
      <t>(Auto-imported from the previous sheets)</t>
    </r>
  </si>
  <si>
    <r>
      <rPr>
        <b/>
        <sz val="10"/>
        <rFont val="Arial"/>
      </rPr>
      <t xml:space="preserve">Criticality
</t>
    </r>
    <r>
      <rPr>
        <sz val="10"/>
        <rFont val="Arial"/>
      </rPr>
      <t>Is it essential, important, urgent? Do it now or save for another time?</t>
    </r>
  </si>
  <si>
    <r>
      <rPr>
        <b/>
        <sz val="10"/>
        <rFont val="Arial"/>
      </rPr>
      <t xml:space="preserve">Certainty
</t>
    </r>
    <r>
      <rPr>
        <sz val="10"/>
        <rFont val="Arial"/>
      </rPr>
      <t>How confident are you that you'd get the intended outcome?</t>
    </r>
  </si>
  <si>
    <r>
      <rPr>
        <b/>
        <sz val="10"/>
        <rFont val="Arial"/>
      </rPr>
      <t xml:space="preserve">Cost
</t>
    </r>
    <r>
      <rPr>
        <sz val="10"/>
        <rFont val="Arial"/>
      </rPr>
      <t>What percent of your attention would you need to spend on this?</t>
    </r>
  </si>
  <si>
    <r>
      <rPr>
        <b/>
        <sz val="10"/>
        <rFont val="Arial"/>
      </rPr>
      <t xml:space="preserve">Add to Shortlist?
</t>
    </r>
    <r>
      <rPr>
        <sz val="10"/>
        <rFont val="Arial"/>
      </rPr>
      <t>Items you mark 'Yes' are moved to the final '4. Operationalize' tab.</t>
    </r>
  </si>
  <si>
    <t>3. Essential this month</t>
  </si>
  <si>
    <t>2. Around 75%</t>
  </si>
  <si>
    <t>No</t>
  </si>
  <si>
    <t>3. Almost 100%</t>
  </si>
  <si>
    <t>Yes</t>
  </si>
  <si>
    <t xml:space="preserve">4a. Operationalize - Macro
</t>
  </si>
  <si>
    <t xml:space="preserve">Set high-level guidance for yourself.
</t>
  </si>
  <si>
    <r>
      <rPr>
        <b/>
        <sz val="10"/>
        <rFont val="arial,sans,sans-serif"/>
      </rPr>
      <t>Set a Monthly Theme</t>
    </r>
    <r>
      <rPr>
        <sz val="10"/>
        <rFont val="arial,sans,sans-serif"/>
      </rPr>
      <t xml:space="preserve">
</t>
    </r>
    <r>
      <rPr>
        <i/>
        <sz val="10"/>
        <rFont val="arial,sans,sans-serif"/>
      </rPr>
      <t>A very short phrase to use as a reminder and prompt for desired behavior.</t>
    </r>
  </si>
  <si>
    <t>Cultivate</t>
  </si>
  <si>
    <r>
      <rPr>
        <b/>
        <sz val="10"/>
        <rFont val="arial,sans,sans-serif"/>
      </rPr>
      <t>Write a Short Policy Statement</t>
    </r>
    <r>
      <rPr>
        <sz val="10"/>
        <rFont val="arial,sans,sans-serif"/>
      </rPr>
      <t xml:space="preserve">
</t>
    </r>
    <r>
      <rPr>
        <i/>
        <sz val="10"/>
        <rFont val="arial,sans,sans-serif"/>
      </rPr>
      <t>A single sentence now describing your objective can help you evaluate later how successful it went.</t>
    </r>
  </si>
  <si>
    <t>I will work on Office tasks and learning tasks for 4 hours a day minimum. This is crucial to make progress</t>
  </si>
  <si>
    <t xml:space="preserve">4b. Operationalize - Tactical
</t>
  </si>
  <si>
    <t>Think through the tactical details.</t>
  </si>
  <si>
    <r>
      <rPr>
        <b/>
        <sz val="10"/>
        <rFont val="Arial"/>
      </rPr>
      <t xml:space="preserve">Shortlist
</t>
    </r>
    <r>
      <rPr>
        <sz val="10"/>
        <rFont val="Arial"/>
      </rPr>
      <t>(Auto-imported from '3. Prioritize')</t>
    </r>
    <r>
      <rPr>
        <b/>
        <sz val="10"/>
        <rFont val="Arial"/>
      </rPr>
      <t xml:space="preserve">
</t>
    </r>
  </si>
  <si>
    <t>Note any other relevant, useful implementation details below.</t>
  </si>
  <si>
    <t>Schedule it?</t>
  </si>
  <si>
    <t>Delegate it?</t>
  </si>
  <si>
    <t>Use a repeat- able process?</t>
  </si>
  <si>
    <t>Track data / progress?</t>
  </si>
  <si>
    <t>Research best practices?</t>
  </si>
  <si>
    <t>Get account- ability?</t>
  </si>
  <si>
    <t>New tools / software?</t>
  </si>
  <si>
    <t>New habit? Change habit?</t>
  </si>
  <si>
    <t>(add your own here...)</t>
  </si>
  <si>
    <t>Bookmark this spreadsheet and schedule a mid-month review in 1-2 weeks.</t>
  </si>
  <si>
    <t>DONE!</t>
  </si>
  <si>
    <t>Go ahead at 3PM without a miss</t>
  </si>
  <si>
    <t xml:space="preserve">For Deepavali; I will reach out all of them; </t>
  </si>
  <si>
    <t>Before night</t>
  </si>
  <si>
    <t>Do it in the morning before starting work;</t>
  </si>
  <si>
    <t>Later at night when energy is low</t>
  </si>
  <si>
    <t>Work on office work first thing and then your learning</t>
  </si>
  <si>
    <t>Complete this in the morning itself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</si>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</sst>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&quot; - &quot;mmm&quot; &quot;d"/>
  </numFmts>
  <fonts count="21">
    <font>
      <sz val="10"/>
      <color rgb="FF000000"/>
      <name val="Arial"/>
    </font>
    <font>
      <sz val="10"/>
      <name val="Arial"/>
    </font>
    <font>
      <i/>
      <sz val="10"/>
      <name val="Arial"/>
    </font>
    <font>
      <b/>
      <u/>
      <sz val="10"/>
      <color rgb="FF674EA7"/>
      <name val="Arial"/>
    </font>
    <font>
      <i/>
      <sz val="10"/>
      <name val="Arial"/>
    </font>
    <font>
      <b/>
      <sz val="14"/>
      <name val="Arial"/>
    </font>
    <font>
      <sz val="14"/>
      <color rgb="FF6AA84F"/>
      <name val="Arial"/>
    </font>
    <font>
      <b/>
      <sz val="10"/>
      <name val="Arial"/>
    </font>
    <font>
      <b/>
      <u/>
      <sz val="10"/>
      <color rgb="FF674EA7"/>
      <name val="Arial"/>
    </font>
    <font>
      <sz val="14"/>
      <name val="Arial"/>
    </font>
    <font>
      <b/>
      <sz val="10"/>
      <color rgb="FF674EA7"/>
      <name val="Arial"/>
    </font>
    <font>
      <sz val="10"/>
      <name val="Arial"/>
    </font>
    <font>
      <sz val="10"/>
      <color rgb="FF674EA7"/>
      <name val="Arial"/>
    </font>
    <font>
      <b/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i/>
      <sz val="10"/>
      <name val="Arial"/>
    </font>
    <font>
      <i/>
      <sz val="10"/>
      <color rgb="FFFFFFFF"/>
      <name val="Arial"/>
    </font>
    <font>
      <b/>
      <sz val="10"/>
      <name val="arial,sans,sans-serif"/>
    </font>
    <font>
      <sz val="10"/>
      <name val="arial,sans,sans-serif"/>
    </font>
    <font>
      <i/>
      <sz val="10"/>
      <name val="arial,sans,sans-serif"/>
    </font>
  </fonts>
  <fills count="6">
    <fill>
      <patternFill patternType="none"/>
    </fill>
    <fill>
      <patternFill patternType="gray125"/>
    </fill>
    <fill>
      <patternFill patternType="solid">
        <fgColor rgb="FFECE8F3"/>
        <bgColor rgb="FFECE8F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674EA7"/>
        <bgColor rgb="FF674EA7"/>
      </patternFill>
    </fill>
  </fills>
  <borders count="2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ECE8F3"/>
      </left>
      <right style="thin">
        <color rgb="FFECE8F3"/>
      </right>
      <top style="thin">
        <color rgb="FFECE8F3"/>
      </top>
      <bottom style="thin">
        <color rgb="FFECE8F3"/>
      </bottom>
      <diagonal/>
    </border>
    <border>
      <left style="thin">
        <color rgb="FFECE8F3"/>
      </left>
      <right/>
      <top style="thin">
        <color rgb="FFECE8F3"/>
      </top>
      <bottom style="thin">
        <color rgb="FFECE8F3"/>
      </bottom>
      <diagonal/>
    </border>
    <border>
      <left/>
      <right/>
      <top style="thin">
        <color rgb="FFECE8F3"/>
      </top>
      <bottom style="thin">
        <color rgb="FFECE8F3"/>
      </bottom>
      <diagonal/>
    </border>
    <border>
      <left/>
      <right style="thin">
        <color rgb="FFECE8F3"/>
      </right>
      <top style="thin">
        <color rgb="FFECE8F3"/>
      </top>
      <bottom style="thin">
        <color rgb="FFECE8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" fillId="0" borderId="21" xfId="0" applyFont="1" applyBorder="1" applyAlignment="1">
      <alignment horizontal="left" vertical="top" wrapText="1"/>
    </xf>
    <xf numFmtId="0" fontId="1" fillId="3" borderId="16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49" fontId="7" fillId="2" borderId="0" xfId="0" applyNumberFormat="1" applyFont="1" applyFill="1" applyAlignment="1">
      <alignment horizontal="right" vertical="top" wrapText="1"/>
    </xf>
    <xf numFmtId="0" fontId="7" fillId="2" borderId="0" xfId="0" applyFont="1" applyFill="1" applyAlignment="1">
      <alignment horizontal="left" vertical="top" wrapText="1"/>
    </xf>
    <xf numFmtId="164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9" fontId="1" fillId="0" borderId="0" xfId="0" applyNumberFormat="1" applyFont="1" applyAlignment="1">
      <alignment horizontal="left" vertical="top" wrapText="1"/>
    </xf>
    <xf numFmtId="9" fontId="1" fillId="0" borderId="0" xfId="0" applyNumberFormat="1" applyFont="1" applyAlignment="1">
      <alignment horizontal="left" vertical="top" wrapText="1"/>
    </xf>
    <xf numFmtId="0" fontId="13" fillId="5" borderId="22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5" xfId="0" applyFont="1" applyBorder="1"/>
    <xf numFmtId="0" fontId="1" fillId="0" borderId="6" xfId="0" applyFont="1" applyBorder="1"/>
    <xf numFmtId="0" fontId="2" fillId="2" borderId="4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0" borderId="9" xfId="0" applyFont="1" applyBorder="1"/>
    <xf numFmtId="0" fontId="1" fillId="0" borderId="10" xfId="0" applyFont="1" applyBorder="1"/>
    <xf numFmtId="0" fontId="5" fillId="0" borderId="11" xfId="0" applyFont="1" applyBorder="1" applyAlignment="1">
      <alignment horizontal="left" vertical="top" wrapText="1"/>
    </xf>
    <xf numFmtId="0" fontId="1" fillId="0" borderId="12" xfId="0" applyFont="1" applyBorder="1"/>
    <xf numFmtId="0" fontId="1" fillId="0" borderId="13" xfId="0" applyFont="1" applyBorder="1"/>
    <xf numFmtId="0" fontId="6" fillId="3" borderId="16" xfId="0" applyFont="1" applyFill="1" applyBorder="1" applyAlignment="1">
      <alignment horizontal="left" vertical="top" wrapText="1"/>
    </xf>
    <xf numFmtId="0" fontId="1" fillId="0" borderId="17" xfId="0" applyFont="1" applyBorder="1"/>
    <xf numFmtId="0" fontId="1" fillId="0" borderId="18" xfId="0" applyFont="1" applyBorder="1"/>
    <xf numFmtId="0" fontId="2" fillId="3" borderId="17" xfId="0" applyFont="1" applyFill="1" applyBorder="1" applyAlignment="1">
      <alignment horizontal="right" vertical="top" wrapText="1"/>
    </xf>
    <xf numFmtId="0" fontId="8" fillId="3" borderId="17" xfId="0" applyFont="1" applyFill="1" applyBorder="1" applyAlignment="1">
      <alignment horizontal="right" vertical="top" wrapText="1"/>
    </xf>
    <xf numFmtId="0" fontId="9" fillId="0" borderId="11" xfId="0" applyFont="1" applyBorder="1" applyAlignment="1">
      <alignment horizontal="left" vertical="top" wrapText="1"/>
    </xf>
    <xf numFmtId="0" fontId="10" fillId="3" borderId="17" xfId="0" applyFont="1" applyFill="1" applyBorder="1" applyAlignment="1">
      <alignment horizontal="right" vertical="top" wrapText="1"/>
    </xf>
    <xf numFmtId="0" fontId="1" fillId="3" borderId="16" xfId="0" applyFont="1" applyFill="1" applyBorder="1" applyAlignment="1">
      <alignment horizontal="left" vertical="top" wrapText="1"/>
    </xf>
    <xf numFmtId="0" fontId="12" fillId="3" borderId="16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0" fontId="0" fillId="0" borderId="0" xfId="0" applyFont="1" applyAlignment="1"/>
    <xf numFmtId="0" fontId="15" fillId="5" borderId="22" xfId="0" applyFont="1" applyFill="1" applyBorder="1" applyAlignment="1">
      <alignment horizontal="left" vertical="top" wrapText="1"/>
    </xf>
    <xf numFmtId="0" fontId="1" fillId="0" borderId="22" xfId="0" applyFont="1" applyBorder="1"/>
    <xf numFmtId="0" fontId="11" fillId="0" borderId="0" xfId="0" applyFont="1" applyAlignment="1">
      <alignment horizontal="left" vertical="top" wrapText="1"/>
    </xf>
    <xf numFmtId="0" fontId="15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14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none"/>
      </fill>
    </dxf>
    <dxf>
      <font>
        <color rgb="FF7F6000"/>
      </font>
      <fill>
        <patternFill patternType="solid">
          <fgColor rgb="FFFFE599"/>
          <bgColor rgb="FFFFE599"/>
        </patternFill>
      </fill>
    </dxf>
    <dxf>
      <font>
        <b/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D0C7E2"/>
          <bgColor rgb="FFD0C7E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EDF5EA"/>
          <bgColor rgb="FFEDF5EA"/>
        </patternFill>
      </fill>
    </dxf>
    <dxf>
      <fill>
        <patternFill patternType="solid">
          <fgColor rgb="FFCFE5C8"/>
          <bgColor rgb="FFCFE5C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DF5EA"/>
          <bgColor rgb="FFEDF5EA"/>
        </patternFill>
      </fill>
    </dxf>
    <dxf>
      <fill>
        <patternFill patternType="solid">
          <fgColor rgb="FFCFE5C8"/>
          <bgColor rgb="FFCFE5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400925" cy="15906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ultra.work/monthlypl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"/>
  <sheetViews>
    <sheetView workbookViewId="0">
      <selection activeCell="B16" sqref="B16:E16"/>
    </sheetView>
  </sheetViews>
  <sheetFormatPr defaultColWidth="12.6640625" defaultRowHeight="15.75" customHeight="1"/>
  <cols>
    <col min="1" max="1" width="3.21875" customWidth="1"/>
    <col min="2" max="2" width="31.33203125" customWidth="1"/>
    <col min="3" max="3" width="3.21875" customWidth="1"/>
    <col min="4" max="5" width="28.21875" customWidth="1"/>
    <col min="6" max="7" width="3.21875" customWidth="1"/>
    <col min="8" max="10" width="18.88671875" customWidth="1"/>
    <col min="11" max="11" width="3.21875" customWidth="1"/>
  </cols>
  <sheetData>
    <row r="1" spans="1:11" ht="15.75" customHeight="1">
      <c r="A1" s="1"/>
      <c r="B1" s="1"/>
      <c r="C1" s="1"/>
      <c r="D1" s="1"/>
      <c r="E1" s="2"/>
      <c r="F1" s="2"/>
      <c r="G1" s="3"/>
      <c r="H1" s="43"/>
      <c r="I1" s="44"/>
      <c r="J1" s="45"/>
      <c r="K1" s="3"/>
    </row>
    <row r="2" spans="1:11" ht="15.75" customHeight="1">
      <c r="A2" s="1"/>
      <c r="B2" s="4"/>
      <c r="C2" s="1"/>
      <c r="D2" s="1"/>
      <c r="E2" s="2"/>
      <c r="F2" s="2"/>
      <c r="G2" s="3"/>
      <c r="H2" s="46" t="s">
        <v>0</v>
      </c>
      <c r="I2" s="44"/>
      <c r="J2" s="45"/>
      <c r="K2" s="3"/>
    </row>
    <row r="3" spans="1:11" ht="15.75" customHeight="1">
      <c r="A3" s="1"/>
      <c r="B3" s="1"/>
      <c r="C3" s="1"/>
      <c r="D3" s="1"/>
      <c r="E3" s="2"/>
      <c r="F3" s="2"/>
      <c r="G3" s="3"/>
      <c r="H3" s="46" t="s">
        <v>1</v>
      </c>
      <c r="I3" s="44"/>
      <c r="J3" s="45"/>
      <c r="K3" s="3"/>
    </row>
    <row r="4" spans="1:11" ht="15.75" customHeight="1">
      <c r="A4" s="1"/>
      <c r="B4" s="1"/>
      <c r="C4" s="1"/>
      <c r="D4" s="1"/>
      <c r="E4" s="2"/>
      <c r="F4" s="2"/>
      <c r="G4" s="3"/>
      <c r="H4" s="47" t="str">
        <f>HYPERLINK("https://ultra.work/monthly-guide", "Read the Guide")</f>
        <v>Read the Guide</v>
      </c>
      <c r="I4" s="44"/>
      <c r="J4" s="45"/>
      <c r="K4" s="3"/>
    </row>
    <row r="5" spans="1:11" ht="15.75" customHeight="1">
      <c r="A5" s="1"/>
      <c r="B5" s="1"/>
      <c r="C5" s="1"/>
      <c r="D5" s="1"/>
      <c r="E5" s="2"/>
      <c r="F5" s="2"/>
      <c r="G5" s="3"/>
      <c r="H5" s="43"/>
      <c r="I5" s="44"/>
      <c r="J5" s="45"/>
      <c r="K5" s="3"/>
    </row>
    <row r="6" spans="1:11" ht="15.75" customHeight="1">
      <c r="A6" s="4"/>
      <c r="B6" s="4"/>
      <c r="C6" s="4"/>
      <c r="D6" s="4"/>
      <c r="E6" s="5"/>
      <c r="F6" s="5"/>
      <c r="G6" s="6"/>
      <c r="H6" s="48" t="s">
        <v>2</v>
      </c>
      <c r="I6" s="44"/>
      <c r="J6" s="45"/>
      <c r="K6" s="6"/>
    </row>
    <row r="7" spans="1:11" ht="15.75" customHeight="1">
      <c r="A7" s="4"/>
      <c r="C7" s="4"/>
      <c r="D7" s="4"/>
      <c r="E7" s="5"/>
      <c r="F7" s="5"/>
      <c r="G7" s="6"/>
      <c r="H7" s="47" t="s">
        <v>3</v>
      </c>
      <c r="I7" s="44"/>
      <c r="J7" s="45"/>
      <c r="K7" s="6"/>
    </row>
    <row r="8" spans="1:11" ht="15.75" customHeight="1">
      <c r="A8" s="1"/>
      <c r="B8" s="4"/>
      <c r="C8" s="1"/>
      <c r="D8" s="1"/>
      <c r="E8" s="2"/>
      <c r="F8" s="2"/>
      <c r="G8" s="6"/>
      <c r="H8" s="43"/>
      <c r="I8" s="44"/>
      <c r="J8" s="45"/>
      <c r="K8" s="6"/>
    </row>
    <row r="9" spans="1:11" ht="15.75" customHeight="1">
      <c r="A9" s="1"/>
      <c r="B9" s="4"/>
      <c r="C9" s="1"/>
      <c r="D9" s="1"/>
      <c r="E9" s="2"/>
      <c r="F9" s="2"/>
      <c r="G9" s="7"/>
      <c r="H9" s="49"/>
      <c r="I9" s="50"/>
      <c r="J9" s="51"/>
      <c r="K9" s="7"/>
    </row>
    <row r="10" spans="1:11" ht="15.75" customHeight="1">
      <c r="A10" s="1"/>
      <c r="B10" s="52" t="e">
        <f>"You have " &amp; DAY(EOMONTH(E14 &amp; " " &amp; D14 &amp; " 1", 0)) * 24 &amp; " hours to invest this " &amp; D14 &amp; ". Take the next 30 minutes to make sure they're spent wisely."</f>
        <v>#VALUE!</v>
      </c>
      <c r="C10" s="53"/>
      <c r="D10" s="53"/>
      <c r="E10" s="54"/>
      <c r="F10" s="2"/>
      <c r="G10" s="7"/>
      <c r="H10" s="49"/>
      <c r="I10" s="50"/>
      <c r="J10" s="51"/>
      <c r="K10" s="7"/>
    </row>
    <row r="11" spans="1:11" ht="15.75" customHeight="1">
      <c r="A11" s="1"/>
      <c r="B11" s="8" t="s">
        <v>4</v>
      </c>
      <c r="C11" s="9"/>
      <c r="D11" s="9"/>
      <c r="E11" s="10"/>
      <c r="F11" s="2"/>
      <c r="G11" s="11"/>
      <c r="H11" s="55"/>
      <c r="I11" s="56"/>
      <c r="J11" s="57"/>
      <c r="K11" s="11"/>
    </row>
    <row r="12" spans="1:11" ht="15.75" customHeight="1">
      <c r="A12" s="5"/>
      <c r="B12" s="12" t="s">
        <v>5</v>
      </c>
      <c r="C12" s="5"/>
      <c r="D12" s="13" t="s">
        <v>6</v>
      </c>
      <c r="E12" s="13">
        <v>2022</v>
      </c>
      <c r="F12" s="14"/>
      <c r="G12" s="15"/>
      <c r="H12" s="58" t="s">
        <v>7</v>
      </c>
      <c r="I12" s="56"/>
      <c r="J12" s="56"/>
      <c r="K12" s="15"/>
    </row>
    <row r="13" spans="1:11" ht="15.75" customHeight="1">
      <c r="A13" s="2"/>
      <c r="B13" s="12"/>
      <c r="C13" s="2"/>
      <c r="D13" s="16"/>
      <c r="E13" s="16"/>
      <c r="F13" s="17"/>
      <c r="G13" s="15"/>
      <c r="H13" s="59" t="str">
        <f>HYPERLINK("https://ultra.work/pentathlonmp", "Tell me about the Pentathlon")</f>
        <v>Tell me about the Pentathlon</v>
      </c>
      <c r="I13" s="56"/>
      <c r="J13" s="56"/>
      <c r="K13" s="15"/>
    </row>
    <row r="14" spans="1:11" ht="15.75" customHeight="1">
      <c r="A14" s="2"/>
      <c r="B14" s="12" t="s">
        <v>8</v>
      </c>
      <c r="C14" s="2"/>
      <c r="D14" s="16" t="str">
        <f>CHOOSE(MONTH(D12 &amp; 1) + 1, "January", "February", "March", "April", "May", "June", "July", "August", "September", "October", "November", "December", "January")</f>
        <v>September</v>
      </c>
      <c r="E14" s="16">
        <f>IF(D12 = "December", E12 + 1, E12)</f>
        <v>2022</v>
      </c>
      <c r="F14" s="17"/>
      <c r="G14" s="15"/>
      <c r="H14" s="55"/>
      <c r="I14" s="56"/>
      <c r="J14" s="56"/>
      <c r="K14" s="15"/>
    </row>
    <row r="15" spans="1:11" ht="15.75" customHeight="1">
      <c r="A15" s="2"/>
      <c r="B15" s="12"/>
      <c r="C15" s="2"/>
      <c r="D15" s="16"/>
      <c r="E15" s="16"/>
      <c r="F15" s="17"/>
      <c r="G15" s="15"/>
      <c r="H15" s="58"/>
      <c r="I15" s="56"/>
      <c r="J15" s="56"/>
      <c r="K15" s="15"/>
    </row>
    <row r="16" spans="1:11" ht="15.75" customHeight="1">
      <c r="A16" s="5"/>
      <c r="B16" s="60" t="s">
        <v>9</v>
      </c>
      <c r="C16" s="53"/>
      <c r="D16" s="53"/>
      <c r="E16" s="54"/>
      <c r="F16" s="14"/>
      <c r="G16" s="11"/>
      <c r="H16" s="61"/>
      <c r="I16" s="56"/>
      <c r="J16" s="56"/>
      <c r="K16" s="11"/>
    </row>
    <row r="17" spans="1:11" ht="15.75" customHeight="1">
      <c r="A17" s="2"/>
      <c r="B17" s="18"/>
      <c r="C17" s="4"/>
      <c r="D17" s="18"/>
      <c r="E17" s="19"/>
      <c r="F17" s="17"/>
      <c r="G17" s="11"/>
      <c r="H17" s="55"/>
      <c r="I17" s="56"/>
      <c r="J17" s="56"/>
      <c r="K17" s="11"/>
    </row>
    <row r="18" spans="1:11" ht="15.75" customHeight="1">
      <c r="A18" s="2"/>
      <c r="B18" s="18"/>
      <c r="C18" s="4"/>
      <c r="D18" s="18"/>
      <c r="E18" s="19"/>
      <c r="F18" s="17"/>
      <c r="G18" s="15"/>
      <c r="H18" s="62"/>
      <c r="I18" s="56"/>
      <c r="J18" s="56"/>
      <c r="K18" s="15"/>
    </row>
    <row r="19" spans="1:11" ht="15.75" customHeight="1">
      <c r="A19" s="2"/>
      <c r="B19" s="18"/>
      <c r="C19" s="4"/>
      <c r="D19" s="18"/>
      <c r="E19" s="19"/>
      <c r="F19" s="17"/>
      <c r="G19" s="15"/>
      <c r="H19" s="62"/>
      <c r="I19" s="56"/>
      <c r="J19" s="56"/>
      <c r="K19" s="15"/>
    </row>
    <row r="20" spans="1:11" ht="15.75" customHeight="1">
      <c r="A20" s="2"/>
      <c r="B20" s="18"/>
      <c r="C20" s="4"/>
      <c r="D20" s="18"/>
      <c r="E20" s="19"/>
      <c r="F20" s="17"/>
      <c r="G20" s="15"/>
      <c r="H20" s="62"/>
      <c r="I20" s="56"/>
      <c r="J20" s="56"/>
      <c r="K20" s="15"/>
    </row>
    <row r="21" spans="1:11" ht="15.75" customHeight="1">
      <c r="A21" s="2"/>
      <c r="B21" s="18"/>
      <c r="C21" s="4"/>
      <c r="D21" s="18"/>
      <c r="E21" s="19"/>
      <c r="F21" s="17"/>
      <c r="G21" s="15"/>
      <c r="H21" s="62"/>
      <c r="I21" s="56"/>
      <c r="J21" s="56"/>
      <c r="K21" s="15"/>
    </row>
    <row r="22" spans="1:11" ht="15.75" customHeight="1">
      <c r="A22" s="2"/>
      <c r="B22" s="18"/>
      <c r="C22" s="4"/>
      <c r="D22" s="18"/>
      <c r="E22" s="19"/>
      <c r="F22" s="17"/>
      <c r="G22" s="15"/>
      <c r="H22" s="62"/>
      <c r="I22" s="56"/>
      <c r="J22" s="56"/>
      <c r="K22" s="15"/>
    </row>
    <row r="23" spans="1:11" ht="15.75" customHeight="1">
      <c r="A23" s="2"/>
      <c r="B23" s="21"/>
      <c r="C23" s="1"/>
      <c r="D23" s="21"/>
      <c r="E23" s="22"/>
      <c r="F23" s="17"/>
      <c r="G23" s="15"/>
      <c r="H23" s="62"/>
      <c r="I23" s="56"/>
      <c r="J23" s="56"/>
      <c r="K23" s="15"/>
    </row>
    <row r="24" spans="1:11" ht="15.75" customHeight="1">
      <c r="A24" s="5"/>
      <c r="B24" s="18"/>
      <c r="C24" s="4"/>
      <c r="D24" s="18"/>
      <c r="E24" s="19"/>
      <c r="F24" s="14"/>
      <c r="G24" s="11"/>
      <c r="H24" s="55"/>
      <c r="I24" s="56"/>
      <c r="J24" s="57"/>
      <c r="K24" s="11"/>
    </row>
    <row r="25" spans="1:11" ht="15.75" customHeight="1">
      <c r="A25" s="5"/>
      <c r="B25" s="18"/>
      <c r="C25" s="4"/>
      <c r="D25" s="18"/>
      <c r="E25" s="19"/>
      <c r="F25" s="14"/>
      <c r="G25" s="11"/>
      <c r="H25" s="55"/>
      <c r="I25" s="56"/>
      <c r="J25" s="57"/>
      <c r="K25" s="11"/>
    </row>
    <row r="26" spans="1:11" ht="15.75" customHeight="1">
      <c r="A26" s="5"/>
      <c r="B26" s="18"/>
      <c r="C26" s="4"/>
      <c r="D26" s="18"/>
      <c r="E26" s="19"/>
      <c r="F26" s="14"/>
      <c r="G26" s="11"/>
      <c r="H26" s="62"/>
      <c r="I26" s="56"/>
      <c r="J26" s="56"/>
      <c r="K26" s="11"/>
    </row>
    <row r="27" spans="1:11" ht="15.75" customHeight="1">
      <c r="A27" s="5"/>
      <c r="B27" s="18"/>
      <c r="C27" s="4"/>
      <c r="D27" s="18"/>
      <c r="E27" s="19"/>
      <c r="F27" s="14"/>
      <c r="G27" s="15"/>
      <c r="H27" s="62"/>
      <c r="I27" s="56"/>
      <c r="J27" s="56"/>
      <c r="K27" s="15"/>
    </row>
    <row r="28" spans="1:11" ht="13.2">
      <c r="A28" s="2"/>
      <c r="B28" s="18"/>
      <c r="C28" s="1"/>
      <c r="D28" s="18"/>
      <c r="E28" s="19"/>
      <c r="F28" s="17"/>
      <c r="G28" s="11"/>
      <c r="H28" s="62"/>
      <c r="I28" s="56"/>
      <c r="J28" s="56"/>
      <c r="K28" s="11"/>
    </row>
    <row r="29" spans="1:11" ht="17.399999999999999">
      <c r="A29" s="5"/>
      <c r="B29" s="18"/>
      <c r="C29" s="4"/>
      <c r="D29" s="18"/>
      <c r="E29" s="19"/>
      <c r="F29" s="14"/>
      <c r="G29" s="15"/>
      <c r="H29" s="55"/>
      <c r="I29" s="56"/>
      <c r="J29" s="56"/>
      <c r="K29" s="15"/>
    </row>
    <row r="30" spans="1:11" ht="13.2">
      <c r="A30" s="5"/>
      <c r="B30" s="18"/>
      <c r="C30" s="4"/>
      <c r="D30" s="18"/>
      <c r="E30" s="19"/>
      <c r="F30" s="14"/>
      <c r="G30" s="15"/>
      <c r="H30" s="63"/>
      <c r="I30" s="56"/>
      <c r="J30" s="56"/>
      <c r="K30" s="15"/>
    </row>
    <row r="31" spans="1:11" ht="13.2">
      <c r="A31" s="5"/>
      <c r="B31" s="18"/>
      <c r="C31" s="4"/>
      <c r="D31" s="18"/>
      <c r="E31" s="19"/>
      <c r="F31" s="14"/>
      <c r="G31" s="15"/>
      <c r="H31" s="62"/>
      <c r="I31" s="56"/>
      <c r="J31" s="56"/>
      <c r="K31" s="15"/>
    </row>
    <row r="32" spans="1:11" ht="13.2">
      <c r="A32" s="5"/>
      <c r="B32" s="18"/>
      <c r="C32" s="4"/>
      <c r="D32" s="18"/>
      <c r="E32" s="19"/>
      <c r="F32" s="14"/>
      <c r="G32" s="15"/>
      <c r="H32" s="62"/>
      <c r="I32" s="56"/>
      <c r="J32" s="56"/>
      <c r="K32" s="15"/>
    </row>
    <row r="33" spans="1:11" ht="13.2">
      <c r="A33" s="5"/>
      <c r="B33" s="18"/>
      <c r="C33" s="4"/>
      <c r="D33" s="18"/>
      <c r="E33" s="19"/>
      <c r="F33" s="14"/>
      <c r="G33" s="15"/>
      <c r="H33" s="63"/>
      <c r="I33" s="56"/>
      <c r="J33" s="56"/>
      <c r="K33" s="15"/>
    </row>
    <row r="34" spans="1:11" ht="13.2">
      <c r="A34" s="2"/>
      <c r="B34" s="4"/>
      <c r="C34" s="1"/>
      <c r="D34" s="4"/>
      <c r="E34" s="19"/>
      <c r="F34" s="17"/>
      <c r="G34" s="15"/>
      <c r="H34" s="62"/>
      <c r="I34" s="56"/>
      <c r="J34" s="56"/>
      <c r="K34" s="15"/>
    </row>
    <row r="35" spans="1:11" ht="13.2">
      <c r="A35" s="2"/>
      <c r="B35" s="1"/>
      <c r="C35" s="1"/>
      <c r="D35" s="1"/>
      <c r="E35" s="23"/>
      <c r="F35" s="17"/>
      <c r="G35" s="15"/>
      <c r="H35" s="62"/>
      <c r="I35" s="56"/>
      <c r="J35" s="56"/>
      <c r="K35" s="15"/>
    </row>
    <row r="36" spans="1:11" ht="13.2">
      <c r="A36" s="2"/>
      <c r="B36" s="4"/>
      <c r="C36" s="1"/>
      <c r="D36" s="4"/>
      <c r="E36" s="23"/>
      <c r="F36" s="17"/>
      <c r="G36" s="15"/>
      <c r="H36" s="62"/>
      <c r="I36" s="56"/>
      <c r="J36" s="56"/>
      <c r="K36" s="15"/>
    </row>
    <row r="37" spans="1:11" ht="13.2">
      <c r="A37" s="2"/>
      <c r="B37" s="4"/>
      <c r="C37" s="1"/>
      <c r="D37" s="4"/>
      <c r="E37" s="23"/>
      <c r="F37" s="17"/>
      <c r="G37" s="15"/>
      <c r="H37" s="62"/>
      <c r="I37" s="56"/>
      <c r="J37" s="56"/>
      <c r="K37" s="15"/>
    </row>
    <row r="38" spans="1:11" ht="13.2">
      <c r="A38" s="2"/>
      <c r="B38" s="1"/>
      <c r="C38" s="1"/>
      <c r="D38" s="1"/>
      <c r="E38" s="23"/>
      <c r="F38" s="17"/>
      <c r="G38" s="15"/>
      <c r="H38" s="62"/>
      <c r="I38" s="56"/>
      <c r="J38" s="56"/>
      <c r="K38" s="15"/>
    </row>
    <row r="39" spans="1:11" ht="13.2">
      <c r="A39" s="2"/>
      <c r="B39" s="1"/>
      <c r="C39" s="1"/>
      <c r="D39" s="1"/>
      <c r="E39" s="23"/>
      <c r="F39" s="17"/>
      <c r="G39" s="15"/>
      <c r="H39" s="62"/>
      <c r="I39" s="56"/>
      <c r="J39" s="56"/>
      <c r="K39" s="15"/>
    </row>
    <row r="40" spans="1:11" ht="13.2">
      <c r="A40" s="2"/>
      <c r="B40" s="1"/>
      <c r="C40" s="1"/>
      <c r="D40" s="1"/>
      <c r="E40" s="23"/>
      <c r="F40" s="17"/>
      <c r="G40" s="15"/>
      <c r="H40" s="62"/>
      <c r="I40" s="56"/>
      <c r="J40" s="56"/>
      <c r="K40" s="15"/>
    </row>
    <row r="41" spans="1:11" ht="13.2">
      <c r="A41" s="2"/>
      <c r="B41" s="1"/>
      <c r="C41" s="1"/>
      <c r="D41" s="1"/>
      <c r="E41" s="23"/>
      <c r="F41" s="17"/>
      <c r="G41" s="15"/>
      <c r="H41" s="62"/>
      <c r="I41" s="56"/>
      <c r="J41" s="56"/>
      <c r="K41" s="15"/>
    </row>
    <row r="42" spans="1:11" ht="13.2">
      <c r="A42" s="2"/>
      <c r="B42" s="1"/>
      <c r="C42" s="1"/>
      <c r="D42" s="1"/>
      <c r="E42" s="23"/>
      <c r="F42" s="17"/>
      <c r="G42" s="15"/>
      <c r="H42" s="62"/>
      <c r="I42" s="56"/>
      <c r="J42" s="56"/>
      <c r="K42" s="15"/>
    </row>
    <row r="43" spans="1:11" ht="13.2">
      <c r="A43" s="2"/>
      <c r="B43" s="1"/>
      <c r="C43" s="1"/>
      <c r="D43" s="1"/>
      <c r="E43" s="23"/>
      <c r="F43" s="17"/>
      <c r="G43" s="15"/>
      <c r="H43" s="20"/>
      <c r="I43" s="20"/>
      <c r="J43" s="20"/>
      <c r="K43" s="15"/>
    </row>
    <row r="44" spans="1:11" ht="13.2">
      <c r="A44" s="2"/>
      <c r="B44" s="1"/>
      <c r="C44" s="1"/>
      <c r="D44" s="1"/>
      <c r="E44" s="23"/>
      <c r="F44" s="17"/>
      <c r="G44" s="15"/>
      <c r="H44" s="62"/>
      <c r="I44" s="56"/>
      <c r="J44" s="56"/>
      <c r="K44" s="15"/>
    </row>
    <row r="45" spans="1:11" ht="13.2">
      <c r="A45" s="2"/>
      <c r="B45" s="1"/>
      <c r="C45" s="1"/>
      <c r="D45" s="1"/>
      <c r="E45" s="23"/>
      <c r="F45" s="17"/>
      <c r="G45" s="15"/>
      <c r="H45" s="62"/>
      <c r="I45" s="56"/>
      <c r="J45" s="56"/>
      <c r="K45" s="15"/>
    </row>
    <row r="46" spans="1:11" ht="13.2">
      <c r="A46" s="2"/>
      <c r="B46" s="1"/>
      <c r="C46" s="1"/>
      <c r="D46" s="1"/>
      <c r="E46" s="23"/>
      <c r="F46" s="17"/>
      <c r="G46" s="15"/>
      <c r="H46" s="62"/>
      <c r="I46" s="56"/>
      <c r="J46" s="56"/>
      <c r="K46" s="15"/>
    </row>
    <row r="47" spans="1:11" ht="13.2">
      <c r="A47" s="2"/>
      <c r="B47" s="1"/>
      <c r="C47" s="1"/>
      <c r="D47" s="1"/>
      <c r="E47" s="23"/>
      <c r="F47" s="17"/>
      <c r="G47" s="15"/>
      <c r="H47" s="62"/>
      <c r="I47" s="56"/>
      <c r="J47" s="56"/>
      <c r="K47" s="15"/>
    </row>
    <row r="48" spans="1:11" ht="13.2">
      <c r="A48" s="2"/>
      <c r="B48" s="1"/>
      <c r="C48" s="1"/>
      <c r="D48" s="1"/>
      <c r="E48" s="23"/>
      <c r="F48" s="17"/>
      <c r="G48" s="15"/>
      <c r="H48" s="62"/>
      <c r="I48" s="56"/>
      <c r="J48" s="56"/>
      <c r="K48" s="15"/>
    </row>
    <row r="49" spans="1:11" ht="13.2">
      <c r="A49" s="2"/>
      <c r="B49" s="1"/>
      <c r="C49" s="1"/>
      <c r="D49" s="1"/>
      <c r="E49" s="23"/>
      <c r="F49" s="17"/>
      <c r="G49" s="15"/>
      <c r="H49" s="62"/>
      <c r="I49" s="56"/>
      <c r="J49" s="56"/>
      <c r="K49" s="15"/>
    </row>
    <row r="50" spans="1:11" ht="13.2">
      <c r="A50" s="2"/>
      <c r="B50" s="1"/>
      <c r="C50" s="1"/>
      <c r="D50" s="1"/>
      <c r="E50" s="23"/>
      <c r="F50" s="17"/>
      <c r="G50" s="15"/>
      <c r="H50" s="62"/>
      <c r="I50" s="56"/>
      <c r="J50" s="56"/>
      <c r="K50" s="15"/>
    </row>
  </sheetData>
  <mergeCells count="51">
    <mergeCell ref="H40:J40"/>
    <mergeCell ref="H49:J49"/>
    <mergeCell ref="H50:J50"/>
    <mergeCell ref="H41:J41"/>
    <mergeCell ref="H42:J42"/>
    <mergeCell ref="H44:J44"/>
    <mergeCell ref="H45:J45"/>
    <mergeCell ref="H46:J46"/>
    <mergeCell ref="H47:J47"/>
    <mergeCell ref="H48:J48"/>
    <mergeCell ref="H35:J35"/>
    <mergeCell ref="H36:J36"/>
    <mergeCell ref="H37:J37"/>
    <mergeCell ref="H38:J38"/>
    <mergeCell ref="H39:J39"/>
    <mergeCell ref="H30:J30"/>
    <mergeCell ref="H31:J31"/>
    <mergeCell ref="H32:J32"/>
    <mergeCell ref="H33:J33"/>
    <mergeCell ref="H34:J34"/>
    <mergeCell ref="H25:J25"/>
    <mergeCell ref="H26:J26"/>
    <mergeCell ref="H27:J27"/>
    <mergeCell ref="H28:J28"/>
    <mergeCell ref="H29:J29"/>
    <mergeCell ref="H20:J20"/>
    <mergeCell ref="H21:J21"/>
    <mergeCell ref="H22:J22"/>
    <mergeCell ref="H23:J23"/>
    <mergeCell ref="H24:J24"/>
    <mergeCell ref="B16:E16"/>
    <mergeCell ref="H16:J16"/>
    <mergeCell ref="H17:J17"/>
    <mergeCell ref="H18:J18"/>
    <mergeCell ref="H19:J19"/>
    <mergeCell ref="H11:J11"/>
    <mergeCell ref="H12:J12"/>
    <mergeCell ref="H13:J13"/>
    <mergeCell ref="H14:J14"/>
    <mergeCell ref="H15:J15"/>
    <mergeCell ref="H6:J6"/>
    <mergeCell ref="H7:J7"/>
    <mergeCell ref="H8:J8"/>
    <mergeCell ref="H9:J9"/>
    <mergeCell ref="B10:E10"/>
    <mergeCell ref="H10:J10"/>
    <mergeCell ref="H1:J1"/>
    <mergeCell ref="H2:J2"/>
    <mergeCell ref="H3:J3"/>
    <mergeCell ref="H4:J4"/>
    <mergeCell ref="H5:J5"/>
  </mergeCells>
  <dataValidations count="2">
    <dataValidation type="list" allowBlank="1" showErrorMessage="1" sqref="E12" xr:uid="{00000000-0002-0000-0000-000000000000}">
      <formula1>"2020,2021,2022,2023"</formula1>
    </dataValidation>
    <dataValidation type="list" allowBlank="1" showErrorMessage="1" sqref="D12" xr:uid="{00000000-0002-0000-0000-000001000000}">
      <formula1>"January,February,March,April,May,June,July,August,September,October,November,December"</formula1>
    </dataValidation>
  </dataValidations>
  <hyperlinks>
    <hyperlink ref="H7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0"/>
  <sheetViews>
    <sheetView workbookViewId="0">
      <pane ySplit="2" topLeftCell="A3" activePane="bottomLeft" state="frozen"/>
      <selection pane="bottomLeft" activeCell="C15" sqref="C15"/>
    </sheetView>
  </sheetViews>
  <sheetFormatPr defaultColWidth="12.6640625" defaultRowHeight="15.75" customHeight="1"/>
  <cols>
    <col min="1" max="2" width="18.88671875" customWidth="1"/>
    <col min="3" max="3" width="59.77734375" customWidth="1"/>
    <col min="4" max="4" width="50.109375" customWidth="1"/>
  </cols>
  <sheetData>
    <row r="1" spans="1:4" ht="15.75" customHeight="1">
      <c r="A1" s="64" t="s">
        <v>10</v>
      </c>
      <c r="B1" s="65"/>
      <c r="C1" s="65"/>
      <c r="D1" s="65"/>
    </row>
    <row r="2" spans="1:4" ht="15.75" customHeight="1">
      <c r="A2" s="25"/>
      <c r="B2" s="26" t="s">
        <v>11</v>
      </c>
      <c r="C2" s="26" t="s">
        <v>12</v>
      </c>
      <c r="D2" s="26" t="str">
        <f>"What tasks or projects does this suggest for " &amp; START!D14 &amp; "?"</f>
        <v>What tasks or projects does this suggest for September?</v>
      </c>
    </row>
    <row r="3" spans="1:4" ht="15.75" customHeight="1">
      <c r="A3" s="27" t="e">
        <f>DATEVALUE(START!$E$12 &amp; " " &amp; START!$D$12 &amp; " " &amp; 1)</f>
        <v>#VALUE!</v>
      </c>
      <c r="B3" s="28" t="s">
        <v>13</v>
      </c>
      <c r="C3" s="28" t="s">
        <v>14</v>
      </c>
      <c r="D3" s="29"/>
    </row>
    <row r="4" spans="1:4" ht="15.75" customHeight="1">
      <c r="A4" s="27" t="e">
        <f t="shared" ref="A4:A28" si="0">A3 + 1</f>
        <v>#VALUE!</v>
      </c>
      <c r="B4" s="28" t="s">
        <v>13</v>
      </c>
      <c r="C4" s="28" t="s">
        <v>15</v>
      </c>
      <c r="D4" s="29" t="s">
        <v>16</v>
      </c>
    </row>
    <row r="5" spans="1:4" ht="15.75" customHeight="1">
      <c r="A5" s="27" t="e">
        <f t="shared" si="0"/>
        <v>#VALUE!</v>
      </c>
      <c r="B5" s="28" t="s">
        <v>17</v>
      </c>
      <c r="C5" s="28" t="s">
        <v>18</v>
      </c>
      <c r="D5" s="30"/>
    </row>
    <row r="6" spans="1:4" ht="15.75" customHeight="1">
      <c r="A6" s="27" t="e">
        <f t="shared" si="0"/>
        <v>#VALUE!</v>
      </c>
      <c r="B6" s="28" t="s">
        <v>13</v>
      </c>
      <c r="C6" s="28" t="s">
        <v>19</v>
      </c>
      <c r="D6" s="30"/>
    </row>
    <row r="7" spans="1:4" ht="15.75" customHeight="1">
      <c r="A7" s="27" t="e">
        <f t="shared" si="0"/>
        <v>#VALUE!</v>
      </c>
      <c r="B7" s="28" t="s">
        <v>13</v>
      </c>
      <c r="C7" s="28" t="s">
        <v>20</v>
      </c>
      <c r="D7" s="30"/>
    </row>
    <row r="8" spans="1:4" ht="15.75" customHeight="1">
      <c r="A8" s="27" t="e">
        <f t="shared" si="0"/>
        <v>#VALUE!</v>
      </c>
      <c r="B8" s="28" t="s">
        <v>17</v>
      </c>
      <c r="C8" s="28" t="s">
        <v>21</v>
      </c>
      <c r="D8" s="30"/>
    </row>
    <row r="9" spans="1:4" ht="15.75" customHeight="1">
      <c r="A9" s="27" t="e">
        <f t="shared" si="0"/>
        <v>#VALUE!</v>
      </c>
      <c r="B9" s="28" t="s">
        <v>17</v>
      </c>
      <c r="C9" s="28" t="s">
        <v>22</v>
      </c>
      <c r="D9" s="30"/>
    </row>
    <row r="10" spans="1:4" ht="15.75" customHeight="1">
      <c r="A10" s="27" t="e">
        <f t="shared" si="0"/>
        <v>#VALUE!</v>
      </c>
      <c r="B10" s="28" t="s">
        <v>17</v>
      </c>
      <c r="C10" s="28" t="s">
        <v>23</v>
      </c>
      <c r="D10" s="29" t="s">
        <v>16</v>
      </c>
    </row>
    <row r="11" spans="1:4" ht="15.75" customHeight="1">
      <c r="A11" s="27" t="e">
        <f t="shared" si="0"/>
        <v>#VALUE!</v>
      </c>
      <c r="B11" s="28" t="s">
        <v>17</v>
      </c>
      <c r="C11" s="28" t="s">
        <v>23</v>
      </c>
      <c r="D11" s="29" t="s">
        <v>16</v>
      </c>
    </row>
    <row r="12" spans="1:4" ht="15.75" customHeight="1">
      <c r="A12" s="27" t="e">
        <f t="shared" si="0"/>
        <v>#VALUE!</v>
      </c>
      <c r="B12" s="28" t="s">
        <v>13</v>
      </c>
      <c r="C12" s="28" t="s">
        <v>24</v>
      </c>
      <c r="D12" s="30"/>
    </row>
    <row r="13" spans="1:4" ht="15.75" customHeight="1">
      <c r="A13" s="27" t="e">
        <f t="shared" si="0"/>
        <v>#VALUE!</v>
      </c>
      <c r="B13" s="28" t="s">
        <v>13</v>
      </c>
      <c r="C13" s="28" t="s">
        <v>25</v>
      </c>
      <c r="D13" s="30"/>
    </row>
    <row r="14" spans="1:4" ht="15.75" customHeight="1">
      <c r="A14" s="27" t="e">
        <f t="shared" si="0"/>
        <v>#VALUE!</v>
      </c>
      <c r="B14" s="28" t="s">
        <v>26</v>
      </c>
      <c r="C14" s="28" t="s">
        <v>27</v>
      </c>
      <c r="D14" s="30"/>
    </row>
    <row r="15" spans="1:4" ht="15.75" customHeight="1">
      <c r="A15" s="27" t="e">
        <f t="shared" si="0"/>
        <v>#VALUE!</v>
      </c>
      <c r="B15" s="28" t="s">
        <v>26</v>
      </c>
      <c r="C15" s="28" t="s">
        <v>28</v>
      </c>
      <c r="D15" s="29" t="s">
        <v>16</v>
      </c>
    </row>
    <row r="16" spans="1:4" ht="15.75" customHeight="1">
      <c r="A16" s="27" t="e">
        <f t="shared" si="0"/>
        <v>#VALUE!</v>
      </c>
      <c r="B16" s="28" t="s">
        <v>17</v>
      </c>
      <c r="C16" s="28" t="s">
        <v>29</v>
      </c>
      <c r="D16" s="29" t="s">
        <v>16</v>
      </c>
    </row>
    <row r="17" spans="1:4" ht="15.75" customHeight="1">
      <c r="A17" s="27" t="e">
        <f t="shared" si="0"/>
        <v>#VALUE!</v>
      </c>
      <c r="B17" s="28" t="s">
        <v>26</v>
      </c>
      <c r="C17" s="28" t="s">
        <v>30</v>
      </c>
      <c r="D17" s="29"/>
    </row>
    <row r="18" spans="1:4" ht="15.75" customHeight="1">
      <c r="A18" s="27" t="e">
        <f t="shared" si="0"/>
        <v>#VALUE!</v>
      </c>
      <c r="B18" s="28" t="s">
        <v>26</v>
      </c>
      <c r="C18" s="28" t="s">
        <v>31</v>
      </c>
      <c r="D18" s="29" t="s">
        <v>32</v>
      </c>
    </row>
    <row r="19" spans="1:4" ht="15.75" customHeight="1">
      <c r="A19" s="27" t="e">
        <f t="shared" si="0"/>
        <v>#VALUE!</v>
      </c>
      <c r="B19" s="28" t="s">
        <v>26</v>
      </c>
      <c r="C19" s="28" t="s">
        <v>33</v>
      </c>
      <c r="D19" s="29" t="s">
        <v>32</v>
      </c>
    </row>
    <row r="20" spans="1:4" ht="15.75" customHeight="1">
      <c r="A20" s="27" t="e">
        <f t="shared" si="0"/>
        <v>#VALUE!</v>
      </c>
      <c r="B20" s="28" t="s">
        <v>17</v>
      </c>
      <c r="C20" s="28" t="s">
        <v>34</v>
      </c>
      <c r="D20" s="29" t="s">
        <v>16</v>
      </c>
    </row>
    <row r="21" spans="1:4" ht="15.75" customHeight="1">
      <c r="A21" s="27" t="e">
        <f t="shared" si="0"/>
        <v>#VALUE!</v>
      </c>
      <c r="B21" s="28" t="s">
        <v>13</v>
      </c>
      <c r="C21" s="28" t="s">
        <v>35</v>
      </c>
      <c r="D21" s="30"/>
    </row>
    <row r="22" spans="1:4" ht="15.75" customHeight="1">
      <c r="A22" s="27" t="e">
        <f t="shared" si="0"/>
        <v>#VALUE!</v>
      </c>
      <c r="B22" s="28" t="s">
        <v>17</v>
      </c>
      <c r="C22" s="28" t="s">
        <v>36</v>
      </c>
      <c r="D22" s="30"/>
    </row>
    <row r="23" spans="1:4" ht="15.75" customHeight="1">
      <c r="A23" s="27" t="e">
        <f t="shared" si="0"/>
        <v>#VALUE!</v>
      </c>
      <c r="B23" s="28" t="s">
        <v>17</v>
      </c>
      <c r="C23" s="28" t="s">
        <v>37</v>
      </c>
      <c r="D23" s="30"/>
    </row>
    <row r="24" spans="1:4" ht="15.75" customHeight="1">
      <c r="A24" s="27" t="e">
        <f t="shared" si="0"/>
        <v>#VALUE!</v>
      </c>
      <c r="B24" s="28" t="s">
        <v>13</v>
      </c>
      <c r="C24" s="28" t="s">
        <v>38</v>
      </c>
      <c r="D24" s="30"/>
    </row>
    <row r="25" spans="1:4" ht="15.75" customHeight="1">
      <c r="A25" s="27" t="e">
        <f t="shared" si="0"/>
        <v>#VALUE!</v>
      </c>
      <c r="B25" s="28" t="s">
        <v>13</v>
      </c>
      <c r="C25" s="28" t="s">
        <v>39</v>
      </c>
      <c r="D25" s="30"/>
    </row>
    <row r="26" spans="1:4" ht="15.75" customHeight="1">
      <c r="A26" s="27" t="e">
        <f t="shared" si="0"/>
        <v>#VALUE!</v>
      </c>
      <c r="B26" s="28" t="s">
        <v>13</v>
      </c>
      <c r="C26" s="28" t="s">
        <v>40</v>
      </c>
      <c r="D26" s="29" t="s">
        <v>41</v>
      </c>
    </row>
    <row r="27" spans="1:4" ht="15.75" customHeight="1">
      <c r="A27" s="27" t="e">
        <f t="shared" si="0"/>
        <v>#VALUE!</v>
      </c>
      <c r="B27" s="28" t="s">
        <v>13</v>
      </c>
      <c r="C27" s="28" t="s">
        <v>42</v>
      </c>
      <c r="D27" s="29" t="s">
        <v>41</v>
      </c>
    </row>
    <row r="28" spans="1:4" ht="15.75" customHeight="1">
      <c r="A28" s="27" t="e">
        <f t="shared" si="0"/>
        <v>#VALUE!</v>
      </c>
      <c r="B28" s="28" t="s">
        <v>26</v>
      </c>
      <c r="C28" s="28" t="s">
        <v>43</v>
      </c>
      <c r="D28" s="30"/>
    </row>
    <row r="29" spans="1:4" ht="15.75" customHeight="1">
      <c r="A29" s="27" t="e">
        <f t="shared" ref="A29:A33" si="1">IF(MONTH(A28 + 1) = MONTH(A3), A28 + 1, )</f>
        <v>#VALUE!</v>
      </c>
      <c r="B29" s="28" t="s">
        <v>26</v>
      </c>
      <c r="C29" s="28" t="s">
        <v>44</v>
      </c>
      <c r="D29" s="30"/>
    </row>
    <row r="30" spans="1:4" ht="15.75" customHeight="1">
      <c r="A30" s="27" t="e">
        <f t="shared" si="1"/>
        <v>#VALUE!</v>
      </c>
      <c r="B30" s="28" t="s">
        <v>13</v>
      </c>
      <c r="C30" s="28" t="s">
        <v>45</v>
      </c>
      <c r="D30" s="30"/>
    </row>
    <row r="31" spans="1:4" ht="13.2">
      <c r="A31" s="27" t="e">
        <f t="shared" si="1"/>
        <v>#VALUE!</v>
      </c>
      <c r="B31" s="28" t="s">
        <v>17</v>
      </c>
      <c r="C31" s="28" t="s">
        <v>46</v>
      </c>
      <c r="D31" s="30"/>
    </row>
    <row r="32" spans="1:4" ht="13.2">
      <c r="A32" s="27" t="e">
        <f t="shared" si="1"/>
        <v>#VALUE!</v>
      </c>
      <c r="B32" s="28" t="s">
        <v>17</v>
      </c>
      <c r="C32" s="28" t="s">
        <v>47</v>
      </c>
      <c r="D32" s="30"/>
    </row>
    <row r="33" spans="1:4" ht="13.2">
      <c r="A33" s="27" t="e">
        <f t="shared" si="1"/>
        <v>#VALUE!</v>
      </c>
      <c r="B33" s="31"/>
      <c r="C33" s="31"/>
      <c r="D33" s="30"/>
    </row>
    <row r="34" spans="1:4" ht="13.2">
      <c r="A34" s="27"/>
      <c r="B34" s="31"/>
      <c r="C34" s="31"/>
      <c r="D34" s="30"/>
    </row>
    <row r="35" spans="1:4" ht="13.2">
      <c r="A35" s="27"/>
      <c r="B35" s="31"/>
      <c r="C35" s="31"/>
      <c r="D35" s="30"/>
    </row>
    <row r="36" spans="1:4" ht="13.2">
      <c r="A36" s="27"/>
      <c r="B36" s="31"/>
      <c r="C36" s="31"/>
      <c r="D36" s="30"/>
    </row>
    <row r="37" spans="1:4" ht="13.2">
      <c r="A37" s="27"/>
      <c r="B37" s="31"/>
      <c r="C37" s="31"/>
      <c r="D37" s="30"/>
    </row>
    <row r="38" spans="1:4" ht="13.2">
      <c r="A38" s="27"/>
      <c r="B38" s="31"/>
      <c r="C38" s="31"/>
      <c r="D38" s="30"/>
    </row>
    <row r="39" spans="1:4" ht="13.2">
      <c r="A39" s="27"/>
      <c r="B39" s="31"/>
      <c r="C39" s="31"/>
      <c r="D39" s="30"/>
    </row>
    <row r="40" spans="1:4" ht="13.2">
      <c r="A40" s="27"/>
      <c r="B40" s="31"/>
      <c r="C40" s="31"/>
      <c r="D40" s="30"/>
    </row>
    <row r="41" spans="1:4" ht="13.2">
      <c r="A41" s="27"/>
      <c r="B41" s="31"/>
      <c r="C41" s="31"/>
      <c r="D41" s="30"/>
    </row>
    <row r="42" spans="1:4" ht="13.2">
      <c r="A42" s="27"/>
      <c r="B42" s="31"/>
      <c r="C42" s="31"/>
      <c r="D42" s="30"/>
    </row>
    <row r="43" spans="1:4" ht="13.2">
      <c r="A43" s="27"/>
      <c r="B43" s="31"/>
      <c r="C43" s="31"/>
      <c r="D43" s="30"/>
    </row>
    <row r="44" spans="1:4" ht="13.2">
      <c r="A44" s="27"/>
      <c r="B44" s="31"/>
      <c r="C44" s="31"/>
      <c r="D44" s="30"/>
    </row>
    <row r="45" spans="1:4" ht="13.2">
      <c r="A45" s="27"/>
      <c r="B45" s="31"/>
      <c r="C45" s="31"/>
      <c r="D45" s="30"/>
    </row>
    <row r="46" spans="1:4" ht="13.2">
      <c r="A46" s="27"/>
      <c r="B46" s="31"/>
      <c r="C46" s="31"/>
      <c r="D46" s="30"/>
    </row>
    <row r="47" spans="1:4" ht="13.2">
      <c r="A47" s="27"/>
      <c r="B47" s="31"/>
      <c r="C47" s="31"/>
      <c r="D47" s="30"/>
    </row>
    <row r="48" spans="1:4" ht="13.2">
      <c r="A48" s="27"/>
      <c r="B48" s="31"/>
      <c r="C48" s="31"/>
      <c r="D48" s="30"/>
    </row>
    <row r="49" spans="1:4" ht="13.2">
      <c r="A49" s="27"/>
      <c r="B49" s="31"/>
      <c r="C49" s="31"/>
      <c r="D49" s="30"/>
    </row>
    <row r="50" spans="1:4" ht="13.2">
      <c r="A50" s="27"/>
      <c r="B50" s="31"/>
      <c r="C50" s="31"/>
      <c r="D50" s="30"/>
    </row>
  </sheetData>
  <mergeCells count="1">
    <mergeCell ref="A1:D1"/>
  </mergeCells>
  <conditionalFormatting sqref="B3:B50">
    <cfRule type="containsText" dxfId="13" priority="1" operator="containsText" text="Exceptional">
      <formula>NOT(ISERROR(SEARCH(("Exceptional"),(B3))))</formula>
    </cfRule>
  </conditionalFormatting>
  <conditionalFormatting sqref="B3:B50">
    <cfRule type="containsText" dxfId="12" priority="2" operator="containsText" text="Good">
      <formula>NOT(ISERROR(SEARCH(("Good"),(B3))))</formula>
    </cfRule>
  </conditionalFormatting>
  <conditionalFormatting sqref="B3:B50">
    <cfRule type="containsText" dxfId="11" priority="3" operator="containsText" text="Bad">
      <formula>NOT(ISERROR(SEARCH(("Bad"),(B3))))</formula>
    </cfRule>
  </conditionalFormatting>
  <conditionalFormatting sqref="A3:C50">
    <cfRule type="expression" dxfId="10" priority="4">
      <formula>OR(WEEKDAY($A3) = 7, WEEKDAY($A3) = 1)</formula>
    </cfRule>
  </conditionalFormatting>
  <dataValidations count="1">
    <dataValidation type="list" allowBlank="1" sqref="B3:B50" xr:uid="{00000000-0002-0000-0100-000000000000}">
      <formula1>"Exceptional,Good,Neutral,Bad"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0"/>
  <sheetViews>
    <sheetView workbookViewId="0">
      <selection sqref="A1:C1"/>
    </sheetView>
  </sheetViews>
  <sheetFormatPr defaultColWidth="12.6640625" defaultRowHeight="15.75" customHeight="1"/>
  <cols>
    <col min="1" max="1" width="37.6640625" customWidth="1"/>
    <col min="2" max="3" width="50.109375" customWidth="1"/>
  </cols>
  <sheetData>
    <row r="1" spans="1:3" ht="13.2">
      <c r="A1" s="64" t="s">
        <v>48</v>
      </c>
      <c r="B1" s="65"/>
      <c r="C1" s="65"/>
    </row>
    <row r="2" spans="1:3" ht="26.4">
      <c r="A2" s="32"/>
      <c r="B2" s="33" t="s">
        <v>49</v>
      </c>
      <c r="C2" s="33" t="str">
        <f>"What tasks or projects does this suggest for " &amp; START!D14 &amp; "?"</f>
        <v>What tasks or projects does this suggest for September?</v>
      </c>
    </row>
    <row r="3" spans="1:3" ht="47.25" customHeight="1">
      <c r="A3" s="34" t="s">
        <v>50</v>
      </c>
      <c r="B3" s="28" t="s">
        <v>51</v>
      </c>
      <c r="C3" s="29" t="s">
        <v>52</v>
      </c>
    </row>
    <row r="4" spans="1:3" ht="47.25" customHeight="1">
      <c r="A4" s="34" t="s">
        <v>53</v>
      </c>
      <c r="B4" s="28" t="s">
        <v>54</v>
      </c>
      <c r="C4" s="29" t="s">
        <v>55</v>
      </c>
    </row>
    <row r="5" spans="1:3" ht="47.25" customHeight="1">
      <c r="A5" s="35" t="s">
        <v>56</v>
      </c>
      <c r="B5" s="28" t="s">
        <v>57</v>
      </c>
      <c r="C5" s="29" t="s">
        <v>58</v>
      </c>
    </row>
    <row r="6" spans="1:3" ht="47.25" customHeight="1">
      <c r="A6" s="34" t="s">
        <v>59</v>
      </c>
      <c r="B6" s="28" t="s">
        <v>60</v>
      </c>
      <c r="C6" s="29" t="s">
        <v>61</v>
      </c>
    </row>
    <row r="7" spans="1:3" ht="47.25" customHeight="1">
      <c r="A7" s="34"/>
      <c r="B7" s="31"/>
      <c r="C7" s="30"/>
    </row>
    <row r="8" spans="1:3" ht="13.2">
      <c r="A8" s="64" t="s">
        <v>62</v>
      </c>
      <c r="B8" s="65"/>
      <c r="C8" s="65"/>
    </row>
    <row r="9" spans="1:3" ht="26.4">
      <c r="A9" s="33"/>
      <c r="B9" s="33" t="s">
        <v>63</v>
      </c>
      <c r="C9" s="33" t="str">
        <f>"What tasks or projects does this suggest for " &amp; START!D14 &amp; "?"</f>
        <v>What tasks or projects does this suggest for September?</v>
      </c>
    </row>
    <row r="10" spans="1:3" ht="47.25" customHeight="1">
      <c r="A10" s="36" t="s">
        <v>64</v>
      </c>
      <c r="B10" s="28" t="s">
        <v>65</v>
      </c>
      <c r="C10" s="29" t="s">
        <v>66</v>
      </c>
    </row>
    <row r="11" spans="1:3" ht="47.25" customHeight="1">
      <c r="A11" s="36" t="s">
        <v>67</v>
      </c>
      <c r="B11" s="28" t="s">
        <v>68</v>
      </c>
      <c r="C11" s="29" t="s">
        <v>69</v>
      </c>
    </row>
    <row r="12" spans="1:3" ht="47.25" customHeight="1">
      <c r="A12" s="36" t="s">
        <v>70</v>
      </c>
      <c r="B12" s="28" t="s">
        <v>71</v>
      </c>
      <c r="C12" s="29" t="s">
        <v>72</v>
      </c>
    </row>
    <row r="13" spans="1:3" ht="47.25" customHeight="1">
      <c r="A13" s="36" t="s">
        <v>73</v>
      </c>
      <c r="B13" s="28" t="s">
        <v>74</v>
      </c>
      <c r="C13" s="29" t="s">
        <v>75</v>
      </c>
    </row>
    <row r="14" spans="1:3" ht="47.25" customHeight="1">
      <c r="A14" s="36" t="s">
        <v>76</v>
      </c>
      <c r="B14" s="28" t="s">
        <v>77</v>
      </c>
      <c r="C14" s="29" t="s">
        <v>78</v>
      </c>
    </row>
    <row r="15" spans="1:3" ht="47.25" customHeight="1">
      <c r="A15" s="36" t="s">
        <v>79</v>
      </c>
      <c r="B15" s="28" t="s">
        <v>80</v>
      </c>
      <c r="C15" s="29" t="s">
        <v>81</v>
      </c>
    </row>
    <row r="16" spans="1:3" ht="47.25" customHeight="1">
      <c r="A16" s="28"/>
      <c r="B16" s="31"/>
      <c r="C16" s="30"/>
    </row>
    <row r="17" spans="1:3" ht="47.25" customHeight="1">
      <c r="A17" s="28"/>
      <c r="B17" s="31"/>
      <c r="C17" s="30"/>
    </row>
    <row r="18" spans="1:3" ht="47.25" customHeight="1">
      <c r="A18" s="28"/>
      <c r="B18" s="31"/>
      <c r="C18" s="30"/>
    </row>
    <row r="19" spans="1:3" ht="47.25" customHeight="1">
      <c r="A19" s="28"/>
      <c r="B19" s="31"/>
      <c r="C19" s="30"/>
    </row>
    <row r="20" spans="1:3" ht="47.25" customHeight="1">
      <c r="A20" s="28"/>
      <c r="B20" s="31"/>
      <c r="C20" s="30"/>
    </row>
    <row r="21" spans="1:3" ht="47.25" customHeight="1">
      <c r="A21" s="28"/>
      <c r="B21" s="31"/>
      <c r="C21" s="30"/>
    </row>
    <row r="22" spans="1:3" ht="47.25" customHeight="1">
      <c r="A22" s="28"/>
      <c r="B22" s="31"/>
      <c r="C22" s="30"/>
    </row>
    <row r="23" spans="1:3" ht="47.25" customHeight="1">
      <c r="A23" s="28"/>
      <c r="B23" s="31"/>
      <c r="C23" s="30"/>
    </row>
    <row r="24" spans="1:3" ht="47.25" customHeight="1">
      <c r="A24" s="28"/>
      <c r="B24" s="31"/>
      <c r="C24" s="30"/>
    </row>
    <row r="25" spans="1:3" ht="47.25" customHeight="1">
      <c r="A25" s="28"/>
      <c r="B25" s="31"/>
      <c r="C25" s="30"/>
    </row>
    <row r="26" spans="1:3" ht="47.25" customHeight="1">
      <c r="A26" s="28"/>
      <c r="B26" s="31"/>
      <c r="C26" s="30"/>
    </row>
    <row r="27" spans="1:3" ht="47.25" customHeight="1">
      <c r="A27" s="28"/>
      <c r="B27" s="31"/>
      <c r="C27" s="30"/>
    </row>
    <row r="28" spans="1:3" ht="47.25" customHeight="1">
      <c r="A28" s="28"/>
      <c r="B28" s="31"/>
      <c r="C28" s="30"/>
    </row>
    <row r="29" spans="1:3" ht="47.25" customHeight="1">
      <c r="A29" s="28"/>
      <c r="B29" s="31"/>
      <c r="C29" s="30"/>
    </row>
    <row r="30" spans="1:3" ht="47.25" customHeight="1">
      <c r="A30" s="28"/>
      <c r="B30" s="31"/>
      <c r="C30" s="30"/>
    </row>
    <row r="31" spans="1:3" ht="47.25" customHeight="1">
      <c r="A31" s="28"/>
      <c r="B31" s="31"/>
      <c r="C31" s="30"/>
    </row>
    <row r="32" spans="1:3" ht="47.25" customHeight="1">
      <c r="A32" s="28"/>
      <c r="B32" s="31"/>
      <c r="C32" s="30"/>
    </row>
    <row r="33" spans="1:3" ht="47.25" customHeight="1">
      <c r="A33" s="28"/>
      <c r="B33" s="31"/>
      <c r="C33" s="30"/>
    </row>
    <row r="34" spans="1:3" ht="47.25" customHeight="1">
      <c r="A34" s="28"/>
      <c r="B34" s="31"/>
      <c r="C34" s="30"/>
    </row>
    <row r="35" spans="1:3" ht="47.25" customHeight="1">
      <c r="A35" s="28"/>
      <c r="B35" s="31"/>
      <c r="C35" s="30"/>
    </row>
    <row r="36" spans="1:3" ht="47.25" customHeight="1">
      <c r="A36" s="28"/>
      <c r="B36" s="31"/>
      <c r="C36" s="30"/>
    </row>
    <row r="37" spans="1:3" ht="47.25" customHeight="1">
      <c r="A37" s="28"/>
      <c r="B37" s="31"/>
      <c r="C37" s="30"/>
    </row>
    <row r="38" spans="1:3" ht="47.25" customHeight="1">
      <c r="A38" s="28"/>
      <c r="B38" s="31"/>
      <c r="C38" s="30"/>
    </row>
    <row r="39" spans="1:3" ht="47.25" customHeight="1">
      <c r="A39" s="28"/>
      <c r="B39" s="31"/>
      <c r="C39" s="30"/>
    </row>
    <row r="40" spans="1:3" ht="47.25" customHeight="1">
      <c r="A40" s="28"/>
      <c r="B40" s="31"/>
      <c r="C40" s="30"/>
    </row>
    <row r="41" spans="1:3" ht="47.25" customHeight="1">
      <c r="A41" s="28"/>
      <c r="B41" s="31"/>
      <c r="C41" s="30"/>
    </row>
    <row r="42" spans="1:3" ht="47.25" customHeight="1">
      <c r="A42" s="28"/>
      <c r="B42" s="31"/>
      <c r="C42" s="30"/>
    </row>
    <row r="43" spans="1:3" ht="47.25" customHeight="1">
      <c r="A43" s="28"/>
      <c r="B43" s="31"/>
      <c r="C43" s="30"/>
    </row>
    <row r="44" spans="1:3" ht="47.25" customHeight="1">
      <c r="A44" s="28"/>
      <c r="B44" s="31"/>
      <c r="C44" s="30"/>
    </row>
    <row r="45" spans="1:3" ht="47.25" customHeight="1">
      <c r="A45" s="28"/>
      <c r="B45" s="31"/>
      <c r="C45" s="30"/>
    </row>
    <row r="46" spans="1:3" ht="47.25" customHeight="1">
      <c r="A46" s="28"/>
      <c r="B46" s="31"/>
      <c r="C46" s="30"/>
    </row>
    <row r="47" spans="1:3" ht="47.25" customHeight="1">
      <c r="A47" s="28"/>
      <c r="B47" s="31"/>
      <c r="C47" s="30"/>
    </row>
    <row r="48" spans="1:3" ht="47.25" customHeight="1">
      <c r="A48" s="28"/>
      <c r="B48" s="31"/>
      <c r="C48" s="30"/>
    </row>
    <row r="49" spans="1:3" ht="47.25" customHeight="1">
      <c r="A49" s="34"/>
      <c r="B49" s="31"/>
      <c r="C49" s="30"/>
    </row>
    <row r="50" spans="1:3" ht="47.25" customHeight="1">
      <c r="A50" s="28"/>
      <c r="B50" s="31"/>
      <c r="C50" s="30"/>
    </row>
  </sheetData>
  <mergeCells count="2">
    <mergeCell ref="A1:C1"/>
    <mergeCell ref="A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"/>
  <sheetViews>
    <sheetView workbookViewId="0">
      <pane ySplit="2" topLeftCell="A12" activePane="bottomLeft" state="frozen"/>
      <selection pane="bottomLeft" activeCell="B4" sqref="B4"/>
    </sheetView>
  </sheetViews>
  <sheetFormatPr defaultColWidth="12.6640625" defaultRowHeight="15.75" customHeight="1"/>
  <cols>
    <col min="1" max="1" width="37.6640625" customWidth="1"/>
    <col min="2" max="5" width="18.88671875" customWidth="1"/>
  </cols>
  <sheetData>
    <row r="1" spans="1:5" ht="26.4">
      <c r="A1" s="64" t="s">
        <v>82</v>
      </c>
      <c r="B1" s="65"/>
      <c r="C1" s="65"/>
      <c r="D1" s="65"/>
      <c r="E1" s="24" t="str">
        <f>START!D14 &amp; " Total:
" &amp; FLOOR(SUMIF(E3:E100, "Yes", D3:E100) * 100,1) &amp; "%"</f>
        <v>September Total:
97%</v>
      </c>
    </row>
    <row r="2" spans="1:5" ht="66">
      <c r="A2" s="26" t="s">
        <v>83</v>
      </c>
      <c r="B2" s="26" t="s">
        <v>84</v>
      </c>
      <c r="C2" s="26" t="s">
        <v>85</v>
      </c>
      <c r="D2" s="26" t="s">
        <v>86</v>
      </c>
      <c r="E2" s="26" t="s">
        <v>87</v>
      </c>
    </row>
    <row r="3" spans="1:5" ht="31.5" customHeight="1">
      <c r="A3" s="37" t="str">
        <f ca="1">IFERROR(__xludf.DUMMYFUNCTION("
{
 IFERROR(FILTER('1. Debrief'!D3:D100, NOT(ISBLANK('1. Debrief'!D3:D100))), ""(purple rows from '1. Debrief' will appear here)"");
 IFERROR(FILTER('2. Evaluate'!C3:C100,
  NOT(ISBLANK('2. Evaluate'!C3:C100)), 
  NOT(LEFT('2. Evaluate'!C3:C100, 15) = """&amp;"What tasks or p"")
 ), ""(purple rows from '2. Evaluate' will appear here)"")
}"),"Coding")</f>
        <v>Coding</v>
      </c>
      <c r="B3" s="28" t="s">
        <v>88</v>
      </c>
      <c r="C3" s="28" t="s">
        <v>89</v>
      </c>
      <c r="D3" s="38">
        <v>0.2</v>
      </c>
      <c r="E3" s="29" t="s">
        <v>90</v>
      </c>
    </row>
    <row r="4" spans="1:5" ht="31.5" customHeight="1">
      <c r="A4" s="37" t="str">
        <f ca="1">IFERROR(__xludf.DUMMYFUNCTION("""COMPUTED_VALUE"""),"Coding")</f>
        <v>Coding</v>
      </c>
      <c r="B4" s="28"/>
      <c r="C4" s="28"/>
      <c r="D4" s="38"/>
      <c r="E4" s="29"/>
    </row>
    <row r="5" spans="1:5" ht="31.5" customHeight="1">
      <c r="A5" s="37" t="str">
        <f ca="1">IFERROR(__xludf.DUMMYFUNCTION("""COMPUTED_VALUE"""),"Coding")</f>
        <v>Coding</v>
      </c>
      <c r="B5" s="28"/>
      <c r="C5" s="28"/>
      <c r="D5" s="38"/>
      <c r="E5" s="29"/>
    </row>
    <row r="6" spans="1:5" ht="31.5" customHeight="1">
      <c r="A6" s="37" t="str">
        <f ca="1">IFERROR(__xludf.DUMMYFUNCTION("""COMPUTED_VALUE"""),"Coding")</f>
        <v>Coding</v>
      </c>
      <c r="B6" s="28"/>
      <c r="C6" s="28"/>
      <c r="D6" s="38"/>
      <c r="E6" s="29"/>
    </row>
    <row r="7" spans="1:5" ht="31.5" customHeight="1">
      <c r="A7" s="37" t="str">
        <f ca="1">IFERROR(__xludf.DUMMYFUNCTION("""COMPUTED_VALUE"""),"Coding")</f>
        <v>Coding</v>
      </c>
      <c r="B7" s="28"/>
      <c r="C7" s="31"/>
      <c r="D7" s="38"/>
      <c r="E7" s="29" t="s">
        <v>90</v>
      </c>
    </row>
    <row r="8" spans="1:5" ht="31.5" customHeight="1">
      <c r="A8" s="37" t="str">
        <f ca="1">IFERROR(__xludf.DUMMYFUNCTION("""COMPUTED_VALUE"""),"Improve office work")</f>
        <v>Improve office work</v>
      </c>
      <c r="B8" s="28" t="s">
        <v>88</v>
      </c>
      <c r="C8" s="28" t="s">
        <v>89</v>
      </c>
      <c r="D8" s="38">
        <v>0.2</v>
      </c>
      <c r="E8" s="29"/>
    </row>
    <row r="9" spans="1:5" ht="31.5" customHeight="1">
      <c r="A9" s="37" t="str">
        <f ca="1">IFERROR(__xludf.DUMMYFUNCTION("""COMPUTED_VALUE"""),"Improve office work")</f>
        <v>Improve office work</v>
      </c>
      <c r="B9" s="28"/>
      <c r="C9" s="28"/>
      <c r="D9" s="38"/>
      <c r="E9" s="29"/>
    </row>
    <row r="10" spans="1:5" ht="31.5" customHeight="1">
      <c r="A10" s="34" t="str">
        <f ca="1">IFERROR(__xludf.DUMMYFUNCTION("""COMPUTED_VALUE"""),"Coding")</f>
        <v>Coding</v>
      </c>
      <c r="B10" s="31"/>
      <c r="C10" s="31"/>
      <c r="D10" s="39"/>
      <c r="E10" s="30"/>
    </row>
    <row r="11" spans="1:5" ht="31.5" customHeight="1">
      <c r="A11" s="37" t="str">
        <f ca="1">IFERROR(__xludf.DUMMYFUNCTION("""COMPUTED_VALUE"""),"No office work")</f>
        <v>No office work</v>
      </c>
      <c r="B11" s="31"/>
      <c r="C11" s="31"/>
      <c r="D11" s="39"/>
      <c r="E11" s="30"/>
    </row>
    <row r="12" spans="1:5" ht="31.5" customHeight="1">
      <c r="A12" s="37" t="str">
        <f ca="1">IFERROR(__xludf.DUMMYFUNCTION("""COMPUTED_VALUE"""),"No office work")</f>
        <v>No office work</v>
      </c>
      <c r="B12" s="31"/>
      <c r="C12" s="31"/>
      <c r="D12" s="39"/>
      <c r="E12" s="30"/>
    </row>
    <row r="13" spans="1:5" ht="31.5" customHeight="1">
      <c r="A13" s="37" t="str">
        <f ca="1">IFERROR(__xludf.DUMMYFUNCTION("""COMPUTED_VALUE"""),"Reflect daily on where time is being spent")</f>
        <v>Reflect daily on where time is being spent</v>
      </c>
      <c r="B13" s="28" t="s">
        <v>88</v>
      </c>
      <c r="C13" s="28" t="s">
        <v>91</v>
      </c>
      <c r="D13" s="38">
        <v>0.05</v>
      </c>
      <c r="E13" s="29" t="s">
        <v>92</v>
      </c>
    </row>
    <row r="14" spans="1:5" ht="31.5" customHeight="1">
      <c r="A14" s="37" t="str">
        <f ca="1">IFERROR(__xludf.DUMMYFUNCTION("""COMPUTED_VALUE"""),"Increasing my base productivity; to around 3-4 hours per day")</f>
        <v>Increasing my base productivity; to around 3-4 hours per day</v>
      </c>
      <c r="B14" s="28" t="s">
        <v>88</v>
      </c>
      <c r="C14" s="28" t="s">
        <v>89</v>
      </c>
      <c r="D14" s="38">
        <v>0.5</v>
      </c>
      <c r="E14" s="29" t="s">
        <v>92</v>
      </c>
    </row>
    <row r="15" spans="1:5" ht="31.5" customHeight="1">
      <c r="A15" s="37" t="str">
        <f ca="1">IFERROR(__xludf.DUMMYFUNCTION("""COMPUTED_VALUE"""),"Take your laptop there and continue coding")</f>
        <v>Take your laptop there and continue coding</v>
      </c>
      <c r="B15" s="31"/>
      <c r="C15" s="31"/>
      <c r="D15" s="39"/>
      <c r="E15" s="30"/>
    </row>
    <row r="16" spans="1:5" ht="31.5" customHeight="1">
      <c r="A16" s="37" t="str">
        <f ca="1">IFERROR(__xludf.DUMMYFUNCTION("""COMPUTED_VALUE"""),"Target to complete that udemy course this month;")</f>
        <v>Target to complete that udemy course this month;</v>
      </c>
      <c r="B16" s="31"/>
      <c r="C16" s="31"/>
      <c r="D16" s="39"/>
      <c r="E16" s="30"/>
    </row>
    <row r="17" spans="1:5" ht="31.5" customHeight="1">
      <c r="A17" s="37" t="str">
        <f ca="1">IFERROR(__xludf.DUMMYFUNCTION("""COMPUTED_VALUE"""),"4 workout sessions a week")</f>
        <v>4 workout sessions a week</v>
      </c>
      <c r="B17" s="31"/>
      <c r="C17" s="31"/>
      <c r="D17" s="38">
        <v>0.2</v>
      </c>
      <c r="E17" s="29" t="s">
        <v>92</v>
      </c>
    </row>
    <row r="18" spans="1:5" ht="31.5" customHeight="1">
      <c r="A18" s="37" t="str">
        <f ca="1">IFERROR(__xludf.DUMMYFUNCTION("""COMPUTED_VALUE"""),"work for 2 hours everyday on office projects")</f>
        <v>work for 2 hours everyday on office projects</v>
      </c>
      <c r="B18" s="31"/>
      <c r="C18" s="31"/>
      <c r="D18" s="39"/>
      <c r="E18" s="30"/>
    </row>
    <row r="19" spans="1:5" ht="31.5" customHeight="1">
      <c r="A19" s="37" t="str">
        <f ca="1">IFERROR(__xludf.DUMMYFUNCTION("""COMPUTED_VALUE"""),"Complete Data munging")</f>
        <v>Complete Data munging</v>
      </c>
      <c r="B19" s="28" t="s">
        <v>88</v>
      </c>
      <c r="C19" s="28" t="s">
        <v>89</v>
      </c>
      <c r="D19" s="38">
        <v>0.15</v>
      </c>
      <c r="E19" s="29" t="s">
        <v>92</v>
      </c>
    </row>
    <row r="20" spans="1:5" ht="31.5" customHeight="1">
      <c r="A20" s="37" t="str">
        <f ca="1">IFERROR(__xludf.DUMMYFUNCTION("""COMPUTED_VALUE"""),"Go to temple everyday")</f>
        <v>Go to temple everyday</v>
      </c>
      <c r="B20" s="28" t="s">
        <v>88</v>
      </c>
      <c r="C20" s="28" t="s">
        <v>91</v>
      </c>
      <c r="D20" s="38">
        <v>0.01</v>
      </c>
      <c r="E20" s="29" t="s">
        <v>92</v>
      </c>
    </row>
    <row r="21" spans="1:5" ht="31.5" customHeight="1">
      <c r="A21" s="37" t="str">
        <f ca="1">IFERROR(__xludf.DUMMYFUNCTION("""COMPUTED_VALUE"""),"Update linkedin and reach out to 10 people you have not talked to")</f>
        <v>Update linkedin and reach out to 10 people you have not talked to</v>
      </c>
      <c r="B21" s="28" t="s">
        <v>88</v>
      </c>
      <c r="C21" s="28" t="s">
        <v>91</v>
      </c>
      <c r="D21" s="38">
        <v>0.01</v>
      </c>
      <c r="E21" s="29" t="s">
        <v>92</v>
      </c>
    </row>
    <row r="22" spans="1:5" ht="31.5" customHeight="1">
      <c r="A22" s="37" t="str">
        <f ca="1">IFERROR(__xludf.DUMMYFUNCTION("""COMPUTED_VALUE"""),"Be active on twitter; Start posting on medium")</f>
        <v>Be active on twitter; Start posting on medium</v>
      </c>
      <c r="B22" s="28" t="s">
        <v>88</v>
      </c>
      <c r="C22" s="28" t="s">
        <v>91</v>
      </c>
      <c r="D22" s="38">
        <v>0.05</v>
      </c>
      <c r="E22" s="29" t="s">
        <v>92</v>
      </c>
    </row>
    <row r="23" spans="1:5" ht="31.5" customHeight="1">
      <c r="A23" s="37"/>
      <c r="B23" s="31"/>
      <c r="C23" s="31"/>
      <c r="D23" s="39"/>
      <c r="E23" s="30"/>
    </row>
    <row r="24" spans="1:5" ht="31.5" customHeight="1">
      <c r="A24" s="37"/>
      <c r="B24" s="31"/>
      <c r="C24" s="31"/>
      <c r="D24" s="39"/>
      <c r="E24" s="30"/>
    </row>
    <row r="25" spans="1:5" ht="31.5" customHeight="1">
      <c r="A25" s="37"/>
      <c r="B25" s="31"/>
      <c r="C25" s="31"/>
      <c r="D25" s="39"/>
      <c r="E25" s="30"/>
    </row>
    <row r="26" spans="1:5" ht="31.5" customHeight="1">
      <c r="A26" s="37"/>
      <c r="B26" s="31"/>
      <c r="C26" s="31"/>
      <c r="D26" s="39"/>
      <c r="E26" s="30"/>
    </row>
    <row r="27" spans="1:5" ht="31.5" customHeight="1">
      <c r="A27" s="37"/>
      <c r="B27" s="31"/>
      <c r="C27" s="31"/>
      <c r="D27" s="39"/>
      <c r="E27" s="30"/>
    </row>
    <row r="28" spans="1:5" ht="31.5" customHeight="1">
      <c r="A28" s="37"/>
      <c r="B28" s="31"/>
      <c r="C28" s="31"/>
      <c r="D28" s="39"/>
      <c r="E28" s="30"/>
    </row>
    <row r="29" spans="1:5" ht="31.5" customHeight="1">
      <c r="A29" s="37"/>
      <c r="B29" s="31"/>
      <c r="C29" s="31"/>
      <c r="D29" s="39"/>
      <c r="E29" s="30"/>
    </row>
    <row r="30" spans="1:5" ht="31.5" customHeight="1">
      <c r="A30" s="37"/>
      <c r="B30" s="31"/>
      <c r="C30" s="31"/>
      <c r="D30" s="39"/>
      <c r="E30" s="30"/>
    </row>
    <row r="31" spans="1:5" ht="31.5" customHeight="1">
      <c r="A31" s="37"/>
      <c r="B31" s="31"/>
      <c r="C31" s="31"/>
      <c r="D31" s="39"/>
      <c r="E31" s="30"/>
    </row>
    <row r="32" spans="1:5" ht="31.5" customHeight="1">
      <c r="A32" s="37"/>
      <c r="B32" s="31"/>
      <c r="C32" s="31"/>
      <c r="D32" s="39"/>
      <c r="E32" s="30"/>
    </row>
    <row r="33" spans="1:5" ht="31.5" customHeight="1">
      <c r="A33" s="37"/>
      <c r="B33" s="31"/>
      <c r="C33" s="31"/>
      <c r="D33" s="39"/>
      <c r="E33" s="30"/>
    </row>
    <row r="34" spans="1:5" ht="31.5" customHeight="1">
      <c r="A34" s="37"/>
      <c r="B34" s="31"/>
      <c r="C34" s="31"/>
      <c r="D34" s="39"/>
      <c r="E34" s="30"/>
    </row>
    <row r="35" spans="1:5" ht="31.5" customHeight="1">
      <c r="A35" s="37"/>
      <c r="B35" s="31"/>
      <c r="C35" s="31"/>
      <c r="D35" s="39"/>
      <c r="E35" s="30"/>
    </row>
    <row r="36" spans="1:5" ht="31.5" customHeight="1">
      <c r="A36" s="37"/>
      <c r="B36" s="31"/>
      <c r="C36" s="31"/>
      <c r="D36" s="39"/>
      <c r="E36" s="30"/>
    </row>
    <row r="37" spans="1:5" ht="31.5" customHeight="1">
      <c r="A37" s="37"/>
      <c r="B37" s="31"/>
      <c r="C37" s="31"/>
      <c r="D37" s="39"/>
      <c r="E37" s="30"/>
    </row>
    <row r="38" spans="1:5" ht="31.5" customHeight="1">
      <c r="A38" s="37"/>
      <c r="B38" s="31"/>
      <c r="C38" s="31"/>
      <c r="D38" s="39"/>
      <c r="E38" s="30"/>
    </row>
    <row r="39" spans="1:5" ht="31.5" customHeight="1">
      <c r="A39" s="37"/>
      <c r="B39" s="31"/>
      <c r="C39" s="31"/>
      <c r="D39" s="39"/>
      <c r="E39" s="30"/>
    </row>
    <row r="40" spans="1:5" ht="31.5" customHeight="1">
      <c r="A40" s="37"/>
      <c r="B40" s="31"/>
      <c r="C40" s="31"/>
      <c r="D40" s="39"/>
      <c r="E40" s="30"/>
    </row>
    <row r="41" spans="1:5" ht="31.5" customHeight="1">
      <c r="A41" s="37"/>
      <c r="B41" s="31"/>
      <c r="C41" s="31"/>
      <c r="D41" s="39"/>
      <c r="E41" s="30"/>
    </row>
    <row r="42" spans="1:5" ht="31.5" customHeight="1">
      <c r="A42" s="37"/>
      <c r="B42" s="31"/>
      <c r="C42" s="31"/>
      <c r="D42" s="39"/>
      <c r="E42" s="30"/>
    </row>
    <row r="43" spans="1:5" ht="31.5" customHeight="1">
      <c r="A43" s="37"/>
      <c r="B43" s="31"/>
      <c r="C43" s="31"/>
      <c r="D43" s="39"/>
      <c r="E43" s="30"/>
    </row>
    <row r="44" spans="1:5" ht="31.5" customHeight="1">
      <c r="A44" s="37"/>
      <c r="B44" s="31"/>
      <c r="C44" s="31"/>
      <c r="D44" s="39"/>
      <c r="E44" s="30"/>
    </row>
    <row r="45" spans="1:5" ht="31.5" customHeight="1">
      <c r="A45" s="37"/>
      <c r="B45" s="31"/>
      <c r="C45" s="31"/>
      <c r="D45" s="39"/>
      <c r="E45" s="30"/>
    </row>
    <row r="46" spans="1:5" ht="31.5" customHeight="1">
      <c r="A46" s="37"/>
      <c r="B46" s="31"/>
      <c r="C46" s="31"/>
      <c r="D46" s="39"/>
      <c r="E46" s="30"/>
    </row>
    <row r="47" spans="1:5" ht="31.5" customHeight="1">
      <c r="A47" s="37"/>
      <c r="B47" s="31"/>
      <c r="C47" s="31"/>
      <c r="D47" s="39"/>
      <c r="E47" s="30"/>
    </row>
    <row r="48" spans="1:5" ht="31.5" customHeight="1">
      <c r="A48" s="37"/>
      <c r="B48" s="31"/>
      <c r="C48" s="31"/>
      <c r="D48" s="39"/>
      <c r="E48" s="30"/>
    </row>
    <row r="49" spans="1:5" ht="31.5" customHeight="1">
      <c r="A49" s="37"/>
      <c r="B49" s="31"/>
      <c r="C49" s="31"/>
      <c r="D49" s="39"/>
      <c r="E49" s="30"/>
    </row>
    <row r="50" spans="1:5" ht="31.5" customHeight="1">
      <c r="A50" s="37"/>
      <c r="B50" s="31"/>
      <c r="C50" s="31"/>
      <c r="D50" s="39"/>
      <c r="E50" s="30"/>
    </row>
    <row r="51" spans="1:5" ht="31.5" customHeight="1">
      <c r="A51" s="37"/>
      <c r="B51" s="31"/>
      <c r="C51" s="31"/>
      <c r="D51" s="39"/>
      <c r="E51" s="30"/>
    </row>
    <row r="52" spans="1:5" ht="31.5" customHeight="1">
      <c r="A52" s="37"/>
      <c r="B52" s="31"/>
      <c r="C52" s="31"/>
      <c r="D52" s="39"/>
      <c r="E52" s="30"/>
    </row>
    <row r="53" spans="1:5" ht="31.5" customHeight="1">
      <c r="A53" s="37"/>
      <c r="B53" s="31"/>
      <c r="C53" s="31"/>
      <c r="D53" s="39"/>
      <c r="E53" s="30"/>
    </row>
    <row r="54" spans="1:5" ht="31.5" customHeight="1">
      <c r="A54" s="37"/>
      <c r="B54" s="31"/>
      <c r="C54" s="31"/>
      <c r="D54" s="39"/>
      <c r="E54" s="30"/>
    </row>
    <row r="55" spans="1:5" ht="31.5" customHeight="1">
      <c r="A55" s="37"/>
      <c r="B55" s="31"/>
      <c r="C55" s="31"/>
      <c r="D55" s="39"/>
      <c r="E55" s="30"/>
    </row>
    <row r="56" spans="1:5" ht="31.5" customHeight="1">
      <c r="A56" s="37"/>
      <c r="B56" s="31"/>
      <c r="C56" s="31"/>
      <c r="D56" s="39"/>
      <c r="E56" s="30"/>
    </row>
    <row r="57" spans="1:5" ht="31.5" customHeight="1">
      <c r="A57" s="37"/>
      <c r="B57" s="31"/>
      <c r="C57" s="31"/>
      <c r="D57" s="39"/>
      <c r="E57" s="30"/>
    </row>
    <row r="58" spans="1:5" ht="31.5" customHeight="1">
      <c r="A58" s="37"/>
      <c r="B58" s="31"/>
      <c r="C58" s="31"/>
      <c r="D58" s="39"/>
      <c r="E58" s="30"/>
    </row>
    <row r="59" spans="1:5" ht="31.5" customHeight="1">
      <c r="A59" s="37"/>
      <c r="B59" s="31"/>
      <c r="C59" s="31"/>
      <c r="D59" s="39"/>
      <c r="E59" s="30"/>
    </row>
    <row r="60" spans="1:5" ht="31.5" customHeight="1">
      <c r="A60" s="37"/>
      <c r="B60" s="31"/>
      <c r="C60" s="31"/>
      <c r="D60" s="39"/>
      <c r="E60" s="30"/>
    </row>
    <row r="61" spans="1:5" ht="31.5" customHeight="1">
      <c r="A61" s="37"/>
      <c r="B61" s="31"/>
      <c r="C61" s="31"/>
      <c r="D61" s="39"/>
      <c r="E61" s="30"/>
    </row>
    <row r="62" spans="1:5" ht="31.5" customHeight="1">
      <c r="A62" s="37"/>
      <c r="B62" s="31"/>
      <c r="C62" s="31"/>
      <c r="D62" s="39"/>
      <c r="E62" s="30"/>
    </row>
    <row r="63" spans="1:5" ht="31.5" customHeight="1">
      <c r="A63" s="37"/>
      <c r="B63" s="31"/>
      <c r="C63" s="31"/>
      <c r="D63" s="39"/>
      <c r="E63" s="30"/>
    </row>
    <row r="64" spans="1:5" ht="31.5" customHeight="1">
      <c r="A64" s="37"/>
      <c r="B64" s="31"/>
      <c r="C64" s="31"/>
      <c r="D64" s="39"/>
      <c r="E64" s="30"/>
    </row>
    <row r="65" spans="1:5" ht="31.5" customHeight="1">
      <c r="A65" s="37"/>
      <c r="B65" s="31"/>
      <c r="C65" s="31"/>
      <c r="D65" s="39"/>
      <c r="E65" s="30"/>
    </row>
    <row r="66" spans="1:5" ht="31.5" customHeight="1">
      <c r="A66" s="37"/>
      <c r="B66" s="31"/>
      <c r="C66" s="31"/>
      <c r="D66" s="39"/>
      <c r="E66" s="30"/>
    </row>
    <row r="67" spans="1:5" ht="31.5" customHeight="1">
      <c r="A67" s="37"/>
      <c r="B67" s="31"/>
      <c r="C67" s="31"/>
      <c r="D67" s="39"/>
      <c r="E67" s="30"/>
    </row>
    <row r="68" spans="1:5" ht="31.5" customHeight="1">
      <c r="A68" s="37"/>
      <c r="B68" s="31"/>
      <c r="C68" s="31"/>
      <c r="D68" s="39"/>
      <c r="E68" s="30"/>
    </row>
    <row r="69" spans="1:5" ht="31.5" customHeight="1">
      <c r="A69" s="37"/>
      <c r="B69" s="31"/>
      <c r="C69" s="31"/>
      <c r="D69" s="39"/>
      <c r="E69" s="30"/>
    </row>
    <row r="70" spans="1:5" ht="31.5" customHeight="1">
      <c r="A70" s="37"/>
      <c r="B70" s="31"/>
      <c r="C70" s="31"/>
      <c r="D70" s="39"/>
      <c r="E70" s="30"/>
    </row>
    <row r="71" spans="1:5" ht="31.5" customHeight="1">
      <c r="A71" s="37"/>
      <c r="B71" s="31"/>
      <c r="C71" s="31"/>
      <c r="D71" s="39"/>
      <c r="E71" s="30"/>
    </row>
    <row r="72" spans="1:5" ht="31.5" customHeight="1">
      <c r="A72" s="37"/>
      <c r="B72" s="31"/>
      <c r="C72" s="31"/>
      <c r="D72" s="39"/>
      <c r="E72" s="30"/>
    </row>
    <row r="73" spans="1:5" ht="31.5" customHeight="1">
      <c r="A73" s="37"/>
      <c r="B73" s="31"/>
      <c r="C73" s="31"/>
      <c r="D73" s="39"/>
      <c r="E73" s="30"/>
    </row>
    <row r="74" spans="1:5" ht="31.5" customHeight="1">
      <c r="A74" s="37"/>
      <c r="B74" s="31"/>
      <c r="C74" s="31"/>
      <c r="D74" s="39"/>
      <c r="E74" s="30"/>
    </row>
    <row r="75" spans="1:5" ht="31.5" customHeight="1">
      <c r="A75" s="37"/>
      <c r="B75" s="31"/>
      <c r="C75" s="31"/>
      <c r="D75" s="39"/>
      <c r="E75" s="30"/>
    </row>
    <row r="76" spans="1:5" ht="31.5" customHeight="1">
      <c r="A76" s="37"/>
      <c r="B76" s="31"/>
      <c r="C76" s="31"/>
      <c r="D76" s="39"/>
      <c r="E76" s="30"/>
    </row>
    <row r="77" spans="1:5" ht="31.5" customHeight="1">
      <c r="A77" s="37"/>
      <c r="B77" s="31"/>
      <c r="C77" s="31"/>
      <c r="D77" s="39"/>
      <c r="E77" s="30"/>
    </row>
    <row r="78" spans="1:5" ht="31.5" customHeight="1">
      <c r="A78" s="37"/>
      <c r="B78" s="31"/>
      <c r="C78" s="31"/>
      <c r="D78" s="39"/>
      <c r="E78" s="30"/>
    </row>
    <row r="79" spans="1:5" ht="31.5" customHeight="1">
      <c r="A79" s="37"/>
      <c r="B79" s="31"/>
      <c r="C79" s="31"/>
      <c r="D79" s="39"/>
      <c r="E79" s="30"/>
    </row>
    <row r="80" spans="1:5" ht="31.5" customHeight="1">
      <c r="A80" s="37"/>
      <c r="B80" s="31"/>
      <c r="C80" s="31"/>
      <c r="D80" s="39"/>
      <c r="E80" s="30"/>
    </row>
    <row r="81" spans="1:5" ht="31.5" customHeight="1">
      <c r="A81" s="37"/>
      <c r="B81" s="31"/>
      <c r="C81" s="31"/>
      <c r="D81" s="39"/>
      <c r="E81" s="30"/>
    </row>
    <row r="82" spans="1:5" ht="31.5" customHeight="1">
      <c r="A82" s="37"/>
      <c r="B82" s="31"/>
      <c r="C82" s="31"/>
      <c r="D82" s="39"/>
      <c r="E82" s="30"/>
    </row>
    <row r="83" spans="1:5" ht="31.5" customHeight="1">
      <c r="A83" s="37"/>
      <c r="B83" s="31"/>
      <c r="C83" s="31"/>
      <c r="D83" s="39"/>
      <c r="E83" s="30"/>
    </row>
    <row r="84" spans="1:5" ht="31.5" customHeight="1">
      <c r="A84" s="37"/>
      <c r="B84" s="31"/>
      <c r="C84" s="31"/>
      <c r="D84" s="39"/>
      <c r="E84" s="30"/>
    </row>
    <row r="85" spans="1:5" ht="31.5" customHeight="1">
      <c r="A85" s="37"/>
      <c r="B85" s="31"/>
      <c r="C85" s="31"/>
      <c r="D85" s="39"/>
      <c r="E85" s="30"/>
    </row>
    <row r="86" spans="1:5" ht="31.5" customHeight="1">
      <c r="A86" s="37"/>
      <c r="B86" s="31"/>
      <c r="C86" s="31"/>
      <c r="D86" s="39"/>
      <c r="E86" s="30"/>
    </row>
    <row r="87" spans="1:5" ht="31.5" customHeight="1">
      <c r="A87" s="37"/>
      <c r="B87" s="31"/>
      <c r="C87" s="31"/>
      <c r="D87" s="39"/>
      <c r="E87" s="30"/>
    </row>
    <row r="88" spans="1:5" ht="31.5" customHeight="1">
      <c r="A88" s="37"/>
      <c r="B88" s="31"/>
      <c r="C88" s="31"/>
      <c r="D88" s="38"/>
      <c r="E88" s="30"/>
    </row>
    <row r="89" spans="1:5" ht="31.5" customHeight="1">
      <c r="A89" s="37"/>
      <c r="B89" s="31"/>
      <c r="C89" s="31"/>
      <c r="D89" s="38"/>
      <c r="E89" s="30"/>
    </row>
    <row r="90" spans="1:5" ht="31.5" customHeight="1">
      <c r="A90" s="37"/>
      <c r="B90" s="31"/>
      <c r="C90" s="31"/>
      <c r="D90" s="39"/>
      <c r="E90" s="30"/>
    </row>
    <row r="91" spans="1:5" ht="31.5" customHeight="1">
      <c r="A91" s="37"/>
      <c r="B91" s="31"/>
      <c r="C91" s="31"/>
      <c r="D91" s="39"/>
      <c r="E91" s="30"/>
    </row>
    <row r="92" spans="1:5" ht="31.5" customHeight="1">
      <c r="A92" s="37"/>
      <c r="B92" s="31"/>
      <c r="C92" s="31"/>
      <c r="D92" s="39"/>
      <c r="E92" s="30"/>
    </row>
    <row r="93" spans="1:5" ht="31.5" customHeight="1">
      <c r="A93" s="37"/>
      <c r="B93" s="31"/>
      <c r="C93" s="31"/>
      <c r="D93" s="39"/>
      <c r="E93" s="30"/>
    </row>
    <row r="94" spans="1:5" ht="31.5" customHeight="1">
      <c r="A94" s="37"/>
      <c r="B94" s="31"/>
      <c r="C94" s="31"/>
      <c r="D94" s="39"/>
      <c r="E94" s="30"/>
    </row>
    <row r="95" spans="1:5" ht="31.5" customHeight="1">
      <c r="A95" s="37"/>
      <c r="B95" s="31"/>
      <c r="C95" s="31"/>
      <c r="D95" s="39"/>
      <c r="E95" s="30"/>
    </row>
    <row r="96" spans="1:5" ht="31.5" customHeight="1">
      <c r="A96" s="37"/>
      <c r="B96" s="31"/>
      <c r="C96" s="31"/>
      <c r="D96" s="39"/>
      <c r="E96" s="30"/>
    </row>
    <row r="97" spans="1:5" ht="31.5" customHeight="1">
      <c r="A97" s="37"/>
      <c r="B97" s="31"/>
      <c r="C97" s="31"/>
      <c r="D97" s="39"/>
      <c r="E97" s="30"/>
    </row>
    <row r="98" spans="1:5" ht="31.5" customHeight="1">
      <c r="A98" s="37"/>
      <c r="B98" s="31"/>
      <c r="C98" s="31"/>
      <c r="D98" s="39"/>
      <c r="E98" s="30"/>
    </row>
    <row r="99" spans="1:5" ht="31.5" customHeight="1">
      <c r="A99" s="37"/>
      <c r="B99" s="31"/>
      <c r="C99" s="31"/>
      <c r="D99" s="39"/>
      <c r="E99" s="30"/>
    </row>
    <row r="100" spans="1:5" ht="31.5" customHeight="1">
      <c r="A100" s="37"/>
      <c r="B100" s="31"/>
      <c r="C100" s="31"/>
      <c r="D100" s="39"/>
      <c r="E100" s="30"/>
    </row>
  </sheetData>
  <mergeCells count="1">
    <mergeCell ref="A1:D1"/>
  </mergeCells>
  <conditionalFormatting sqref="B3:C100">
    <cfRule type="beginsWith" dxfId="9" priority="1" operator="beginsWith" text="3">
      <formula>LEFT((B3),LEN("3"))=("3")</formula>
    </cfRule>
  </conditionalFormatting>
  <conditionalFormatting sqref="B3:C100">
    <cfRule type="beginsWith" dxfId="8" priority="2" operator="beginsWith" text="2">
      <formula>LEFT((B3),LEN("2"))=("2")</formula>
    </cfRule>
  </conditionalFormatting>
  <conditionalFormatting sqref="B3:C100">
    <cfRule type="beginsWith" dxfId="7" priority="3" operator="beginsWith" text="0">
      <formula>LEFT((B3),LEN("0"))=("0")</formula>
    </cfRule>
  </conditionalFormatting>
  <conditionalFormatting sqref="E3:E100">
    <cfRule type="cellIs" dxfId="6" priority="4" operator="equal">
      <formula>"Yes"</formula>
    </cfRule>
  </conditionalFormatting>
  <conditionalFormatting sqref="E1">
    <cfRule type="expression" dxfId="5" priority="5">
      <formula>SUMIF(E3:E100, "Yes", D3:E100) &gt;= 1.25</formula>
    </cfRule>
  </conditionalFormatting>
  <conditionalFormatting sqref="E1">
    <cfRule type="expression" dxfId="4" priority="6">
      <formula>SUMIF(E3:E100, "Yes", D3:E100) &gt; 1</formula>
    </cfRule>
  </conditionalFormatting>
  <dataValidations count="4">
    <dataValidation type="list" allowBlank="1" sqref="B3:B100" xr:uid="{00000000-0002-0000-0300-000000000000}">
      <formula1>"3. Essential this month,2. Important this month,1. Nice-to-have this month,0. Can wait"</formula1>
    </dataValidation>
    <dataValidation type="list" allowBlank="1" sqref="C3:C100" xr:uid="{00000000-0002-0000-0300-000001000000}">
      <formula1>"3. Almost 100%,2. Around 75%,1. About 50/50,0. Less than 50%"</formula1>
    </dataValidation>
    <dataValidation type="list" allowBlank="1" sqref="D3:D100" xr:uid="{00000000-0002-0000-0300-000002000000}">
      <formula1>"1%,5%,10%,15%,20%,25%,30%,40%,50%,60%,70%,80%,90%,100%"</formula1>
    </dataValidation>
    <dataValidation type="list" allowBlank="1" sqref="E3:E100" xr:uid="{00000000-0002-0000-0300-000003000000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48"/>
  <sheetViews>
    <sheetView tabSelected="1" workbookViewId="0">
      <pane xSplit="1" topLeftCell="B1" activePane="topRight" state="frozen"/>
      <selection pane="topRight" activeCell="B2" sqref="B2:E2"/>
    </sheetView>
  </sheetViews>
  <sheetFormatPr defaultColWidth="12.6640625" defaultRowHeight="15.75" customHeight="1"/>
  <cols>
    <col min="1" max="2" width="37.6640625" customWidth="1"/>
    <col min="3" max="16" width="12.6640625" customWidth="1"/>
  </cols>
  <sheetData>
    <row r="1" spans="1:16" ht="26.4">
      <c r="A1" s="40" t="s">
        <v>93</v>
      </c>
      <c r="B1" s="66" t="s">
        <v>94</v>
      </c>
      <c r="C1" s="67"/>
      <c r="D1" s="67"/>
      <c r="E1" s="67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47.25" customHeight="1">
      <c r="A2" s="34" t="s">
        <v>95</v>
      </c>
      <c r="B2" s="68" t="s">
        <v>96</v>
      </c>
      <c r="C2" s="65"/>
      <c r="D2" s="65"/>
      <c r="E2" s="65"/>
      <c r="F2" s="41"/>
      <c r="G2" s="41"/>
      <c r="H2" s="41"/>
      <c r="I2" s="42"/>
      <c r="J2" s="42"/>
      <c r="K2" s="42"/>
      <c r="L2" s="42"/>
      <c r="M2" s="42"/>
      <c r="N2" s="42"/>
      <c r="O2" s="42"/>
      <c r="P2" s="42"/>
    </row>
    <row r="3" spans="1:16" ht="47.25" customHeight="1">
      <c r="A3" s="34" t="s">
        <v>97</v>
      </c>
      <c r="B3" s="68" t="s">
        <v>98</v>
      </c>
      <c r="C3" s="65"/>
      <c r="D3" s="65"/>
      <c r="E3" s="65"/>
      <c r="F3" s="41"/>
      <c r="G3" s="41"/>
      <c r="H3" s="41"/>
      <c r="I3" s="42"/>
      <c r="J3" s="42"/>
      <c r="K3" s="42"/>
      <c r="L3" s="42"/>
      <c r="M3" s="42"/>
      <c r="N3" s="42"/>
      <c r="O3" s="42"/>
      <c r="P3" s="42"/>
    </row>
    <row r="4" spans="1:16" ht="26.4">
      <c r="A4" s="24" t="s">
        <v>99</v>
      </c>
      <c r="B4" s="69" t="s">
        <v>100</v>
      </c>
      <c r="C4" s="65"/>
      <c r="D4" s="65"/>
      <c r="E4" s="65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39.6">
      <c r="A5" s="33" t="s">
        <v>101</v>
      </c>
      <c r="B5" s="33" t="s">
        <v>102</v>
      </c>
      <c r="C5" s="33" t="s">
        <v>103</v>
      </c>
      <c r="D5" s="33" t="s">
        <v>104</v>
      </c>
      <c r="E5" s="33" t="s">
        <v>105</v>
      </c>
      <c r="F5" s="33" t="s">
        <v>106</v>
      </c>
      <c r="G5" s="33" t="s">
        <v>107</v>
      </c>
      <c r="H5" s="33" t="s">
        <v>108</v>
      </c>
      <c r="I5" s="33" t="s">
        <v>109</v>
      </c>
      <c r="J5" s="33" t="s">
        <v>110</v>
      </c>
      <c r="K5" s="33" t="s">
        <v>111</v>
      </c>
      <c r="L5" s="33"/>
      <c r="M5" s="33"/>
      <c r="N5" s="33"/>
      <c r="O5" s="33"/>
      <c r="P5" s="33"/>
    </row>
    <row r="6" spans="1:16" ht="31.5" customHeight="1">
      <c r="A6" s="34" t="s">
        <v>112</v>
      </c>
      <c r="B6" s="37"/>
      <c r="C6" s="28" t="s">
        <v>113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16" ht="31.5" customHeight="1">
      <c r="A7" s="34" t="str">
        <f>"Schedule a time to debrief " &amp; START!D14 &amp; " and plan " &amp; CHOOSE(MONTH(START!D14 &amp; 1) + 1, "January", "February", "March", "April", "May", "June", "July", "August", "September", "October", "November", "December", "January") &amp; "."</f>
        <v>Schedule a time to debrief September and plan October.</v>
      </c>
      <c r="B7" s="37"/>
      <c r="C7" s="28" t="s">
        <v>113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ht="31.5" customHeight="1">
      <c r="A8" s="37" t="str">
        <f ca="1">IFERROR(__xludf.DUMMYFUNCTION("
ARRAYFORMULA(
 REGEXREPLACE(
  SORT(
   IFERROR(FILTER(
    LEFT('3. Prioritize'!B3:B48) &amp;
    LEFT('3. Prioritize'!C3:C48) &amp;
    '3. Prioritize'!A3:A48
   , '3. Prioritize'!E3:E48 = ""Yes""
   ), ""(Shortlisted items from '3. Prioritize' will appear he"&amp;"re)""),
   1, FALSE
  ),
  ""^\d\d"", """"
 )
)"),"4 workout sessions a week")</f>
        <v>4 workout sessions a week</v>
      </c>
      <c r="B8" s="34" t="s">
        <v>114</v>
      </c>
      <c r="C8" s="28" t="s">
        <v>113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ht="31.5" customHeight="1">
      <c r="A9" s="37" t="str">
        <f ca="1">IFERROR(__xludf.DUMMYFUNCTION("""COMPUTED_VALUE"""),"Update linkedin and reach out to 10 people you have not talked to")</f>
        <v>Update linkedin and reach out to 10 people you have not talked to</v>
      </c>
      <c r="B9" s="34" t="s">
        <v>115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ht="31.5" customHeight="1">
      <c r="A10" s="37" t="str">
        <f ca="1">IFERROR(__xludf.DUMMYFUNCTION("""COMPUTED_VALUE"""),"Reflect daily on where time is being spent")</f>
        <v>Reflect daily on where time is being spent</v>
      </c>
      <c r="B10" s="34" t="s">
        <v>116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ht="31.5" customHeight="1">
      <c r="A11" s="37" t="str">
        <f ca="1">IFERROR(__xludf.DUMMYFUNCTION("""COMPUTED_VALUE"""),"Go to temple everyday")</f>
        <v>Go to temple everyday</v>
      </c>
      <c r="B11" s="34" t="s">
        <v>117</v>
      </c>
      <c r="C11" s="28" t="s">
        <v>113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ht="31.5" customHeight="1">
      <c r="A12" s="37" t="str">
        <f ca="1">IFERROR(__xludf.DUMMYFUNCTION("""COMPUTED_VALUE"""),"Be active on twitter; Start posting on medium")</f>
        <v>Be active on twitter; Start posting on medium</v>
      </c>
      <c r="B12" s="34" t="s">
        <v>118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ht="31.5" customHeight="1">
      <c r="A13" s="37" t="str">
        <f ca="1">IFERROR(__xludf.DUMMYFUNCTION("""COMPUTED_VALUE"""),"Increasing my base productivity; to around 3-4 hours per day")</f>
        <v>Increasing my base productivity; to around 3-4 hours per day</v>
      </c>
      <c r="B13" s="34" t="s">
        <v>119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ht="31.5" customHeight="1">
      <c r="A14" s="37" t="str">
        <f ca="1">IFERROR(__xludf.DUMMYFUNCTION("""COMPUTED_VALUE"""),"Complete Data munging")</f>
        <v>Complete Data munging</v>
      </c>
      <c r="B14" s="34" t="s">
        <v>120</v>
      </c>
      <c r="C14" s="28" t="s">
        <v>121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5" spans="1:16" ht="31.5" customHeight="1">
      <c r="A15" s="37"/>
      <c r="B15" s="37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1:16" ht="31.5" customHeight="1">
      <c r="A16" s="37"/>
      <c r="B16" s="37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1:16" ht="31.5" customHeight="1">
      <c r="A17" s="37"/>
      <c r="B17" s="37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 ht="31.5" customHeight="1">
      <c r="A18" s="37"/>
      <c r="B18" s="37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 ht="31.5" customHeight="1">
      <c r="A19" s="37"/>
      <c r="B19" s="37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ht="31.5" customHeight="1">
      <c r="A20" s="37"/>
      <c r="B20" s="37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 ht="31.5" customHeight="1">
      <c r="A21" s="37"/>
      <c r="B21" s="37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ht="31.5" customHeight="1">
      <c r="A22" s="37"/>
      <c r="B22" s="37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6" ht="31.5" customHeight="1">
      <c r="A23" s="37"/>
      <c r="B23" s="37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ht="31.5" customHeight="1">
      <c r="A24" s="37"/>
      <c r="B24" s="37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16" ht="31.5" customHeight="1">
      <c r="A25" s="37"/>
      <c r="B25" s="37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ht="31.5" customHeight="1">
      <c r="A26" s="37"/>
      <c r="B26" s="37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1:16" ht="31.5" customHeight="1">
      <c r="A27" s="37"/>
      <c r="B27" s="37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16" ht="31.5" customHeight="1">
      <c r="A28" s="37"/>
      <c r="B28" s="37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16" ht="31.5" customHeight="1">
      <c r="A29" s="37"/>
      <c r="B29" s="37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16" ht="31.5" customHeight="1">
      <c r="A30" s="37"/>
      <c r="B30" s="37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16" ht="31.5" customHeight="1">
      <c r="A31" s="37"/>
      <c r="B31" s="37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16" ht="31.5" customHeight="1">
      <c r="A32" s="37"/>
      <c r="B32" s="37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16" ht="31.5" customHeight="1">
      <c r="A33" s="37"/>
      <c r="B33" s="37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1:16" ht="31.5" customHeight="1">
      <c r="A34" s="37"/>
      <c r="B34" s="37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1:16" ht="31.5" customHeight="1">
      <c r="A35" s="37"/>
      <c r="B35" s="37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1:16" ht="31.5" customHeight="1">
      <c r="A36" s="37"/>
      <c r="B36" s="37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ht="31.5" customHeight="1">
      <c r="A37" s="37"/>
      <c r="B37" s="37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spans="1:16" ht="31.5" customHeight="1">
      <c r="A38" s="37"/>
      <c r="B38" s="37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1:16" ht="31.5" customHeight="1">
      <c r="A39" s="37"/>
      <c r="B39" s="37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spans="1:16" ht="31.5" customHeight="1">
      <c r="A40" s="37"/>
      <c r="B40" s="3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spans="1:16" ht="31.5" customHeight="1">
      <c r="A41" s="37"/>
      <c r="B41" s="37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spans="1:16" ht="31.5" customHeight="1">
      <c r="A42" s="37"/>
      <c r="B42" s="37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1:16" ht="31.5" customHeight="1">
      <c r="A43" s="37"/>
      <c r="B43" s="37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1:16" ht="31.5" customHeight="1">
      <c r="A44" s="37"/>
      <c r="B44" s="37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31.5" customHeight="1">
      <c r="A45" s="37"/>
      <c r="B45" s="37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spans="1:16" ht="31.5" customHeight="1">
      <c r="A46" s="37"/>
      <c r="B46" s="37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1:16" ht="31.5" customHeight="1">
      <c r="A47" s="37"/>
      <c r="B47" s="37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spans="1:16" ht="31.5" customHeight="1">
      <c r="A48" s="37"/>
      <c r="B48" s="37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</sheetData>
  <mergeCells count="4">
    <mergeCell ref="B1:E1"/>
    <mergeCell ref="B2:E2"/>
    <mergeCell ref="B3:E3"/>
    <mergeCell ref="B4:E4"/>
  </mergeCells>
  <conditionalFormatting sqref="C6:P48">
    <cfRule type="containsText" dxfId="3" priority="1" operator="containsText" text="N/A">
      <formula>NOT(ISERROR(SEARCH(("N/A"),(C6))))</formula>
    </cfRule>
  </conditionalFormatting>
  <conditionalFormatting sqref="C6:P48">
    <cfRule type="containsText" dxfId="2" priority="2" operator="containsText" text="To Do">
      <formula>NOT(ISERROR(SEARCH(("To Do"),(C6))))</formula>
    </cfRule>
  </conditionalFormatting>
  <conditionalFormatting sqref="C6:P48">
    <cfRule type="containsText" dxfId="1" priority="3" operator="containsText" text="To Research">
      <formula>NOT(ISERROR(SEARCH(("To Research"),(C6))))</formula>
    </cfRule>
  </conditionalFormatting>
  <conditionalFormatting sqref="C6:P48">
    <cfRule type="containsText" dxfId="0" priority="4" operator="containsText" text="DONE!">
      <formula>NOT(ISERROR(SEARCH(("DONE!"),(C6))))</formula>
    </cfRule>
  </conditionalFormatting>
  <dataValidations count="1">
    <dataValidation type="list" allowBlank="1" sqref="C6:P48" xr:uid="{00000000-0002-0000-0400-000000000000}">
      <formula1>"N/A,To Do,To Research,DONE!"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1. Debrief</vt:lpstr>
      <vt:lpstr>2. Evaluate</vt:lpstr>
      <vt:lpstr>3. Prioritize</vt:lpstr>
      <vt:lpstr>4. Operationalize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Murali</cp:lastModifiedBy>
  <dcterms:modified xsi:type="dcterms:W3CDTF">2022-08-30T17:23:37Z</dcterms:modified>
</cp:coreProperties>
</file>