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"/>
    </mc:Choice>
  </mc:AlternateContent>
  <xr:revisionPtr revIDLastSave="0" documentId="13_ncr:1_{D1AB9F68-D4B4-4693-996A-008D6143DCA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ducation" sheetId="10" r:id="rId1"/>
    <sheet name="Personal_investments" sheetId="13" r:id="rId2"/>
    <sheet name="DBS" sheetId="6" r:id="rId3"/>
    <sheet name="Misc_Planning" sheetId="8" r:id="rId4"/>
    <sheet name="House" sheetId="5" r:id="rId5"/>
    <sheet name="Investment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6" l="1"/>
  <c r="F21" i="6"/>
  <c r="B11" i="5"/>
  <c r="B30" i="6"/>
  <c r="B1" i="8"/>
  <c r="F14" i="6"/>
  <c r="B17" i="6"/>
  <c r="M9" i="6" l="1"/>
  <c r="L8" i="6"/>
  <c r="L7" i="6"/>
  <c r="L6" i="6"/>
  <c r="M5" i="6"/>
  <c r="M26" i="6"/>
  <c r="I11" i="13"/>
  <c r="C11" i="13"/>
  <c r="I20" i="10"/>
  <c r="L11" i="6" l="1"/>
  <c r="O12" i="10"/>
  <c r="K20" i="10" s="1"/>
  <c r="F41" i="10" l="1"/>
  <c r="G41" i="10" s="1"/>
  <c r="B5" i="8" l="1"/>
  <c r="D2" i="8" s="1"/>
</calcChain>
</file>

<file path=xl/sharedStrings.xml><?xml version="1.0" encoding="utf-8"?>
<sst xmlns="http://schemas.openxmlformats.org/spreadsheetml/2006/main" count="169" uniqueCount="123">
  <si>
    <t>Misc</t>
  </si>
  <si>
    <t>Personal</t>
  </si>
  <si>
    <t>Category</t>
  </si>
  <si>
    <t>Amount</t>
  </si>
  <si>
    <t>savings</t>
  </si>
  <si>
    <t>Budget</t>
  </si>
  <si>
    <t>Total</t>
  </si>
  <si>
    <t>Salamander</t>
  </si>
  <si>
    <t>Datacamp</t>
  </si>
  <si>
    <t>Source</t>
  </si>
  <si>
    <t>Career</t>
  </si>
  <si>
    <t>Kotak</t>
  </si>
  <si>
    <t>Spent</t>
  </si>
  <si>
    <t>Udemy-3</t>
  </si>
  <si>
    <t>Udemy-2</t>
  </si>
  <si>
    <t>Udemy-1</t>
  </si>
  <si>
    <t>Business</t>
  </si>
  <si>
    <t xml:space="preserve">   6   months Emergency</t>
  </si>
  <si>
    <t>Udemy-4</t>
  </si>
  <si>
    <t>Mirae_Liquid</t>
  </si>
  <si>
    <t>Price</t>
  </si>
  <si>
    <t>`</t>
  </si>
  <si>
    <t>Dyuthi</t>
  </si>
  <si>
    <t>Done</t>
  </si>
  <si>
    <t>Technical</t>
  </si>
  <si>
    <t>Earn money, put 25% of it into education</t>
  </si>
  <si>
    <t>Writing</t>
  </si>
  <si>
    <t>Idea</t>
  </si>
  <si>
    <t>Earn money in other methods to gain money here</t>
  </si>
  <si>
    <t>Type</t>
  </si>
  <si>
    <t>Can go to  4  months max. Not lower.</t>
  </si>
  <si>
    <t>Books/Courses</t>
  </si>
  <si>
    <t xml:space="preserve"> </t>
  </si>
  <si>
    <t>Caitlin</t>
  </si>
  <si>
    <t>Online Profile</t>
  </si>
  <si>
    <t>Steph smith</t>
  </si>
  <si>
    <t>Hustle</t>
  </si>
  <si>
    <t>Vassalo</t>
  </si>
  <si>
    <t>Ryan booth</t>
  </si>
  <si>
    <t>Pratley</t>
  </si>
  <si>
    <t>Google guy</t>
  </si>
  <si>
    <t>Community</t>
  </si>
  <si>
    <t>Invested</t>
  </si>
  <si>
    <t>Phone</t>
  </si>
  <si>
    <t>Never buy more until you complete : Do not accumulate</t>
  </si>
  <si>
    <t>grammarly</t>
  </si>
  <si>
    <t>brain fm</t>
  </si>
  <si>
    <t>1 Year</t>
  </si>
  <si>
    <t>music for brain</t>
  </si>
  <si>
    <t>udemy-5</t>
  </si>
  <si>
    <t>Rent</t>
  </si>
  <si>
    <t>Suggested</t>
  </si>
  <si>
    <t>software</t>
  </si>
  <si>
    <t>Certs: Datacamp certs and skill assessment</t>
  </si>
  <si>
    <t>Bought</t>
  </si>
  <si>
    <t>Learning - Career</t>
  </si>
  <si>
    <t>Misc courses</t>
  </si>
  <si>
    <t>PPFAS: Growth</t>
  </si>
  <si>
    <t>Libcoure</t>
  </si>
  <si>
    <t>Courses</t>
  </si>
  <si>
    <t>Products</t>
  </si>
  <si>
    <t>Hardware</t>
  </si>
  <si>
    <t>Good Webcam</t>
  </si>
  <si>
    <t>Good Mic</t>
  </si>
  <si>
    <t>l</t>
  </si>
  <si>
    <t>Storage</t>
  </si>
  <si>
    <t>Business hardware</t>
  </si>
  <si>
    <t>Software_zoom</t>
  </si>
  <si>
    <t>(already invested)</t>
  </si>
  <si>
    <t>Not useful</t>
  </si>
  <si>
    <t>Bike</t>
  </si>
  <si>
    <t>Brain.fm + marvin</t>
  </si>
  <si>
    <t>gumroad</t>
  </si>
  <si>
    <t>Udemy + gumroad+ libcourse</t>
  </si>
  <si>
    <t>Laptop</t>
  </si>
  <si>
    <t>Table+mouse</t>
  </si>
  <si>
    <t>Investment</t>
  </si>
  <si>
    <t>Actual</t>
  </si>
  <si>
    <t>Proposed</t>
  </si>
  <si>
    <t>NEFT</t>
  </si>
  <si>
    <t>crypto</t>
  </si>
  <si>
    <t>My_Insurace</t>
  </si>
  <si>
    <t>New Tech</t>
  </si>
  <si>
    <t>Readwise</t>
  </si>
  <si>
    <t>Zoho Mail</t>
  </si>
  <si>
    <t>dl book</t>
  </si>
  <si>
    <t>Monthly Saas</t>
  </si>
  <si>
    <t>Remnote</t>
  </si>
  <si>
    <t>Python</t>
  </si>
  <si>
    <t>Complice</t>
  </si>
  <si>
    <t>In hand</t>
  </si>
  <si>
    <t>Complice workshop</t>
  </si>
  <si>
    <t>2022 Investments</t>
  </si>
  <si>
    <t>complice</t>
  </si>
  <si>
    <t>datacamp</t>
  </si>
  <si>
    <t>brain</t>
  </si>
  <si>
    <t>one off</t>
  </si>
  <si>
    <t>pymorsels (*7)</t>
  </si>
  <si>
    <t>Crypto</t>
  </si>
  <si>
    <t>Till April</t>
  </si>
  <si>
    <t>Colab pro</t>
  </si>
  <si>
    <t>House_food</t>
  </si>
  <si>
    <t>CM</t>
  </si>
  <si>
    <t>Extra</t>
  </si>
  <si>
    <t>Astrology</t>
  </si>
  <si>
    <t>RD</t>
  </si>
  <si>
    <t>Coin</t>
  </si>
  <si>
    <t>PPFAS</t>
  </si>
  <si>
    <t>PPFAS_Amma</t>
  </si>
  <si>
    <t>Fitness</t>
  </si>
  <si>
    <t>Resume/Linkedin</t>
  </si>
  <si>
    <t>House_FOOD</t>
  </si>
  <si>
    <t>Tools</t>
  </si>
  <si>
    <t>Focusmate</t>
  </si>
  <si>
    <t>Brain</t>
  </si>
  <si>
    <t>2023 Investments</t>
  </si>
  <si>
    <t>S</t>
  </si>
  <si>
    <t>Pending</t>
  </si>
  <si>
    <t>Hotel</t>
  </si>
  <si>
    <t>Chitti</t>
  </si>
  <si>
    <t>Suhas</t>
  </si>
  <si>
    <t>Trip</t>
  </si>
  <si>
    <t>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</si>
</sst>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Varela_roundregular"/>
    </font>
    <font>
      <b/>
      <sz val="11"/>
      <color theme="1"/>
      <name val="Baskerville Old Face"/>
      <family val="1"/>
    </font>
    <font>
      <sz val="8"/>
      <color rgb="FF92AD6F"/>
      <name val="Arial"/>
      <family val="2"/>
    </font>
    <font>
      <sz val="7"/>
      <color rgb="FF333333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41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3" fontId="0" fillId="0" borderId="0" xfId="0" applyNumberFormat="1" applyFont="1"/>
    <xf numFmtId="0" fontId="0" fillId="0" borderId="1" xfId="0" applyBorder="1"/>
    <xf numFmtId="0" fontId="0" fillId="0" borderId="0" xfId="0" applyFont="1"/>
    <xf numFmtId="0" fontId="1" fillId="0" borderId="1" xfId="0" applyFont="1" applyBorder="1"/>
    <xf numFmtId="3" fontId="1" fillId="0" borderId="0" xfId="0" applyNumberFormat="1" applyFont="1" applyFill="1" applyBorder="1"/>
    <xf numFmtId="0" fontId="1" fillId="0" borderId="0" xfId="0" applyFont="1" applyFill="1" applyBorder="1"/>
    <xf numFmtId="17" fontId="0" fillId="0" borderId="0" xfId="0" applyNumberFormat="1" applyFont="1"/>
    <xf numFmtId="4" fontId="2" fillId="0" borderId="0" xfId="0" applyNumberFormat="1" applyFont="1"/>
    <xf numFmtId="3" fontId="1" fillId="0" borderId="1" xfId="0" applyNumberFormat="1" applyFont="1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5" xfId="0" applyFont="1" applyBorder="1"/>
    <xf numFmtId="0" fontId="1" fillId="0" borderId="4" xfId="0" applyFont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ont="1" applyBorder="1"/>
    <xf numFmtId="3" fontId="0" fillId="0" borderId="1" xfId="0" applyNumberFormat="1" applyBorder="1"/>
    <xf numFmtId="0" fontId="1" fillId="0" borderId="1" xfId="0" applyFont="1" applyFill="1" applyBorder="1"/>
    <xf numFmtId="0" fontId="0" fillId="0" borderId="4" xfId="0" applyFill="1" applyBorder="1"/>
    <xf numFmtId="0" fontId="0" fillId="0" borderId="5" xfId="0" applyFont="1" applyFill="1" applyBorder="1"/>
    <xf numFmtId="0" fontId="3" fillId="0" borderId="1" xfId="0" applyFont="1" applyBorder="1"/>
    <xf numFmtId="3" fontId="4" fillId="0" borderId="0" xfId="0" applyNumberFormat="1" applyFont="1" applyAlignment="1">
      <alignment horizontal="right" vertical="center" wrapText="1"/>
    </xf>
    <xf numFmtId="4" fontId="5" fillId="0" borderId="0" xfId="0" applyNumberFormat="1" applyFont="1"/>
    <xf numFmtId="1" fontId="1" fillId="0" borderId="0" xfId="0" applyNumberFormat="1" applyFont="1"/>
    <xf numFmtId="3" fontId="0" fillId="3" borderId="0" xfId="0" applyNumberFormat="1" applyFill="1"/>
    <xf numFmtId="0" fontId="0" fillId="3" borderId="0" xfId="0" applyFill="1" applyBorder="1"/>
    <xf numFmtId="1" fontId="1" fillId="0" borderId="1" xfId="0" applyNumberFormat="1" applyFont="1" applyBorder="1"/>
    <xf numFmtId="1" fontId="1" fillId="0" borderId="0" xfId="0" applyNumberFormat="1" applyFont="1" applyFill="1" applyBorder="1"/>
    <xf numFmtId="1" fontId="0" fillId="0" borderId="0" xfId="0" applyNumberFormat="1"/>
    <xf numFmtId="0" fontId="0" fillId="0" borderId="0" xfId="0" applyAlignment="1">
      <alignment wrapText="1"/>
    </xf>
    <xf numFmtId="0" fontId="6" fillId="4" borderId="1" xfId="1" applyBorder="1"/>
    <xf numFmtId="0" fontId="0" fillId="5" borderId="0" xfId="0" applyFill="1"/>
    <xf numFmtId="0" fontId="1" fillId="3" borderId="0" xfId="0" applyFont="1" applyFill="1"/>
    <xf numFmtId="14" fontId="0" fillId="0" borderId="0" xfId="0" applyNumberFormat="1"/>
    <xf numFmtId="0" fontId="3" fillId="0" borderId="0" xfId="0" applyFont="1" applyBorder="1"/>
    <xf numFmtId="0" fontId="0" fillId="0" borderId="0" xfId="0" applyAlignment="1">
      <alignment horizont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topLeftCell="B1" zoomScale="96" zoomScaleNormal="96" workbookViewId="0">
      <selection activeCell="E21" sqref="E21"/>
    </sheetView>
  </sheetViews>
  <sheetFormatPr defaultRowHeight="14.4"/>
  <cols>
    <col min="1" max="1" width="16.33203125" customWidth="1"/>
    <col min="2" max="2" width="13.21875" customWidth="1"/>
    <col min="3" max="3" width="19.44140625" customWidth="1"/>
    <col min="4" max="4" width="18" customWidth="1"/>
    <col min="5" max="5" width="24.5546875" customWidth="1"/>
    <col min="6" max="6" width="10.21875" bestFit="1" customWidth="1"/>
    <col min="7" max="7" width="18.21875" customWidth="1"/>
    <col min="8" max="8" width="25.88671875" customWidth="1"/>
    <col min="14" max="14" width="15.109375" customWidth="1"/>
  </cols>
  <sheetData>
    <row r="1" spans="1:15">
      <c r="B1" t="s">
        <v>10</v>
      </c>
      <c r="D1" s="9" t="s">
        <v>16</v>
      </c>
      <c r="E1" s="8">
        <v>150000</v>
      </c>
      <c r="H1" s="9"/>
      <c r="I1" s="1"/>
      <c r="O1">
        <v>2018</v>
      </c>
    </row>
    <row r="2" spans="1:15">
      <c r="A2" s="2" t="s">
        <v>24</v>
      </c>
      <c r="B2" s="3"/>
      <c r="I2" s="1"/>
      <c r="J2" s="2"/>
      <c r="K2" s="3"/>
      <c r="L2" s="40"/>
      <c r="M2" s="40"/>
      <c r="N2" t="s">
        <v>9</v>
      </c>
      <c r="O2" t="s">
        <v>5</v>
      </c>
    </row>
    <row r="3" spans="1:15">
      <c r="D3" s="2"/>
      <c r="E3" s="3"/>
      <c r="N3" s="2" t="s">
        <v>15</v>
      </c>
      <c r="O3" s="2">
        <v>10898</v>
      </c>
    </row>
    <row r="4" spans="1:15">
      <c r="D4" s="2"/>
      <c r="E4" s="3"/>
      <c r="N4" t="s">
        <v>7</v>
      </c>
      <c r="O4">
        <v>1500</v>
      </c>
    </row>
    <row r="5" spans="1:15">
      <c r="L5" s="3"/>
      <c r="N5" t="s">
        <v>14</v>
      </c>
      <c r="O5">
        <v>12602</v>
      </c>
    </row>
    <row r="6" spans="1:15">
      <c r="N6" t="s">
        <v>8</v>
      </c>
      <c r="O6">
        <v>35000</v>
      </c>
    </row>
    <row r="7" spans="1:15">
      <c r="A7" s="1"/>
      <c r="F7" t="s">
        <v>27</v>
      </c>
      <c r="G7" t="s">
        <v>28</v>
      </c>
      <c r="I7" t="s">
        <v>32</v>
      </c>
      <c r="N7" t="s">
        <v>13</v>
      </c>
      <c r="O7">
        <v>3020</v>
      </c>
    </row>
    <row r="8" spans="1:15">
      <c r="F8" t="s">
        <v>27</v>
      </c>
      <c r="G8" s="2" t="s">
        <v>25</v>
      </c>
      <c r="N8" t="s">
        <v>18</v>
      </c>
      <c r="O8">
        <v>2800</v>
      </c>
    </row>
    <row r="9" spans="1:15">
      <c r="C9" t="s">
        <v>64</v>
      </c>
      <c r="D9" s="3"/>
      <c r="F9" t="s">
        <v>27</v>
      </c>
      <c r="G9" t="s">
        <v>44</v>
      </c>
      <c r="N9" t="s">
        <v>49</v>
      </c>
      <c r="O9">
        <v>1500</v>
      </c>
    </row>
    <row r="10" spans="1:15">
      <c r="A10" s="2"/>
      <c r="B10" s="2"/>
      <c r="C10" s="2"/>
      <c r="D10" s="1"/>
      <c r="E10" s="2"/>
      <c r="J10" t="s">
        <v>32</v>
      </c>
      <c r="O10" s="2"/>
    </row>
    <row r="11" spans="1:15">
      <c r="B11" s="1"/>
      <c r="C11" s="1"/>
      <c r="D11" s="1"/>
      <c r="E11" s="2"/>
    </row>
    <row r="12" spans="1:15">
      <c r="B12" s="1"/>
      <c r="E12" s="2"/>
      <c r="N12" s="2" t="s">
        <v>12</v>
      </c>
      <c r="O12" s="1">
        <f>SUM(O3:O11)</f>
        <v>67320</v>
      </c>
    </row>
    <row r="13" spans="1:15">
      <c r="D13" s="1"/>
      <c r="G13" s="35" t="s">
        <v>54</v>
      </c>
      <c r="H13" s="5"/>
      <c r="I13" s="5"/>
    </row>
    <row r="14" spans="1:15" ht="43.2">
      <c r="G14" s="5" t="s">
        <v>60</v>
      </c>
      <c r="H14" s="7" t="s">
        <v>29</v>
      </c>
      <c r="I14" s="5" t="s">
        <v>20</v>
      </c>
      <c r="N14" s="34" t="s">
        <v>53</v>
      </c>
    </row>
    <row r="15" spans="1:15">
      <c r="G15" s="5" t="s">
        <v>71</v>
      </c>
      <c r="H15" s="5" t="s">
        <v>48</v>
      </c>
      <c r="I15" s="7">
        <v>4900</v>
      </c>
      <c r="J15" t="s">
        <v>69</v>
      </c>
      <c r="M15" s="2"/>
    </row>
    <row r="16" spans="1:15">
      <c r="A16" s="9" t="s">
        <v>16</v>
      </c>
      <c r="B16" s="8">
        <v>170000</v>
      </c>
      <c r="C16" s="1"/>
      <c r="D16" s="1" t="s">
        <v>73</v>
      </c>
      <c r="G16" s="5" t="s">
        <v>72</v>
      </c>
      <c r="H16" s="5" t="s">
        <v>59</v>
      </c>
      <c r="I16" s="5">
        <v>8000</v>
      </c>
    </row>
    <row r="17" spans="1:12">
      <c r="A17" t="s">
        <v>55</v>
      </c>
      <c r="B17" s="1">
        <v>32000</v>
      </c>
      <c r="C17" s="1"/>
      <c r="D17" s="3">
        <v>95000</v>
      </c>
      <c r="E17" t="s">
        <v>68</v>
      </c>
      <c r="G17" s="5" t="s">
        <v>58</v>
      </c>
      <c r="H17" s="5" t="s">
        <v>59</v>
      </c>
      <c r="I17" s="5">
        <v>4000</v>
      </c>
    </row>
    <row r="18" spans="1:12">
      <c r="A18" t="s">
        <v>67</v>
      </c>
      <c r="B18" s="1">
        <v>10000</v>
      </c>
      <c r="G18" s="5" t="s">
        <v>58</v>
      </c>
      <c r="H18" s="5" t="s">
        <v>59</v>
      </c>
      <c r="I18" s="5">
        <v>8800</v>
      </c>
      <c r="L18" t="s">
        <v>21</v>
      </c>
    </row>
    <row r="19" spans="1:12">
      <c r="A19" t="s">
        <v>66</v>
      </c>
      <c r="B19" s="1">
        <v>25000</v>
      </c>
      <c r="D19" s="1"/>
      <c r="G19" s="5" t="s">
        <v>65</v>
      </c>
      <c r="H19" s="5"/>
      <c r="I19" s="5">
        <v>1700</v>
      </c>
    </row>
    <row r="20" spans="1:12">
      <c r="A20" t="s">
        <v>65</v>
      </c>
      <c r="B20" s="1">
        <v>3000</v>
      </c>
      <c r="E20" t="s">
        <v>61</v>
      </c>
      <c r="F20" s="1"/>
      <c r="I20">
        <f>SUM(I15:I19)</f>
        <v>27400</v>
      </c>
      <c r="K20" s="1">
        <f>I20+O12</f>
        <v>94720</v>
      </c>
    </row>
    <row r="21" spans="1:12">
      <c r="B21" s="1"/>
      <c r="E21" t="s">
        <v>62</v>
      </c>
      <c r="F21" s="1">
        <v>12500</v>
      </c>
    </row>
    <row r="22" spans="1:12">
      <c r="C22" t="s">
        <v>57</v>
      </c>
      <c r="E22" t="s">
        <v>63</v>
      </c>
      <c r="F22" s="1">
        <v>12500</v>
      </c>
    </row>
    <row r="23" spans="1:12">
      <c r="B23" s="1"/>
      <c r="C23" s="1"/>
      <c r="E23" t="s">
        <v>52</v>
      </c>
      <c r="F23" s="1">
        <v>10000</v>
      </c>
    </row>
    <row r="24" spans="1:12">
      <c r="B24" s="1"/>
    </row>
    <row r="25" spans="1:12">
      <c r="B25" s="1"/>
    </row>
    <row r="26" spans="1:12">
      <c r="B26" s="1"/>
    </row>
    <row r="27" spans="1:12">
      <c r="A27" s="1"/>
      <c r="B27" s="2"/>
      <c r="C27" s="1"/>
    </row>
    <row r="28" spans="1:12">
      <c r="L28" s="2"/>
    </row>
    <row r="30" spans="1:12">
      <c r="A30" t="s">
        <v>51</v>
      </c>
    </row>
    <row r="31" spans="1:12">
      <c r="C31" s="2"/>
    </row>
    <row r="33" spans="1:7">
      <c r="A33" t="s">
        <v>26</v>
      </c>
      <c r="B33" t="s">
        <v>41</v>
      </c>
      <c r="C33">
        <v>86</v>
      </c>
    </row>
    <row r="34" spans="1:7">
      <c r="A34" t="s">
        <v>45</v>
      </c>
      <c r="C34">
        <v>125</v>
      </c>
    </row>
    <row r="39" spans="1:7">
      <c r="A39" t="s">
        <v>31</v>
      </c>
      <c r="B39">
        <v>220</v>
      </c>
      <c r="D39">
        <v>3</v>
      </c>
    </row>
    <row r="41" spans="1:7">
      <c r="A41" t="s">
        <v>33</v>
      </c>
      <c r="B41" t="s">
        <v>34</v>
      </c>
      <c r="C41">
        <v>15</v>
      </c>
      <c r="E41" t="s">
        <v>42</v>
      </c>
      <c r="F41" s="2">
        <f>SUM(C41:C53)</f>
        <v>179</v>
      </c>
      <c r="G41" s="2">
        <f>F41*75</f>
        <v>13425</v>
      </c>
    </row>
    <row r="42" spans="1:7">
      <c r="A42" t="s">
        <v>35</v>
      </c>
      <c r="B42" t="s">
        <v>36</v>
      </c>
      <c r="C42">
        <v>30</v>
      </c>
    </row>
    <row r="43" spans="1:7">
      <c r="A43" t="s">
        <v>37</v>
      </c>
      <c r="C43">
        <v>1</v>
      </c>
    </row>
    <row r="44" spans="1:7">
      <c r="A44" t="s">
        <v>38</v>
      </c>
      <c r="C44">
        <v>37</v>
      </c>
    </row>
    <row r="45" spans="1:7">
      <c r="A45" t="s">
        <v>39</v>
      </c>
      <c r="C45">
        <v>1</v>
      </c>
      <c r="D45" s="2"/>
    </row>
    <row r="46" spans="1:7">
      <c r="A46" t="s">
        <v>40</v>
      </c>
      <c r="C46">
        <v>5</v>
      </c>
      <c r="D46" s="2"/>
    </row>
    <row r="47" spans="1:7">
      <c r="A47" t="s">
        <v>46</v>
      </c>
      <c r="C47">
        <v>30</v>
      </c>
      <c r="D47" t="s">
        <v>23</v>
      </c>
      <c r="E47" s="2" t="s">
        <v>47</v>
      </c>
    </row>
    <row r="48" spans="1:7">
      <c r="A48" t="s">
        <v>56</v>
      </c>
      <c r="C48">
        <v>52</v>
      </c>
    </row>
    <row r="49" spans="1:3">
      <c r="A49" t="s">
        <v>85</v>
      </c>
      <c r="C49">
        <v>8</v>
      </c>
    </row>
  </sheetData>
  <mergeCells count="1">
    <mergeCell ref="L2:M2"/>
  </mergeCells>
  <conditionalFormatting sqref="D1:E1 H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6:B1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3427-11B4-4F4E-9661-75765A6D053B}">
  <dimension ref="A1:S14"/>
  <sheetViews>
    <sheetView zoomScale="91" workbookViewId="0">
      <selection activeCell="K9" sqref="K9"/>
    </sheetView>
  </sheetViews>
  <sheetFormatPr defaultRowHeight="14.4"/>
  <cols>
    <col min="2" max="2" width="12.5546875" customWidth="1"/>
  </cols>
  <sheetData>
    <row r="1" spans="1:19">
      <c r="A1" t="s">
        <v>78</v>
      </c>
      <c r="B1" t="s">
        <v>59</v>
      </c>
      <c r="C1">
        <v>71000</v>
      </c>
      <c r="D1" t="s">
        <v>23</v>
      </c>
      <c r="G1" s="2" t="s">
        <v>77</v>
      </c>
      <c r="H1" t="s">
        <v>59</v>
      </c>
      <c r="I1">
        <v>71000</v>
      </c>
      <c r="J1" t="s">
        <v>23</v>
      </c>
    </row>
    <row r="2" spans="1:19">
      <c r="B2" s="9" t="s">
        <v>16</v>
      </c>
      <c r="C2" s="8">
        <v>170000</v>
      </c>
      <c r="H2" s="9" t="s">
        <v>16</v>
      </c>
      <c r="I2" s="8"/>
      <c r="O2" s="6"/>
      <c r="P2" s="4"/>
    </row>
    <row r="3" spans="1:19">
      <c r="B3" t="s">
        <v>55</v>
      </c>
      <c r="C3" s="1">
        <v>55000</v>
      </c>
      <c r="H3" t="s">
        <v>55</v>
      </c>
      <c r="I3" s="1">
        <v>95000</v>
      </c>
      <c r="O3" s="9"/>
      <c r="P3" s="3"/>
    </row>
    <row r="4" spans="1:19">
      <c r="B4" t="s">
        <v>67</v>
      </c>
      <c r="C4" s="1">
        <v>10000</v>
      </c>
      <c r="H4" t="s">
        <v>67</v>
      </c>
      <c r="I4" s="1"/>
      <c r="O4" s="1"/>
      <c r="P4" s="1"/>
    </row>
    <row r="5" spans="1:19">
      <c r="B5" t="s">
        <v>66</v>
      </c>
      <c r="C5" s="1">
        <v>25000</v>
      </c>
      <c r="H5" t="s">
        <v>66</v>
      </c>
      <c r="I5" s="1"/>
      <c r="P5" s="1"/>
    </row>
    <row r="6" spans="1:19">
      <c r="B6" t="s">
        <v>65</v>
      </c>
      <c r="C6" s="1">
        <v>3000</v>
      </c>
      <c r="H6" t="s">
        <v>65</v>
      </c>
      <c r="I6" s="1">
        <v>1600</v>
      </c>
      <c r="O6" s="1"/>
      <c r="P6" s="1"/>
    </row>
    <row r="7" spans="1:19">
      <c r="B7" t="s">
        <v>74</v>
      </c>
      <c r="C7" s="1">
        <v>81000</v>
      </c>
      <c r="D7" s="36" t="s">
        <v>23</v>
      </c>
      <c r="H7" t="s">
        <v>74</v>
      </c>
      <c r="I7" s="1">
        <v>81000</v>
      </c>
      <c r="N7" s="1"/>
      <c r="O7" s="1"/>
      <c r="S7" s="1"/>
    </row>
    <row r="8" spans="1:19">
      <c r="B8" t="s">
        <v>75</v>
      </c>
      <c r="C8" s="1">
        <v>3500</v>
      </c>
      <c r="D8" s="36" t="s">
        <v>23</v>
      </c>
      <c r="H8" t="s">
        <v>75</v>
      </c>
      <c r="I8" s="1">
        <v>3500</v>
      </c>
      <c r="O8" s="1"/>
    </row>
    <row r="9" spans="1:19">
      <c r="C9" s="1"/>
      <c r="H9" t="s">
        <v>70</v>
      </c>
      <c r="I9" s="1">
        <v>100000</v>
      </c>
    </row>
    <row r="11" spans="1:19">
      <c r="B11" t="s">
        <v>76</v>
      </c>
      <c r="C11" s="2">
        <f>SUM(C1:C9)</f>
        <v>418500</v>
      </c>
      <c r="H11" t="s">
        <v>76</v>
      </c>
      <c r="I11" s="2">
        <f>SUM(I1:I9)</f>
        <v>352100</v>
      </c>
    </row>
    <row r="14" spans="1:19">
      <c r="Q14" s="2"/>
    </row>
  </sheetData>
  <conditionalFormatting sqref="B2:C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I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0"/>
  <sheetViews>
    <sheetView tabSelected="1" zoomScale="90" zoomScaleNormal="85" workbookViewId="0">
      <selection activeCell="F13" sqref="F13"/>
    </sheetView>
  </sheetViews>
  <sheetFormatPr defaultRowHeight="14.4"/>
  <cols>
    <col min="1" max="1" width="16.109375" customWidth="1"/>
    <col min="2" max="2" width="9.5546875" bestFit="1" customWidth="1"/>
    <col min="3" max="3" width="17" customWidth="1"/>
    <col min="5" max="5" width="18.33203125" customWidth="1"/>
    <col min="6" max="8" width="12.44140625" customWidth="1"/>
    <col min="9" max="9" width="18.44140625" customWidth="1"/>
    <col min="10" max="10" width="14" bestFit="1" customWidth="1"/>
    <col min="11" max="11" width="21.33203125" customWidth="1"/>
    <col min="12" max="12" width="16" customWidth="1"/>
    <col min="13" max="14" width="11.109375" customWidth="1"/>
    <col min="15" max="15" width="9.77734375" customWidth="1"/>
    <col min="18" max="18" width="13.44140625" bestFit="1" customWidth="1"/>
    <col min="20" max="20" width="13.6640625" customWidth="1"/>
    <col min="21" max="21" width="19.33203125" customWidth="1"/>
    <col min="22" max="22" width="17.109375" customWidth="1"/>
  </cols>
  <sheetData>
    <row r="1" spans="1:34">
      <c r="A1" s="22" t="s">
        <v>0</v>
      </c>
      <c r="B1" s="31">
        <v>0</v>
      </c>
      <c r="D1" s="9"/>
      <c r="E1" s="25" t="s">
        <v>11</v>
      </c>
      <c r="F1" s="25" t="s">
        <v>3</v>
      </c>
      <c r="G1" s="39"/>
      <c r="H1" s="39"/>
      <c r="J1" s="2"/>
      <c r="K1" s="2"/>
      <c r="L1" s="3"/>
      <c r="M1" s="28"/>
      <c r="N1" s="28"/>
      <c r="R1" s="2"/>
      <c r="S1" s="3"/>
      <c r="T1" s="2"/>
      <c r="U1" s="3"/>
    </row>
    <row r="2" spans="1:34">
      <c r="A2" s="9" t="s">
        <v>81</v>
      </c>
      <c r="B2">
        <v>0</v>
      </c>
      <c r="E2" s="3"/>
      <c r="F2" s="28">
        <v>0</v>
      </c>
      <c r="G2" s="28"/>
      <c r="H2" s="28"/>
      <c r="I2" s="1"/>
      <c r="J2" s="3"/>
      <c r="K2" s="2"/>
      <c r="L2" s="2"/>
      <c r="M2" s="28"/>
      <c r="N2" s="1"/>
      <c r="O2" s="2"/>
      <c r="P2" s="37"/>
      <c r="R2" s="2"/>
      <c r="S2" s="29"/>
      <c r="T2" s="2"/>
      <c r="U2" s="2"/>
    </row>
    <row r="3" spans="1:34">
      <c r="B3" s="32">
        <v>0</v>
      </c>
      <c r="E3" s="30"/>
      <c r="F3" s="29"/>
      <c r="G3" s="29"/>
      <c r="H3" s="29"/>
      <c r="I3" s="2"/>
      <c r="K3" s="2"/>
      <c r="L3" s="3">
        <v>0</v>
      </c>
      <c r="M3" s="28" t="s">
        <v>96</v>
      </c>
      <c r="N3" s="28"/>
      <c r="O3" s="2"/>
      <c r="P3" s="37"/>
      <c r="R3" s="28"/>
      <c r="S3" s="29"/>
      <c r="V3" s="2"/>
      <c r="AB3" s="3"/>
      <c r="AC3" s="2"/>
      <c r="AD3" s="2"/>
      <c r="AG3" s="2"/>
      <c r="AH3" s="2"/>
    </row>
    <row r="4" spans="1:34">
      <c r="A4" s="9" t="s">
        <v>1</v>
      </c>
      <c r="B4" s="32">
        <v>0</v>
      </c>
      <c r="D4" s="1"/>
      <c r="E4" s="9" t="s">
        <v>121</v>
      </c>
      <c r="F4" s="1">
        <v>0</v>
      </c>
      <c r="J4" s="2" t="s">
        <v>97</v>
      </c>
      <c r="K4" s="2">
        <v>200</v>
      </c>
      <c r="L4" s="1">
        <v>4800</v>
      </c>
      <c r="M4" s="28"/>
      <c r="N4" s="28"/>
      <c r="P4" s="2"/>
      <c r="Q4" s="2"/>
      <c r="R4" s="3"/>
      <c r="S4" s="1"/>
      <c r="Y4" s="3"/>
      <c r="Z4" s="2"/>
      <c r="AB4" s="3"/>
      <c r="AC4" s="2"/>
      <c r="AD4" s="2"/>
      <c r="AG4" s="2"/>
      <c r="AH4" s="2"/>
    </row>
    <row r="5" spans="1:34">
      <c r="A5" s="9"/>
      <c r="B5" s="33"/>
      <c r="E5" s="9" t="s">
        <v>100</v>
      </c>
      <c r="F5" s="1">
        <v>0</v>
      </c>
      <c r="I5" s="2"/>
      <c r="J5" s="3" t="s">
        <v>93</v>
      </c>
      <c r="M5">
        <f>K5*12</f>
        <v>0</v>
      </c>
      <c r="N5" s="28"/>
      <c r="P5" s="2"/>
      <c r="Q5" s="2"/>
      <c r="R5" s="3"/>
      <c r="S5" s="1"/>
      <c r="X5" s="1"/>
      <c r="Y5" s="1"/>
      <c r="AB5" s="1"/>
      <c r="AD5" s="2"/>
      <c r="AG5" s="2"/>
      <c r="AH5" s="2"/>
    </row>
    <row r="6" spans="1:34">
      <c r="A6" s="9" t="s">
        <v>43</v>
      </c>
      <c r="B6" s="33">
        <v>0</v>
      </c>
      <c r="E6" s="3" t="s">
        <v>0</v>
      </c>
      <c r="F6" s="1">
        <v>0</v>
      </c>
      <c r="J6" s="3" t="s">
        <v>83</v>
      </c>
      <c r="K6" s="3">
        <v>320</v>
      </c>
      <c r="L6">
        <f>K6*12</f>
        <v>3840</v>
      </c>
      <c r="M6" s="2"/>
      <c r="N6" s="28"/>
      <c r="R6" s="3"/>
      <c r="S6" s="1"/>
      <c r="Y6" s="1"/>
      <c r="AB6" s="1"/>
      <c r="AD6" s="2"/>
    </row>
    <row r="7" spans="1:34">
      <c r="A7" s="9"/>
      <c r="B7" s="1"/>
      <c r="E7" s="3" t="s">
        <v>101</v>
      </c>
      <c r="F7">
        <v>0</v>
      </c>
      <c r="J7" s="2" t="s">
        <v>94</v>
      </c>
      <c r="K7" s="2">
        <v>600</v>
      </c>
      <c r="L7">
        <f>K7*12</f>
        <v>7200</v>
      </c>
      <c r="N7" s="28"/>
      <c r="R7" s="1"/>
      <c r="S7" s="3"/>
      <c r="Y7" s="2"/>
      <c r="Z7" s="3"/>
      <c r="AA7" s="2"/>
      <c r="AB7" s="1"/>
      <c r="AD7" s="2"/>
    </row>
    <row r="8" spans="1:34">
      <c r="A8" s="9" t="s">
        <v>84</v>
      </c>
      <c r="B8" s="1">
        <v>500</v>
      </c>
      <c r="C8" s="2"/>
      <c r="E8" s="30"/>
      <c r="F8" s="1"/>
      <c r="G8" s="3"/>
      <c r="H8" s="1"/>
      <c r="I8" s="2"/>
      <c r="J8" s="3" t="s">
        <v>95</v>
      </c>
      <c r="K8" s="2">
        <v>80</v>
      </c>
      <c r="L8">
        <f>K8*12</f>
        <v>960</v>
      </c>
      <c r="M8" s="28"/>
      <c r="N8" s="28"/>
      <c r="R8" s="1"/>
      <c r="S8" s="3"/>
      <c r="AB8" s="1"/>
      <c r="AD8" s="2"/>
    </row>
    <row r="9" spans="1:34">
      <c r="A9" s="9"/>
      <c r="B9" s="1"/>
      <c r="C9" s="1"/>
      <c r="E9" t="s">
        <v>104</v>
      </c>
      <c r="F9">
        <v>0</v>
      </c>
      <c r="G9">
        <v>1000</v>
      </c>
      <c r="M9">
        <f>M22*12</f>
        <v>20160</v>
      </c>
      <c r="N9" s="28"/>
      <c r="R9" s="3"/>
      <c r="AB9" s="1"/>
      <c r="AD9" s="2"/>
    </row>
    <row r="10" spans="1:34">
      <c r="A10" s="9"/>
      <c r="B10" s="1"/>
      <c r="C10" s="1"/>
      <c r="E10" t="s">
        <v>1</v>
      </c>
      <c r="F10">
        <v>0</v>
      </c>
      <c r="J10" s="3"/>
      <c r="K10" s="2"/>
      <c r="L10">
        <v>0</v>
      </c>
      <c r="M10" s="28" t="s">
        <v>96</v>
      </c>
      <c r="N10" s="28"/>
      <c r="P10" s="1"/>
      <c r="Q10" s="1"/>
      <c r="R10" s="1"/>
      <c r="X10" s="1"/>
      <c r="Z10" s="2"/>
    </row>
    <row r="11" spans="1:34">
      <c r="D11" t="s">
        <v>32</v>
      </c>
      <c r="E11" t="s">
        <v>118</v>
      </c>
      <c r="F11">
        <v>0</v>
      </c>
      <c r="L11" s="3">
        <f>SUM(L3:L10)</f>
        <v>16800</v>
      </c>
      <c r="P11" s="1"/>
      <c r="R11" s="2"/>
      <c r="S11" s="3"/>
      <c r="X11" s="2"/>
    </row>
    <row r="12" spans="1:34">
      <c r="E12" t="s">
        <v>80</v>
      </c>
      <c r="G12">
        <v>2000</v>
      </c>
      <c r="L12" s="3"/>
      <c r="P12" s="1"/>
      <c r="R12" s="2"/>
      <c r="S12" s="3"/>
      <c r="X12" s="2"/>
    </row>
    <row r="13" spans="1:34">
      <c r="C13" s="4"/>
      <c r="E13" t="s">
        <v>103</v>
      </c>
      <c r="F13">
        <v>0</v>
      </c>
      <c r="H13" t="s">
        <v>22</v>
      </c>
      <c r="I13">
        <v>6500</v>
      </c>
      <c r="J13" s="3" t="s">
        <v>117</v>
      </c>
      <c r="P13" s="2"/>
      <c r="R13" s="2"/>
      <c r="S13" s="9"/>
      <c r="T13" s="3"/>
      <c r="AB13" s="2"/>
    </row>
    <row r="14" spans="1:34">
      <c r="C14" s="1"/>
      <c r="F14" s="1">
        <f>SUM(F2:F13)</f>
        <v>0</v>
      </c>
      <c r="M14" s="3" t="s">
        <v>86</v>
      </c>
      <c r="N14" s="6" t="s">
        <v>87</v>
      </c>
      <c r="O14">
        <v>220</v>
      </c>
      <c r="P14" s="2"/>
      <c r="V14" s="2"/>
      <c r="W14" s="2"/>
      <c r="AC14" s="2"/>
    </row>
    <row r="15" spans="1:34">
      <c r="B15" s="1"/>
      <c r="E15">
        <v>0</v>
      </c>
      <c r="H15" s="3"/>
      <c r="J15" s="1"/>
      <c r="K15" s="1"/>
      <c r="L15" s="4"/>
      <c r="N15" s="2" t="s">
        <v>88</v>
      </c>
      <c r="O15">
        <v>400</v>
      </c>
      <c r="P15" s="2"/>
      <c r="T15" s="3"/>
      <c r="AD15" s="2"/>
    </row>
    <row r="16" spans="1:34">
      <c r="A16" s="9"/>
      <c r="B16" s="1">
        <v>0</v>
      </c>
      <c r="D16" s="2"/>
      <c r="G16" s="3"/>
      <c r="H16" s="3"/>
      <c r="J16" s="1"/>
      <c r="K16" s="1"/>
      <c r="L16" s="4"/>
      <c r="T16" s="1"/>
      <c r="U16" s="1"/>
      <c r="AD16" s="27"/>
    </row>
    <row r="17" spans="1:30">
      <c r="B17" s="33">
        <f>SUM(B1:B16)</f>
        <v>500</v>
      </c>
      <c r="E17" s="1"/>
      <c r="F17" s="33"/>
      <c r="G17" s="33"/>
      <c r="H17" s="33"/>
      <c r="I17" s="1"/>
      <c r="J17" s="1"/>
      <c r="K17" s="1"/>
      <c r="L17" s="3"/>
      <c r="S17" s="9"/>
      <c r="T17" s="3"/>
      <c r="U17" s="2"/>
      <c r="X17" s="2"/>
      <c r="AD17" s="27"/>
    </row>
    <row r="18" spans="1:30">
      <c r="C18" s="8"/>
      <c r="D18" s="2"/>
      <c r="F18" s="1"/>
      <c r="G18" s="33"/>
      <c r="H18" s="1"/>
      <c r="J18" s="1" t="s">
        <v>32</v>
      </c>
      <c r="K18" s="1"/>
      <c r="L18" s="2" t="s">
        <v>92</v>
      </c>
      <c r="O18" t="s">
        <v>115</v>
      </c>
      <c r="Q18" s="1"/>
      <c r="T18" s="1"/>
      <c r="AD18" s="27"/>
    </row>
    <row r="19" spans="1:30">
      <c r="A19" s="1" t="s">
        <v>98</v>
      </c>
      <c r="B19" s="8">
        <v>182</v>
      </c>
      <c r="C19" s="8"/>
      <c r="D19" s="1"/>
      <c r="E19" s="3"/>
      <c r="F19" s="1">
        <v>21000</v>
      </c>
      <c r="I19">
        <v>27500</v>
      </c>
      <c r="L19" s="4" t="s">
        <v>89</v>
      </c>
      <c r="M19">
        <v>2400</v>
      </c>
      <c r="Q19" s="1"/>
      <c r="T19" s="1"/>
      <c r="U19" s="2"/>
      <c r="X19" s="2"/>
      <c r="AD19" s="27"/>
    </row>
    <row r="20" spans="1:30">
      <c r="C20" s="38">
        <v>44599</v>
      </c>
      <c r="D20" t="s">
        <v>99</v>
      </c>
      <c r="E20" s="1"/>
      <c r="F20">
        <v>6500</v>
      </c>
      <c r="H20" t="s">
        <v>122</v>
      </c>
      <c r="I20">
        <v>2000</v>
      </c>
      <c r="K20" s="3"/>
      <c r="L20" s="3" t="s">
        <v>83</v>
      </c>
      <c r="M20">
        <v>3800</v>
      </c>
      <c r="AC20" s="2"/>
    </row>
    <row r="21" spans="1:30">
      <c r="A21" s="2"/>
      <c r="D21" s="1"/>
      <c r="E21" s="1"/>
      <c r="F21" s="3">
        <f>SUM(F19:F20)</f>
        <v>27500</v>
      </c>
      <c r="I21" s="2">
        <f>I19-I20</f>
        <v>25500</v>
      </c>
      <c r="K21" s="3"/>
      <c r="L21" s="3" t="s">
        <v>91</v>
      </c>
      <c r="M21">
        <v>2400</v>
      </c>
      <c r="T21" s="1"/>
      <c r="X21" s="2"/>
    </row>
    <row r="22" spans="1:30">
      <c r="A22" s="2" t="s">
        <v>121</v>
      </c>
      <c r="B22" s="2">
        <v>18</v>
      </c>
      <c r="C22" s="1"/>
      <c r="E22" s="1" t="s">
        <v>82</v>
      </c>
      <c r="J22" s="1"/>
      <c r="K22" s="38">
        <v>44727</v>
      </c>
      <c r="L22" s="3" t="s">
        <v>113</v>
      </c>
      <c r="M22" s="2">
        <v>1680</v>
      </c>
      <c r="O22">
        <v>2880</v>
      </c>
      <c r="P22" s="3"/>
      <c r="S22" s="2"/>
      <c r="T22" s="28"/>
    </row>
    <row r="23" spans="1:30">
      <c r="A23" s="2" t="s">
        <v>109</v>
      </c>
      <c r="B23">
        <v>0</v>
      </c>
      <c r="E23" s="1"/>
      <c r="F23" s="1"/>
      <c r="G23" s="1"/>
      <c r="H23" s="1"/>
      <c r="L23" s="3" t="s">
        <v>114</v>
      </c>
      <c r="M23" s="1">
        <v>900</v>
      </c>
      <c r="O23" s="3"/>
      <c r="R23" s="2"/>
    </row>
    <row r="24" spans="1:30">
      <c r="A24" t="s">
        <v>110</v>
      </c>
      <c r="B24">
        <v>0</v>
      </c>
      <c r="E24" s="1"/>
      <c r="F24" s="1"/>
      <c r="G24" s="1"/>
      <c r="H24" s="1"/>
      <c r="K24">
        <v>15</v>
      </c>
      <c r="M24" s="2"/>
      <c r="Q24" s="1"/>
    </row>
    <row r="25" spans="1:30">
      <c r="E25" s="1"/>
      <c r="F25" s="1"/>
      <c r="G25" s="1"/>
      <c r="H25" s="1"/>
    </row>
    <row r="26" spans="1:30">
      <c r="D26" s="1"/>
      <c r="E26" s="1"/>
      <c r="F26" s="3"/>
      <c r="G26" s="3"/>
      <c r="H26" s="3"/>
      <c r="M26">
        <f>SUM(M19:M25)</f>
        <v>11180</v>
      </c>
      <c r="N26" s="2"/>
    </row>
    <row r="27" spans="1:30">
      <c r="C27" s="3"/>
      <c r="D27" s="4"/>
      <c r="I27" s="3"/>
      <c r="J27" s="2"/>
      <c r="K27" s="38"/>
      <c r="M27" s="2"/>
      <c r="N27" s="2"/>
      <c r="Q27" s="2"/>
      <c r="R27" s="2"/>
    </row>
    <row r="28" spans="1:30">
      <c r="I28" s="1"/>
      <c r="K28" s="38"/>
      <c r="N28" s="2"/>
      <c r="Q28" s="2"/>
      <c r="R28" s="2"/>
    </row>
    <row r="29" spans="1:30">
      <c r="I29" s="1"/>
      <c r="K29" s="38"/>
      <c r="M29" s="1"/>
      <c r="N29" s="1"/>
      <c r="P29" s="2"/>
    </row>
    <row r="30" spans="1:30">
      <c r="B30" s="3">
        <f>SUM(B21:B28)</f>
        <v>18</v>
      </c>
      <c r="E30" s="1"/>
      <c r="I30" s="3"/>
      <c r="J30" t="s">
        <v>32</v>
      </c>
      <c r="K30" s="38"/>
      <c r="L30" s="2"/>
      <c r="M30" s="1"/>
      <c r="N30" s="1"/>
      <c r="P30" s="2"/>
    </row>
    <row r="31" spans="1:30">
      <c r="A31" s="3"/>
      <c r="K31" s="38"/>
      <c r="M31" s="1"/>
      <c r="N31" s="1"/>
      <c r="P31" s="2"/>
    </row>
    <row r="32" spans="1:30">
      <c r="K32" s="38"/>
      <c r="M32" s="1"/>
      <c r="N32" s="1"/>
      <c r="P32" s="2"/>
    </row>
    <row r="33" spans="2:16">
      <c r="B33" t="s">
        <v>116</v>
      </c>
      <c r="I33" s="38"/>
      <c r="K33" s="38"/>
      <c r="L33" t="s">
        <v>79</v>
      </c>
      <c r="M33" s="1"/>
      <c r="N33" s="1"/>
      <c r="P33" s="2"/>
    </row>
    <row r="34" spans="2:16">
      <c r="I34" s="38"/>
      <c r="K34" s="38"/>
    </row>
    <row r="35" spans="2:16">
      <c r="B35" s="31"/>
      <c r="I35" s="1"/>
      <c r="K35" s="38"/>
    </row>
    <row r="36" spans="2:16">
      <c r="B36" s="28"/>
      <c r="I36" s="1"/>
      <c r="K36" s="38"/>
    </row>
    <row r="37" spans="2:16">
      <c r="B37" s="32"/>
      <c r="I37" s="1"/>
      <c r="J37" s="2"/>
      <c r="K37" s="38"/>
    </row>
    <row r="38" spans="2:16">
      <c r="B38" s="32"/>
      <c r="I38" s="1"/>
      <c r="K38" s="38"/>
    </row>
    <row r="39" spans="2:16">
      <c r="B39" s="32"/>
    </row>
    <row r="40" spans="2:16">
      <c r="B40" s="32"/>
    </row>
    <row r="41" spans="2:16">
      <c r="B41" s="33"/>
    </row>
    <row r="42" spans="2:16">
      <c r="B42" s="33"/>
    </row>
    <row r="43" spans="2:16">
      <c r="B43" s="33"/>
    </row>
    <row r="44" spans="2:16">
      <c r="B44" s="28"/>
    </row>
    <row r="45" spans="2:16">
      <c r="B45" s="33"/>
    </row>
    <row r="46" spans="2:16">
      <c r="B46" s="33"/>
    </row>
    <row r="47" spans="2:16">
      <c r="B47" s="33"/>
    </row>
    <row r="48" spans="2:16">
      <c r="B48" s="33"/>
    </row>
    <row r="49" spans="2:2">
      <c r="B49" s="33"/>
    </row>
    <row r="50" spans="2:2">
      <c r="B50" s="33"/>
    </row>
  </sheetData>
  <conditionalFormatting sqref="S13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7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7:B40 B35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:B4 B19 B1">
    <cfRule type="colorScale" priority="1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5:E6 A1:A2 A4:A10 A16 C18:C19">
    <cfRule type="colorScale" priority="1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26"/>
  <sheetViews>
    <sheetView workbookViewId="0">
      <selection activeCell="D7" sqref="D7"/>
    </sheetView>
  </sheetViews>
  <sheetFormatPr defaultRowHeight="14.4"/>
  <cols>
    <col min="1" max="1" width="13" customWidth="1"/>
    <col min="2" max="2" width="11.33203125" customWidth="1"/>
    <col min="5" max="5" width="14.77734375" customWidth="1"/>
    <col min="7" max="7" width="14.88671875" customWidth="1"/>
    <col min="8" max="8" width="12.21875" customWidth="1"/>
    <col min="9" max="9" width="11.77734375" customWidth="1"/>
    <col min="11" max="11" width="14.21875" customWidth="1"/>
    <col min="12" max="12" width="8.77734375" style="2"/>
    <col min="13" max="13" width="11.21875" customWidth="1"/>
    <col min="15" max="15" width="15.77734375" customWidth="1"/>
    <col min="17" max="17" width="10.21875" customWidth="1"/>
  </cols>
  <sheetData>
    <row r="1" spans="1:18">
      <c r="A1" s="7" t="s">
        <v>17</v>
      </c>
      <c r="B1" s="20">
        <f>8*32</f>
        <v>256</v>
      </c>
      <c r="C1" s="2"/>
      <c r="D1" s="3"/>
      <c r="E1" s="3"/>
      <c r="F1" s="2"/>
      <c r="G1" s="7"/>
      <c r="H1" s="21"/>
      <c r="I1" s="2"/>
      <c r="J1" s="1"/>
      <c r="L1" s="10"/>
      <c r="M1" s="1"/>
    </row>
    <row r="2" spans="1:18">
      <c r="A2" s="7" t="s">
        <v>19</v>
      </c>
      <c r="B2" s="12">
        <v>0</v>
      </c>
      <c r="C2" s="2"/>
      <c r="D2" s="3">
        <f>B5-B1</f>
        <v>-256</v>
      </c>
      <c r="E2" s="1"/>
      <c r="J2" s="1"/>
      <c r="M2" s="4"/>
      <c r="N2" s="6"/>
    </row>
    <row r="3" spans="1:18">
      <c r="A3" s="7" t="s">
        <v>19</v>
      </c>
      <c r="B3">
        <v>0</v>
      </c>
      <c r="C3" s="2"/>
      <c r="D3" s="3"/>
      <c r="M3" s="3"/>
      <c r="N3" s="2"/>
    </row>
    <row r="4" spans="1:18">
      <c r="A4" s="7" t="s">
        <v>90</v>
      </c>
      <c r="B4" s="5">
        <v>0</v>
      </c>
      <c r="E4" s="4"/>
    </row>
    <row r="5" spans="1:18">
      <c r="A5" s="7" t="s">
        <v>6</v>
      </c>
      <c r="B5" s="21">
        <f>SUM(B2:B4)</f>
        <v>0</v>
      </c>
      <c r="E5" s="4"/>
      <c r="G5" s="2"/>
      <c r="N5" s="1"/>
      <c r="P5" s="1"/>
    </row>
    <row r="6" spans="1:18">
      <c r="A6" s="2" t="s">
        <v>30</v>
      </c>
      <c r="C6" s="2"/>
      <c r="D6" s="1"/>
      <c r="E6" s="2"/>
      <c r="I6" s="2"/>
      <c r="P6" s="1"/>
    </row>
    <row r="7" spans="1:18">
      <c r="A7" s="6"/>
      <c r="B7" s="6"/>
      <c r="F7" s="1"/>
      <c r="G7" s="2"/>
      <c r="I7" s="2"/>
      <c r="M7" s="1"/>
    </row>
    <row r="8" spans="1:18">
      <c r="B8" s="6"/>
      <c r="C8" s="2"/>
      <c r="D8" s="2"/>
      <c r="E8" s="2"/>
      <c r="F8" s="2"/>
      <c r="I8" s="2"/>
      <c r="N8" s="3"/>
    </row>
    <row r="9" spans="1:18">
      <c r="A9" s="2"/>
      <c r="B9" s="2"/>
      <c r="C9" s="2"/>
      <c r="D9" s="2"/>
      <c r="E9" s="2"/>
      <c r="F9" s="2"/>
      <c r="G9" s="2"/>
      <c r="I9" s="2"/>
      <c r="L9"/>
      <c r="O9" s="6"/>
      <c r="P9" s="4"/>
      <c r="R9" s="2"/>
    </row>
    <row r="10" spans="1:18">
      <c r="A10" s="2"/>
      <c r="B10" s="2"/>
      <c r="C10" s="2"/>
      <c r="D10" s="2"/>
      <c r="E10" s="2"/>
      <c r="F10" s="2"/>
      <c r="G10" s="2"/>
      <c r="L10" s="4"/>
      <c r="O10" s="9"/>
      <c r="P10" s="8"/>
    </row>
    <row r="11" spans="1:18">
      <c r="A11" s="2"/>
      <c r="B11" s="3"/>
      <c r="C11" s="2"/>
      <c r="D11" s="2"/>
      <c r="E11" s="11"/>
      <c r="F11" s="2"/>
      <c r="G11" s="2"/>
      <c r="M11" s="3"/>
      <c r="O11" s="9"/>
      <c r="P11" s="8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K12" s="1"/>
      <c r="M12" s="1"/>
    </row>
    <row r="13" spans="1:18">
      <c r="A13" s="2"/>
      <c r="B13" s="2"/>
      <c r="C13" s="2"/>
      <c r="D13" s="2"/>
      <c r="E13" s="2"/>
      <c r="F13" s="2"/>
      <c r="H13" s="2"/>
      <c r="I13" s="2"/>
      <c r="K13" s="1"/>
      <c r="R13" s="1"/>
    </row>
    <row r="14" spans="1:18">
      <c r="A14" s="2"/>
      <c r="B14" s="2"/>
      <c r="C14" s="2"/>
      <c r="D14" s="2"/>
      <c r="E14" s="2"/>
      <c r="F14" s="2"/>
      <c r="G14" s="26"/>
      <c r="M14" s="3"/>
    </row>
    <row r="15" spans="1:18">
      <c r="A15" s="2"/>
      <c r="B15" s="2"/>
      <c r="C15" s="2"/>
      <c r="D15" s="2"/>
      <c r="E15" s="2"/>
      <c r="F15" s="2"/>
      <c r="M15" s="1"/>
      <c r="N15" s="1"/>
    </row>
    <row r="16" spans="1:18">
      <c r="A16" s="2"/>
      <c r="B16" s="2"/>
      <c r="C16" s="2"/>
      <c r="D16" s="2"/>
      <c r="E16" s="2"/>
      <c r="F16" s="2"/>
      <c r="G16" s="2"/>
      <c r="J16" s="2"/>
      <c r="M16" s="1"/>
      <c r="N16" s="1"/>
    </row>
    <row r="17" spans="1:14 16384:16384">
      <c r="A17" s="2"/>
      <c r="B17" s="2"/>
      <c r="C17" s="2"/>
      <c r="D17" s="2"/>
      <c r="E17" s="2"/>
      <c r="F17" s="2"/>
      <c r="G17" s="2"/>
      <c r="M17" s="1"/>
    </row>
    <row r="18" spans="1:14 16384:16384">
      <c r="A18" s="2"/>
      <c r="B18" s="2"/>
      <c r="C18" s="2"/>
      <c r="G18" s="2"/>
    </row>
    <row r="19" spans="1:14 16384:16384">
      <c r="A19" s="2"/>
      <c r="B19" s="2"/>
      <c r="C19" s="2"/>
      <c r="G19" s="2"/>
    </row>
    <row r="20" spans="1:14 16384:16384">
      <c r="A20" s="2"/>
      <c r="B20" s="2"/>
      <c r="C20" s="2"/>
      <c r="D20" s="2"/>
      <c r="E20" s="2"/>
      <c r="F20" s="2"/>
      <c r="G20" s="2"/>
      <c r="M20" s="3"/>
      <c r="N20" s="2"/>
    </row>
    <row r="21" spans="1:14 16384:16384">
      <c r="A21" s="2"/>
      <c r="B21" s="2"/>
      <c r="C21" s="2"/>
      <c r="D21" s="2"/>
      <c r="E21" s="2"/>
      <c r="F21" s="2"/>
      <c r="G21" s="2"/>
    </row>
    <row r="22" spans="1:14 16384:16384">
      <c r="A22" s="2"/>
      <c r="B22" s="2"/>
      <c r="C22" s="2"/>
      <c r="D22" s="3"/>
      <c r="E22" s="2"/>
      <c r="F22" s="2"/>
      <c r="G22" s="3"/>
    </row>
    <row r="25" spans="1:14 16384:16384">
      <c r="B25" s="1"/>
      <c r="XFD25">
        <v>0.15</v>
      </c>
    </row>
    <row r="26" spans="1:14 16384:16384">
      <c r="A26" s="3"/>
      <c r="B26" s="2"/>
    </row>
  </sheetData>
  <conditionalFormatting sqref="A1:B2 A4:B5 G1:H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9"/>
  <sheetViews>
    <sheetView zoomScaleNormal="100" workbookViewId="0">
      <selection activeCell="B5" sqref="B5"/>
    </sheetView>
  </sheetViews>
  <sheetFormatPr defaultRowHeight="14.4"/>
  <cols>
    <col min="1" max="1" width="17.88671875" customWidth="1"/>
    <col min="9" max="9" width="9.77734375" bestFit="1" customWidth="1"/>
    <col min="11" max="11" width="11" customWidth="1"/>
  </cols>
  <sheetData>
    <row r="1" spans="1:20">
      <c r="A1" s="18" t="s">
        <v>2</v>
      </c>
      <c r="B1" s="19" t="s">
        <v>3</v>
      </c>
      <c r="S1" s="2"/>
      <c r="T1" s="2"/>
    </row>
    <row r="2" spans="1:20">
      <c r="A2" s="13" t="s">
        <v>80</v>
      </c>
      <c r="B2" s="14">
        <v>2</v>
      </c>
      <c r="J2" s="1"/>
    </row>
    <row r="3" spans="1:20">
      <c r="A3" s="13" t="s">
        <v>105</v>
      </c>
      <c r="B3" s="15">
        <v>8</v>
      </c>
      <c r="C3" t="s">
        <v>32</v>
      </c>
      <c r="J3" s="3"/>
      <c r="P3" s="1"/>
    </row>
    <row r="4" spans="1:20">
      <c r="A4" s="13" t="s">
        <v>50</v>
      </c>
      <c r="B4" s="14">
        <v>20</v>
      </c>
      <c r="J4" s="3"/>
      <c r="T4" s="2"/>
    </row>
    <row r="5" spans="1:20">
      <c r="A5" s="13" t="s">
        <v>1</v>
      </c>
      <c r="B5" s="16">
        <v>7</v>
      </c>
      <c r="J5" s="1"/>
      <c r="P5" s="2"/>
      <c r="T5" s="2"/>
    </row>
    <row r="6" spans="1:20">
      <c r="A6" s="13" t="s">
        <v>112</v>
      </c>
      <c r="B6" s="16">
        <v>0</v>
      </c>
      <c r="J6" s="1"/>
      <c r="P6" s="2"/>
      <c r="T6" s="2"/>
    </row>
    <row r="7" spans="1:20">
      <c r="A7" s="17" t="s">
        <v>0</v>
      </c>
      <c r="B7" s="15">
        <v>1</v>
      </c>
      <c r="E7" t="s">
        <v>23</v>
      </c>
      <c r="F7">
        <v>90</v>
      </c>
      <c r="J7" s="8"/>
    </row>
    <row r="8" spans="1:20">
      <c r="A8" s="13" t="s">
        <v>4</v>
      </c>
      <c r="B8" s="24">
        <v>93</v>
      </c>
      <c r="E8" t="s">
        <v>23</v>
      </c>
      <c r="F8">
        <v>20</v>
      </c>
      <c r="I8" s="1"/>
      <c r="J8" s="1"/>
    </row>
    <row r="9" spans="1:20">
      <c r="A9" s="23" t="s">
        <v>22</v>
      </c>
      <c r="B9" s="24">
        <v>6</v>
      </c>
    </row>
    <row r="10" spans="1:20">
      <c r="A10" s="23" t="s">
        <v>111</v>
      </c>
      <c r="B10" s="24">
        <v>1.5</v>
      </c>
      <c r="I10" s="3"/>
    </row>
    <row r="11" spans="1:20">
      <c r="A11" s="23" t="s">
        <v>6</v>
      </c>
      <c r="B11">
        <f>SUM(B2:B10)</f>
        <v>138.5</v>
      </c>
      <c r="I11" s="2"/>
    </row>
    <row r="12" spans="1:20">
      <c r="I12" s="3"/>
    </row>
    <row r="13" spans="1:20">
      <c r="I13" s="1"/>
    </row>
    <row r="14" spans="1:20">
      <c r="I14" s="1"/>
    </row>
    <row r="15" spans="1:20">
      <c r="I15" s="1"/>
    </row>
    <row r="17" spans="4:4">
      <c r="D17" s="1"/>
    </row>
    <row r="19" spans="4:4">
      <c r="D19" s="3"/>
    </row>
  </sheetData>
  <conditionalFormatting sqref="J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0:A11 A1:B9 B9:B10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6CC1-B95C-44F1-BA0F-D599B7C78BB8}">
  <dimension ref="A3:T13"/>
  <sheetViews>
    <sheetView workbookViewId="0">
      <selection activeCell="G8" sqref="G8"/>
    </sheetView>
  </sheetViews>
  <sheetFormatPr defaultRowHeight="14.4"/>
  <sheetData>
    <row r="3" spans="1:20">
      <c r="A3" s="2"/>
      <c r="B3" s="3"/>
      <c r="C3" s="2"/>
      <c r="D3" s="2"/>
      <c r="E3" s="1"/>
    </row>
    <row r="4" spans="1:20">
      <c r="A4" s="2"/>
      <c r="B4" s="3"/>
      <c r="C4" s="2"/>
      <c r="D4" s="2"/>
      <c r="E4" s="3"/>
    </row>
    <row r="5" spans="1:20">
      <c r="A5" s="2" t="s">
        <v>106</v>
      </c>
      <c r="B5" s="3"/>
      <c r="C5" s="2"/>
      <c r="D5" s="2" t="s">
        <v>119</v>
      </c>
      <c r="E5" s="1">
        <v>50</v>
      </c>
      <c r="L5" s="1"/>
      <c r="M5" s="1"/>
      <c r="N5" s="1"/>
      <c r="O5" s="2"/>
    </row>
    <row r="6" spans="1:20">
      <c r="A6" t="s">
        <v>107</v>
      </c>
      <c r="D6" t="s">
        <v>120</v>
      </c>
      <c r="E6">
        <v>20</v>
      </c>
      <c r="N6" s="1"/>
    </row>
    <row r="7" spans="1:20">
      <c r="A7" t="s">
        <v>102</v>
      </c>
      <c r="D7" t="s">
        <v>16</v>
      </c>
      <c r="E7">
        <v>30</v>
      </c>
      <c r="L7" s="1"/>
      <c r="N7" s="3"/>
    </row>
    <row r="8" spans="1:20">
      <c r="A8" s="2" t="s">
        <v>108</v>
      </c>
      <c r="L8" s="1"/>
      <c r="M8" s="1"/>
      <c r="N8" s="1"/>
      <c r="T8" s="2"/>
    </row>
    <row r="9" spans="1:20">
      <c r="B9" s="1"/>
      <c r="C9" s="3"/>
      <c r="D9" s="3"/>
      <c r="I9" s="1"/>
    </row>
    <row r="10" spans="1:20">
      <c r="A10" s="2"/>
      <c r="B10" s="1"/>
      <c r="C10" s="1"/>
      <c r="D10" s="3"/>
      <c r="F10" s="1"/>
      <c r="I10" s="1"/>
    </row>
    <row r="11" spans="1:20">
      <c r="A11" s="2"/>
      <c r="B11" s="3"/>
      <c r="C11" s="3"/>
      <c r="D11" s="1"/>
      <c r="I11" s="1"/>
    </row>
    <row r="12" spans="1:20">
      <c r="A12" s="2"/>
      <c r="B12" s="3"/>
      <c r="D12" s="3"/>
      <c r="F12" s="4"/>
      <c r="I12" s="3"/>
    </row>
    <row r="13" spans="1:20">
      <c r="C13" s="1"/>
      <c r="D1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education</vt:lpstr>
      <vt:lpstr>Personal_investments</vt:lpstr>
      <vt:lpstr>DBS</vt:lpstr>
      <vt:lpstr>Misc_Planning</vt:lpstr>
      <vt:lpstr>House</vt:lpstr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 Kashipathi</dc:creator>
  <cp:lastModifiedBy>Murali</cp:lastModifiedBy>
  <dcterms:created xsi:type="dcterms:W3CDTF">2018-07-30T09:56:56Z</dcterms:created>
  <dcterms:modified xsi:type="dcterms:W3CDTF">2022-07-18T09:39:34Z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9e64a1-a399-45db-94f1-bd610a01329c_Enabled">
    <vt:lpwstr>False</vt:lpwstr>
  </property>
  <property fmtid="{D5CDD505-2E9C-101B-9397-08002B2CF9AE}" pid="3" name="MSIP_Label_539e64a1-a399-45db-94f1-bd610a01329c_SiteId">
    <vt:lpwstr>eab4e2a5-663d-402b-8bec-a272cf4c010b</vt:lpwstr>
  </property>
  <property fmtid="{D5CDD505-2E9C-101B-9397-08002B2CF9AE}" pid="4" name="MSIP_Label_539e64a1-a399-45db-94f1-bd610a01329c_Owner">
    <vt:lpwstr>Muralidhar.Kashipathi@teamhgs.com</vt:lpwstr>
  </property>
  <property fmtid="{D5CDD505-2E9C-101B-9397-08002B2CF9AE}" pid="5" name="MSIP_Label_539e64a1-a399-45db-94f1-bd610a01329c_SetDate">
    <vt:lpwstr>2019-11-30T14:14:08.8658869Z</vt:lpwstr>
  </property>
  <property fmtid="{D5CDD505-2E9C-101B-9397-08002B2CF9AE}" pid="6" name="MSIP_Label_539e64a1-a399-45db-94f1-bd610a01329c_Name">
    <vt:lpwstr>Public</vt:lpwstr>
  </property>
  <property fmtid="{D5CDD505-2E9C-101B-9397-08002B2CF9AE}" pid="7" name="MSIP_Label_539e64a1-a399-45db-94f1-bd610a01329c_Application">
    <vt:lpwstr>Microsoft Azure Information Protection</vt:lpwstr>
  </property>
  <property fmtid="{D5CDD505-2E9C-101B-9397-08002B2CF9AE}" pid="8" name="MSIP_Label_539e64a1-a399-45db-94f1-bd610a01329c_ActionId">
    <vt:lpwstr>9f389c52-b678-4aba-b3b8-bbed545eb4e6</vt:lpwstr>
  </property>
  <property fmtid="{D5CDD505-2E9C-101B-9397-08002B2CF9AE}" pid="9" name="MSIP_Label_539e64a1-a399-45db-94f1-bd610a01329c_Extended_MSFT_Method">
    <vt:lpwstr>Manual</vt:lpwstr>
  </property>
</Properties>
</file>