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ri\Desktop\"/>
    </mc:Choice>
  </mc:AlternateContent>
  <xr:revisionPtr revIDLastSave="0" documentId="8_{C8CDC209-A3C4-4817-AF3F-68311627C508}" xr6:coauthVersionLast="47" xr6:coauthVersionMax="47" xr10:uidLastSave="{00000000-0000-0000-0000-000000000000}"/>
  <bookViews>
    <workbookView xWindow="-108" yWindow="-108" windowWidth="23256" windowHeight="12456" tabRatio="766" activeTab="5" xr2:uid="{370BD1EE-8516-4BE7-8042-E343A10E5758}"/>
  </bookViews>
  <sheets>
    <sheet name="Fiyat Teklifi" sheetId="14" r:id="rId1"/>
    <sheet name="Maliyet Analizi" sheetId="13" r:id="rId2"/>
    <sheet name="Plywood Kalıp Analiz" sheetId="2" r:id="rId3"/>
    <sheet name="Beton Analizi" sheetId="11" r:id="rId4"/>
    <sheet name="Demir Analizi" sheetId="12" r:id="rId5"/>
    <sheet name="Genel Giderler" sheetId="6" r:id="rId6"/>
    <sheet name="Kamp Giderleri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4" l="1"/>
  <c r="J7" i="14"/>
  <c r="I7" i="14"/>
  <c r="E7" i="6"/>
  <c r="E9" i="5" l="1"/>
  <c r="G9" i="14" l="1"/>
  <c r="G8" i="14"/>
  <c r="G7" i="14"/>
  <c r="G11" i="6"/>
  <c r="I15" i="13"/>
  <c r="G13" i="14" l="1"/>
  <c r="G8" i="12"/>
  <c r="G7" i="12"/>
  <c r="G8" i="11"/>
  <c r="G7" i="11"/>
  <c r="G9" i="5"/>
  <c r="G9" i="6"/>
  <c r="G7" i="6"/>
  <c r="M14" i="6"/>
  <c r="M9" i="6"/>
  <c r="M10" i="6"/>
  <c r="M11" i="6"/>
  <c r="M12" i="6"/>
  <c r="M13" i="6"/>
  <c r="M8" i="6"/>
  <c r="G15" i="2"/>
  <c r="G14" i="2"/>
  <c r="G13" i="2"/>
  <c r="G9" i="2"/>
  <c r="G8" i="2"/>
  <c r="G10" i="2"/>
  <c r="G11" i="2"/>
  <c r="G12" i="5" l="1"/>
  <c r="M15" i="6"/>
  <c r="F8" i="6" s="1"/>
  <c r="G8" i="6" s="1"/>
  <c r="G14" i="6" s="1"/>
  <c r="G11" i="12"/>
  <c r="H11" i="12" s="1"/>
  <c r="F9" i="13" s="1"/>
  <c r="G11" i="11"/>
  <c r="G7" i="2"/>
  <c r="H11" i="11" l="1"/>
  <c r="F8" i="13" s="1"/>
  <c r="G8" i="13" s="1"/>
  <c r="G15" i="13"/>
  <c r="G14" i="13"/>
  <c r="G9" i="13"/>
  <c r="J15" i="13" l="1"/>
  <c r="K15" i="13" s="1"/>
  <c r="G22" i="2"/>
  <c r="H22" i="2" s="1"/>
  <c r="F7" i="13" l="1"/>
  <c r="G7" i="13" l="1"/>
  <c r="G13" i="13" s="1"/>
  <c r="G16" i="13" s="1"/>
  <c r="G17" i="13" s="1"/>
  <c r="G18" i="13" s="1"/>
</calcChain>
</file>

<file path=xl/sharedStrings.xml><?xml version="1.0" encoding="utf-8"?>
<sst xmlns="http://schemas.openxmlformats.org/spreadsheetml/2006/main" count="200" uniqueCount="90">
  <si>
    <t>İNŞAAT İŞ KALEMLERİ BİRİM FİYAT ANALİZLERİ</t>
  </si>
  <si>
    <t>Analiz   Format No :1</t>
  </si>
  <si>
    <t>İş Kalemi / İş Grubu No :</t>
  </si>
  <si>
    <t>Analizin Adı :</t>
  </si>
  <si>
    <t>Ölçü Birimi :</t>
  </si>
  <si>
    <r>
      <t>GİRDİLER</t>
    </r>
    <r>
      <rPr>
        <b/>
        <vertAlign val="superscript"/>
        <sz val="8"/>
        <rFont val="Arial Narrow"/>
        <family val="2"/>
        <charset val="162"/>
      </rPr>
      <t>1</t>
    </r>
  </si>
  <si>
    <t>Ölçü Birimi</t>
  </si>
  <si>
    <t>Miktarı</t>
  </si>
  <si>
    <t>Tutarı</t>
  </si>
  <si>
    <t>Kârsız Toplam</t>
  </si>
  <si>
    <t xml:space="preserve"> </t>
  </si>
  <si>
    <t>Birim Fiyatı</t>
  </si>
  <si>
    <t>m²</t>
  </si>
  <si>
    <t>İmalat Adı:</t>
  </si>
  <si>
    <t>Kalıp İşçiliği</t>
  </si>
  <si>
    <t>5x10 - 10x10 - H Kesit Kereste</t>
  </si>
  <si>
    <t>Nakliye</t>
  </si>
  <si>
    <t>Plywood</t>
  </si>
  <si>
    <t>Yemek</t>
  </si>
  <si>
    <t>Kamp Giderleri</t>
  </si>
  <si>
    <t>ARETE.ANLZ.01</t>
  </si>
  <si>
    <t>ARETE.ANLZ.02</t>
  </si>
  <si>
    <t>ARETE.ANLZ.03</t>
  </si>
  <si>
    <t>ARETE.ANLZ.04</t>
  </si>
  <si>
    <t>ARETE.ANLZ.05</t>
  </si>
  <si>
    <t>ARETE.ANLZ.06</t>
  </si>
  <si>
    <t>ARETE.ANLZ.07</t>
  </si>
  <si>
    <t>ARETE.ANLZ.11</t>
  </si>
  <si>
    <t>ARETE.ANLZ.12</t>
  </si>
  <si>
    <t>ARETE.ANLZ.13</t>
  </si>
  <si>
    <t>Kalıp Yağı</t>
  </si>
  <si>
    <t>ay</t>
  </si>
  <si>
    <t>m³</t>
  </si>
  <si>
    <t>kilo</t>
  </si>
  <si>
    <t>takım</t>
  </si>
  <si>
    <t>adet</t>
  </si>
  <si>
    <t>İskele Bedeli (Peri)</t>
  </si>
  <si>
    <t>Aksesuar (Tie Rod - Çiroz - Boru)</t>
  </si>
  <si>
    <t>kg</t>
  </si>
  <si>
    <t>Çivi Tel</t>
  </si>
  <si>
    <t>Plywood Kalıp İşleri Yapılması</t>
  </si>
  <si>
    <t>KKD</t>
  </si>
  <si>
    <t>İSG</t>
  </si>
  <si>
    <t>paket</t>
  </si>
  <si>
    <t>İşletme Giderleri</t>
  </si>
  <si>
    <t>Çizme</t>
  </si>
  <si>
    <t>Ayakkabı</t>
  </si>
  <si>
    <t>Yelek</t>
  </si>
  <si>
    <t>Emniyet Kem</t>
  </si>
  <si>
    <t>Yağmurluk</t>
  </si>
  <si>
    <t>Baret</t>
  </si>
  <si>
    <t>Emniyet Halatı</t>
  </si>
  <si>
    <t>Beton İşçiliği</t>
  </si>
  <si>
    <t>Vibratör</t>
  </si>
  <si>
    <t>Demir İşçiliği</t>
  </si>
  <si>
    <t>Bağ Teli</t>
  </si>
  <si>
    <t>ton</t>
  </si>
  <si>
    <t>ARETE-02</t>
  </si>
  <si>
    <t>ARETE-03</t>
  </si>
  <si>
    <t>Beton Dökümü</t>
  </si>
  <si>
    <t>Betonarme Donatı İşleri</t>
  </si>
  <si>
    <t>Plywood ile Düz Yüzeyli Kalıp Yapılması</t>
  </si>
  <si>
    <t>Taşeron Karı %10</t>
  </si>
  <si>
    <t>Peri Sistem Kalıp Yatay Ve Düşey Taşıma Bedelleri Taşeron Tarafından Ödenecektir</t>
  </si>
  <si>
    <t>Kalıp Demir İşlerine İstinaden Kullanılacak Tüm Sarf Malzeme Bedeli Taşerona Aittir</t>
  </si>
  <si>
    <t>Asil Ve Yedek Olmak Üzere Beton Vibratörü Bedeli Taşerona Aittir</t>
  </si>
  <si>
    <t>Kule Vinç Yüklenici Tarafından Kurulma Şartıyla Aylık Kira Bedeli Taşerona Aittir</t>
  </si>
  <si>
    <t>Mobil Vinç İşleri Taşerona Aittir</t>
  </si>
  <si>
    <t>Personel Yemek, Konaklama Ve Maaş Giderleri Taşerona Aittir</t>
  </si>
  <si>
    <t>Kamp Kurulumu Ve İşletme Giderleri Taşeron Tarafından Sağlanacaktır</t>
  </si>
  <si>
    <t>Şantiye İsg Personeli Yüklenici Tarafından Sağlanacaktır</t>
  </si>
  <si>
    <t>Kkd Ekipmanları Taşeron Tarafından Tedarik Ve Tatbik Edilecektir</t>
  </si>
  <si>
    <t>%5 İmalat Teminat Kesintisi İş Bitimi 45 Günlük Çek İle Alınacaktır</t>
  </si>
  <si>
    <t>Harita Ve Aplikasyon İşleri Taşeron Tarafından Yapılacaktır</t>
  </si>
  <si>
    <t>PERI Sistem Kalıp Kira Bedeli Evrakları Yüklenici Tarafından Ödenecektir</t>
  </si>
  <si>
    <t>Notlar</t>
  </si>
  <si>
    <t>Ödemeler Hakediş Bedelinin %70'i Faturaya İstinaden 15 Gün Sonra - Hakediş Bedelinin %25'i 45 Günlük Çek Olarak Alınacaktır</t>
  </si>
  <si>
    <t>GENEL GİDER</t>
  </si>
  <si>
    <t>KAMP GİDERİ</t>
  </si>
  <si>
    <t>İŞÇİLİK GİDERLERİ</t>
  </si>
  <si>
    <t>SGK (5 Ay - 23 Kişi Ortalama)</t>
  </si>
  <si>
    <t>TOPLAM</t>
  </si>
  <si>
    <t>İş Başlangıcında 1.000.000 TL Avans Ödemesi Ön Görülmüştür</t>
  </si>
  <si>
    <t>Kalıp Beton Demir İşleri Yapılması</t>
  </si>
  <si>
    <t>Beton İşleri Yapılması</t>
  </si>
  <si>
    <t>Demir İşleri Yapılması</t>
  </si>
  <si>
    <t>Genel Gider</t>
  </si>
  <si>
    <t>ARETE-01</t>
  </si>
  <si>
    <t>Diğer Malzeme</t>
  </si>
  <si>
    <t>Kesilecek Fatura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</si>
</sst>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₺&quot;* #,##0.00_-;\-&quot;₺&quot;* #,##0.00_-;_-&quot;₺&quot;* &quot;-&quot;??_-;_-@_-"/>
    <numFmt numFmtId="164" formatCode="#,##0.00_ ;\-#,##0.00\ "/>
    <numFmt numFmtId="165" formatCode="0.000"/>
  </numFmts>
  <fonts count="1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 Narrow"/>
      <family val="2"/>
      <charset val="162"/>
    </font>
    <font>
      <sz val="10"/>
      <name val="Arial Tur"/>
      <charset val="162"/>
    </font>
    <font>
      <b/>
      <sz val="8"/>
      <name val="Arial Narrow"/>
      <family val="2"/>
      <charset val="162"/>
    </font>
    <font>
      <sz val="8"/>
      <name val="Arial Narrow"/>
      <family val="2"/>
      <charset val="162"/>
    </font>
    <font>
      <b/>
      <sz val="9"/>
      <name val="Arial Narrow"/>
      <family val="2"/>
      <charset val="162"/>
    </font>
    <font>
      <sz val="9"/>
      <name val="Arial Narrow"/>
      <family val="2"/>
      <charset val="162"/>
    </font>
    <font>
      <b/>
      <vertAlign val="superscript"/>
      <sz val="8"/>
      <name val="Arial Narrow"/>
      <family val="2"/>
      <charset val="162"/>
    </font>
    <font>
      <b/>
      <sz val="8"/>
      <color rgb="FFFF0000"/>
      <name val="Arial Narrow"/>
      <family val="2"/>
      <charset val="162"/>
    </font>
    <font>
      <b/>
      <sz val="11"/>
      <name val="Arial Narrow"/>
      <family val="2"/>
      <charset val="162"/>
    </font>
    <font>
      <sz val="8"/>
      <name val="Calibri"/>
      <family val="2"/>
      <charset val="162"/>
      <scheme val="minor"/>
    </font>
    <font>
      <b/>
      <sz val="10"/>
      <name val="Arial Narrow"/>
      <family val="2"/>
      <charset val="162"/>
    </font>
    <font>
      <i/>
      <sz val="10"/>
      <name val="Arial Narrow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89">
    <xf numFmtId="0" fontId="0" fillId="0" borderId="0" xfId="0"/>
    <xf numFmtId="0" fontId="2" fillId="0" borderId="0" xfId="0" applyFont="1"/>
    <xf numFmtId="0" fontId="4" fillId="0" borderId="0" xfId="2" applyFont="1" applyAlignment="1">
      <alignment horizontal="right" vertical="top"/>
    </xf>
    <xf numFmtId="164" fontId="5" fillId="0" borderId="0" xfId="0" applyNumberFormat="1" applyFont="1" applyAlignment="1">
      <alignment horizontal="right" vertical="center"/>
    </xf>
    <xf numFmtId="0" fontId="5" fillId="0" borderId="9" xfId="0" applyFont="1" applyBorder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2" fontId="5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top"/>
    </xf>
    <xf numFmtId="0" fontId="10" fillId="0" borderId="0" xfId="0" applyFont="1"/>
    <xf numFmtId="0" fontId="5" fillId="0" borderId="0" xfId="0" applyFont="1"/>
    <xf numFmtId="44" fontId="5" fillId="0" borderId="1" xfId="1" applyFont="1" applyBorder="1" applyAlignment="1">
      <alignment horizontal="right" vertical="center"/>
    </xf>
    <xf numFmtId="165" fontId="5" fillId="0" borderId="1" xfId="0" applyNumberFormat="1" applyFont="1" applyBorder="1" applyAlignment="1">
      <alignment horizontal="right" vertical="center"/>
    </xf>
    <xf numFmtId="10" fontId="2" fillId="0" borderId="2" xfId="0" applyNumberFormat="1" applyFont="1" applyBorder="1"/>
    <xf numFmtId="0" fontId="9" fillId="0" borderId="0" xfId="2" applyFont="1" applyAlignment="1">
      <alignment horizontal="left" vertical="top"/>
    </xf>
    <xf numFmtId="0" fontId="4" fillId="0" borderId="11" xfId="0" applyFont="1" applyBorder="1" applyAlignment="1">
      <alignment horizontal="center" vertical="top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20" xfId="0" applyFont="1" applyBorder="1" applyAlignment="1">
      <alignment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center"/>
    </xf>
    <xf numFmtId="44" fontId="2" fillId="0" borderId="22" xfId="1" applyFont="1" applyBorder="1" applyAlignment="1">
      <alignment horizontal="right" vertical="center"/>
    </xf>
    <xf numFmtId="44" fontId="2" fillId="0" borderId="22" xfId="1" applyFont="1" applyBorder="1"/>
    <xf numFmtId="10" fontId="2" fillId="0" borderId="26" xfId="0" applyNumberFormat="1" applyFont="1" applyBorder="1"/>
    <xf numFmtId="44" fontId="2" fillId="0" borderId="27" xfId="1" applyFont="1" applyBorder="1"/>
    <xf numFmtId="49" fontId="5" fillId="0" borderId="3" xfId="0" applyNumberFormat="1" applyFont="1" applyBorder="1" applyAlignment="1">
      <alignment horizontal="left" vertical="center" wrapText="1"/>
    </xf>
    <xf numFmtId="0" fontId="5" fillId="0" borderId="21" xfId="0" applyFont="1" applyBorder="1" applyAlignment="1">
      <alignment horizontal="center" vertical="center"/>
    </xf>
    <xf numFmtId="2" fontId="5" fillId="0" borderId="0" xfId="0" applyNumberFormat="1" applyFont="1"/>
    <xf numFmtId="0" fontId="12" fillId="0" borderId="0" xfId="0" applyFont="1"/>
    <xf numFmtId="44" fontId="4" fillId="0" borderId="0" xfId="0" applyNumberFormat="1" applyFont="1"/>
    <xf numFmtId="44" fontId="2" fillId="0" borderId="0" xfId="0" applyNumberFormat="1" applyFont="1"/>
    <xf numFmtId="10" fontId="2" fillId="0" borderId="1" xfId="0" applyNumberFormat="1" applyFont="1" applyBorder="1"/>
    <xf numFmtId="164" fontId="2" fillId="0" borderId="0" xfId="0" applyNumberFormat="1" applyFont="1"/>
    <xf numFmtId="44" fontId="5" fillId="0" borderId="0" xfId="0" applyNumberFormat="1" applyFont="1"/>
    <xf numFmtId="0" fontId="5" fillId="0" borderId="1" xfId="0" applyFont="1" applyBorder="1"/>
    <xf numFmtId="0" fontId="5" fillId="0" borderId="0" xfId="0" applyFont="1" applyAlignment="1">
      <alignment horizontal="center"/>
    </xf>
    <xf numFmtId="44" fontId="5" fillId="0" borderId="0" xfId="1" applyFont="1"/>
    <xf numFmtId="44" fontId="2" fillId="0" borderId="0" xfId="1" applyFont="1"/>
    <xf numFmtId="10" fontId="2" fillId="0" borderId="5" xfId="0" applyNumberFormat="1" applyFont="1" applyBorder="1"/>
    <xf numFmtId="44" fontId="2" fillId="0" borderId="16" xfId="1" applyFont="1" applyBorder="1"/>
    <xf numFmtId="2" fontId="2" fillId="0" borderId="0" xfId="0" applyNumberFormat="1" applyFont="1"/>
    <xf numFmtId="2" fontId="5" fillId="0" borderId="9" xfId="0" applyNumberFormat="1" applyFont="1" applyBorder="1" applyAlignment="1">
      <alignment wrapText="1"/>
    </xf>
    <xf numFmtId="2" fontId="6" fillId="2" borderId="1" xfId="0" applyNumberFormat="1" applyFont="1" applyFill="1" applyBorder="1" applyAlignment="1">
      <alignment horizontal="center" vertical="center" wrapText="1"/>
    </xf>
    <xf numFmtId="2" fontId="5" fillId="0" borderId="1" xfId="1" applyNumberFormat="1" applyFont="1" applyBorder="1" applyAlignment="1">
      <alignment horizontal="right" vertical="center"/>
    </xf>
    <xf numFmtId="2" fontId="2" fillId="0" borderId="2" xfId="0" applyNumberFormat="1" applyFont="1" applyBorder="1"/>
    <xf numFmtId="2" fontId="5" fillId="0" borderId="1" xfId="0" applyNumberFormat="1" applyFont="1" applyBorder="1" applyAlignment="1">
      <alignment horizontal="left" vertical="center"/>
    </xf>
    <xf numFmtId="2" fontId="2" fillId="0" borderId="22" xfId="1" applyNumberFormat="1" applyFont="1" applyBorder="1" applyAlignment="1">
      <alignment horizontal="right" vertical="center"/>
    </xf>
    <xf numFmtId="0" fontId="5" fillId="0" borderId="15" xfId="0" applyFont="1" applyBorder="1" applyAlignment="1">
      <alignment horizontal="left" vertical="center"/>
    </xf>
    <xf numFmtId="49" fontId="5" fillId="0" borderId="28" xfId="0" applyNumberFormat="1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/>
    </xf>
    <xf numFmtId="165" fontId="5" fillId="0" borderId="28" xfId="0" applyNumberFormat="1" applyFont="1" applyBorder="1" applyAlignment="1">
      <alignment horizontal="right" vertical="center"/>
    </xf>
    <xf numFmtId="44" fontId="5" fillId="0" borderId="28" xfId="1" applyFont="1" applyBorder="1" applyAlignment="1">
      <alignment horizontal="right" vertical="center"/>
    </xf>
    <xf numFmtId="44" fontId="2" fillId="0" borderId="16" xfId="1" applyFont="1" applyBorder="1" applyAlignment="1">
      <alignment horizontal="right" vertical="center"/>
    </xf>
    <xf numFmtId="10" fontId="2" fillId="0" borderId="32" xfId="0" applyNumberFormat="1" applyFont="1" applyBorder="1"/>
    <xf numFmtId="44" fontId="2" fillId="0" borderId="33" xfId="1" applyFont="1" applyBorder="1"/>
    <xf numFmtId="14" fontId="4" fillId="0" borderId="14" xfId="0" applyNumberFormat="1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4" fillId="0" borderId="29" xfId="2" applyFont="1" applyBorder="1" applyAlignment="1">
      <alignment horizontal="center" vertical="top"/>
    </xf>
    <xf numFmtId="0" fontId="4" fillId="0" borderId="30" xfId="2" applyFont="1" applyBorder="1" applyAlignment="1">
      <alignment horizontal="center" vertical="top"/>
    </xf>
    <xf numFmtId="0" fontId="4" fillId="0" borderId="31" xfId="2" applyFont="1" applyBorder="1" applyAlignment="1">
      <alignment horizontal="center" vertical="top"/>
    </xf>
    <xf numFmtId="0" fontId="13" fillId="0" borderId="3" xfId="0" applyFont="1" applyBorder="1" applyAlignment="1">
      <alignment horizontal="left"/>
    </xf>
    <xf numFmtId="0" fontId="4" fillId="0" borderId="9" xfId="2" applyFont="1" applyBorder="1" applyAlignment="1">
      <alignment horizontal="center" vertical="top"/>
    </xf>
    <xf numFmtId="0" fontId="2" fillId="0" borderId="6" xfId="0" applyFont="1" applyBorder="1" applyAlignment="1">
      <alignment horizontal="center"/>
    </xf>
    <xf numFmtId="0" fontId="4" fillId="0" borderId="23" xfId="2" applyFont="1" applyBorder="1" applyAlignment="1">
      <alignment horizontal="center" vertical="top"/>
    </xf>
    <xf numFmtId="0" fontId="4" fillId="0" borderId="24" xfId="2" applyFont="1" applyBorder="1" applyAlignment="1">
      <alignment horizontal="center" vertical="top"/>
    </xf>
    <xf numFmtId="0" fontId="4" fillId="0" borderId="25" xfId="2" applyFont="1" applyBorder="1" applyAlignment="1">
      <alignment horizontal="center" vertical="top"/>
    </xf>
    <xf numFmtId="0" fontId="4" fillId="0" borderId="19" xfId="2" applyFont="1" applyBorder="1" applyAlignment="1">
      <alignment horizontal="center" vertical="top"/>
    </xf>
    <xf numFmtId="0" fontId="4" fillId="0" borderId="3" xfId="2" applyFont="1" applyBorder="1" applyAlignment="1">
      <alignment horizontal="center" vertical="top"/>
    </xf>
    <xf numFmtId="0" fontId="4" fillId="0" borderId="4" xfId="2" applyFont="1" applyBorder="1" applyAlignment="1">
      <alignment horizontal="center" vertical="top"/>
    </xf>
    <xf numFmtId="0" fontId="4" fillId="0" borderId="19" xfId="2" applyFont="1" applyBorder="1" applyAlignment="1">
      <alignment horizontal="right" vertical="top"/>
    </xf>
    <xf numFmtId="0" fontId="4" fillId="0" borderId="3" xfId="2" applyFont="1" applyBorder="1" applyAlignment="1">
      <alignment horizontal="right" vertical="top"/>
    </xf>
    <xf numFmtId="0" fontId="4" fillId="0" borderId="4" xfId="2" applyFont="1" applyBorder="1" applyAlignment="1">
      <alignment horizontal="right" vertical="top"/>
    </xf>
    <xf numFmtId="0" fontId="4" fillId="0" borderId="23" xfId="2" applyFont="1" applyBorder="1" applyAlignment="1">
      <alignment horizontal="right" vertical="top"/>
    </xf>
    <xf numFmtId="0" fontId="4" fillId="0" borderId="24" xfId="2" applyFont="1" applyBorder="1" applyAlignment="1">
      <alignment horizontal="right" vertical="top"/>
    </xf>
    <xf numFmtId="0" fontId="4" fillId="0" borderId="25" xfId="2" applyFont="1" applyBorder="1" applyAlignment="1">
      <alignment horizontal="right" vertical="top"/>
    </xf>
    <xf numFmtId="0" fontId="4" fillId="0" borderId="21" xfId="2" applyFont="1" applyBorder="1" applyAlignment="1">
      <alignment horizontal="right" vertical="top"/>
    </xf>
    <xf numFmtId="0" fontId="4" fillId="0" borderId="1" xfId="2" applyFont="1" applyBorder="1" applyAlignment="1">
      <alignment horizontal="right" vertical="top"/>
    </xf>
  </cellXfs>
  <cellStyles count="3">
    <cellStyle name="Normal" xfId="0" builtinId="0"/>
    <cellStyle name="Normal_Sayfa1" xfId="2" xr:uid="{CAEE9059-72AF-4AC4-A62E-1F950D235B6B}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5F15-D6BA-4373-AC00-7B487AAD3D60}">
  <dimension ref="A1:J29"/>
  <sheetViews>
    <sheetView workbookViewId="0">
      <selection activeCell="J9" sqref="J9"/>
    </sheetView>
  </sheetViews>
  <sheetFormatPr defaultColWidth="11.44140625" defaultRowHeight="15" customHeight="1" x14ac:dyDescent="0.3"/>
  <cols>
    <col min="1" max="1" width="1.109375" style="1" customWidth="1"/>
    <col min="2" max="2" width="20.44140625" style="1" customWidth="1"/>
    <col min="3" max="3" width="38.33203125" style="1" customWidth="1"/>
    <col min="4" max="4" width="7.6640625" style="1" customWidth="1"/>
    <col min="5" max="5" width="10.88671875" style="1" customWidth="1"/>
    <col min="6" max="6" width="10" style="1" customWidth="1"/>
    <col min="7" max="7" width="13.33203125" style="1" customWidth="1"/>
    <col min="8" max="246" width="11.44140625" style="1"/>
    <col min="247" max="247" width="1.109375" style="1" customWidth="1"/>
    <col min="248" max="248" width="12.5546875" style="1" customWidth="1"/>
    <col min="249" max="249" width="38.33203125" style="1" customWidth="1"/>
    <col min="250" max="250" width="6.109375" style="1" customWidth="1"/>
    <col min="251" max="251" width="10.88671875" style="1" customWidth="1"/>
    <col min="252" max="252" width="10" style="1" customWidth="1"/>
    <col min="253" max="253" width="13.33203125" style="1" customWidth="1"/>
    <col min="254" max="502" width="11.44140625" style="1"/>
    <col min="503" max="503" width="1.109375" style="1" customWidth="1"/>
    <col min="504" max="504" width="12.5546875" style="1" customWidth="1"/>
    <col min="505" max="505" width="38.33203125" style="1" customWidth="1"/>
    <col min="506" max="506" width="6.109375" style="1" customWidth="1"/>
    <col min="507" max="507" width="10.88671875" style="1" customWidth="1"/>
    <col min="508" max="508" width="10" style="1" customWidth="1"/>
    <col min="509" max="509" width="13.33203125" style="1" customWidth="1"/>
    <col min="510" max="758" width="11.44140625" style="1"/>
    <col min="759" max="759" width="1.109375" style="1" customWidth="1"/>
    <col min="760" max="760" width="12.5546875" style="1" customWidth="1"/>
    <col min="761" max="761" width="38.33203125" style="1" customWidth="1"/>
    <col min="762" max="762" width="6.109375" style="1" customWidth="1"/>
    <col min="763" max="763" width="10.88671875" style="1" customWidth="1"/>
    <col min="764" max="764" width="10" style="1" customWidth="1"/>
    <col min="765" max="765" width="13.33203125" style="1" customWidth="1"/>
    <col min="766" max="1014" width="11.44140625" style="1"/>
    <col min="1015" max="1015" width="1.109375" style="1" customWidth="1"/>
    <col min="1016" max="1016" width="12.5546875" style="1" customWidth="1"/>
    <col min="1017" max="1017" width="38.33203125" style="1" customWidth="1"/>
    <col min="1018" max="1018" width="6.109375" style="1" customWidth="1"/>
    <col min="1019" max="1019" width="10.88671875" style="1" customWidth="1"/>
    <col min="1020" max="1020" width="10" style="1" customWidth="1"/>
    <col min="1021" max="1021" width="13.33203125" style="1" customWidth="1"/>
    <col min="1022" max="1270" width="11.44140625" style="1"/>
    <col min="1271" max="1271" width="1.109375" style="1" customWidth="1"/>
    <col min="1272" max="1272" width="12.5546875" style="1" customWidth="1"/>
    <col min="1273" max="1273" width="38.33203125" style="1" customWidth="1"/>
    <col min="1274" max="1274" width="6.109375" style="1" customWidth="1"/>
    <col min="1275" max="1275" width="10.88671875" style="1" customWidth="1"/>
    <col min="1276" max="1276" width="10" style="1" customWidth="1"/>
    <col min="1277" max="1277" width="13.33203125" style="1" customWidth="1"/>
    <col min="1278" max="1526" width="11.44140625" style="1"/>
    <col min="1527" max="1527" width="1.109375" style="1" customWidth="1"/>
    <col min="1528" max="1528" width="12.5546875" style="1" customWidth="1"/>
    <col min="1529" max="1529" width="38.33203125" style="1" customWidth="1"/>
    <col min="1530" max="1530" width="6.109375" style="1" customWidth="1"/>
    <col min="1531" max="1531" width="10.88671875" style="1" customWidth="1"/>
    <col min="1532" max="1532" width="10" style="1" customWidth="1"/>
    <col min="1533" max="1533" width="13.33203125" style="1" customWidth="1"/>
    <col min="1534" max="1782" width="11.44140625" style="1"/>
    <col min="1783" max="1783" width="1.109375" style="1" customWidth="1"/>
    <col min="1784" max="1784" width="12.5546875" style="1" customWidth="1"/>
    <col min="1785" max="1785" width="38.33203125" style="1" customWidth="1"/>
    <col min="1786" max="1786" width="6.109375" style="1" customWidth="1"/>
    <col min="1787" max="1787" width="10.88671875" style="1" customWidth="1"/>
    <col min="1788" max="1788" width="10" style="1" customWidth="1"/>
    <col min="1789" max="1789" width="13.33203125" style="1" customWidth="1"/>
    <col min="1790" max="2038" width="11.44140625" style="1"/>
    <col min="2039" max="2039" width="1.109375" style="1" customWidth="1"/>
    <col min="2040" max="2040" width="12.5546875" style="1" customWidth="1"/>
    <col min="2041" max="2041" width="38.33203125" style="1" customWidth="1"/>
    <col min="2042" max="2042" width="6.109375" style="1" customWidth="1"/>
    <col min="2043" max="2043" width="10.88671875" style="1" customWidth="1"/>
    <col min="2044" max="2044" width="10" style="1" customWidth="1"/>
    <col min="2045" max="2045" width="13.33203125" style="1" customWidth="1"/>
    <col min="2046" max="2294" width="11.44140625" style="1"/>
    <col min="2295" max="2295" width="1.109375" style="1" customWidth="1"/>
    <col min="2296" max="2296" width="12.5546875" style="1" customWidth="1"/>
    <col min="2297" max="2297" width="38.33203125" style="1" customWidth="1"/>
    <col min="2298" max="2298" width="6.109375" style="1" customWidth="1"/>
    <col min="2299" max="2299" width="10.88671875" style="1" customWidth="1"/>
    <col min="2300" max="2300" width="10" style="1" customWidth="1"/>
    <col min="2301" max="2301" width="13.33203125" style="1" customWidth="1"/>
    <col min="2302" max="2550" width="11.44140625" style="1"/>
    <col min="2551" max="2551" width="1.109375" style="1" customWidth="1"/>
    <col min="2552" max="2552" width="12.5546875" style="1" customWidth="1"/>
    <col min="2553" max="2553" width="38.33203125" style="1" customWidth="1"/>
    <col min="2554" max="2554" width="6.109375" style="1" customWidth="1"/>
    <col min="2555" max="2555" width="10.88671875" style="1" customWidth="1"/>
    <col min="2556" max="2556" width="10" style="1" customWidth="1"/>
    <col min="2557" max="2557" width="13.33203125" style="1" customWidth="1"/>
    <col min="2558" max="2806" width="11.44140625" style="1"/>
    <col min="2807" max="2807" width="1.109375" style="1" customWidth="1"/>
    <col min="2808" max="2808" width="12.5546875" style="1" customWidth="1"/>
    <col min="2809" max="2809" width="38.33203125" style="1" customWidth="1"/>
    <col min="2810" max="2810" width="6.109375" style="1" customWidth="1"/>
    <col min="2811" max="2811" width="10.88671875" style="1" customWidth="1"/>
    <col min="2812" max="2812" width="10" style="1" customWidth="1"/>
    <col min="2813" max="2813" width="13.33203125" style="1" customWidth="1"/>
    <col min="2814" max="3062" width="11.44140625" style="1"/>
    <col min="3063" max="3063" width="1.109375" style="1" customWidth="1"/>
    <col min="3064" max="3064" width="12.5546875" style="1" customWidth="1"/>
    <col min="3065" max="3065" width="38.33203125" style="1" customWidth="1"/>
    <col min="3066" max="3066" width="6.109375" style="1" customWidth="1"/>
    <col min="3067" max="3067" width="10.88671875" style="1" customWidth="1"/>
    <col min="3068" max="3068" width="10" style="1" customWidth="1"/>
    <col min="3069" max="3069" width="13.33203125" style="1" customWidth="1"/>
    <col min="3070" max="3318" width="11.44140625" style="1"/>
    <col min="3319" max="3319" width="1.109375" style="1" customWidth="1"/>
    <col min="3320" max="3320" width="12.5546875" style="1" customWidth="1"/>
    <col min="3321" max="3321" width="38.33203125" style="1" customWidth="1"/>
    <col min="3322" max="3322" width="6.109375" style="1" customWidth="1"/>
    <col min="3323" max="3323" width="10.88671875" style="1" customWidth="1"/>
    <col min="3324" max="3324" width="10" style="1" customWidth="1"/>
    <col min="3325" max="3325" width="13.33203125" style="1" customWidth="1"/>
    <col min="3326" max="3574" width="11.44140625" style="1"/>
    <col min="3575" max="3575" width="1.109375" style="1" customWidth="1"/>
    <col min="3576" max="3576" width="12.5546875" style="1" customWidth="1"/>
    <col min="3577" max="3577" width="38.33203125" style="1" customWidth="1"/>
    <col min="3578" max="3578" width="6.109375" style="1" customWidth="1"/>
    <col min="3579" max="3579" width="10.88671875" style="1" customWidth="1"/>
    <col min="3580" max="3580" width="10" style="1" customWidth="1"/>
    <col min="3581" max="3581" width="13.33203125" style="1" customWidth="1"/>
    <col min="3582" max="3830" width="11.44140625" style="1"/>
    <col min="3831" max="3831" width="1.109375" style="1" customWidth="1"/>
    <col min="3832" max="3832" width="12.5546875" style="1" customWidth="1"/>
    <col min="3833" max="3833" width="38.33203125" style="1" customWidth="1"/>
    <col min="3834" max="3834" width="6.109375" style="1" customWidth="1"/>
    <col min="3835" max="3835" width="10.88671875" style="1" customWidth="1"/>
    <col min="3836" max="3836" width="10" style="1" customWidth="1"/>
    <col min="3837" max="3837" width="13.33203125" style="1" customWidth="1"/>
    <col min="3838" max="4086" width="11.44140625" style="1"/>
    <col min="4087" max="4087" width="1.109375" style="1" customWidth="1"/>
    <col min="4088" max="4088" width="12.5546875" style="1" customWidth="1"/>
    <col min="4089" max="4089" width="38.33203125" style="1" customWidth="1"/>
    <col min="4090" max="4090" width="6.109375" style="1" customWidth="1"/>
    <col min="4091" max="4091" width="10.88671875" style="1" customWidth="1"/>
    <col min="4092" max="4092" width="10" style="1" customWidth="1"/>
    <col min="4093" max="4093" width="13.33203125" style="1" customWidth="1"/>
    <col min="4094" max="4342" width="11.44140625" style="1"/>
    <col min="4343" max="4343" width="1.109375" style="1" customWidth="1"/>
    <col min="4344" max="4344" width="12.5546875" style="1" customWidth="1"/>
    <col min="4345" max="4345" width="38.33203125" style="1" customWidth="1"/>
    <col min="4346" max="4346" width="6.109375" style="1" customWidth="1"/>
    <col min="4347" max="4347" width="10.88671875" style="1" customWidth="1"/>
    <col min="4348" max="4348" width="10" style="1" customWidth="1"/>
    <col min="4349" max="4349" width="13.33203125" style="1" customWidth="1"/>
    <col min="4350" max="4598" width="11.44140625" style="1"/>
    <col min="4599" max="4599" width="1.109375" style="1" customWidth="1"/>
    <col min="4600" max="4600" width="12.5546875" style="1" customWidth="1"/>
    <col min="4601" max="4601" width="38.33203125" style="1" customWidth="1"/>
    <col min="4602" max="4602" width="6.109375" style="1" customWidth="1"/>
    <col min="4603" max="4603" width="10.88671875" style="1" customWidth="1"/>
    <col min="4604" max="4604" width="10" style="1" customWidth="1"/>
    <col min="4605" max="4605" width="13.33203125" style="1" customWidth="1"/>
    <col min="4606" max="4854" width="11.44140625" style="1"/>
    <col min="4855" max="4855" width="1.109375" style="1" customWidth="1"/>
    <col min="4856" max="4856" width="12.5546875" style="1" customWidth="1"/>
    <col min="4857" max="4857" width="38.33203125" style="1" customWidth="1"/>
    <col min="4858" max="4858" width="6.109375" style="1" customWidth="1"/>
    <col min="4859" max="4859" width="10.88671875" style="1" customWidth="1"/>
    <col min="4860" max="4860" width="10" style="1" customWidth="1"/>
    <col min="4861" max="4861" width="13.33203125" style="1" customWidth="1"/>
    <col min="4862" max="5110" width="11.44140625" style="1"/>
    <col min="5111" max="5111" width="1.109375" style="1" customWidth="1"/>
    <col min="5112" max="5112" width="12.5546875" style="1" customWidth="1"/>
    <col min="5113" max="5113" width="38.33203125" style="1" customWidth="1"/>
    <col min="5114" max="5114" width="6.109375" style="1" customWidth="1"/>
    <col min="5115" max="5115" width="10.88671875" style="1" customWidth="1"/>
    <col min="5116" max="5116" width="10" style="1" customWidth="1"/>
    <col min="5117" max="5117" width="13.33203125" style="1" customWidth="1"/>
    <col min="5118" max="5366" width="11.44140625" style="1"/>
    <col min="5367" max="5367" width="1.109375" style="1" customWidth="1"/>
    <col min="5368" max="5368" width="12.5546875" style="1" customWidth="1"/>
    <col min="5369" max="5369" width="38.33203125" style="1" customWidth="1"/>
    <col min="5370" max="5370" width="6.109375" style="1" customWidth="1"/>
    <col min="5371" max="5371" width="10.88671875" style="1" customWidth="1"/>
    <col min="5372" max="5372" width="10" style="1" customWidth="1"/>
    <col min="5373" max="5373" width="13.33203125" style="1" customWidth="1"/>
    <col min="5374" max="5622" width="11.44140625" style="1"/>
    <col min="5623" max="5623" width="1.109375" style="1" customWidth="1"/>
    <col min="5624" max="5624" width="12.5546875" style="1" customWidth="1"/>
    <col min="5625" max="5625" width="38.33203125" style="1" customWidth="1"/>
    <col min="5626" max="5626" width="6.109375" style="1" customWidth="1"/>
    <col min="5627" max="5627" width="10.88671875" style="1" customWidth="1"/>
    <col min="5628" max="5628" width="10" style="1" customWidth="1"/>
    <col min="5629" max="5629" width="13.33203125" style="1" customWidth="1"/>
    <col min="5630" max="5878" width="11.44140625" style="1"/>
    <col min="5879" max="5879" width="1.109375" style="1" customWidth="1"/>
    <col min="5880" max="5880" width="12.5546875" style="1" customWidth="1"/>
    <col min="5881" max="5881" width="38.33203125" style="1" customWidth="1"/>
    <col min="5882" max="5882" width="6.109375" style="1" customWidth="1"/>
    <col min="5883" max="5883" width="10.88671875" style="1" customWidth="1"/>
    <col min="5884" max="5884" width="10" style="1" customWidth="1"/>
    <col min="5885" max="5885" width="13.33203125" style="1" customWidth="1"/>
    <col min="5886" max="6134" width="11.44140625" style="1"/>
    <col min="6135" max="6135" width="1.109375" style="1" customWidth="1"/>
    <col min="6136" max="6136" width="12.5546875" style="1" customWidth="1"/>
    <col min="6137" max="6137" width="38.33203125" style="1" customWidth="1"/>
    <col min="6138" max="6138" width="6.109375" style="1" customWidth="1"/>
    <col min="6139" max="6139" width="10.88671875" style="1" customWidth="1"/>
    <col min="6140" max="6140" width="10" style="1" customWidth="1"/>
    <col min="6141" max="6141" width="13.33203125" style="1" customWidth="1"/>
    <col min="6142" max="6390" width="11.44140625" style="1"/>
    <col min="6391" max="6391" width="1.109375" style="1" customWidth="1"/>
    <col min="6392" max="6392" width="12.5546875" style="1" customWidth="1"/>
    <col min="6393" max="6393" width="38.33203125" style="1" customWidth="1"/>
    <col min="6394" max="6394" width="6.109375" style="1" customWidth="1"/>
    <col min="6395" max="6395" width="10.88671875" style="1" customWidth="1"/>
    <col min="6396" max="6396" width="10" style="1" customWidth="1"/>
    <col min="6397" max="6397" width="13.33203125" style="1" customWidth="1"/>
    <col min="6398" max="6646" width="11.44140625" style="1"/>
    <col min="6647" max="6647" width="1.109375" style="1" customWidth="1"/>
    <col min="6648" max="6648" width="12.5546875" style="1" customWidth="1"/>
    <col min="6649" max="6649" width="38.33203125" style="1" customWidth="1"/>
    <col min="6650" max="6650" width="6.109375" style="1" customWidth="1"/>
    <col min="6651" max="6651" width="10.88671875" style="1" customWidth="1"/>
    <col min="6652" max="6652" width="10" style="1" customWidth="1"/>
    <col min="6653" max="6653" width="13.33203125" style="1" customWidth="1"/>
    <col min="6654" max="6902" width="11.44140625" style="1"/>
    <col min="6903" max="6903" width="1.109375" style="1" customWidth="1"/>
    <col min="6904" max="6904" width="12.5546875" style="1" customWidth="1"/>
    <col min="6905" max="6905" width="38.33203125" style="1" customWidth="1"/>
    <col min="6906" max="6906" width="6.109375" style="1" customWidth="1"/>
    <col min="6907" max="6907" width="10.88671875" style="1" customWidth="1"/>
    <col min="6908" max="6908" width="10" style="1" customWidth="1"/>
    <col min="6909" max="6909" width="13.33203125" style="1" customWidth="1"/>
    <col min="6910" max="7158" width="11.44140625" style="1"/>
    <col min="7159" max="7159" width="1.109375" style="1" customWidth="1"/>
    <col min="7160" max="7160" width="12.5546875" style="1" customWidth="1"/>
    <col min="7161" max="7161" width="38.33203125" style="1" customWidth="1"/>
    <col min="7162" max="7162" width="6.109375" style="1" customWidth="1"/>
    <col min="7163" max="7163" width="10.88671875" style="1" customWidth="1"/>
    <col min="7164" max="7164" width="10" style="1" customWidth="1"/>
    <col min="7165" max="7165" width="13.33203125" style="1" customWidth="1"/>
    <col min="7166" max="7414" width="11.44140625" style="1"/>
    <col min="7415" max="7415" width="1.109375" style="1" customWidth="1"/>
    <col min="7416" max="7416" width="12.5546875" style="1" customWidth="1"/>
    <col min="7417" max="7417" width="38.33203125" style="1" customWidth="1"/>
    <col min="7418" max="7418" width="6.109375" style="1" customWidth="1"/>
    <col min="7419" max="7419" width="10.88671875" style="1" customWidth="1"/>
    <col min="7420" max="7420" width="10" style="1" customWidth="1"/>
    <col min="7421" max="7421" width="13.33203125" style="1" customWidth="1"/>
    <col min="7422" max="7670" width="11.44140625" style="1"/>
    <col min="7671" max="7671" width="1.109375" style="1" customWidth="1"/>
    <col min="7672" max="7672" width="12.5546875" style="1" customWidth="1"/>
    <col min="7673" max="7673" width="38.33203125" style="1" customWidth="1"/>
    <col min="7674" max="7674" width="6.109375" style="1" customWidth="1"/>
    <col min="7675" max="7675" width="10.88671875" style="1" customWidth="1"/>
    <col min="7676" max="7676" width="10" style="1" customWidth="1"/>
    <col min="7677" max="7677" width="13.33203125" style="1" customWidth="1"/>
    <col min="7678" max="7926" width="11.44140625" style="1"/>
    <col min="7927" max="7927" width="1.109375" style="1" customWidth="1"/>
    <col min="7928" max="7928" width="12.5546875" style="1" customWidth="1"/>
    <col min="7929" max="7929" width="38.33203125" style="1" customWidth="1"/>
    <col min="7930" max="7930" width="6.109375" style="1" customWidth="1"/>
    <col min="7931" max="7931" width="10.88671875" style="1" customWidth="1"/>
    <col min="7932" max="7932" width="10" style="1" customWidth="1"/>
    <col min="7933" max="7933" width="13.33203125" style="1" customWidth="1"/>
    <col min="7934" max="8182" width="11.44140625" style="1"/>
    <col min="8183" max="8183" width="1.109375" style="1" customWidth="1"/>
    <col min="8184" max="8184" width="12.5546875" style="1" customWidth="1"/>
    <col min="8185" max="8185" width="38.33203125" style="1" customWidth="1"/>
    <col min="8186" max="8186" width="6.109375" style="1" customWidth="1"/>
    <col min="8187" max="8187" width="10.88671875" style="1" customWidth="1"/>
    <col min="8188" max="8188" width="10" style="1" customWidth="1"/>
    <col min="8189" max="8189" width="13.33203125" style="1" customWidth="1"/>
    <col min="8190" max="8438" width="11.44140625" style="1"/>
    <col min="8439" max="8439" width="1.109375" style="1" customWidth="1"/>
    <col min="8440" max="8440" width="12.5546875" style="1" customWidth="1"/>
    <col min="8441" max="8441" width="38.33203125" style="1" customWidth="1"/>
    <col min="8442" max="8442" width="6.109375" style="1" customWidth="1"/>
    <col min="8443" max="8443" width="10.88671875" style="1" customWidth="1"/>
    <col min="8444" max="8444" width="10" style="1" customWidth="1"/>
    <col min="8445" max="8445" width="13.33203125" style="1" customWidth="1"/>
    <col min="8446" max="8694" width="11.44140625" style="1"/>
    <col min="8695" max="8695" width="1.109375" style="1" customWidth="1"/>
    <col min="8696" max="8696" width="12.5546875" style="1" customWidth="1"/>
    <col min="8697" max="8697" width="38.33203125" style="1" customWidth="1"/>
    <col min="8698" max="8698" width="6.109375" style="1" customWidth="1"/>
    <col min="8699" max="8699" width="10.88671875" style="1" customWidth="1"/>
    <col min="8700" max="8700" width="10" style="1" customWidth="1"/>
    <col min="8701" max="8701" width="13.33203125" style="1" customWidth="1"/>
    <col min="8702" max="8950" width="11.44140625" style="1"/>
    <col min="8951" max="8951" width="1.109375" style="1" customWidth="1"/>
    <col min="8952" max="8952" width="12.5546875" style="1" customWidth="1"/>
    <col min="8953" max="8953" width="38.33203125" style="1" customWidth="1"/>
    <col min="8954" max="8954" width="6.109375" style="1" customWidth="1"/>
    <col min="8955" max="8955" width="10.88671875" style="1" customWidth="1"/>
    <col min="8956" max="8956" width="10" style="1" customWidth="1"/>
    <col min="8957" max="8957" width="13.33203125" style="1" customWidth="1"/>
    <col min="8958" max="9206" width="11.44140625" style="1"/>
    <col min="9207" max="9207" width="1.109375" style="1" customWidth="1"/>
    <col min="9208" max="9208" width="12.5546875" style="1" customWidth="1"/>
    <col min="9209" max="9209" width="38.33203125" style="1" customWidth="1"/>
    <col min="9210" max="9210" width="6.109375" style="1" customWidth="1"/>
    <col min="9211" max="9211" width="10.88671875" style="1" customWidth="1"/>
    <col min="9212" max="9212" width="10" style="1" customWidth="1"/>
    <col min="9213" max="9213" width="13.33203125" style="1" customWidth="1"/>
    <col min="9214" max="9462" width="11.44140625" style="1"/>
    <col min="9463" max="9463" width="1.109375" style="1" customWidth="1"/>
    <col min="9464" max="9464" width="12.5546875" style="1" customWidth="1"/>
    <col min="9465" max="9465" width="38.33203125" style="1" customWidth="1"/>
    <col min="9466" max="9466" width="6.109375" style="1" customWidth="1"/>
    <col min="9467" max="9467" width="10.88671875" style="1" customWidth="1"/>
    <col min="9468" max="9468" width="10" style="1" customWidth="1"/>
    <col min="9469" max="9469" width="13.33203125" style="1" customWidth="1"/>
    <col min="9470" max="9718" width="11.44140625" style="1"/>
    <col min="9719" max="9719" width="1.109375" style="1" customWidth="1"/>
    <col min="9720" max="9720" width="12.5546875" style="1" customWidth="1"/>
    <col min="9721" max="9721" width="38.33203125" style="1" customWidth="1"/>
    <col min="9722" max="9722" width="6.109375" style="1" customWidth="1"/>
    <col min="9723" max="9723" width="10.88671875" style="1" customWidth="1"/>
    <col min="9724" max="9724" width="10" style="1" customWidth="1"/>
    <col min="9725" max="9725" width="13.33203125" style="1" customWidth="1"/>
    <col min="9726" max="9974" width="11.44140625" style="1"/>
    <col min="9975" max="9975" width="1.109375" style="1" customWidth="1"/>
    <col min="9976" max="9976" width="12.5546875" style="1" customWidth="1"/>
    <col min="9977" max="9977" width="38.33203125" style="1" customWidth="1"/>
    <col min="9978" max="9978" width="6.109375" style="1" customWidth="1"/>
    <col min="9979" max="9979" width="10.88671875" style="1" customWidth="1"/>
    <col min="9980" max="9980" width="10" style="1" customWidth="1"/>
    <col min="9981" max="9981" width="13.33203125" style="1" customWidth="1"/>
    <col min="9982" max="10230" width="11.44140625" style="1"/>
    <col min="10231" max="10231" width="1.109375" style="1" customWidth="1"/>
    <col min="10232" max="10232" width="12.5546875" style="1" customWidth="1"/>
    <col min="10233" max="10233" width="38.33203125" style="1" customWidth="1"/>
    <col min="10234" max="10234" width="6.109375" style="1" customWidth="1"/>
    <col min="10235" max="10235" width="10.88671875" style="1" customWidth="1"/>
    <col min="10236" max="10236" width="10" style="1" customWidth="1"/>
    <col min="10237" max="10237" width="13.33203125" style="1" customWidth="1"/>
    <col min="10238" max="10486" width="11.44140625" style="1"/>
    <col min="10487" max="10487" width="1.109375" style="1" customWidth="1"/>
    <col min="10488" max="10488" width="12.5546875" style="1" customWidth="1"/>
    <col min="10489" max="10489" width="38.33203125" style="1" customWidth="1"/>
    <col min="10490" max="10490" width="6.109375" style="1" customWidth="1"/>
    <col min="10491" max="10491" width="10.88671875" style="1" customWidth="1"/>
    <col min="10492" max="10492" width="10" style="1" customWidth="1"/>
    <col min="10493" max="10493" width="13.33203125" style="1" customWidth="1"/>
    <col min="10494" max="10742" width="11.44140625" style="1"/>
    <col min="10743" max="10743" width="1.109375" style="1" customWidth="1"/>
    <col min="10744" max="10744" width="12.5546875" style="1" customWidth="1"/>
    <col min="10745" max="10745" width="38.33203125" style="1" customWidth="1"/>
    <col min="10746" max="10746" width="6.109375" style="1" customWidth="1"/>
    <col min="10747" max="10747" width="10.88671875" style="1" customWidth="1"/>
    <col min="10748" max="10748" width="10" style="1" customWidth="1"/>
    <col min="10749" max="10749" width="13.33203125" style="1" customWidth="1"/>
    <col min="10750" max="10998" width="11.44140625" style="1"/>
    <col min="10999" max="10999" width="1.109375" style="1" customWidth="1"/>
    <col min="11000" max="11000" width="12.5546875" style="1" customWidth="1"/>
    <col min="11001" max="11001" width="38.33203125" style="1" customWidth="1"/>
    <col min="11002" max="11002" width="6.109375" style="1" customWidth="1"/>
    <col min="11003" max="11003" width="10.88671875" style="1" customWidth="1"/>
    <col min="11004" max="11004" width="10" style="1" customWidth="1"/>
    <col min="11005" max="11005" width="13.33203125" style="1" customWidth="1"/>
    <col min="11006" max="11254" width="11.44140625" style="1"/>
    <col min="11255" max="11255" width="1.109375" style="1" customWidth="1"/>
    <col min="11256" max="11256" width="12.5546875" style="1" customWidth="1"/>
    <col min="11257" max="11257" width="38.33203125" style="1" customWidth="1"/>
    <col min="11258" max="11258" width="6.109375" style="1" customWidth="1"/>
    <col min="11259" max="11259" width="10.88671875" style="1" customWidth="1"/>
    <col min="11260" max="11260" width="10" style="1" customWidth="1"/>
    <col min="11261" max="11261" width="13.33203125" style="1" customWidth="1"/>
    <col min="11262" max="11510" width="11.44140625" style="1"/>
    <col min="11511" max="11511" width="1.109375" style="1" customWidth="1"/>
    <col min="11512" max="11512" width="12.5546875" style="1" customWidth="1"/>
    <col min="11513" max="11513" width="38.33203125" style="1" customWidth="1"/>
    <col min="11514" max="11514" width="6.109375" style="1" customWidth="1"/>
    <col min="11515" max="11515" width="10.88671875" style="1" customWidth="1"/>
    <col min="11516" max="11516" width="10" style="1" customWidth="1"/>
    <col min="11517" max="11517" width="13.33203125" style="1" customWidth="1"/>
    <col min="11518" max="11766" width="11.44140625" style="1"/>
    <col min="11767" max="11767" width="1.109375" style="1" customWidth="1"/>
    <col min="11768" max="11768" width="12.5546875" style="1" customWidth="1"/>
    <col min="11769" max="11769" width="38.33203125" style="1" customWidth="1"/>
    <col min="11770" max="11770" width="6.109375" style="1" customWidth="1"/>
    <col min="11771" max="11771" width="10.88671875" style="1" customWidth="1"/>
    <col min="11772" max="11772" width="10" style="1" customWidth="1"/>
    <col min="11773" max="11773" width="13.33203125" style="1" customWidth="1"/>
    <col min="11774" max="12022" width="11.44140625" style="1"/>
    <col min="12023" max="12023" width="1.109375" style="1" customWidth="1"/>
    <col min="12024" max="12024" width="12.5546875" style="1" customWidth="1"/>
    <col min="12025" max="12025" width="38.33203125" style="1" customWidth="1"/>
    <col min="12026" max="12026" width="6.109375" style="1" customWidth="1"/>
    <col min="12027" max="12027" width="10.88671875" style="1" customWidth="1"/>
    <col min="12028" max="12028" width="10" style="1" customWidth="1"/>
    <col min="12029" max="12029" width="13.33203125" style="1" customWidth="1"/>
    <col min="12030" max="12278" width="11.44140625" style="1"/>
    <col min="12279" max="12279" width="1.109375" style="1" customWidth="1"/>
    <col min="12280" max="12280" width="12.5546875" style="1" customWidth="1"/>
    <col min="12281" max="12281" width="38.33203125" style="1" customWidth="1"/>
    <col min="12282" max="12282" width="6.109375" style="1" customWidth="1"/>
    <col min="12283" max="12283" width="10.88671875" style="1" customWidth="1"/>
    <col min="12284" max="12284" width="10" style="1" customWidth="1"/>
    <col min="12285" max="12285" width="13.33203125" style="1" customWidth="1"/>
    <col min="12286" max="12534" width="11.44140625" style="1"/>
    <col min="12535" max="12535" width="1.109375" style="1" customWidth="1"/>
    <col min="12536" max="12536" width="12.5546875" style="1" customWidth="1"/>
    <col min="12537" max="12537" width="38.33203125" style="1" customWidth="1"/>
    <col min="12538" max="12538" width="6.109375" style="1" customWidth="1"/>
    <col min="12539" max="12539" width="10.88671875" style="1" customWidth="1"/>
    <col min="12540" max="12540" width="10" style="1" customWidth="1"/>
    <col min="12541" max="12541" width="13.33203125" style="1" customWidth="1"/>
    <col min="12542" max="12790" width="11.44140625" style="1"/>
    <col min="12791" max="12791" width="1.109375" style="1" customWidth="1"/>
    <col min="12792" max="12792" width="12.5546875" style="1" customWidth="1"/>
    <col min="12793" max="12793" width="38.33203125" style="1" customWidth="1"/>
    <col min="12794" max="12794" width="6.109375" style="1" customWidth="1"/>
    <col min="12795" max="12795" width="10.88671875" style="1" customWidth="1"/>
    <col min="12796" max="12796" width="10" style="1" customWidth="1"/>
    <col min="12797" max="12797" width="13.33203125" style="1" customWidth="1"/>
    <col min="12798" max="13046" width="11.44140625" style="1"/>
    <col min="13047" max="13047" width="1.109375" style="1" customWidth="1"/>
    <col min="13048" max="13048" width="12.5546875" style="1" customWidth="1"/>
    <col min="13049" max="13049" width="38.33203125" style="1" customWidth="1"/>
    <col min="13050" max="13050" width="6.109375" style="1" customWidth="1"/>
    <col min="13051" max="13051" width="10.88671875" style="1" customWidth="1"/>
    <col min="13052" max="13052" width="10" style="1" customWidth="1"/>
    <col min="13053" max="13053" width="13.33203125" style="1" customWidth="1"/>
    <col min="13054" max="13302" width="11.44140625" style="1"/>
    <col min="13303" max="13303" width="1.109375" style="1" customWidth="1"/>
    <col min="13304" max="13304" width="12.5546875" style="1" customWidth="1"/>
    <col min="13305" max="13305" width="38.33203125" style="1" customWidth="1"/>
    <col min="13306" max="13306" width="6.109375" style="1" customWidth="1"/>
    <col min="13307" max="13307" width="10.88671875" style="1" customWidth="1"/>
    <col min="13308" max="13308" width="10" style="1" customWidth="1"/>
    <col min="13309" max="13309" width="13.33203125" style="1" customWidth="1"/>
    <col min="13310" max="13558" width="11.44140625" style="1"/>
    <col min="13559" max="13559" width="1.109375" style="1" customWidth="1"/>
    <col min="13560" max="13560" width="12.5546875" style="1" customWidth="1"/>
    <col min="13561" max="13561" width="38.33203125" style="1" customWidth="1"/>
    <col min="13562" max="13562" width="6.109375" style="1" customWidth="1"/>
    <col min="13563" max="13563" width="10.88671875" style="1" customWidth="1"/>
    <col min="13564" max="13564" width="10" style="1" customWidth="1"/>
    <col min="13565" max="13565" width="13.33203125" style="1" customWidth="1"/>
    <col min="13566" max="13814" width="11.44140625" style="1"/>
    <col min="13815" max="13815" width="1.109375" style="1" customWidth="1"/>
    <col min="13816" max="13816" width="12.5546875" style="1" customWidth="1"/>
    <col min="13817" max="13817" width="38.33203125" style="1" customWidth="1"/>
    <col min="13818" max="13818" width="6.109375" style="1" customWidth="1"/>
    <col min="13819" max="13819" width="10.88671875" style="1" customWidth="1"/>
    <col min="13820" max="13820" width="10" style="1" customWidth="1"/>
    <col min="13821" max="13821" width="13.33203125" style="1" customWidth="1"/>
    <col min="13822" max="14070" width="11.44140625" style="1"/>
    <col min="14071" max="14071" width="1.109375" style="1" customWidth="1"/>
    <col min="14072" max="14072" width="12.5546875" style="1" customWidth="1"/>
    <col min="14073" max="14073" width="38.33203125" style="1" customWidth="1"/>
    <col min="14074" max="14074" width="6.109375" style="1" customWidth="1"/>
    <col min="14075" max="14075" width="10.88671875" style="1" customWidth="1"/>
    <col min="14076" max="14076" width="10" style="1" customWidth="1"/>
    <col min="14077" max="14077" width="13.33203125" style="1" customWidth="1"/>
    <col min="14078" max="14326" width="11.44140625" style="1"/>
    <col min="14327" max="14327" width="1.109375" style="1" customWidth="1"/>
    <col min="14328" max="14328" width="12.5546875" style="1" customWidth="1"/>
    <col min="14329" max="14329" width="38.33203125" style="1" customWidth="1"/>
    <col min="14330" max="14330" width="6.109375" style="1" customWidth="1"/>
    <col min="14331" max="14331" width="10.88671875" style="1" customWidth="1"/>
    <col min="14332" max="14332" width="10" style="1" customWidth="1"/>
    <col min="14333" max="14333" width="13.33203125" style="1" customWidth="1"/>
    <col min="14334" max="14582" width="11.44140625" style="1"/>
    <col min="14583" max="14583" width="1.109375" style="1" customWidth="1"/>
    <col min="14584" max="14584" width="12.5546875" style="1" customWidth="1"/>
    <col min="14585" max="14585" width="38.33203125" style="1" customWidth="1"/>
    <col min="14586" max="14586" width="6.109375" style="1" customWidth="1"/>
    <col min="14587" max="14587" width="10.88671875" style="1" customWidth="1"/>
    <col min="14588" max="14588" width="10" style="1" customWidth="1"/>
    <col min="14589" max="14589" width="13.33203125" style="1" customWidth="1"/>
    <col min="14590" max="14838" width="11.44140625" style="1"/>
    <col min="14839" max="14839" width="1.109375" style="1" customWidth="1"/>
    <col min="14840" max="14840" width="12.5546875" style="1" customWidth="1"/>
    <col min="14841" max="14841" width="38.33203125" style="1" customWidth="1"/>
    <col min="14842" max="14842" width="6.109375" style="1" customWidth="1"/>
    <col min="14843" max="14843" width="10.88671875" style="1" customWidth="1"/>
    <col min="14844" max="14844" width="10" style="1" customWidth="1"/>
    <col min="14845" max="14845" width="13.33203125" style="1" customWidth="1"/>
    <col min="14846" max="15094" width="11.44140625" style="1"/>
    <col min="15095" max="15095" width="1.109375" style="1" customWidth="1"/>
    <col min="15096" max="15096" width="12.5546875" style="1" customWidth="1"/>
    <col min="15097" max="15097" width="38.33203125" style="1" customWidth="1"/>
    <col min="15098" max="15098" width="6.109375" style="1" customWidth="1"/>
    <col min="15099" max="15099" width="10.88671875" style="1" customWidth="1"/>
    <col min="15100" max="15100" width="10" style="1" customWidth="1"/>
    <col min="15101" max="15101" width="13.33203125" style="1" customWidth="1"/>
    <col min="15102" max="15350" width="11.44140625" style="1"/>
    <col min="15351" max="15351" width="1.109375" style="1" customWidth="1"/>
    <col min="15352" max="15352" width="12.5546875" style="1" customWidth="1"/>
    <col min="15353" max="15353" width="38.33203125" style="1" customWidth="1"/>
    <col min="15354" max="15354" width="6.109375" style="1" customWidth="1"/>
    <col min="15355" max="15355" width="10.88671875" style="1" customWidth="1"/>
    <col min="15356" max="15356" width="10" style="1" customWidth="1"/>
    <col min="15357" max="15357" width="13.33203125" style="1" customWidth="1"/>
    <col min="15358" max="15606" width="11.44140625" style="1"/>
    <col min="15607" max="15607" width="1.109375" style="1" customWidth="1"/>
    <col min="15608" max="15608" width="12.5546875" style="1" customWidth="1"/>
    <col min="15609" max="15609" width="38.33203125" style="1" customWidth="1"/>
    <col min="15610" max="15610" width="6.109375" style="1" customWidth="1"/>
    <col min="15611" max="15611" width="10.88671875" style="1" customWidth="1"/>
    <col min="15612" max="15612" width="10" style="1" customWidth="1"/>
    <col min="15613" max="15613" width="13.33203125" style="1" customWidth="1"/>
    <col min="15614" max="15862" width="11.44140625" style="1"/>
    <col min="15863" max="15863" width="1.109375" style="1" customWidth="1"/>
    <col min="15864" max="15864" width="12.5546875" style="1" customWidth="1"/>
    <col min="15865" max="15865" width="38.33203125" style="1" customWidth="1"/>
    <col min="15866" max="15866" width="6.109375" style="1" customWidth="1"/>
    <col min="15867" max="15867" width="10.88671875" style="1" customWidth="1"/>
    <col min="15868" max="15868" width="10" style="1" customWidth="1"/>
    <col min="15869" max="15869" width="13.33203125" style="1" customWidth="1"/>
    <col min="15870" max="16118" width="11.44140625" style="1"/>
    <col min="16119" max="16119" width="1.109375" style="1" customWidth="1"/>
    <col min="16120" max="16120" width="12.5546875" style="1" customWidth="1"/>
    <col min="16121" max="16121" width="38.33203125" style="1" customWidth="1"/>
    <col min="16122" max="16122" width="6.109375" style="1" customWidth="1"/>
    <col min="16123" max="16123" width="10.88671875" style="1" customWidth="1"/>
    <col min="16124" max="16124" width="10" style="1" customWidth="1"/>
    <col min="16125" max="16125" width="13.33203125" style="1" customWidth="1"/>
    <col min="16126" max="16384" width="11.44140625" style="1"/>
  </cols>
  <sheetData>
    <row r="1" spans="1:10" ht="15" customHeight="1" thickBot="1" x14ac:dyDescent="0.35">
      <c r="B1" s="2"/>
      <c r="G1" s="3"/>
    </row>
    <row r="2" spans="1:10" ht="15" customHeight="1" x14ac:dyDescent="0.3">
      <c r="B2" s="16" t="s">
        <v>1</v>
      </c>
      <c r="C2" s="61" t="s">
        <v>0</v>
      </c>
      <c r="D2" s="62"/>
      <c r="E2" s="62"/>
      <c r="F2" s="62"/>
      <c r="G2" s="60">
        <v>45238</v>
      </c>
    </row>
    <row r="3" spans="1:10" ht="15" customHeight="1" x14ac:dyDescent="0.3">
      <c r="B3" s="17" t="s">
        <v>2</v>
      </c>
      <c r="C3" s="63" t="s">
        <v>3</v>
      </c>
      <c r="D3" s="64"/>
      <c r="E3" s="64"/>
      <c r="F3" s="65"/>
      <c r="G3" s="18" t="s">
        <v>4</v>
      </c>
    </row>
    <row r="4" spans="1:10" s="9" customFormat="1" ht="15" customHeight="1" x14ac:dyDescent="0.3">
      <c r="B4" s="19"/>
      <c r="C4" s="66" t="s">
        <v>83</v>
      </c>
      <c r="D4" s="67"/>
      <c r="E4" s="67"/>
      <c r="F4" s="68"/>
      <c r="G4" s="20" t="s">
        <v>56</v>
      </c>
    </row>
    <row r="5" spans="1:10" ht="15" customHeight="1" x14ac:dyDescent="0.3">
      <c r="B5" s="21"/>
      <c r="C5" s="4"/>
      <c r="D5" s="4"/>
      <c r="E5" s="4"/>
      <c r="F5" s="4"/>
      <c r="G5" s="22"/>
    </row>
    <row r="6" spans="1:10" ht="30" customHeight="1" x14ac:dyDescent="0.3">
      <c r="A6" s="10"/>
      <c r="B6" s="23" t="s">
        <v>13</v>
      </c>
      <c r="C6" s="5" t="s">
        <v>5</v>
      </c>
      <c r="D6" s="5" t="s">
        <v>6</v>
      </c>
      <c r="E6" s="5" t="s">
        <v>7</v>
      </c>
      <c r="F6" s="5" t="s">
        <v>11</v>
      </c>
      <c r="G6" s="24" t="s">
        <v>8</v>
      </c>
    </row>
    <row r="7" spans="1:10" s="11" customFormat="1" ht="15" customHeight="1" x14ac:dyDescent="0.2">
      <c r="B7" s="31" t="s">
        <v>87</v>
      </c>
      <c r="C7" s="6" t="s">
        <v>61</v>
      </c>
      <c r="D7" s="6" t="s">
        <v>12</v>
      </c>
      <c r="E7" s="8">
        <v>20000</v>
      </c>
      <c r="F7" s="12">
        <v>560</v>
      </c>
      <c r="G7" s="26">
        <f>E7*F7</f>
        <v>11200000</v>
      </c>
      <c r="H7" s="11">
        <v>17000</v>
      </c>
      <c r="I7" s="38">
        <f>F7*0.4*0.3</f>
        <v>67.2</v>
      </c>
      <c r="J7" s="38">
        <f>I7*H7</f>
        <v>1142400</v>
      </c>
    </row>
    <row r="8" spans="1:10" s="11" customFormat="1" ht="15" customHeight="1" x14ac:dyDescent="0.2">
      <c r="B8" s="31" t="s">
        <v>57</v>
      </c>
      <c r="C8" s="6" t="s">
        <v>59</v>
      </c>
      <c r="D8" s="6" t="s">
        <v>32</v>
      </c>
      <c r="E8" s="8">
        <v>6000</v>
      </c>
      <c r="F8" s="12">
        <v>80</v>
      </c>
      <c r="G8" s="26">
        <f>E8*F8</f>
        <v>480000</v>
      </c>
      <c r="H8" s="38"/>
      <c r="I8" s="32"/>
      <c r="J8" s="38">
        <f>J7/2200</f>
        <v>519.27272727272725</v>
      </c>
    </row>
    <row r="9" spans="1:10" s="11" customFormat="1" ht="15" customHeight="1" x14ac:dyDescent="0.2">
      <c r="B9" s="31" t="s">
        <v>58</v>
      </c>
      <c r="C9" s="6" t="s">
        <v>60</v>
      </c>
      <c r="D9" s="6" t="s">
        <v>56</v>
      </c>
      <c r="E9" s="8">
        <v>450</v>
      </c>
      <c r="F9" s="12">
        <v>6500</v>
      </c>
      <c r="G9" s="26">
        <f>E9*F9</f>
        <v>2925000</v>
      </c>
    </row>
    <row r="10" spans="1:10" s="11" customFormat="1" ht="15" customHeight="1" x14ac:dyDescent="0.2">
      <c r="B10" s="31"/>
      <c r="C10" s="6"/>
      <c r="D10" s="6"/>
      <c r="E10" s="8"/>
      <c r="F10" s="12"/>
      <c r="G10" s="26"/>
    </row>
    <row r="11" spans="1:10" s="11" customFormat="1" ht="15" customHeight="1" x14ac:dyDescent="0.2">
      <c r="B11" s="31"/>
      <c r="C11" s="6"/>
      <c r="D11" s="6"/>
      <c r="E11" s="8"/>
      <c r="F11" s="12"/>
      <c r="G11" s="26"/>
    </row>
    <row r="12" spans="1:10" s="11" customFormat="1" ht="15" customHeight="1" thickBot="1" x14ac:dyDescent="0.25">
      <c r="B12" s="52"/>
      <c r="C12" s="53"/>
      <c r="D12" s="54"/>
      <c r="E12" s="55"/>
      <c r="F12" s="56"/>
      <c r="G12" s="57"/>
    </row>
    <row r="13" spans="1:10" ht="15" customHeight="1" thickBot="1" x14ac:dyDescent="0.35">
      <c r="A13" s="10"/>
      <c r="B13" s="69" t="s">
        <v>81</v>
      </c>
      <c r="C13" s="70"/>
      <c r="D13" s="70"/>
      <c r="E13" s="71"/>
      <c r="F13" s="58"/>
      <c r="G13" s="59">
        <f>SUM(G7:G12)</f>
        <v>14605000</v>
      </c>
    </row>
    <row r="14" spans="1:10" ht="15" customHeight="1" x14ac:dyDescent="0.3">
      <c r="B14" s="73" t="s">
        <v>75</v>
      </c>
      <c r="C14" s="73"/>
      <c r="D14" s="73"/>
      <c r="E14" s="73"/>
      <c r="F14" s="73"/>
      <c r="G14" s="73"/>
    </row>
    <row r="15" spans="1:10" ht="15" customHeight="1" x14ac:dyDescent="0.3">
      <c r="B15" s="72" t="s">
        <v>74</v>
      </c>
      <c r="C15" s="72"/>
      <c r="D15" s="72"/>
      <c r="E15" s="72"/>
      <c r="F15" s="72"/>
      <c r="G15" s="72"/>
    </row>
    <row r="16" spans="1:10" ht="15" customHeight="1" x14ac:dyDescent="0.3">
      <c r="B16" s="72" t="s">
        <v>63</v>
      </c>
      <c r="C16" s="72"/>
      <c r="D16" s="72"/>
      <c r="E16" s="72"/>
      <c r="F16" s="72"/>
      <c r="G16" s="72"/>
    </row>
    <row r="17" spans="2:7" ht="15" customHeight="1" x14ac:dyDescent="0.3">
      <c r="B17" s="72" t="s">
        <v>64</v>
      </c>
      <c r="C17" s="72"/>
      <c r="D17" s="72"/>
      <c r="E17" s="72"/>
      <c r="F17" s="72"/>
      <c r="G17" s="72"/>
    </row>
    <row r="18" spans="2:7" ht="15" customHeight="1" x14ac:dyDescent="0.3">
      <c r="B18" s="72" t="s">
        <v>65</v>
      </c>
      <c r="C18" s="72"/>
      <c r="D18" s="72"/>
      <c r="E18" s="72"/>
      <c r="F18" s="72"/>
      <c r="G18" s="72"/>
    </row>
    <row r="19" spans="2:7" ht="15" customHeight="1" x14ac:dyDescent="0.3">
      <c r="B19" s="72" t="s">
        <v>66</v>
      </c>
      <c r="C19" s="72"/>
      <c r="D19" s="72"/>
      <c r="E19" s="72"/>
      <c r="F19" s="72"/>
      <c r="G19" s="72"/>
    </row>
    <row r="20" spans="2:7" ht="15" customHeight="1" x14ac:dyDescent="0.3">
      <c r="B20" s="72" t="s">
        <v>67</v>
      </c>
      <c r="C20" s="72"/>
      <c r="D20" s="72"/>
      <c r="E20" s="72"/>
      <c r="F20" s="72"/>
      <c r="G20" s="72"/>
    </row>
    <row r="21" spans="2:7" ht="15" customHeight="1" x14ac:dyDescent="0.3">
      <c r="B21" s="72" t="s">
        <v>68</v>
      </c>
      <c r="C21" s="72"/>
      <c r="D21" s="72"/>
      <c r="E21" s="72"/>
      <c r="F21" s="72"/>
      <c r="G21" s="72"/>
    </row>
    <row r="22" spans="2:7" ht="15" customHeight="1" x14ac:dyDescent="0.3">
      <c r="B22" s="72" t="s">
        <v>69</v>
      </c>
      <c r="C22" s="72"/>
      <c r="D22" s="72"/>
      <c r="E22" s="72"/>
      <c r="F22" s="72"/>
      <c r="G22" s="72"/>
    </row>
    <row r="23" spans="2:7" ht="15" customHeight="1" x14ac:dyDescent="0.3">
      <c r="B23" s="72" t="s">
        <v>82</v>
      </c>
      <c r="C23" s="72"/>
      <c r="D23" s="72"/>
      <c r="E23" s="72"/>
      <c r="F23" s="72"/>
      <c r="G23" s="72"/>
    </row>
    <row r="24" spans="2:7" ht="15" customHeight="1" x14ac:dyDescent="0.3">
      <c r="B24" s="72" t="s">
        <v>70</v>
      </c>
      <c r="C24" s="72"/>
      <c r="D24" s="72"/>
      <c r="E24" s="72"/>
      <c r="F24" s="72"/>
      <c r="G24" s="72"/>
    </row>
    <row r="25" spans="2:7" ht="15" customHeight="1" x14ac:dyDescent="0.3">
      <c r="B25" s="72" t="s">
        <v>71</v>
      </c>
      <c r="C25" s="72"/>
      <c r="D25" s="72"/>
      <c r="E25" s="72"/>
      <c r="F25" s="72"/>
      <c r="G25" s="72"/>
    </row>
    <row r="26" spans="2:7" ht="15" customHeight="1" x14ac:dyDescent="0.3">
      <c r="B26" s="72" t="s">
        <v>72</v>
      </c>
      <c r="C26" s="72"/>
      <c r="D26" s="72"/>
      <c r="E26" s="72"/>
      <c r="F26" s="72"/>
      <c r="G26" s="72"/>
    </row>
    <row r="27" spans="2:7" ht="15" customHeight="1" x14ac:dyDescent="0.3">
      <c r="B27" s="72" t="s">
        <v>76</v>
      </c>
      <c r="C27" s="72"/>
      <c r="D27" s="72"/>
      <c r="E27" s="72"/>
      <c r="F27" s="72"/>
      <c r="G27" s="72"/>
    </row>
    <row r="28" spans="2:7" ht="15" customHeight="1" x14ac:dyDescent="0.3">
      <c r="B28" s="72" t="s">
        <v>73</v>
      </c>
      <c r="C28" s="72"/>
      <c r="D28" s="72"/>
      <c r="E28" s="72"/>
      <c r="F28" s="72"/>
      <c r="G28" s="72"/>
    </row>
    <row r="29" spans="2:7" ht="15" customHeight="1" x14ac:dyDescent="0.3">
      <c r="B29" s="74"/>
      <c r="C29" s="74"/>
      <c r="D29" s="74"/>
      <c r="E29" s="74"/>
      <c r="F29" s="74"/>
      <c r="G29" s="74"/>
    </row>
  </sheetData>
  <mergeCells count="20">
    <mergeCell ref="B21:G21"/>
    <mergeCell ref="B14:G14"/>
    <mergeCell ref="B29:G29"/>
    <mergeCell ref="B23:G23"/>
    <mergeCell ref="B24:G24"/>
    <mergeCell ref="B25:G25"/>
    <mergeCell ref="B27:G27"/>
    <mergeCell ref="B26:G26"/>
    <mergeCell ref="B28:G28"/>
    <mergeCell ref="B15:G15"/>
    <mergeCell ref="B16:G16"/>
    <mergeCell ref="B22:G22"/>
    <mergeCell ref="B17:G17"/>
    <mergeCell ref="B18:G18"/>
    <mergeCell ref="B19:G19"/>
    <mergeCell ref="C2:F2"/>
    <mergeCell ref="C3:F3"/>
    <mergeCell ref="C4:F4"/>
    <mergeCell ref="B13:E13"/>
    <mergeCell ref="B20:G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BE6A-F577-49CB-8C0F-2078A5FD5450}">
  <dimension ref="A1:K18"/>
  <sheetViews>
    <sheetView workbookViewId="0">
      <selection activeCell="G18" sqref="G18"/>
    </sheetView>
  </sheetViews>
  <sheetFormatPr defaultColWidth="11.44140625" defaultRowHeight="15" customHeight="1" x14ac:dyDescent="0.3"/>
  <cols>
    <col min="1" max="1" width="1.109375" style="1" customWidth="1"/>
    <col min="2" max="2" width="20.44140625" style="1" customWidth="1"/>
    <col min="3" max="3" width="38.33203125" style="1" customWidth="1"/>
    <col min="4" max="4" width="8" style="1" customWidth="1"/>
    <col min="5" max="5" width="10.88671875" style="1" customWidth="1"/>
    <col min="6" max="6" width="10" style="1" customWidth="1"/>
    <col min="7" max="7" width="15.44140625" style="1" bestFit="1" customWidth="1"/>
    <col min="8" max="8" width="11.44140625" style="1"/>
    <col min="9" max="11" width="12.109375" style="1" bestFit="1" customWidth="1"/>
    <col min="12" max="240" width="11.44140625" style="1"/>
    <col min="241" max="241" width="1.109375" style="1" customWidth="1"/>
    <col min="242" max="242" width="12.5546875" style="1" customWidth="1"/>
    <col min="243" max="243" width="38.33203125" style="1" customWidth="1"/>
    <col min="244" max="244" width="6.109375" style="1" customWidth="1"/>
    <col min="245" max="245" width="10.88671875" style="1" customWidth="1"/>
    <col min="246" max="246" width="10" style="1" customWidth="1"/>
    <col min="247" max="247" width="13.33203125" style="1" customWidth="1"/>
    <col min="248" max="496" width="11.44140625" style="1"/>
    <col min="497" max="497" width="1.109375" style="1" customWidth="1"/>
    <col min="498" max="498" width="12.5546875" style="1" customWidth="1"/>
    <col min="499" max="499" width="38.33203125" style="1" customWidth="1"/>
    <col min="500" max="500" width="6.109375" style="1" customWidth="1"/>
    <col min="501" max="501" width="10.88671875" style="1" customWidth="1"/>
    <col min="502" max="502" width="10" style="1" customWidth="1"/>
    <col min="503" max="503" width="13.33203125" style="1" customWidth="1"/>
    <col min="504" max="752" width="11.44140625" style="1"/>
    <col min="753" max="753" width="1.109375" style="1" customWidth="1"/>
    <col min="754" max="754" width="12.5546875" style="1" customWidth="1"/>
    <col min="755" max="755" width="38.33203125" style="1" customWidth="1"/>
    <col min="756" max="756" width="6.109375" style="1" customWidth="1"/>
    <col min="757" max="757" width="10.88671875" style="1" customWidth="1"/>
    <col min="758" max="758" width="10" style="1" customWidth="1"/>
    <col min="759" max="759" width="13.33203125" style="1" customWidth="1"/>
    <col min="760" max="1008" width="11.44140625" style="1"/>
    <col min="1009" max="1009" width="1.109375" style="1" customWidth="1"/>
    <col min="1010" max="1010" width="12.5546875" style="1" customWidth="1"/>
    <col min="1011" max="1011" width="38.33203125" style="1" customWidth="1"/>
    <col min="1012" max="1012" width="6.109375" style="1" customWidth="1"/>
    <col min="1013" max="1013" width="10.88671875" style="1" customWidth="1"/>
    <col min="1014" max="1014" width="10" style="1" customWidth="1"/>
    <col min="1015" max="1015" width="13.33203125" style="1" customWidth="1"/>
    <col min="1016" max="1264" width="11.44140625" style="1"/>
    <col min="1265" max="1265" width="1.109375" style="1" customWidth="1"/>
    <col min="1266" max="1266" width="12.5546875" style="1" customWidth="1"/>
    <col min="1267" max="1267" width="38.33203125" style="1" customWidth="1"/>
    <col min="1268" max="1268" width="6.109375" style="1" customWidth="1"/>
    <col min="1269" max="1269" width="10.88671875" style="1" customWidth="1"/>
    <col min="1270" max="1270" width="10" style="1" customWidth="1"/>
    <col min="1271" max="1271" width="13.33203125" style="1" customWidth="1"/>
    <col min="1272" max="1520" width="11.44140625" style="1"/>
    <col min="1521" max="1521" width="1.109375" style="1" customWidth="1"/>
    <col min="1522" max="1522" width="12.5546875" style="1" customWidth="1"/>
    <col min="1523" max="1523" width="38.33203125" style="1" customWidth="1"/>
    <col min="1524" max="1524" width="6.109375" style="1" customWidth="1"/>
    <col min="1525" max="1525" width="10.88671875" style="1" customWidth="1"/>
    <col min="1526" max="1526" width="10" style="1" customWidth="1"/>
    <col min="1527" max="1527" width="13.33203125" style="1" customWidth="1"/>
    <col min="1528" max="1776" width="11.44140625" style="1"/>
    <col min="1777" max="1777" width="1.109375" style="1" customWidth="1"/>
    <col min="1778" max="1778" width="12.5546875" style="1" customWidth="1"/>
    <col min="1779" max="1779" width="38.33203125" style="1" customWidth="1"/>
    <col min="1780" max="1780" width="6.109375" style="1" customWidth="1"/>
    <col min="1781" max="1781" width="10.88671875" style="1" customWidth="1"/>
    <col min="1782" max="1782" width="10" style="1" customWidth="1"/>
    <col min="1783" max="1783" width="13.33203125" style="1" customWidth="1"/>
    <col min="1784" max="2032" width="11.44140625" style="1"/>
    <col min="2033" max="2033" width="1.109375" style="1" customWidth="1"/>
    <col min="2034" max="2034" width="12.5546875" style="1" customWidth="1"/>
    <col min="2035" max="2035" width="38.33203125" style="1" customWidth="1"/>
    <col min="2036" max="2036" width="6.109375" style="1" customWidth="1"/>
    <col min="2037" max="2037" width="10.88671875" style="1" customWidth="1"/>
    <col min="2038" max="2038" width="10" style="1" customWidth="1"/>
    <col min="2039" max="2039" width="13.33203125" style="1" customWidth="1"/>
    <col min="2040" max="2288" width="11.44140625" style="1"/>
    <col min="2289" max="2289" width="1.109375" style="1" customWidth="1"/>
    <col min="2290" max="2290" width="12.5546875" style="1" customWidth="1"/>
    <col min="2291" max="2291" width="38.33203125" style="1" customWidth="1"/>
    <col min="2292" max="2292" width="6.109375" style="1" customWidth="1"/>
    <col min="2293" max="2293" width="10.88671875" style="1" customWidth="1"/>
    <col min="2294" max="2294" width="10" style="1" customWidth="1"/>
    <col min="2295" max="2295" width="13.33203125" style="1" customWidth="1"/>
    <col min="2296" max="2544" width="11.44140625" style="1"/>
    <col min="2545" max="2545" width="1.109375" style="1" customWidth="1"/>
    <col min="2546" max="2546" width="12.5546875" style="1" customWidth="1"/>
    <col min="2547" max="2547" width="38.33203125" style="1" customWidth="1"/>
    <col min="2548" max="2548" width="6.109375" style="1" customWidth="1"/>
    <col min="2549" max="2549" width="10.88671875" style="1" customWidth="1"/>
    <col min="2550" max="2550" width="10" style="1" customWidth="1"/>
    <col min="2551" max="2551" width="13.33203125" style="1" customWidth="1"/>
    <col min="2552" max="2800" width="11.44140625" style="1"/>
    <col min="2801" max="2801" width="1.109375" style="1" customWidth="1"/>
    <col min="2802" max="2802" width="12.5546875" style="1" customWidth="1"/>
    <col min="2803" max="2803" width="38.33203125" style="1" customWidth="1"/>
    <col min="2804" max="2804" width="6.109375" style="1" customWidth="1"/>
    <col min="2805" max="2805" width="10.88671875" style="1" customWidth="1"/>
    <col min="2806" max="2806" width="10" style="1" customWidth="1"/>
    <col min="2807" max="2807" width="13.33203125" style="1" customWidth="1"/>
    <col min="2808" max="3056" width="11.44140625" style="1"/>
    <col min="3057" max="3057" width="1.109375" style="1" customWidth="1"/>
    <col min="3058" max="3058" width="12.5546875" style="1" customWidth="1"/>
    <col min="3059" max="3059" width="38.33203125" style="1" customWidth="1"/>
    <col min="3060" max="3060" width="6.109375" style="1" customWidth="1"/>
    <col min="3061" max="3061" width="10.88671875" style="1" customWidth="1"/>
    <col min="3062" max="3062" width="10" style="1" customWidth="1"/>
    <col min="3063" max="3063" width="13.33203125" style="1" customWidth="1"/>
    <col min="3064" max="3312" width="11.44140625" style="1"/>
    <col min="3313" max="3313" width="1.109375" style="1" customWidth="1"/>
    <col min="3314" max="3314" width="12.5546875" style="1" customWidth="1"/>
    <col min="3315" max="3315" width="38.33203125" style="1" customWidth="1"/>
    <col min="3316" max="3316" width="6.109375" style="1" customWidth="1"/>
    <col min="3317" max="3317" width="10.88671875" style="1" customWidth="1"/>
    <col min="3318" max="3318" width="10" style="1" customWidth="1"/>
    <col min="3319" max="3319" width="13.33203125" style="1" customWidth="1"/>
    <col min="3320" max="3568" width="11.44140625" style="1"/>
    <col min="3569" max="3569" width="1.109375" style="1" customWidth="1"/>
    <col min="3570" max="3570" width="12.5546875" style="1" customWidth="1"/>
    <col min="3571" max="3571" width="38.33203125" style="1" customWidth="1"/>
    <col min="3572" max="3572" width="6.109375" style="1" customWidth="1"/>
    <col min="3573" max="3573" width="10.88671875" style="1" customWidth="1"/>
    <col min="3574" max="3574" width="10" style="1" customWidth="1"/>
    <col min="3575" max="3575" width="13.33203125" style="1" customWidth="1"/>
    <col min="3576" max="3824" width="11.44140625" style="1"/>
    <col min="3825" max="3825" width="1.109375" style="1" customWidth="1"/>
    <col min="3826" max="3826" width="12.5546875" style="1" customWidth="1"/>
    <col min="3827" max="3827" width="38.33203125" style="1" customWidth="1"/>
    <col min="3828" max="3828" width="6.109375" style="1" customWidth="1"/>
    <col min="3829" max="3829" width="10.88671875" style="1" customWidth="1"/>
    <col min="3830" max="3830" width="10" style="1" customWidth="1"/>
    <col min="3831" max="3831" width="13.33203125" style="1" customWidth="1"/>
    <col min="3832" max="4080" width="11.44140625" style="1"/>
    <col min="4081" max="4081" width="1.109375" style="1" customWidth="1"/>
    <col min="4082" max="4082" width="12.5546875" style="1" customWidth="1"/>
    <col min="4083" max="4083" width="38.33203125" style="1" customWidth="1"/>
    <col min="4084" max="4084" width="6.109375" style="1" customWidth="1"/>
    <col min="4085" max="4085" width="10.88671875" style="1" customWidth="1"/>
    <col min="4086" max="4086" width="10" style="1" customWidth="1"/>
    <col min="4087" max="4087" width="13.33203125" style="1" customWidth="1"/>
    <col min="4088" max="4336" width="11.44140625" style="1"/>
    <col min="4337" max="4337" width="1.109375" style="1" customWidth="1"/>
    <col min="4338" max="4338" width="12.5546875" style="1" customWidth="1"/>
    <col min="4339" max="4339" width="38.33203125" style="1" customWidth="1"/>
    <col min="4340" max="4340" width="6.109375" style="1" customWidth="1"/>
    <col min="4341" max="4341" width="10.88671875" style="1" customWidth="1"/>
    <col min="4342" max="4342" width="10" style="1" customWidth="1"/>
    <col min="4343" max="4343" width="13.33203125" style="1" customWidth="1"/>
    <col min="4344" max="4592" width="11.44140625" style="1"/>
    <col min="4593" max="4593" width="1.109375" style="1" customWidth="1"/>
    <col min="4594" max="4594" width="12.5546875" style="1" customWidth="1"/>
    <col min="4595" max="4595" width="38.33203125" style="1" customWidth="1"/>
    <col min="4596" max="4596" width="6.109375" style="1" customWidth="1"/>
    <col min="4597" max="4597" width="10.88671875" style="1" customWidth="1"/>
    <col min="4598" max="4598" width="10" style="1" customWidth="1"/>
    <col min="4599" max="4599" width="13.33203125" style="1" customWidth="1"/>
    <col min="4600" max="4848" width="11.44140625" style="1"/>
    <col min="4849" max="4849" width="1.109375" style="1" customWidth="1"/>
    <col min="4850" max="4850" width="12.5546875" style="1" customWidth="1"/>
    <col min="4851" max="4851" width="38.33203125" style="1" customWidth="1"/>
    <col min="4852" max="4852" width="6.109375" style="1" customWidth="1"/>
    <col min="4853" max="4853" width="10.88671875" style="1" customWidth="1"/>
    <col min="4854" max="4854" width="10" style="1" customWidth="1"/>
    <col min="4855" max="4855" width="13.33203125" style="1" customWidth="1"/>
    <col min="4856" max="5104" width="11.44140625" style="1"/>
    <col min="5105" max="5105" width="1.109375" style="1" customWidth="1"/>
    <col min="5106" max="5106" width="12.5546875" style="1" customWidth="1"/>
    <col min="5107" max="5107" width="38.33203125" style="1" customWidth="1"/>
    <col min="5108" max="5108" width="6.109375" style="1" customWidth="1"/>
    <col min="5109" max="5109" width="10.88671875" style="1" customWidth="1"/>
    <col min="5110" max="5110" width="10" style="1" customWidth="1"/>
    <col min="5111" max="5111" width="13.33203125" style="1" customWidth="1"/>
    <col min="5112" max="5360" width="11.44140625" style="1"/>
    <col min="5361" max="5361" width="1.109375" style="1" customWidth="1"/>
    <col min="5362" max="5362" width="12.5546875" style="1" customWidth="1"/>
    <col min="5363" max="5363" width="38.33203125" style="1" customWidth="1"/>
    <col min="5364" max="5364" width="6.109375" style="1" customWidth="1"/>
    <col min="5365" max="5365" width="10.88671875" style="1" customWidth="1"/>
    <col min="5366" max="5366" width="10" style="1" customWidth="1"/>
    <col min="5367" max="5367" width="13.33203125" style="1" customWidth="1"/>
    <col min="5368" max="5616" width="11.44140625" style="1"/>
    <col min="5617" max="5617" width="1.109375" style="1" customWidth="1"/>
    <col min="5618" max="5618" width="12.5546875" style="1" customWidth="1"/>
    <col min="5619" max="5619" width="38.33203125" style="1" customWidth="1"/>
    <col min="5620" max="5620" width="6.109375" style="1" customWidth="1"/>
    <col min="5621" max="5621" width="10.88671875" style="1" customWidth="1"/>
    <col min="5622" max="5622" width="10" style="1" customWidth="1"/>
    <col min="5623" max="5623" width="13.33203125" style="1" customWidth="1"/>
    <col min="5624" max="5872" width="11.44140625" style="1"/>
    <col min="5873" max="5873" width="1.109375" style="1" customWidth="1"/>
    <col min="5874" max="5874" width="12.5546875" style="1" customWidth="1"/>
    <col min="5875" max="5875" width="38.33203125" style="1" customWidth="1"/>
    <col min="5876" max="5876" width="6.109375" style="1" customWidth="1"/>
    <col min="5877" max="5877" width="10.88671875" style="1" customWidth="1"/>
    <col min="5878" max="5878" width="10" style="1" customWidth="1"/>
    <col min="5879" max="5879" width="13.33203125" style="1" customWidth="1"/>
    <col min="5880" max="6128" width="11.44140625" style="1"/>
    <col min="6129" max="6129" width="1.109375" style="1" customWidth="1"/>
    <col min="6130" max="6130" width="12.5546875" style="1" customWidth="1"/>
    <col min="6131" max="6131" width="38.33203125" style="1" customWidth="1"/>
    <col min="6132" max="6132" width="6.109375" style="1" customWidth="1"/>
    <col min="6133" max="6133" width="10.88671875" style="1" customWidth="1"/>
    <col min="6134" max="6134" width="10" style="1" customWidth="1"/>
    <col min="6135" max="6135" width="13.33203125" style="1" customWidth="1"/>
    <col min="6136" max="6384" width="11.44140625" style="1"/>
    <col min="6385" max="6385" width="1.109375" style="1" customWidth="1"/>
    <col min="6386" max="6386" width="12.5546875" style="1" customWidth="1"/>
    <col min="6387" max="6387" width="38.33203125" style="1" customWidth="1"/>
    <col min="6388" max="6388" width="6.109375" style="1" customWidth="1"/>
    <col min="6389" max="6389" width="10.88671875" style="1" customWidth="1"/>
    <col min="6390" max="6390" width="10" style="1" customWidth="1"/>
    <col min="6391" max="6391" width="13.33203125" style="1" customWidth="1"/>
    <col min="6392" max="6640" width="11.44140625" style="1"/>
    <col min="6641" max="6641" width="1.109375" style="1" customWidth="1"/>
    <col min="6642" max="6642" width="12.5546875" style="1" customWidth="1"/>
    <col min="6643" max="6643" width="38.33203125" style="1" customWidth="1"/>
    <col min="6644" max="6644" width="6.109375" style="1" customWidth="1"/>
    <col min="6645" max="6645" width="10.88671875" style="1" customWidth="1"/>
    <col min="6646" max="6646" width="10" style="1" customWidth="1"/>
    <col min="6647" max="6647" width="13.33203125" style="1" customWidth="1"/>
    <col min="6648" max="6896" width="11.44140625" style="1"/>
    <col min="6897" max="6897" width="1.109375" style="1" customWidth="1"/>
    <col min="6898" max="6898" width="12.5546875" style="1" customWidth="1"/>
    <col min="6899" max="6899" width="38.33203125" style="1" customWidth="1"/>
    <col min="6900" max="6900" width="6.109375" style="1" customWidth="1"/>
    <col min="6901" max="6901" width="10.88671875" style="1" customWidth="1"/>
    <col min="6902" max="6902" width="10" style="1" customWidth="1"/>
    <col min="6903" max="6903" width="13.33203125" style="1" customWidth="1"/>
    <col min="6904" max="7152" width="11.44140625" style="1"/>
    <col min="7153" max="7153" width="1.109375" style="1" customWidth="1"/>
    <col min="7154" max="7154" width="12.5546875" style="1" customWidth="1"/>
    <col min="7155" max="7155" width="38.33203125" style="1" customWidth="1"/>
    <col min="7156" max="7156" width="6.109375" style="1" customWidth="1"/>
    <col min="7157" max="7157" width="10.88671875" style="1" customWidth="1"/>
    <col min="7158" max="7158" width="10" style="1" customWidth="1"/>
    <col min="7159" max="7159" width="13.33203125" style="1" customWidth="1"/>
    <col min="7160" max="7408" width="11.44140625" style="1"/>
    <col min="7409" max="7409" width="1.109375" style="1" customWidth="1"/>
    <col min="7410" max="7410" width="12.5546875" style="1" customWidth="1"/>
    <col min="7411" max="7411" width="38.33203125" style="1" customWidth="1"/>
    <col min="7412" max="7412" width="6.109375" style="1" customWidth="1"/>
    <col min="7413" max="7413" width="10.88671875" style="1" customWidth="1"/>
    <col min="7414" max="7414" width="10" style="1" customWidth="1"/>
    <col min="7415" max="7415" width="13.33203125" style="1" customWidth="1"/>
    <col min="7416" max="7664" width="11.44140625" style="1"/>
    <col min="7665" max="7665" width="1.109375" style="1" customWidth="1"/>
    <col min="7666" max="7666" width="12.5546875" style="1" customWidth="1"/>
    <col min="7667" max="7667" width="38.33203125" style="1" customWidth="1"/>
    <col min="7668" max="7668" width="6.109375" style="1" customWidth="1"/>
    <col min="7669" max="7669" width="10.88671875" style="1" customWidth="1"/>
    <col min="7670" max="7670" width="10" style="1" customWidth="1"/>
    <col min="7671" max="7671" width="13.33203125" style="1" customWidth="1"/>
    <col min="7672" max="7920" width="11.44140625" style="1"/>
    <col min="7921" max="7921" width="1.109375" style="1" customWidth="1"/>
    <col min="7922" max="7922" width="12.5546875" style="1" customWidth="1"/>
    <col min="7923" max="7923" width="38.33203125" style="1" customWidth="1"/>
    <col min="7924" max="7924" width="6.109375" style="1" customWidth="1"/>
    <col min="7925" max="7925" width="10.88671875" style="1" customWidth="1"/>
    <col min="7926" max="7926" width="10" style="1" customWidth="1"/>
    <col min="7927" max="7927" width="13.33203125" style="1" customWidth="1"/>
    <col min="7928" max="8176" width="11.44140625" style="1"/>
    <col min="8177" max="8177" width="1.109375" style="1" customWidth="1"/>
    <col min="8178" max="8178" width="12.5546875" style="1" customWidth="1"/>
    <col min="8179" max="8179" width="38.33203125" style="1" customWidth="1"/>
    <col min="8180" max="8180" width="6.109375" style="1" customWidth="1"/>
    <col min="8181" max="8181" width="10.88671875" style="1" customWidth="1"/>
    <col min="8182" max="8182" width="10" style="1" customWidth="1"/>
    <col min="8183" max="8183" width="13.33203125" style="1" customWidth="1"/>
    <col min="8184" max="8432" width="11.44140625" style="1"/>
    <col min="8433" max="8433" width="1.109375" style="1" customWidth="1"/>
    <col min="8434" max="8434" width="12.5546875" style="1" customWidth="1"/>
    <col min="8435" max="8435" width="38.33203125" style="1" customWidth="1"/>
    <col min="8436" max="8436" width="6.109375" style="1" customWidth="1"/>
    <col min="8437" max="8437" width="10.88671875" style="1" customWidth="1"/>
    <col min="8438" max="8438" width="10" style="1" customWidth="1"/>
    <col min="8439" max="8439" width="13.33203125" style="1" customWidth="1"/>
    <col min="8440" max="8688" width="11.44140625" style="1"/>
    <col min="8689" max="8689" width="1.109375" style="1" customWidth="1"/>
    <col min="8690" max="8690" width="12.5546875" style="1" customWidth="1"/>
    <col min="8691" max="8691" width="38.33203125" style="1" customWidth="1"/>
    <col min="8692" max="8692" width="6.109375" style="1" customWidth="1"/>
    <col min="8693" max="8693" width="10.88671875" style="1" customWidth="1"/>
    <col min="8694" max="8694" width="10" style="1" customWidth="1"/>
    <col min="8695" max="8695" width="13.33203125" style="1" customWidth="1"/>
    <col min="8696" max="8944" width="11.44140625" style="1"/>
    <col min="8945" max="8945" width="1.109375" style="1" customWidth="1"/>
    <col min="8946" max="8946" width="12.5546875" style="1" customWidth="1"/>
    <col min="8947" max="8947" width="38.33203125" style="1" customWidth="1"/>
    <col min="8948" max="8948" width="6.109375" style="1" customWidth="1"/>
    <col min="8949" max="8949" width="10.88671875" style="1" customWidth="1"/>
    <col min="8950" max="8950" width="10" style="1" customWidth="1"/>
    <col min="8951" max="8951" width="13.33203125" style="1" customWidth="1"/>
    <col min="8952" max="9200" width="11.44140625" style="1"/>
    <col min="9201" max="9201" width="1.109375" style="1" customWidth="1"/>
    <col min="9202" max="9202" width="12.5546875" style="1" customWidth="1"/>
    <col min="9203" max="9203" width="38.33203125" style="1" customWidth="1"/>
    <col min="9204" max="9204" width="6.109375" style="1" customWidth="1"/>
    <col min="9205" max="9205" width="10.88671875" style="1" customWidth="1"/>
    <col min="9206" max="9206" width="10" style="1" customWidth="1"/>
    <col min="9207" max="9207" width="13.33203125" style="1" customWidth="1"/>
    <col min="9208" max="9456" width="11.44140625" style="1"/>
    <col min="9457" max="9457" width="1.109375" style="1" customWidth="1"/>
    <col min="9458" max="9458" width="12.5546875" style="1" customWidth="1"/>
    <col min="9459" max="9459" width="38.33203125" style="1" customWidth="1"/>
    <col min="9460" max="9460" width="6.109375" style="1" customWidth="1"/>
    <col min="9461" max="9461" width="10.88671875" style="1" customWidth="1"/>
    <col min="9462" max="9462" width="10" style="1" customWidth="1"/>
    <col min="9463" max="9463" width="13.33203125" style="1" customWidth="1"/>
    <col min="9464" max="9712" width="11.44140625" style="1"/>
    <col min="9713" max="9713" width="1.109375" style="1" customWidth="1"/>
    <col min="9714" max="9714" width="12.5546875" style="1" customWidth="1"/>
    <col min="9715" max="9715" width="38.33203125" style="1" customWidth="1"/>
    <col min="9716" max="9716" width="6.109375" style="1" customWidth="1"/>
    <col min="9717" max="9717" width="10.88671875" style="1" customWidth="1"/>
    <col min="9718" max="9718" width="10" style="1" customWidth="1"/>
    <col min="9719" max="9719" width="13.33203125" style="1" customWidth="1"/>
    <col min="9720" max="9968" width="11.44140625" style="1"/>
    <col min="9969" max="9969" width="1.109375" style="1" customWidth="1"/>
    <col min="9970" max="9970" width="12.5546875" style="1" customWidth="1"/>
    <col min="9971" max="9971" width="38.33203125" style="1" customWidth="1"/>
    <col min="9972" max="9972" width="6.109375" style="1" customWidth="1"/>
    <col min="9973" max="9973" width="10.88671875" style="1" customWidth="1"/>
    <col min="9974" max="9974" width="10" style="1" customWidth="1"/>
    <col min="9975" max="9975" width="13.33203125" style="1" customWidth="1"/>
    <col min="9976" max="10224" width="11.44140625" style="1"/>
    <col min="10225" max="10225" width="1.109375" style="1" customWidth="1"/>
    <col min="10226" max="10226" width="12.5546875" style="1" customWidth="1"/>
    <col min="10227" max="10227" width="38.33203125" style="1" customWidth="1"/>
    <col min="10228" max="10228" width="6.109375" style="1" customWidth="1"/>
    <col min="10229" max="10229" width="10.88671875" style="1" customWidth="1"/>
    <col min="10230" max="10230" width="10" style="1" customWidth="1"/>
    <col min="10231" max="10231" width="13.33203125" style="1" customWidth="1"/>
    <col min="10232" max="10480" width="11.44140625" style="1"/>
    <col min="10481" max="10481" width="1.109375" style="1" customWidth="1"/>
    <col min="10482" max="10482" width="12.5546875" style="1" customWidth="1"/>
    <col min="10483" max="10483" width="38.33203125" style="1" customWidth="1"/>
    <col min="10484" max="10484" width="6.109375" style="1" customWidth="1"/>
    <col min="10485" max="10485" width="10.88671875" style="1" customWidth="1"/>
    <col min="10486" max="10486" width="10" style="1" customWidth="1"/>
    <col min="10487" max="10487" width="13.33203125" style="1" customWidth="1"/>
    <col min="10488" max="10736" width="11.44140625" style="1"/>
    <col min="10737" max="10737" width="1.109375" style="1" customWidth="1"/>
    <col min="10738" max="10738" width="12.5546875" style="1" customWidth="1"/>
    <col min="10739" max="10739" width="38.33203125" style="1" customWidth="1"/>
    <col min="10740" max="10740" width="6.109375" style="1" customWidth="1"/>
    <col min="10741" max="10741" width="10.88671875" style="1" customWidth="1"/>
    <col min="10742" max="10742" width="10" style="1" customWidth="1"/>
    <col min="10743" max="10743" width="13.33203125" style="1" customWidth="1"/>
    <col min="10744" max="10992" width="11.44140625" style="1"/>
    <col min="10993" max="10993" width="1.109375" style="1" customWidth="1"/>
    <col min="10994" max="10994" width="12.5546875" style="1" customWidth="1"/>
    <col min="10995" max="10995" width="38.33203125" style="1" customWidth="1"/>
    <col min="10996" max="10996" width="6.109375" style="1" customWidth="1"/>
    <col min="10997" max="10997" width="10.88671875" style="1" customWidth="1"/>
    <col min="10998" max="10998" width="10" style="1" customWidth="1"/>
    <col min="10999" max="10999" width="13.33203125" style="1" customWidth="1"/>
    <col min="11000" max="11248" width="11.44140625" style="1"/>
    <col min="11249" max="11249" width="1.109375" style="1" customWidth="1"/>
    <col min="11250" max="11250" width="12.5546875" style="1" customWidth="1"/>
    <col min="11251" max="11251" width="38.33203125" style="1" customWidth="1"/>
    <col min="11252" max="11252" width="6.109375" style="1" customWidth="1"/>
    <col min="11253" max="11253" width="10.88671875" style="1" customWidth="1"/>
    <col min="11254" max="11254" width="10" style="1" customWidth="1"/>
    <col min="11255" max="11255" width="13.33203125" style="1" customWidth="1"/>
    <col min="11256" max="11504" width="11.44140625" style="1"/>
    <col min="11505" max="11505" width="1.109375" style="1" customWidth="1"/>
    <col min="11506" max="11506" width="12.5546875" style="1" customWidth="1"/>
    <col min="11507" max="11507" width="38.33203125" style="1" customWidth="1"/>
    <col min="11508" max="11508" width="6.109375" style="1" customWidth="1"/>
    <col min="11509" max="11509" width="10.88671875" style="1" customWidth="1"/>
    <col min="11510" max="11510" width="10" style="1" customWidth="1"/>
    <col min="11511" max="11511" width="13.33203125" style="1" customWidth="1"/>
    <col min="11512" max="11760" width="11.44140625" style="1"/>
    <col min="11761" max="11761" width="1.109375" style="1" customWidth="1"/>
    <col min="11762" max="11762" width="12.5546875" style="1" customWidth="1"/>
    <col min="11763" max="11763" width="38.33203125" style="1" customWidth="1"/>
    <col min="11764" max="11764" width="6.109375" style="1" customWidth="1"/>
    <col min="11765" max="11765" width="10.88671875" style="1" customWidth="1"/>
    <col min="11766" max="11766" width="10" style="1" customWidth="1"/>
    <col min="11767" max="11767" width="13.33203125" style="1" customWidth="1"/>
    <col min="11768" max="12016" width="11.44140625" style="1"/>
    <col min="12017" max="12017" width="1.109375" style="1" customWidth="1"/>
    <col min="12018" max="12018" width="12.5546875" style="1" customWidth="1"/>
    <col min="12019" max="12019" width="38.33203125" style="1" customWidth="1"/>
    <col min="12020" max="12020" width="6.109375" style="1" customWidth="1"/>
    <col min="12021" max="12021" width="10.88671875" style="1" customWidth="1"/>
    <col min="12022" max="12022" width="10" style="1" customWidth="1"/>
    <col min="12023" max="12023" width="13.33203125" style="1" customWidth="1"/>
    <col min="12024" max="12272" width="11.44140625" style="1"/>
    <col min="12273" max="12273" width="1.109375" style="1" customWidth="1"/>
    <col min="12274" max="12274" width="12.5546875" style="1" customWidth="1"/>
    <col min="12275" max="12275" width="38.33203125" style="1" customWidth="1"/>
    <col min="12276" max="12276" width="6.109375" style="1" customWidth="1"/>
    <col min="12277" max="12277" width="10.88671875" style="1" customWidth="1"/>
    <col min="12278" max="12278" width="10" style="1" customWidth="1"/>
    <col min="12279" max="12279" width="13.33203125" style="1" customWidth="1"/>
    <col min="12280" max="12528" width="11.44140625" style="1"/>
    <col min="12529" max="12529" width="1.109375" style="1" customWidth="1"/>
    <col min="12530" max="12530" width="12.5546875" style="1" customWidth="1"/>
    <col min="12531" max="12531" width="38.33203125" style="1" customWidth="1"/>
    <col min="12532" max="12532" width="6.109375" style="1" customWidth="1"/>
    <col min="12533" max="12533" width="10.88671875" style="1" customWidth="1"/>
    <col min="12534" max="12534" width="10" style="1" customWidth="1"/>
    <col min="12535" max="12535" width="13.33203125" style="1" customWidth="1"/>
    <col min="12536" max="12784" width="11.44140625" style="1"/>
    <col min="12785" max="12785" width="1.109375" style="1" customWidth="1"/>
    <col min="12786" max="12786" width="12.5546875" style="1" customWidth="1"/>
    <col min="12787" max="12787" width="38.33203125" style="1" customWidth="1"/>
    <col min="12788" max="12788" width="6.109375" style="1" customWidth="1"/>
    <col min="12789" max="12789" width="10.88671875" style="1" customWidth="1"/>
    <col min="12790" max="12790" width="10" style="1" customWidth="1"/>
    <col min="12791" max="12791" width="13.33203125" style="1" customWidth="1"/>
    <col min="12792" max="13040" width="11.44140625" style="1"/>
    <col min="13041" max="13041" width="1.109375" style="1" customWidth="1"/>
    <col min="13042" max="13042" width="12.5546875" style="1" customWidth="1"/>
    <col min="13043" max="13043" width="38.33203125" style="1" customWidth="1"/>
    <col min="13044" max="13044" width="6.109375" style="1" customWidth="1"/>
    <col min="13045" max="13045" width="10.88671875" style="1" customWidth="1"/>
    <col min="13046" max="13046" width="10" style="1" customWidth="1"/>
    <col min="13047" max="13047" width="13.33203125" style="1" customWidth="1"/>
    <col min="13048" max="13296" width="11.44140625" style="1"/>
    <col min="13297" max="13297" width="1.109375" style="1" customWidth="1"/>
    <col min="13298" max="13298" width="12.5546875" style="1" customWidth="1"/>
    <col min="13299" max="13299" width="38.33203125" style="1" customWidth="1"/>
    <col min="13300" max="13300" width="6.109375" style="1" customWidth="1"/>
    <col min="13301" max="13301" width="10.88671875" style="1" customWidth="1"/>
    <col min="13302" max="13302" width="10" style="1" customWidth="1"/>
    <col min="13303" max="13303" width="13.33203125" style="1" customWidth="1"/>
    <col min="13304" max="13552" width="11.44140625" style="1"/>
    <col min="13553" max="13553" width="1.109375" style="1" customWidth="1"/>
    <col min="13554" max="13554" width="12.5546875" style="1" customWidth="1"/>
    <col min="13555" max="13555" width="38.33203125" style="1" customWidth="1"/>
    <col min="13556" max="13556" width="6.109375" style="1" customWidth="1"/>
    <col min="13557" max="13557" width="10.88671875" style="1" customWidth="1"/>
    <col min="13558" max="13558" width="10" style="1" customWidth="1"/>
    <col min="13559" max="13559" width="13.33203125" style="1" customWidth="1"/>
    <col min="13560" max="13808" width="11.44140625" style="1"/>
    <col min="13809" max="13809" width="1.109375" style="1" customWidth="1"/>
    <col min="13810" max="13810" width="12.5546875" style="1" customWidth="1"/>
    <col min="13811" max="13811" width="38.33203125" style="1" customWidth="1"/>
    <col min="13812" max="13812" width="6.109375" style="1" customWidth="1"/>
    <col min="13813" max="13813" width="10.88671875" style="1" customWidth="1"/>
    <col min="13814" max="13814" width="10" style="1" customWidth="1"/>
    <col min="13815" max="13815" width="13.33203125" style="1" customWidth="1"/>
    <col min="13816" max="14064" width="11.44140625" style="1"/>
    <col min="14065" max="14065" width="1.109375" style="1" customWidth="1"/>
    <col min="14066" max="14066" width="12.5546875" style="1" customWidth="1"/>
    <col min="14067" max="14067" width="38.33203125" style="1" customWidth="1"/>
    <col min="14068" max="14068" width="6.109375" style="1" customWidth="1"/>
    <col min="14069" max="14069" width="10.88671875" style="1" customWidth="1"/>
    <col min="14070" max="14070" width="10" style="1" customWidth="1"/>
    <col min="14071" max="14071" width="13.33203125" style="1" customWidth="1"/>
    <col min="14072" max="14320" width="11.44140625" style="1"/>
    <col min="14321" max="14321" width="1.109375" style="1" customWidth="1"/>
    <col min="14322" max="14322" width="12.5546875" style="1" customWidth="1"/>
    <col min="14323" max="14323" width="38.33203125" style="1" customWidth="1"/>
    <col min="14324" max="14324" width="6.109375" style="1" customWidth="1"/>
    <col min="14325" max="14325" width="10.88671875" style="1" customWidth="1"/>
    <col min="14326" max="14326" width="10" style="1" customWidth="1"/>
    <col min="14327" max="14327" width="13.33203125" style="1" customWidth="1"/>
    <col min="14328" max="14576" width="11.44140625" style="1"/>
    <col min="14577" max="14577" width="1.109375" style="1" customWidth="1"/>
    <col min="14578" max="14578" width="12.5546875" style="1" customWidth="1"/>
    <col min="14579" max="14579" width="38.33203125" style="1" customWidth="1"/>
    <col min="14580" max="14580" width="6.109375" style="1" customWidth="1"/>
    <col min="14581" max="14581" width="10.88671875" style="1" customWidth="1"/>
    <col min="14582" max="14582" width="10" style="1" customWidth="1"/>
    <col min="14583" max="14583" width="13.33203125" style="1" customWidth="1"/>
    <col min="14584" max="14832" width="11.44140625" style="1"/>
    <col min="14833" max="14833" width="1.109375" style="1" customWidth="1"/>
    <col min="14834" max="14834" width="12.5546875" style="1" customWidth="1"/>
    <col min="14835" max="14835" width="38.33203125" style="1" customWidth="1"/>
    <col min="14836" max="14836" width="6.109375" style="1" customWidth="1"/>
    <col min="14837" max="14837" width="10.88671875" style="1" customWidth="1"/>
    <col min="14838" max="14838" width="10" style="1" customWidth="1"/>
    <col min="14839" max="14839" width="13.33203125" style="1" customWidth="1"/>
    <col min="14840" max="15088" width="11.44140625" style="1"/>
    <col min="15089" max="15089" width="1.109375" style="1" customWidth="1"/>
    <col min="15090" max="15090" width="12.5546875" style="1" customWidth="1"/>
    <col min="15091" max="15091" width="38.33203125" style="1" customWidth="1"/>
    <col min="15092" max="15092" width="6.109375" style="1" customWidth="1"/>
    <col min="15093" max="15093" width="10.88671875" style="1" customWidth="1"/>
    <col min="15094" max="15094" width="10" style="1" customWidth="1"/>
    <col min="15095" max="15095" width="13.33203125" style="1" customWidth="1"/>
    <col min="15096" max="15344" width="11.44140625" style="1"/>
    <col min="15345" max="15345" width="1.109375" style="1" customWidth="1"/>
    <col min="15346" max="15346" width="12.5546875" style="1" customWidth="1"/>
    <col min="15347" max="15347" width="38.33203125" style="1" customWidth="1"/>
    <col min="15348" max="15348" width="6.109375" style="1" customWidth="1"/>
    <col min="15349" max="15349" width="10.88671875" style="1" customWidth="1"/>
    <col min="15350" max="15350" width="10" style="1" customWidth="1"/>
    <col min="15351" max="15351" width="13.33203125" style="1" customWidth="1"/>
    <col min="15352" max="15600" width="11.44140625" style="1"/>
    <col min="15601" max="15601" width="1.109375" style="1" customWidth="1"/>
    <col min="15602" max="15602" width="12.5546875" style="1" customWidth="1"/>
    <col min="15603" max="15603" width="38.33203125" style="1" customWidth="1"/>
    <col min="15604" max="15604" width="6.109375" style="1" customWidth="1"/>
    <col min="15605" max="15605" width="10.88671875" style="1" customWidth="1"/>
    <col min="15606" max="15606" width="10" style="1" customWidth="1"/>
    <col min="15607" max="15607" width="13.33203125" style="1" customWidth="1"/>
    <col min="15608" max="15856" width="11.44140625" style="1"/>
    <col min="15857" max="15857" width="1.109375" style="1" customWidth="1"/>
    <col min="15858" max="15858" width="12.5546875" style="1" customWidth="1"/>
    <col min="15859" max="15859" width="38.33203125" style="1" customWidth="1"/>
    <col min="15860" max="15860" width="6.109375" style="1" customWidth="1"/>
    <col min="15861" max="15861" width="10.88671875" style="1" customWidth="1"/>
    <col min="15862" max="15862" width="10" style="1" customWidth="1"/>
    <col min="15863" max="15863" width="13.33203125" style="1" customWidth="1"/>
    <col min="15864" max="16112" width="11.44140625" style="1"/>
    <col min="16113" max="16113" width="1.109375" style="1" customWidth="1"/>
    <col min="16114" max="16114" width="12.5546875" style="1" customWidth="1"/>
    <col min="16115" max="16115" width="38.33203125" style="1" customWidth="1"/>
    <col min="16116" max="16116" width="6.109375" style="1" customWidth="1"/>
    <col min="16117" max="16117" width="10.88671875" style="1" customWidth="1"/>
    <col min="16118" max="16118" width="10" style="1" customWidth="1"/>
    <col min="16119" max="16119" width="13.33203125" style="1" customWidth="1"/>
    <col min="16120" max="16384" width="11.44140625" style="1"/>
  </cols>
  <sheetData>
    <row r="1" spans="1:11" ht="15" customHeight="1" thickBot="1" x14ac:dyDescent="0.35">
      <c r="B1" s="2"/>
      <c r="G1" s="3"/>
    </row>
    <row r="2" spans="1:11" ht="15" customHeight="1" x14ac:dyDescent="0.3">
      <c r="B2" s="16" t="s">
        <v>1</v>
      </c>
      <c r="C2" s="61" t="s">
        <v>0</v>
      </c>
      <c r="D2" s="62"/>
      <c r="E2" s="62"/>
      <c r="F2" s="62"/>
      <c r="G2" s="60">
        <v>45238</v>
      </c>
    </row>
    <row r="3" spans="1:11" ht="15" customHeight="1" x14ac:dyDescent="0.3">
      <c r="B3" s="17" t="s">
        <v>2</v>
      </c>
      <c r="C3" s="63" t="s">
        <v>3</v>
      </c>
      <c r="D3" s="64"/>
      <c r="E3" s="64"/>
      <c r="F3" s="65"/>
      <c r="G3" s="18" t="s">
        <v>4</v>
      </c>
    </row>
    <row r="4" spans="1:11" s="9" customFormat="1" ht="15" customHeight="1" x14ac:dyDescent="0.3">
      <c r="B4" s="19"/>
      <c r="C4" s="66" t="s">
        <v>83</v>
      </c>
      <c r="D4" s="67"/>
      <c r="E4" s="67"/>
      <c r="F4" s="68"/>
      <c r="G4" s="20" t="s">
        <v>56</v>
      </c>
    </row>
    <row r="5" spans="1:11" ht="15" customHeight="1" x14ac:dyDescent="0.3">
      <c r="B5" s="21"/>
      <c r="C5" s="4"/>
      <c r="D5" s="4"/>
      <c r="E5" s="4"/>
      <c r="F5" s="4"/>
      <c r="G5" s="22"/>
    </row>
    <row r="6" spans="1:11" ht="28.5" customHeight="1" x14ac:dyDescent="0.3">
      <c r="A6" s="10"/>
      <c r="B6" s="23" t="s">
        <v>13</v>
      </c>
      <c r="C6" s="5" t="s">
        <v>5</v>
      </c>
      <c r="D6" s="5" t="s">
        <v>6</v>
      </c>
      <c r="E6" s="5" t="s">
        <v>7</v>
      </c>
      <c r="F6" s="5" t="s">
        <v>11</v>
      </c>
      <c r="G6" s="24" t="s">
        <v>8</v>
      </c>
    </row>
    <row r="7" spans="1:11" s="11" customFormat="1" ht="15" customHeight="1" x14ac:dyDescent="0.2">
      <c r="B7" s="31" t="s">
        <v>87</v>
      </c>
      <c r="C7" s="6" t="s">
        <v>61</v>
      </c>
      <c r="D7" s="6" t="s">
        <v>12</v>
      </c>
      <c r="E7" s="8">
        <v>20000</v>
      </c>
      <c r="F7" s="12">
        <f>+'Plywood Kalıp Analiz'!H22</f>
        <v>447.2</v>
      </c>
      <c r="G7" s="26">
        <f>E7*F7</f>
        <v>8944000</v>
      </c>
    </row>
    <row r="8" spans="1:11" s="11" customFormat="1" ht="15" customHeight="1" x14ac:dyDescent="0.2">
      <c r="B8" s="31" t="s">
        <v>57</v>
      </c>
      <c r="C8" s="6" t="s">
        <v>59</v>
      </c>
      <c r="D8" s="6" t="s">
        <v>32</v>
      </c>
      <c r="E8" s="8">
        <v>6500</v>
      </c>
      <c r="F8" s="12">
        <f>+'Beton Analizi'!H11</f>
        <v>67.692307692307693</v>
      </c>
      <c r="G8" s="26">
        <f>E8*F8</f>
        <v>440000</v>
      </c>
    </row>
    <row r="9" spans="1:11" s="11" customFormat="1" ht="15" customHeight="1" x14ac:dyDescent="0.2">
      <c r="B9" s="31" t="s">
        <v>58</v>
      </c>
      <c r="C9" s="6" t="s">
        <v>60</v>
      </c>
      <c r="D9" s="6" t="s">
        <v>56</v>
      </c>
      <c r="E9" s="8">
        <v>450</v>
      </c>
      <c r="F9" s="12">
        <f>+'Demir Analizi'!H11</f>
        <v>5560</v>
      </c>
      <c r="G9" s="26">
        <f>E9*F9</f>
        <v>2502000</v>
      </c>
    </row>
    <row r="10" spans="1:11" s="11" customFormat="1" ht="15" customHeight="1" x14ac:dyDescent="0.2">
      <c r="B10" s="31"/>
      <c r="C10" s="6"/>
      <c r="D10" s="6"/>
      <c r="E10" s="8"/>
      <c r="F10" s="12"/>
      <c r="G10" s="26"/>
    </row>
    <row r="11" spans="1:11" s="11" customFormat="1" ht="15" customHeight="1" x14ac:dyDescent="0.2">
      <c r="B11" s="31"/>
      <c r="C11" s="6"/>
      <c r="D11" s="6"/>
      <c r="E11" s="8"/>
      <c r="F11" s="12"/>
      <c r="G11" s="26"/>
    </row>
    <row r="12" spans="1:11" s="11" customFormat="1" ht="15" customHeight="1" x14ac:dyDescent="0.2">
      <c r="B12" s="25"/>
      <c r="C12" s="7"/>
      <c r="D12" s="6"/>
      <c r="E12" s="13"/>
      <c r="F12" s="12"/>
      <c r="G12" s="26"/>
    </row>
    <row r="13" spans="1:11" ht="15" customHeight="1" x14ac:dyDescent="0.3">
      <c r="A13" s="10"/>
      <c r="B13" s="81" t="s">
        <v>79</v>
      </c>
      <c r="C13" s="82"/>
      <c r="D13" s="82"/>
      <c r="E13" s="83"/>
      <c r="F13" s="14"/>
      <c r="G13" s="27">
        <f>SUM(G7:G10)</f>
        <v>11886000</v>
      </c>
    </row>
    <row r="14" spans="1:11" ht="15" customHeight="1" x14ac:dyDescent="0.3">
      <c r="B14" s="81" t="s">
        <v>77</v>
      </c>
      <c r="C14" s="82"/>
      <c r="D14" s="82"/>
      <c r="E14" s="83"/>
      <c r="F14" s="14"/>
      <c r="G14" s="27">
        <f>+'Genel Giderler'!G14</f>
        <v>795500</v>
      </c>
      <c r="I14" s="1" t="s">
        <v>88</v>
      </c>
      <c r="J14" s="1" t="s">
        <v>89</v>
      </c>
    </row>
    <row r="15" spans="1:11" ht="15" customHeight="1" x14ac:dyDescent="0.3">
      <c r="B15" s="81" t="s">
        <v>78</v>
      </c>
      <c r="C15" s="82"/>
      <c r="D15" s="82"/>
      <c r="E15" s="83"/>
      <c r="F15" s="43"/>
      <c r="G15" s="44">
        <f>+'Kamp Giderleri'!G12</f>
        <v>616800</v>
      </c>
      <c r="I15" s="35">
        <f>SUM('Plywood Kalıp Analiz'!G8:G15)</f>
        <v>4144000</v>
      </c>
      <c r="J15" s="35">
        <f>I15+G14+G15</f>
        <v>5556300</v>
      </c>
      <c r="K15" s="35">
        <f>J15*0.25</f>
        <v>1389075</v>
      </c>
    </row>
    <row r="16" spans="1:11" ht="15" customHeight="1" x14ac:dyDescent="0.3">
      <c r="B16" s="78" t="s">
        <v>81</v>
      </c>
      <c r="C16" s="79"/>
      <c r="D16" s="79"/>
      <c r="E16" s="80"/>
      <c r="F16" s="43"/>
      <c r="G16" s="44">
        <f>SUM(G13:G15)</f>
        <v>13298300</v>
      </c>
    </row>
    <row r="17" spans="2:7" ht="15" customHeight="1" thickBot="1" x14ac:dyDescent="0.35">
      <c r="B17" s="75" t="s">
        <v>62</v>
      </c>
      <c r="C17" s="76"/>
      <c r="D17" s="76"/>
      <c r="E17" s="77"/>
      <c r="F17" s="28">
        <v>0.1</v>
      </c>
      <c r="G17" s="29">
        <f>+G16*0.1</f>
        <v>1329830</v>
      </c>
    </row>
    <row r="18" spans="2:7" ht="15" customHeight="1" x14ac:dyDescent="0.3">
      <c r="G18" s="35">
        <f>+G16+G17</f>
        <v>14628130</v>
      </c>
    </row>
  </sheetData>
  <mergeCells count="8">
    <mergeCell ref="B17:E17"/>
    <mergeCell ref="B16:E16"/>
    <mergeCell ref="B15:E15"/>
    <mergeCell ref="C2:F2"/>
    <mergeCell ref="C3:F3"/>
    <mergeCell ref="C4:F4"/>
    <mergeCell ref="B13:E13"/>
    <mergeCell ref="B14:E14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1AD6-8276-4F8C-A917-DCC5D3FE03B8}">
  <dimension ref="A1:K24"/>
  <sheetViews>
    <sheetView zoomScaleNormal="100" workbookViewId="0">
      <selection activeCell="F7" sqref="F7"/>
    </sheetView>
  </sheetViews>
  <sheetFormatPr defaultColWidth="11.44140625" defaultRowHeight="13.8" x14ac:dyDescent="0.3"/>
  <cols>
    <col min="1" max="1" width="1.109375" style="1" customWidth="1"/>
    <col min="2" max="2" width="20.44140625" style="1" customWidth="1"/>
    <col min="3" max="3" width="38.33203125" style="1" customWidth="1"/>
    <col min="4" max="4" width="6.109375" style="1" customWidth="1"/>
    <col min="5" max="5" width="10.88671875" style="1" customWidth="1"/>
    <col min="6" max="6" width="10" style="1" customWidth="1"/>
    <col min="7" max="7" width="13.33203125" style="1" customWidth="1"/>
    <col min="8" max="254" width="11.44140625" style="1"/>
    <col min="255" max="255" width="1.109375" style="1" customWidth="1"/>
    <col min="256" max="256" width="12.5546875" style="1" customWidth="1"/>
    <col min="257" max="257" width="38.33203125" style="1" customWidth="1"/>
    <col min="258" max="258" width="6.109375" style="1" customWidth="1"/>
    <col min="259" max="259" width="10.88671875" style="1" customWidth="1"/>
    <col min="260" max="260" width="10" style="1" customWidth="1"/>
    <col min="261" max="261" width="13.33203125" style="1" customWidth="1"/>
    <col min="262" max="510" width="11.44140625" style="1"/>
    <col min="511" max="511" width="1.109375" style="1" customWidth="1"/>
    <col min="512" max="512" width="12.5546875" style="1" customWidth="1"/>
    <col min="513" max="513" width="38.33203125" style="1" customWidth="1"/>
    <col min="514" max="514" width="6.109375" style="1" customWidth="1"/>
    <col min="515" max="515" width="10.88671875" style="1" customWidth="1"/>
    <col min="516" max="516" width="10" style="1" customWidth="1"/>
    <col min="517" max="517" width="13.33203125" style="1" customWidth="1"/>
    <col min="518" max="766" width="11.44140625" style="1"/>
    <col min="767" max="767" width="1.109375" style="1" customWidth="1"/>
    <col min="768" max="768" width="12.5546875" style="1" customWidth="1"/>
    <col min="769" max="769" width="38.33203125" style="1" customWidth="1"/>
    <col min="770" max="770" width="6.109375" style="1" customWidth="1"/>
    <col min="771" max="771" width="10.88671875" style="1" customWidth="1"/>
    <col min="772" max="772" width="10" style="1" customWidth="1"/>
    <col min="773" max="773" width="13.33203125" style="1" customWidth="1"/>
    <col min="774" max="1022" width="11.44140625" style="1"/>
    <col min="1023" max="1023" width="1.109375" style="1" customWidth="1"/>
    <col min="1024" max="1024" width="12.5546875" style="1" customWidth="1"/>
    <col min="1025" max="1025" width="38.33203125" style="1" customWidth="1"/>
    <col min="1026" max="1026" width="6.109375" style="1" customWidth="1"/>
    <col min="1027" max="1027" width="10.88671875" style="1" customWidth="1"/>
    <col min="1028" max="1028" width="10" style="1" customWidth="1"/>
    <col min="1029" max="1029" width="13.33203125" style="1" customWidth="1"/>
    <col min="1030" max="1278" width="11.44140625" style="1"/>
    <col min="1279" max="1279" width="1.109375" style="1" customWidth="1"/>
    <col min="1280" max="1280" width="12.5546875" style="1" customWidth="1"/>
    <col min="1281" max="1281" width="38.33203125" style="1" customWidth="1"/>
    <col min="1282" max="1282" width="6.109375" style="1" customWidth="1"/>
    <col min="1283" max="1283" width="10.88671875" style="1" customWidth="1"/>
    <col min="1284" max="1284" width="10" style="1" customWidth="1"/>
    <col min="1285" max="1285" width="13.33203125" style="1" customWidth="1"/>
    <col min="1286" max="1534" width="11.44140625" style="1"/>
    <col min="1535" max="1535" width="1.109375" style="1" customWidth="1"/>
    <col min="1536" max="1536" width="12.5546875" style="1" customWidth="1"/>
    <col min="1537" max="1537" width="38.33203125" style="1" customWidth="1"/>
    <col min="1538" max="1538" width="6.109375" style="1" customWidth="1"/>
    <col min="1539" max="1539" width="10.88671875" style="1" customWidth="1"/>
    <col min="1540" max="1540" width="10" style="1" customWidth="1"/>
    <col min="1541" max="1541" width="13.33203125" style="1" customWidth="1"/>
    <col min="1542" max="1790" width="11.44140625" style="1"/>
    <col min="1791" max="1791" width="1.109375" style="1" customWidth="1"/>
    <col min="1792" max="1792" width="12.5546875" style="1" customWidth="1"/>
    <col min="1793" max="1793" width="38.33203125" style="1" customWidth="1"/>
    <col min="1794" max="1794" width="6.109375" style="1" customWidth="1"/>
    <col min="1795" max="1795" width="10.88671875" style="1" customWidth="1"/>
    <col min="1796" max="1796" width="10" style="1" customWidth="1"/>
    <col min="1797" max="1797" width="13.33203125" style="1" customWidth="1"/>
    <col min="1798" max="2046" width="11.44140625" style="1"/>
    <col min="2047" max="2047" width="1.109375" style="1" customWidth="1"/>
    <col min="2048" max="2048" width="12.5546875" style="1" customWidth="1"/>
    <col min="2049" max="2049" width="38.33203125" style="1" customWidth="1"/>
    <col min="2050" max="2050" width="6.109375" style="1" customWidth="1"/>
    <col min="2051" max="2051" width="10.88671875" style="1" customWidth="1"/>
    <col min="2052" max="2052" width="10" style="1" customWidth="1"/>
    <col min="2053" max="2053" width="13.33203125" style="1" customWidth="1"/>
    <col min="2054" max="2302" width="11.44140625" style="1"/>
    <col min="2303" max="2303" width="1.109375" style="1" customWidth="1"/>
    <col min="2304" max="2304" width="12.5546875" style="1" customWidth="1"/>
    <col min="2305" max="2305" width="38.33203125" style="1" customWidth="1"/>
    <col min="2306" max="2306" width="6.109375" style="1" customWidth="1"/>
    <col min="2307" max="2307" width="10.88671875" style="1" customWidth="1"/>
    <col min="2308" max="2308" width="10" style="1" customWidth="1"/>
    <col min="2309" max="2309" width="13.33203125" style="1" customWidth="1"/>
    <col min="2310" max="2558" width="11.44140625" style="1"/>
    <col min="2559" max="2559" width="1.109375" style="1" customWidth="1"/>
    <col min="2560" max="2560" width="12.5546875" style="1" customWidth="1"/>
    <col min="2561" max="2561" width="38.33203125" style="1" customWidth="1"/>
    <col min="2562" max="2562" width="6.109375" style="1" customWidth="1"/>
    <col min="2563" max="2563" width="10.88671875" style="1" customWidth="1"/>
    <col min="2564" max="2564" width="10" style="1" customWidth="1"/>
    <col min="2565" max="2565" width="13.33203125" style="1" customWidth="1"/>
    <col min="2566" max="2814" width="11.44140625" style="1"/>
    <col min="2815" max="2815" width="1.109375" style="1" customWidth="1"/>
    <col min="2816" max="2816" width="12.5546875" style="1" customWidth="1"/>
    <col min="2817" max="2817" width="38.33203125" style="1" customWidth="1"/>
    <col min="2818" max="2818" width="6.109375" style="1" customWidth="1"/>
    <col min="2819" max="2819" width="10.88671875" style="1" customWidth="1"/>
    <col min="2820" max="2820" width="10" style="1" customWidth="1"/>
    <col min="2821" max="2821" width="13.33203125" style="1" customWidth="1"/>
    <col min="2822" max="3070" width="11.44140625" style="1"/>
    <col min="3071" max="3071" width="1.109375" style="1" customWidth="1"/>
    <col min="3072" max="3072" width="12.5546875" style="1" customWidth="1"/>
    <col min="3073" max="3073" width="38.33203125" style="1" customWidth="1"/>
    <col min="3074" max="3074" width="6.109375" style="1" customWidth="1"/>
    <col min="3075" max="3075" width="10.88671875" style="1" customWidth="1"/>
    <col min="3076" max="3076" width="10" style="1" customWidth="1"/>
    <col min="3077" max="3077" width="13.33203125" style="1" customWidth="1"/>
    <col min="3078" max="3326" width="11.44140625" style="1"/>
    <col min="3327" max="3327" width="1.109375" style="1" customWidth="1"/>
    <col min="3328" max="3328" width="12.5546875" style="1" customWidth="1"/>
    <col min="3329" max="3329" width="38.33203125" style="1" customWidth="1"/>
    <col min="3330" max="3330" width="6.109375" style="1" customWidth="1"/>
    <col min="3331" max="3331" width="10.88671875" style="1" customWidth="1"/>
    <col min="3332" max="3332" width="10" style="1" customWidth="1"/>
    <col min="3333" max="3333" width="13.33203125" style="1" customWidth="1"/>
    <col min="3334" max="3582" width="11.44140625" style="1"/>
    <col min="3583" max="3583" width="1.109375" style="1" customWidth="1"/>
    <col min="3584" max="3584" width="12.5546875" style="1" customWidth="1"/>
    <col min="3585" max="3585" width="38.33203125" style="1" customWidth="1"/>
    <col min="3586" max="3586" width="6.109375" style="1" customWidth="1"/>
    <col min="3587" max="3587" width="10.88671875" style="1" customWidth="1"/>
    <col min="3588" max="3588" width="10" style="1" customWidth="1"/>
    <col min="3589" max="3589" width="13.33203125" style="1" customWidth="1"/>
    <col min="3590" max="3838" width="11.44140625" style="1"/>
    <col min="3839" max="3839" width="1.109375" style="1" customWidth="1"/>
    <col min="3840" max="3840" width="12.5546875" style="1" customWidth="1"/>
    <col min="3841" max="3841" width="38.33203125" style="1" customWidth="1"/>
    <col min="3842" max="3842" width="6.109375" style="1" customWidth="1"/>
    <col min="3843" max="3843" width="10.88671875" style="1" customWidth="1"/>
    <col min="3844" max="3844" width="10" style="1" customWidth="1"/>
    <col min="3845" max="3845" width="13.33203125" style="1" customWidth="1"/>
    <col min="3846" max="4094" width="11.44140625" style="1"/>
    <col min="4095" max="4095" width="1.109375" style="1" customWidth="1"/>
    <col min="4096" max="4096" width="12.5546875" style="1" customWidth="1"/>
    <col min="4097" max="4097" width="38.33203125" style="1" customWidth="1"/>
    <col min="4098" max="4098" width="6.109375" style="1" customWidth="1"/>
    <col min="4099" max="4099" width="10.88671875" style="1" customWidth="1"/>
    <col min="4100" max="4100" width="10" style="1" customWidth="1"/>
    <col min="4101" max="4101" width="13.33203125" style="1" customWidth="1"/>
    <col min="4102" max="4350" width="11.44140625" style="1"/>
    <col min="4351" max="4351" width="1.109375" style="1" customWidth="1"/>
    <col min="4352" max="4352" width="12.5546875" style="1" customWidth="1"/>
    <col min="4353" max="4353" width="38.33203125" style="1" customWidth="1"/>
    <col min="4354" max="4354" width="6.109375" style="1" customWidth="1"/>
    <col min="4355" max="4355" width="10.88671875" style="1" customWidth="1"/>
    <col min="4356" max="4356" width="10" style="1" customWidth="1"/>
    <col min="4357" max="4357" width="13.33203125" style="1" customWidth="1"/>
    <col min="4358" max="4606" width="11.44140625" style="1"/>
    <col min="4607" max="4607" width="1.109375" style="1" customWidth="1"/>
    <col min="4608" max="4608" width="12.5546875" style="1" customWidth="1"/>
    <col min="4609" max="4609" width="38.33203125" style="1" customWidth="1"/>
    <col min="4610" max="4610" width="6.109375" style="1" customWidth="1"/>
    <col min="4611" max="4611" width="10.88671875" style="1" customWidth="1"/>
    <col min="4612" max="4612" width="10" style="1" customWidth="1"/>
    <col min="4613" max="4613" width="13.33203125" style="1" customWidth="1"/>
    <col min="4614" max="4862" width="11.44140625" style="1"/>
    <col min="4863" max="4863" width="1.109375" style="1" customWidth="1"/>
    <col min="4864" max="4864" width="12.5546875" style="1" customWidth="1"/>
    <col min="4865" max="4865" width="38.33203125" style="1" customWidth="1"/>
    <col min="4866" max="4866" width="6.109375" style="1" customWidth="1"/>
    <col min="4867" max="4867" width="10.88671875" style="1" customWidth="1"/>
    <col min="4868" max="4868" width="10" style="1" customWidth="1"/>
    <col min="4869" max="4869" width="13.33203125" style="1" customWidth="1"/>
    <col min="4870" max="5118" width="11.44140625" style="1"/>
    <col min="5119" max="5119" width="1.109375" style="1" customWidth="1"/>
    <col min="5120" max="5120" width="12.5546875" style="1" customWidth="1"/>
    <col min="5121" max="5121" width="38.33203125" style="1" customWidth="1"/>
    <col min="5122" max="5122" width="6.109375" style="1" customWidth="1"/>
    <col min="5123" max="5123" width="10.88671875" style="1" customWidth="1"/>
    <col min="5124" max="5124" width="10" style="1" customWidth="1"/>
    <col min="5125" max="5125" width="13.33203125" style="1" customWidth="1"/>
    <col min="5126" max="5374" width="11.44140625" style="1"/>
    <col min="5375" max="5375" width="1.109375" style="1" customWidth="1"/>
    <col min="5376" max="5376" width="12.5546875" style="1" customWidth="1"/>
    <col min="5377" max="5377" width="38.33203125" style="1" customWidth="1"/>
    <col min="5378" max="5378" width="6.109375" style="1" customWidth="1"/>
    <col min="5379" max="5379" width="10.88671875" style="1" customWidth="1"/>
    <col min="5380" max="5380" width="10" style="1" customWidth="1"/>
    <col min="5381" max="5381" width="13.33203125" style="1" customWidth="1"/>
    <col min="5382" max="5630" width="11.44140625" style="1"/>
    <col min="5631" max="5631" width="1.109375" style="1" customWidth="1"/>
    <col min="5632" max="5632" width="12.5546875" style="1" customWidth="1"/>
    <col min="5633" max="5633" width="38.33203125" style="1" customWidth="1"/>
    <col min="5634" max="5634" width="6.109375" style="1" customWidth="1"/>
    <col min="5635" max="5635" width="10.88671875" style="1" customWidth="1"/>
    <col min="5636" max="5636" width="10" style="1" customWidth="1"/>
    <col min="5637" max="5637" width="13.33203125" style="1" customWidth="1"/>
    <col min="5638" max="5886" width="11.44140625" style="1"/>
    <col min="5887" max="5887" width="1.109375" style="1" customWidth="1"/>
    <col min="5888" max="5888" width="12.5546875" style="1" customWidth="1"/>
    <col min="5889" max="5889" width="38.33203125" style="1" customWidth="1"/>
    <col min="5890" max="5890" width="6.109375" style="1" customWidth="1"/>
    <col min="5891" max="5891" width="10.88671875" style="1" customWidth="1"/>
    <col min="5892" max="5892" width="10" style="1" customWidth="1"/>
    <col min="5893" max="5893" width="13.33203125" style="1" customWidth="1"/>
    <col min="5894" max="6142" width="11.44140625" style="1"/>
    <col min="6143" max="6143" width="1.109375" style="1" customWidth="1"/>
    <col min="6144" max="6144" width="12.5546875" style="1" customWidth="1"/>
    <col min="6145" max="6145" width="38.33203125" style="1" customWidth="1"/>
    <col min="6146" max="6146" width="6.109375" style="1" customWidth="1"/>
    <col min="6147" max="6147" width="10.88671875" style="1" customWidth="1"/>
    <col min="6148" max="6148" width="10" style="1" customWidth="1"/>
    <col min="6149" max="6149" width="13.33203125" style="1" customWidth="1"/>
    <col min="6150" max="6398" width="11.44140625" style="1"/>
    <col min="6399" max="6399" width="1.109375" style="1" customWidth="1"/>
    <col min="6400" max="6400" width="12.5546875" style="1" customWidth="1"/>
    <col min="6401" max="6401" width="38.33203125" style="1" customWidth="1"/>
    <col min="6402" max="6402" width="6.109375" style="1" customWidth="1"/>
    <col min="6403" max="6403" width="10.88671875" style="1" customWidth="1"/>
    <col min="6404" max="6404" width="10" style="1" customWidth="1"/>
    <col min="6405" max="6405" width="13.33203125" style="1" customWidth="1"/>
    <col min="6406" max="6654" width="11.44140625" style="1"/>
    <col min="6655" max="6655" width="1.109375" style="1" customWidth="1"/>
    <col min="6656" max="6656" width="12.5546875" style="1" customWidth="1"/>
    <col min="6657" max="6657" width="38.33203125" style="1" customWidth="1"/>
    <col min="6658" max="6658" width="6.109375" style="1" customWidth="1"/>
    <col min="6659" max="6659" width="10.88671875" style="1" customWidth="1"/>
    <col min="6660" max="6660" width="10" style="1" customWidth="1"/>
    <col min="6661" max="6661" width="13.33203125" style="1" customWidth="1"/>
    <col min="6662" max="6910" width="11.44140625" style="1"/>
    <col min="6911" max="6911" width="1.109375" style="1" customWidth="1"/>
    <col min="6912" max="6912" width="12.5546875" style="1" customWidth="1"/>
    <col min="6913" max="6913" width="38.33203125" style="1" customWidth="1"/>
    <col min="6914" max="6914" width="6.109375" style="1" customWidth="1"/>
    <col min="6915" max="6915" width="10.88671875" style="1" customWidth="1"/>
    <col min="6916" max="6916" width="10" style="1" customWidth="1"/>
    <col min="6917" max="6917" width="13.33203125" style="1" customWidth="1"/>
    <col min="6918" max="7166" width="11.44140625" style="1"/>
    <col min="7167" max="7167" width="1.109375" style="1" customWidth="1"/>
    <col min="7168" max="7168" width="12.5546875" style="1" customWidth="1"/>
    <col min="7169" max="7169" width="38.33203125" style="1" customWidth="1"/>
    <col min="7170" max="7170" width="6.109375" style="1" customWidth="1"/>
    <col min="7171" max="7171" width="10.88671875" style="1" customWidth="1"/>
    <col min="7172" max="7172" width="10" style="1" customWidth="1"/>
    <col min="7173" max="7173" width="13.33203125" style="1" customWidth="1"/>
    <col min="7174" max="7422" width="11.44140625" style="1"/>
    <col min="7423" max="7423" width="1.109375" style="1" customWidth="1"/>
    <col min="7424" max="7424" width="12.5546875" style="1" customWidth="1"/>
    <col min="7425" max="7425" width="38.33203125" style="1" customWidth="1"/>
    <col min="7426" max="7426" width="6.109375" style="1" customWidth="1"/>
    <col min="7427" max="7427" width="10.88671875" style="1" customWidth="1"/>
    <col min="7428" max="7428" width="10" style="1" customWidth="1"/>
    <col min="7429" max="7429" width="13.33203125" style="1" customWidth="1"/>
    <col min="7430" max="7678" width="11.44140625" style="1"/>
    <col min="7679" max="7679" width="1.109375" style="1" customWidth="1"/>
    <col min="7680" max="7680" width="12.5546875" style="1" customWidth="1"/>
    <col min="7681" max="7681" width="38.33203125" style="1" customWidth="1"/>
    <col min="7682" max="7682" width="6.109375" style="1" customWidth="1"/>
    <col min="7683" max="7683" width="10.88671875" style="1" customWidth="1"/>
    <col min="7684" max="7684" width="10" style="1" customWidth="1"/>
    <col min="7685" max="7685" width="13.33203125" style="1" customWidth="1"/>
    <col min="7686" max="7934" width="11.44140625" style="1"/>
    <col min="7935" max="7935" width="1.109375" style="1" customWidth="1"/>
    <col min="7936" max="7936" width="12.5546875" style="1" customWidth="1"/>
    <col min="7937" max="7937" width="38.33203125" style="1" customWidth="1"/>
    <col min="7938" max="7938" width="6.109375" style="1" customWidth="1"/>
    <col min="7939" max="7939" width="10.88671875" style="1" customWidth="1"/>
    <col min="7940" max="7940" width="10" style="1" customWidth="1"/>
    <col min="7941" max="7941" width="13.33203125" style="1" customWidth="1"/>
    <col min="7942" max="8190" width="11.44140625" style="1"/>
    <col min="8191" max="8191" width="1.109375" style="1" customWidth="1"/>
    <col min="8192" max="8192" width="12.5546875" style="1" customWidth="1"/>
    <col min="8193" max="8193" width="38.33203125" style="1" customWidth="1"/>
    <col min="8194" max="8194" width="6.109375" style="1" customWidth="1"/>
    <col min="8195" max="8195" width="10.88671875" style="1" customWidth="1"/>
    <col min="8196" max="8196" width="10" style="1" customWidth="1"/>
    <col min="8197" max="8197" width="13.33203125" style="1" customWidth="1"/>
    <col min="8198" max="8446" width="11.44140625" style="1"/>
    <col min="8447" max="8447" width="1.109375" style="1" customWidth="1"/>
    <col min="8448" max="8448" width="12.5546875" style="1" customWidth="1"/>
    <col min="8449" max="8449" width="38.33203125" style="1" customWidth="1"/>
    <col min="8450" max="8450" width="6.109375" style="1" customWidth="1"/>
    <col min="8451" max="8451" width="10.88671875" style="1" customWidth="1"/>
    <col min="8452" max="8452" width="10" style="1" customWidth="1"/>
    <col min="8453" max="8453" width="13.33203125" style="1" customWidth="1"/>
    <col min="8454" max="8702" width="11.44140625" style="1"/>
    <col min="8703" max="8703" width="1.109375" style="1" customWidth="1"/>
    <col min="8704" max="8704" width="12.5546875" style="1" customWidth="1"/>
    <col min="8705" max="8705" width="38.33203125" style="1" customWidth="1"/>
    <col min="8706" max="8706" width="6.109375" style="1" customWidth="1"/>
    <col min="8707" max="8707" width="10.88671875" style="1" customWidth="1"/>
    <col min="8708" max="8708" width="10" style="1" customWidth="1"/>
    <col min="8709" max="8709" width="13.33203125" style="1" customWidth="1"/>
    <col min="8710" max="8958" width="11.44140625" style="1"/>
    <col min="8959" max="8959" width="1.109375" style="1" customWidth="1"/>
    <col min="8960" max="8960" width="12.5546875" style="1" customWidth="1"/>
    <col min="8961" max="8961" width="38.33203125" style="1" customWidth="1"/>
    <col min="8962" max="8962" width="6.109375" style="1" customWidth="1"/>
    <col min="8963" max="8963" width="10.88671875" style="1" customWidth="1"/>
    <col min="8964" max="8964" width="10" style="1" customWidth="1"/>
    <col min="8965" max="8965" width="13.33203125" style="1" customWidth="1"/>
    <col min="8966" max="9214" width="11.44140625" style="1"/>
    <col min="9215" max="9215" width="1.109375" style="1" customWidth="1"/>
    <col min="9216" max="9216" width="12.5546875" style="1" customWidth="1"/>
    <col min="9217" max="9217" width="38.33203125" style="1" customWidth="1"/>
    <col min="9218" max="9218" width="6.109375" style="1" customWidth="1"/>
    <col min="9219" max="9219" width="10.88671875" style="1" customWidth="1"/>
    <col min="9220" max="9220" width="10" style="1" customWidth="1"/>
    <col min="9221" max="9221" width="13.33203125" style="1" customWidth="1"/>
    <col min="9222" max="9470" width="11.44140625" style="1"/>
    <col min="9471" max="9471" width="1.109375" style="1" customWidth="1"/>
    <col min="9472" max="9472" width="12.5546875" style="1" customWidth="1"/>
    <col min="9473" max="9473" width="38.33203125" style="1" customWidth="1"/>
    <col min="9474" max="9474" width="6.109375" style="1" customWidth="1"/>
    <col min="9475" max="9475" width="10.88671875" style="1" customWidth="1"/>
    <col min="9476" max="9476" width="10" style="1" customWidth="1"/>
    <col min="9477" max="9477" width="13.33203125" style="1" customWidth="1"/>
    <col min="9478" max="9726" width="11.44140625" style="1"/>
    <col min="9727" max="9727" width="1.109375" style="1" customWidth="1"/>
    <col min="9728" max="9728" width="12.5546875" style="1" customWidth="1"/>
    <col min="9729" max="9729" width="38.33203125" style="1" customWidth="1"/>
    <col min="9730" max="9730" width="6.109375" style="1" customWidth="1"/>
    <col min="9731" max="9731" width="10.88671875" style="1" customWidth="1"/>
    <col min="9732" max="9732" width="10" style="1" customWidth="1"/>
    <col min="9733" max="9733" width="13.33203125" style="1" customWidth="1"/>
    <col min="9734" max="9982" width="11.44140625" style="1"/>
    <col min="9983" max="9983" width="1.109375" style="1" customWidth="1"/>
    <col min="9984" max="9984" width="12.5546875" style="1" customWidth="1"/>
    <col min="9985" max="9985" width="38.33203125" style="1" customWidth="1"/>
    <col min="9986" max="9986" width="6.109375" style="1" customWidth="1"/>
    <col min="9987" max="9987" width="10.88671875" style="1" customWidth="1"/>
    <col min="9988" max="9988" width="10" style="1" customWidth="1"/>
    <col min="9989" max="9989" width="13.33203125" style="1" customWidth="1"/>
    <col min="9990" max="10238" width="11.44140625" style="1"/>
    <col min="10239" max="10239" width="1.109375" style="1" customWidth="1"/>
    <col min="10240" max="10240" width="12.5546875" style="1" customWidth="1"/>
    <col min="10241" max="10241" width="38.33203125" style="1" customWidth="1"/>
    <col min="10242" max="10242" width="6.109375" style="1" customWidth="1"/>
    <col min="10243" max="10243" width="10.88671875" style="1" customWidth="1"/>
    <col min="10244" max="10244" width="10" style="1" customWidth="1"/>
    <col min="10245" max="10245" width="13.33203125" style="1" customWidth="1"/>
    <col min="10246" max="10494" width="11.44140625" style="1"/>
    <col min="10495" max="10495" width="1.109375" style="1" customWidth="1"/>
    <col min="10496" max="10496" width="12.5546875" style="1" customWidth="1"/>
    <col min="10497" max="10497" width="38.33203125" style="1" customWidth="1"/>
    <col min="10498" max="10498" width="6.109375" style="1" customWidth="1"/>
    <col min="10499" max="10499" width="10.88671875" style="1" customWidth="1"/>
    <col min="10500" max="10500" width="10" style="1" customWidth="1"/>
    <col min="10501" max="10501" width="13.33203125" style="1" customWidth="1"/>
    <col min="10502" max="10750" width="11.44140625" style="1"/>
    <col min="10751" max="10751" width="1.109375" style="1" customWidth="1"/>
    <col min="10752" max="10752" width="12.5546875" style="1" customWidth="1"/>
    <col min="10753" max="10753" width="38.33203125" style="1" customWidth="1"/>
    <col min="10754" max="10754" width="6.109375" style="1" customWidth="1"/>
    <col min="10755" max="10755" width="10.88671875" style="1" customWidth="1"/>
    <col min="10756" max="10756" width="10" style="1" customWidth="1"/>
    <col min="10757" max="10757" width="13.33203125" style="1" customWidth="1"/>
    <col min="10758" max="11006" width="11.44140625" style="1"/>
    <col min="11007" max="11007" width="1.109375" style="1" customWidth="1"/>
    <col min="11008" max="11008" width="12.5546875" style="1" customWidth="1"/>
    <col min="11009" max="11009" width="38.33203125" style="1" customWidth="1"/>
    <col min="11010" max="11010" width="6.109375" style="1" customWidth="1"/>
    <col min="11011" max="11011" width="10.88671875" style="1" customWidth="1"/>
    <col min="11012" max="11012" width="10" style="1" customWidth="1"/>
    <col min="11013" max="11013" width="13.33203125" style="1" customWidth="1"/>
    <col min="11014" max="11262" width="11.44140625" style="1"/>
    <col min="11263" max="11263" width="1.109375" style="1" customWidth="1"/>
    <col min="11264" max="11264" width="12.5546875" style="1" customWidth="1"/>
    <col min="11265" max="11265" width="38.33203125" style="1" customWidth="1"/>
    <col min="11266" max="11266" width="6.109375" style="1" customWidth="1"/>
    <col min="11267" max="11267" width="10.88671875" style="1" customWidth="1"/>
    <col min="11268" max="11268" width="10" style="1" customWidth="1"/>
    <col min="11269" max="11269" width="13.33203125" style="1" customWidth="1"/>
    <col min="11270" max="11518" width="11.44140625" style="1"/>
    <col min="11519" max="11519" width="1.109375" style="1" customWidth="1"/>
    <col min="11520" max="11520" width="12.5546875" style="1" customWidth="1"/>
    <col min="11521" max="11521" width="38.33203125" style="1" customWidth="1"/>
    <col min="11522" max="11522" width="6.109375" style="1" customWidth="1"/>
    <col min="11523" max="11523" width="10.88671875" style="1" customWidth="1"/>
    <col min="11524" max="11524" width="10" style="1" customWidth="1"/>
    <col min="11525" max="11525" width="13.33203125" style="1" customWidth="1"/>
    <col min="11526" max="11774" width="11.44140625" style="1"/>
    <col min="11775" max="11775" width="1.109375" style="1" customWidth="1"/>
    <col min="11776" max="11776" width="12.5546875" style="1" customWidth="1"/>
    <col min="11777" max="11777" width="38.33203125" style="1" customWidth="1"/>
    <col min="11778" max="11778" width="6.109375" style="1" customWidth="1"/>
    <col min="11779" max="11779" width="10.88671875" style="1" customWidth="1"/>
    <col min="11780" max="11780" width="10" style="1" customWidth="1"/>
    <col min="11781" max="11781" width="13.33203125" style="1" customWidth="1"/>
    <col min="11782" max="12030" width="11.44140625" style="1"/>
    <col min="12031" max="12031" width="1.109375" style="1" customWidth="1"/>
    <col min="12032" max="12032" width="12.5546875" style="1" customWidth="1"/>
    <col min="12033" max="12033" width="38.33203125" style="1" customWidth="1"/>
    <col min="12034" max="12034" width="6.109375" style="1" customWidth="1"/>
    <col min="12035" max="12035" width="10.88671875" style="1" customWidth="1"/>
    <col min="12036" max="12036" width="10" style="1" customWidth="1"/>
    <col min="12037" max="12037" width="13.33203125" style="1" customWidth="1"/>
    <col min="12038" max="12286" width="11.44140625" style="1"/>
    <col min="12287" max="12287" width="1.109375" style="1" customWidth="1"/>
    <col min="12288" max="12288" width="12.5546875" style="1" customWidth="1"/>
    <col min="12289" max="12289" width="38.33203125" style="1" customWidth="1"/>
    <col min="12290" max="12290" width="6.109375" style="1" customWidth="1"/>
    <col min="12291" max="12291" width="10.88671875" style="1" customWidth="1"/>
    <col min="12292" max="12292" width="10" style="1" customWidth="1"/>
    <col min="12293" max="12293" width="13.33203125" style="1" customWidth="1"/>
    <col min="12294" max="12542" width="11.44140625" style="1"/>
    <col min="12543" max="12543" width="1.109375" style="1" customWidth="1"/>
    <col min="12544" max="12544" width="12.5546875" style="1" customWidth="1"/>
    <col min="12545" max="12545" width="38.33203125" style="1" customWidth="1"/>
    <col min="12546" max="12546" width="6.109375" style="1" customWidth="1"/>
    <col min="12547" max="12547" width="10.88671875" style="1" customWidth="1"/>
    <col min="12548" max="12548" width="10" style="1" customWidth="1"/>
    <col min="12549" max="12549" width="13.33203125" style="1" customWidth="1"/>
    <col min="12550" max="12798" width="11.44140625" style="1"/>
    <col min="12799" max="12799" width="1.109375" style="1" customWidth="1"/>
    <col min="12800" max="12800" width="12.5546875" style="1" customWidth="1"/>
    <col min="12801" max="12801" width="38.33203125" style="1" customWidth="1"/>
    <col min="12802" max="12802" width="6.109375" style="1" customWidth="1"/>
    <col min="12803" max="12803" width="10.88671875" style="1" customWidth="1"/>
    <col min="12804" max="12804" width="10" style="1" customWidth="1"/>
    <col min="12805" max="12805" width="13.33203125" style="1" customWidth="1"/>
    <col min="12806" max="13054" width="11.44140625" style="1"/>
    <col min="13055" max="13055" width="1.109375" style="1" customWidth="1"/>
    <col min="13056" max="13056" width="12.5546875" style="1" customWidth="1"/>
    <col min="13057" max="13057" width="38.33203125" style="1" customWidth="1"/>
    <col min="13058" max="13058" width="6.109375" style="1" customWidth="1"/>
    <col min="13059" max="13059" width="10.88671875" style="1" customWidth="1"/>
    <col min="13060" max="13060" width="10" style="1" customWidth="1"/>
    <col min="13061" max="13061" width="13.33203125" style="1" customWidth="1"/>
    <col min="13062" max="13310" width="11.44140625" style="1"/>
    <col min="13311" max="13311" width="1.109375" style="1" customWidth="1"/>
    <col min="13312" max="13312" width="12.5546875" style="1" customWidth="1"/>
    <col min="13313" max="13313" width="38.33203125" style="1" customWidth="1"/>
    <col min="13314" max="13314" width="6.109375" style="1" customWidth="1"/>
    <col min="13315" max="13315" width="10.88671875" style="1" customWidth="1"/>
    <col min="13316" max="13316" width="10" style="1" customWidth="1"/>
    <col min="13317" max="13317" width="13.33203125" style="1" customWidth="1"/>
    <col min="13318" max="13566" width="11.44140625" style="1"/>
    <col min="13567" max="13567" width="1.109375" style="1" customWidth="1"/>
    <col min="13568" max="13568" width="12.5546875" style="1" customWidth="1"/>
    <col min="13569" max="13569" width="38.33203125" style="1" customWidth="1"/>
    <col min="13570" max="13570" width="6.109375" style="1" customWidth="1"/>
    <col min="13571" max="13571" width="10.88671875" style="1" customWidth="1"/>
    <col min="13572" max="13572" width="10" style="1" customWidth="1"/>
    <col min="13573" max="13573" width="13.33203125" style="1" customWidth="1"/>
    <col min="13574" max="13822" width="11.44140625" style="1"/>
    <col min="13823" max="13823" width="1.109375" style="1" customWidth="1"/>
    <col min="13824" max="13824" width="12.5546875" style="1" customWidth="1"/>
    <col min="13825" max="13825" width="38.33203125" style="1" customWidth="1"/>
    <col min="13826" max="13826" width="6.109375" style="1" customWidth="1"/>
    <col min="13827" max="13827" width="10.88671875" style="1" customWidth="1"/>
    <col min="13828" max="13828" width="10" style="1" customWidth="1"/>
    <col min="13829" max="13829" width="13.33203125" style="1" customWidth="1"/>
    <col min="13830" max="14078" width="11.44140625" style="1"/>
    <col min="14079" max="14079" width="1.109375" style="1" customWidth="1"/>
    <col min="14080" max="14080" width="12.5546875" style="1" customWidth="1"/>
    <col min="14081" max="14081" width="38.33203125" style="1" customWidth="1"/>
    <col min="14082" max="14082" width="6.109375" style="1" customWidth="1"/>
    <col min="14083" max="14083" width="10.88671875" style="1" customWidth="1"/>
    <col min="14084" max="14084" width="10" style="1" customWidth="1"/>
    <col min="14085" max="14085" width="13.33203125" style="1" customWidth="1"/>
    <col min="14086" max="14334" width="11.44140625" style="1"/>
    <col min="14335" max="14335" width="1.109375" style="1" customWidth="1"/>
    <col min="14336" max="14336" width="12.5546875" style="1" customWidth="1"/>
    <col min="14337" max="14337" width="38.33203125" style="1" customWidth="1"/>
    <col min="14338" max="14338" width="6.109375" style="1" customWidth="1"/>
    <col min="14339" max="14339" width="10.88671875" style="1" customWidth="1"/>
    <col min="14340" max="14340" width="10" style="1" customWidth="1"/>
    <col min="14341" max="14341" width="13.33203125" style="1" customWidth="1"/>
    <col min="14342" max="14590" width="11.44140625" style="1"/>
    <col min="14591" max="14591" width="1.109375" style="1" customWidth="1"/>
    <col min="14592" max="14592" width="12.5546875" style="1" customWidth="1"/>
    <col min="14593" max="14593" width="38.33203125" style="1" customWidth="1"/>
    <col min="14594" max="14594" width="6.109375" style="1" customWidth="1"/>
    <col min="14595" max="14595" width="10.88671875" style="1" customWidth="1"/>
    <col min="14596" max="14596" width="10" style="1" customWidth="1"/>
    <col min="14597" max="14597" width="13.33203125" style="1" customWidth="1"/>
    <col min="14598" max="14846" width="11.44140625" style="1"/>
    <col min="14847" max="14847" width="1.109375" style="1" customWidth="1"/>
    <col min="14848" max="14848" width="12.5546875" style="1" customWidth="1"/>
    <col min="14849" max="14849" width="38.33203125" style="1" customWidth="1"/>
    <col min="14850" max="14850" width="6.109375" style="1" customWidth="1"/>
    <col min="14851" max="14851" width="10.88671875" style="1" customWidth="1"/>
    <col min="14852" max="14852" width="10" style="1" customWidth="1"/>
    <col min="14853" max="14853" width="13.33203125" style="1" customWidth="1"/>
    <col min="14854" max="15102" width="11.44140625" style="1"/>
    <col min="15103" max="15103" width="1.109375" style="1" customWidth="1"/>
    <col min="15104" max="15104" width="12.5546875" style="1" customWidth="1"/>
    <col min="15105" max="15105" width="38.33203125" style="1" customWidth="1"/>
    <col min="15106" max="15106" width="6.109375" style="1" customWidth="1"/>
    <col min="15107" max="15107" width="10.88671875" style="1" customWidth="1"/>
    <col min="15108" max="15108" width="10" style="1" customWidth="1"/>
    <col min="15109" max="15109" width="13.33203125" style="1" customWidth="1"/>
    <col min="15110" max="15358" width="11.44140625" style="1"/>
    <col min="15359" max="15359" width="1.109375" style="1" customWidth="1"/>
    <col min="15360" max="15360" width="12.5546875" style="1" customWidth="1"/>
    <col min="15361" max="15361" width="38.33203125" style="1" customWidth="1"/>
    <col min="15362" max="15362" width="6.109375" style="1" customWidth="1"/>
    <col min="15363" max="15363" width="10.88671875" style="1" customWidth="1"/>
    <col min="15364" max="15364" width="10" style="1" customWidth="1"/>
    <col min="15365" max="15365" width="13.33203125" style="1" customWidth="1"/>
    <col min="15366" max="15614" width="11.44140625" style="1"/>
    <col min="15615" max="15615" width="1.109375" style="1" customWidth="1"/>
    <col min="15616" max="15616" width="12.5546875" style="1" customWidth="1"/>
    <col min="15617" max="15617" width="38.33203125" style="1" customWidth="1"/>
    <col min="15618" max="15618" width="6.109375" style="1" customWidth="1"/>
    <col min="15619" max="15619" width="10.88671875" style="1" customWidth="1"/>
    <col min="15620" max="15620" width="10" style="1" customWidth="1"/>
    <col min="15621" max="15621" width="13.33203125" style="1" customWidth="1"/>
    <col min="15622" max="15870" width="11.44140625" style="1"/>
    <col min="15871" max="15871" width="1.109375" style="1" customWidth="1"/>
    <col min="15872" max="15872" width="12.5546875" style="1" customWidth="1"/>
    <col min="15873" max="15873" width="38.33203125" style="1" customWidth="1"/>
    <col min="15874" max="15874" width="6.109375" style="1" customWidth="1"/>
    <col min="15875" max="15875" width="10.88671875" style="1" customWidth="1"/>
    <col min="15876" max="15876" width="10" style="1" customWidth="1"/>
    <col min="15877" max="15877" width="13.33203125" style="1" customWidth="1"/>
    <col min="15878" max="16126" width="11.44140625" style="1"/>
    <col min="16127" max="16127" width="1.109375" style="1" customWidth="1"/>
    <col min="16128" max="16128" width="12.5546875" style="1" customWidth="1"/>
    <col min="16129" max="16129" width="38.33203125" style="1" customWidth="1"/>
    <col min="16130" max="16130" width="6.109375" style="1" customWidth="1"/>
    <col min="16131" max="16131" width="10.88671875" style="1" customWidth="1"/>
    <col min="16132" max="16132" width="10" style="1" customWidth="1"/>
    <col min="16133" max="16133" width="13.33203125" style="1" customWidth="1"/>
    <col min="16134" max="16384" width="11.44140625" style="1"/>
  </cols>
  <sheetData>
    <row r="1" spans="1:7" ht="14.4" thickBot="1" x14ac:dyDescent="0.35">
      <c r="B1" s="2"/>
      <c r="G1" s="3"/>
    </row>
    <row r="2" spans="1:7" x14ac:dyDescent="0.3">
      <c r="B2" s="16" t="s">
        <v>1</v>
      </c>
      <c r="C2" s="61" t="s">
        <v>0</v>
      </c>
      <c r="D2" s="62"/>
      <c r="E2" s="62"/>
      <c r="F2" s="62"/>
      <c r="G2" s="60">
        <v>45238</v>
      </c>
    </row>
    <row r="3" spans="1:7" x14ac:dyDescent="0.3">
      <c r="B3" s="17" t="s">
        <v>2</v>
      </c>
      <c r="C3" s="63" t="s">
        <v>3</v>
      </c>
      <c r="D3" s="64"/>
      <c r="E3" s="64"/>
      <c r="F3" s="65"/>
      <c r="G3" s="18" t="s">
        <v>4</v>
      </c>
    </row>
    <row r="4" spans="1:7" s="9" customFormat="1" x14ac:dyDescent="0.3">
      <c r="B4" s="19"/>
      <c r="C4" s="66" t="s">
        <v>40</v>
      </c>
      <c r="D4" s="67"/>
      <c r="E4" s="67"/>
      <c r="F4" s="68"/>
      <c r="G4" s="20" t="s">
        <v>12</v>
      </c>
    </row>
    <row r="5" spans="1:7" x14ac:dyDescent="0.3">
      <c r="B5" s="21"/>
      <c r="C5" s="4"/>
      <c r="D5" s="4"/>
      <c r="E5" s="4"/>
      <c r="F5" s="4"/>
      <c r="G5" s="22"/>
    </row>
    <row r="6" spans="1:7" ht="26.4" x14ac:dyDescent="0.3">
      <c r="A6" s="10"/>
      <c r="B6" s="23" t="s">
        <v>13</v>
      </c>
      <c r="C6" s="5" t="s">
        <v>5</v>
      </c>
      <c r="D6" s="5" t="s">
        <v>6</v>
      </c>
      <c r="E6" s="5" t="s">
        <v>7</v>
      </c>
      <c r="F6" s="5" t="s">
        <v>11</v>
      </c>
      <c r="G6" s="24" t="s">
        <v>8</v>
      </c>
    </row>
    <row r="7" spans="1:7" s="11" customFormat="1" x14ac:dyDescent="0.2">
      <c r="B7" s="31" t="s">
        <v>20</v>
      </c>
      <c r="C7" s="6" t="s">
        <v>14</v>
      </c>
      <c r="D7" s="6" t="s">
        <v>12</v>
      </c>
      <c r="E7" s="8">
        <v>20000</v>
      </c>
      <c r="F7" s="12">
        <v>240</v>
      </c>
      <c r="G7" s="26">
        <f>E7*F7</f>
        <v>4800000</v>
      </c>
    </row>
    <row r="8" spans="1:7" s="11" customFormat="1" x14ac:dyDescent="0.2">
      <c r="B8" s="31" t="s">
        <v>23</v>
      </c>
      <c r="C8" s="6" t="s">
        <v>15</v>
      </c>
      <c r="D8" s="6" t="s">
        <v>32</v>
      </c>
      <c r="E8" s="13">
        <v>70</v>
      </c>
      <c r="F8" s="12">
        <v>7500</v>
      </c>
      <c r="G8" s="26">
        <f t="shared" ref="G8:G15" si="0">E8*F8</f>
        <v>525000</v>
      </c>
    </row>
    <row r="9" spans="1:7" s="11" customFormat="1" x14ac:dyDescent="0.2">
      <c r="B9" s="31" t="s">
        <v>24</v>
      </c>
      <c r="C9" s="6" t="s">
        <v>17</v>
      </c>
      <c r="D9" s="6" t="s">
        <v>35</v>
      </c>
      <c r="E9" s="13">
        <v>800</v>
      </c>
      <c r="F9" s="12">
        <v>1450</v>
      </c>
      <c r="G9" s="26">
        <f t="shared" si="0"/>
        <v>1160000</v>
      </c>
    </row>
    <row r="10" spans="1:7" s="11" customFormat="1" x14ac:dyDescent="0.2">
      <c r="B10" s="31" t="s">
        <v>25</v>
      </c>
      <c r="C10" s="6" t="s">
        <v>39</v>
      </c>
      <c r="D10" s="6" t="s">
        <v>33</v>
      </c>
      <c r="E10" s="13">
        <v>2500</v>
      </c>
      <c r="F10" s="12">
        <v>35</v>
      </c>
      <c r="G10" s="26">
        <f t="shared" si="0"/>
        <v>87500</v>
      </c>
    </row>
    <row r="11" spans="1:7" s="11" customFormat="1" x14ac:dyDescent="0.2">
      <c r="B11" s="31" t="s">
        <v>26</v>
      </c>
      <c r="C11" s="6" t="s">
        <v>37</v>
      </c>
      <c r="D11" s="6" t="s">
        <v>34</v>
      </c>
      <c r="E11" s="13">
        <v>1</v>
      </c>
      <c r="F11" s="12">
        <v>30000</v>
      </c>
      <c r="G11" s="26">
        <f t="shared" si="0"/>
        <v>30000</v>
      </c>
    </row>
    <row r="12" spans="1:7" s="11" customFormat="1" x14ac:dyDescent="0.2">
      <c r="B12" s="31"/>
      <c r="C12" s="6"/>
      <c r="D12" s="6"/>
      <c r="E12" s="13"/>
      <c r="F12" s="12"/>
      <c r="G12" s="26"/>
    </row>
    <row r="13" spans="1:7" s="11" customFormat="1" x14ac:dyDescent="0.2">
      <c r="B13" s="31" t="s">
        <v>27</v>
      </c>
      <c r="C13" s="6" t="s">
        <v>16</v>
      </c>
      <c r="D13" s="6" t="s">
        <v>35</v>
      </c>
      <c r="E13" s="13">
        <v>18</v>
      </c>
      <c r="F13" s="12">
        <v>12000</v>
      </c>
      <c r="G13" s="26">
        <f t="shared" si="0"/>
        <v>216000</v>
      </c>
    </row>
    <row r="14" spans="1:7" s="11" customFormat="1" x14ac:dyDescent="0.2">
      <c r="B14" s="31" t="s">
        <v>28</v>
      </c>
      <c r="C14" s="6" t="s">
        <v>36</v>
      </c>
      <c r="D14" s="6" t="s">
        <v>31</v>
      </c>
      <c r="E14" s="13">
        <v>5</v>
      </c>
      <c r="F14" s="12">
        <v>420000</v>
      </c>
      <c r="G14" s="26">
        <f t="shared" si="0"/>
        <v>2100000</v>
      </c>
    </row>
    <row r="15" spans="1:7" s="11" customFormat="1" x14ac:dyDescent="0.2">
      <c r="B15" s="31" t="s">
        <v>29</v>
      </c>
      <c r="C15" s="7" t="s">
        <v>30</v>
      </c>
      <c r="D15" s="6" t="s">
        <v>38</v>
      </c>
      <c r="E15" s="13">
        <v>300</v>
      </c>
      <c r="F15" s="12">
        <v>85</v>
      </c>
      <c r="G15" s="26">
        <f t="shared" si="0"/>
        <v>25500</v>
      </c>
    </row>
    <row r="16" spans="1:7" s="11" customFormat="1" x14ac:dyDescent="0.2">
      <c r="B16" s="31"/>
      <c r="C16" s="39"/>
      <c r="D16" s="6"/>
      <c r="E16" s="13"/>
      <c r="F16" s="12"/>
      <c r="G16" s="26"/>
    </row>
    <row r="17" spans="1:11" s="11" customFormat="1" x14ac:dyDescent="0.2">
      <c r="B17" s="31"/>
      <c r="C17" s="39"/>
      <c r="D17" s="6"/>
      <c r="E17" s="13"/>
      <c r="F17" s="12"/>
      <c r="G17" s="26"/>
    </row>
    <row r="18" spans="1:11" s="11" customFormat="1" x14ac:dyDescent="0.2">
      <c r="B18" s="25"/>
      <c r="C18" s="7"/>
      <c r="D18" s="6"/>
      <c r="E18" s="13"/>
      <c r="F18" s="12"/>
      <c r="G18" s="26"/>
    </row>
    <row r="19" spans="1:11" s="11" customFormat="1" x14ac:dyDescent="0.2">
      <c r="B19" s="25"/>
      <c r="C19" s="7"/>
      <c r="D19" s="6"/>
      <c r="E19" s="13"/>
      <c r="F19" s="12"/>
      <c r="G19" s="26"/>
    </row>
    <row r="20" spans="1:11" s="11" customFormat="1" x14ac:dyDescent="0.2">
      <c r="B20" s="25"/>
      <c r="C20" s="7"/>
      <c r="D20" s="6"/>
      <c r="E20" s="13"/>
      <c r="F20" s="12"/>
      <c r="G20" s="26"/>
    </row>
    <row r="21" spans="1:11" s="11" customFormat="1" x14ac:dyDescent="0.2">
      <c r="B21" s="25"/>
      <c r="C21" s="7"/>
      <c r="D21" s="6"/>
      <c r="E21" s="13"/>
      <c r="F21" s="12"/>
      <c r="G21" s="26"/>
    </row>
    <row r="22" spans="1:11" ht="15" thickBot="1" x14ac:dyDescent="0.35">
      <c r="A22" s="10"/>
      <c r="B22" s="84" t="s">
        <v>9</v>
      </c>
      <c r="C22" s="85"/>
      <c r="D22" s="85"/>
      <c r="E22" s="86"/>
      <c r="F22" s="28"/>
      <c r="G22" s="29">
        <f>SUM(G7:G21)</f>
        <v>8944000</v>
      </c>
      <c r="H22" s="1">
        <f>+G22/20000</f>
        <v>447.2</v>
      </c>
    </row>
    <row r="23" spans="1:11" x14ac:dyDescent="0.3">
      <c r="B23" s="15"/>
      <c r="G23" s="3"/>
    </row>
    <row r="24" spans="1:11" x14ac:dyDescent="0.3">
      <c r="K24" s="1" t="s">
        <v>10</v>
      </c>
    </row>
  </sheetData>
  <mergeCells count="4">
    <mergeCell ref="C2:F2"/>
    <mergeCell ref="C3:F3"/>
    <mergeCell ref="C4:F4"/>
    <mergeCell ref="B22:E22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A34E-1DD5-43F2-A24A-2E096F45082B}">
  <dimension ref="A1:I13"/>
  <sheetViews>
    <sheetView workbookViewId="0">
      <selection activeCell="F7" sqref="F7"/>
    </sheetView>
  </sheetViews>
  <sheetFormatPr defaultColWidth="11.44140625" defaultRowHeight="13.8" x14ac:dyDescent="0.3"/>
  <cols>
    <col min="1" max="1" width="1.109375" style="1" customWidth="1"/>
    <col min="2" max="2" width="20.44140625" style="1" customWidth="1"/>
    <col min="3" max="3" width="38.33203125" style="1" customWidth="1"/>
    <col min="4" max="4" width="6.109375" style="1" customWidth="1"/>
    <col min="5" max="5" width="10.88671875" style="45" customWidth="1"/>
    <col min="6" max="6" width="10" style="45" customWidth="1"/>
    <col min="7" max="7" width="13.33203125" style="1" customWidth="1"/>
    <col min="8" max="8" width="13.109375" style="1" bestFit="1" customWidth="1"/>
    <col min="9" max="251" width="11.44140625" style="1"/>
    <col min="252" max="252" width="1.109375" style="1" customWidth="1"/>
    <col min="253" max="253" width="12.5546875" style="1" customWidth="1"/>
    <col min="254" max="254" width="38.33203125" style="1" customWidth="1"/>
    <col min="255" max="255" width="6.109375" style="1" customWidth="1"/>
    <col min="256" max="256" width="10.88671875" style="1" customWidth="1"/>
    <col min="257" max="257" width="10" style="1" customWidth="1"/>
    <col min="258" max="258" width="13.33203125" style="1" customWidth="1"/>
    <col min="259" max="507" width="11.44140625" style="1"/>
    <col min="508" max="508" width="1.109375" style="1" customWidth="1"/>
    <col min="509" max="509" width="12.5546875" style="1" customWidth="1"/>
    <col min="510" max="510" width="38.33203125" style="1" customWidth="1"/>
    <col min="511" max="511" width="6.109375" style="1" customWidth="1"/>
    <col min="512" max="512" width="10.88671875" style="1" customWidth="1"/>
    <col min="513" max="513" width="10" style="1" customWidth="1"/>
    <col min="514" max="514" width="13.33203125" style="1" customWidth="1"/>
    <col min="515" max="763" width="11.44140625" style="1"/>
    <col min="764" max="764" width="1.109375" style="1" customWidth="1"/>
    <col min="765" max="765" width="12.5546875" style="1" customWidth="1"/>
    <col min="766" max="766" width="38.33203125" style="1" customWidth="1"/>
    <col min="767" max="767" width="6.109375" style="1" customWidth="1"/>
    <col min="768" max="768" width="10.88671875" style="1" customWidth="1"/>
    <col min="769" max="769" width="10" style="1" customWidth="1"/>
    <col min="770" max="770" width="13.33203125" style="1" customWidth="1"/>
    <col min="771" max="1019" width="11.44140625" style="1"/>
    <col min="1020" max="1020" width="1.109375" style="1" customWidth="1"/>
    <col min="1021" max="1021" width="12.5546875" style="1" customWidth="1"/>
    <col min="1022" max="1022" width="38.33203125" style="1" customWidth="1"/>
    <col min="1023" max="1023" width="6.109375" style="1" customWidth="1"/>
    <col min="1024" max="1024" width="10.88671875" style="1" customWidth="1"/>
    <col min="1025" max="1025" width="10" style="1" customWidth="1"/>
    <col min="1026" max="1026" width="13.33203125" style="1" customWidth="1"/>
    <col min="1027" max="1275" width="11.44140625" style="1"/>
    <col min="1276" max="1276" width="1.109375" style="1" customWidth="1"/>
    <col min="1277" max="1277" width="12.5546875" style="1" customWidth="1"/>
    <col min="1278" max="1278" width="38.33203125" style="1" customWidth="1"/>
    <col min="1279" max="1279" width="6.109375" style="1" customWidth="1"/>
    <col min="1280" max="1280" width="10.88671875" style="1" customWidth="1"/>
    <col min="1281" max="1281" width="10" style="1" customWidth="1"/>
    <col min="1282" max="1282" width="13.33203125" style="1" customWidth="1"/>
    <col min="1283" max="1531" width="11.44140625" style="1"/>
    <col min="1532" max="1532" width="1.109375" style="1" customWidth="1"/>
    <col min="1533" max="1533" width="12.5546875" style="1" customWidth="1"/>
    <col min="1534" max="1534" width="38.33203125" style="1" customWidth="1"/>
    <col min="1535" max="1535" width="6.109375" style="1" customWidth="1"/>
    <col min="1536" max="1536" width="10.88671875" style="1" customWidth="1"/>
    <col min="1537" max="1537" width="10" style="1" customWidth="1"/>
    <col min="1538" max="1538" width="13.33203125" style="1" customWidth="1"/>
    <col min="1539" max="1787" width="11.44140625" style="1"/>
    <col min="1788" max="1788" width="1.109375" style="1" customWidth="1"/>
    <col min="1789" max="1789" width="12.5546875" style="1" customWidth="1"/>
    <col min="1790" max="1790" width="38.33203125" style="1" customWidth="1"/>
    <col min="1791" max="1791" width="6.109375" style="1" customWidth="1"/>
    <col min="1792" max="1792" width="10.88671875" style="1" customWidth="1"/>
    <col min="1793" max="1793" width="10" style="1" customWidth="1"/>
    <col min="1794" max="1794" width="13.33203125" style="1" customWidth="1"/>
    <col min="1795" max="2043" width="11.44140625" style="1"/>
    <col min="2044" max="2044" width="1.109375" style="1" customWidth="1"/>
    <col min="2045" max="2045" width="12.5546875" style="1" customWidth="1"/>
    <col min="2046" max="2046" width="38.33203125" style="1" customWidth="1"/>
    <col min="2047" max="2047" width="6.109375" style="1" customWidth="1"/>
    <col min="2048" max="2048" width="10.88671875" style="1" customWidth="1"/>
    <col min="2049" max="2049" width="10" style="1" customWidth="1"/>
    <col min="2050" max="2050" width="13.33203125" style="1" customWidth="1"/>
    <col min="2051" max="2299" width="11.44140625" style="1"/>
    <col min="2300" max="2300" width="1.109375" style="1" customWidth="1"/>
    <col min="2301" max="2301" width="12.5546875" style="1" customWidth="1"/>
    <col min="2302" max="2302" width="38.33203125" style="1" customWidth="1"/>
    <col min="2303" max="2303" width="6.109375" style="1" customWidth="1"/>
    <col min="2304" max="2304" width="10.88671875" style="1" customWidth="1"/>
    <col min="2305" max="2305" width="10" style="1" customWidth="1"/>
    <col min="2306" max="2306" width="13.33203125" style="1" customWidth="1"/>
    <col min="2307" max="2555" width="11.44140625" style="1"/>
    <col min="2556" max="2556" width="1.109375" style="1" customWidth="1"/>
    <col min="2557" max="2557" width="12.5546875" style="1" customWidth="1"/>
    <col min="2558" max="2558" width="38.33203125" style="1" customWidth="1"/>
    <col min="2559" max="2559" width="6.109375" style="1" customWidth="1"/>
    <col min="2560" max="2560" width="10.88671875" style="1" customWidth="1"/>
    <col min="2561" max="2561" width="10" style="1" customWidth="1"/>
    <col min="2562" max="2562" width="13.33203125" style="1" customWidth="1"/>
    <col min="2563" max="2811" width="11.44140625" style="1"/>
    <col min="2812" max="2812" width="1.109375" style="1" customWidth="1"/>
    <col min="2813" max="2813" width="12.5546875" style="1" customWidth="1"/>
    <col min="2814" max="2814" width="38.33203125" style="1" customWidth="1"/>
    <col min="2815" max="2815" width="6.109375" style="1" customWidth="1"/>
    <col min="2816" max="2816" width="10.88671875" style="1" customWidth="1"/>
    <col min="2817" max="2817" width="10" style="1" customWidth="1"/>
    <col min="2818" max="2818" width="13.33203125" style="1" customWidth="1"/>
    <col min="2819" max="3067" width="11.44140625" style="1"/>
    <col min="3068" max="3068" width="1.109375" style="1" customWidth="1"/>
    <col min="3069" max="3069" width="12.5546875" style="1" customWidth="1"/>
    <col min="3070" max="3070" width="38.33203125" style="1" customWidth="1"/>
    <col min="3071" max="3071" width="6.109375" style="1" customWidth="1"/>
    <col min="3072" max="3072" width="10.88671875" style="1" customWidth="1"/>
    <col min="3073" max="3073" width="10" style="1" customWidth="1"/>
    <col min="3074" max="3074" width="13.33203125" style="1" customWidth="1"/>
    <col min="3075" max="3323" width="11.44140625" style="1"/>
    <col min="3324" max="3324" width="1.109375" style="1" customWidth="1"/>
    <col min="3325" max="3325" width="12.5546875" style="1" customWidth="1"/>
    <col min="3326" max="3326" width="38.33203125" style="1" customWidth="1"/>
    <col min="3327" max="3327" width="6.109375" style="1" customWidth="1"/>
    <col min="3328" max="3328" width="10.88671875" style="1" customWidth="1"/>
    <col min="3329" max="3329" width="10" style="1" customWidth="1"/>
    <col min="3330" max="3330" width="13.33203125" style="1" customWidth="1"/>
    <col min="3331" max="3579" width="11.44140625" style="1"/>
    <col min="3580" max="3580" width="1.109375" style="1" customWidth="1"/>
    <col min="3581" max="3581" width="12.5546875" style="1" customWidth="1"/>
    <col min="3582" max="3582" width="38.33203125" style="1" customWidth="1"/>
    <col min="3583" max="3583" width="6.109375" style="1" customWidth="1"/>
    <col min="3584" max="3584" width="10.88671875" style="1" customWidth="1"/>
    <col min="3585" max="3585" width="10" style="1" customWidth="1"/>
    <col min="3586" max="3586" width="13.33203125" style="1" customWidth="1"/>
    <col min="3587" max="3835" width="11.44140625" style="1"/>
    <col min="3836" max="3836" width="1.109375" style="1" customWidth="1"/>
    <col min="3837" max="3837" width="12.5546875" style="1" customWidth="1"/>
    <col min="3838" max="3838" width="38.33203125" style="1" customWidth="1"/>
    <col min="3839" max="3839" width="6.109375" style="1" customWidth="1"/>
    <col min="3840" max="3840" width="10.88671875" style="1" customWidth="1"/>
    <col min="3841" max="3841" width="10" style="1" customWidth="1"/>
    <col min="3842" max="3842" width="13.33203125" style="1" customWidth="1"/>
    <col min="3843" max="4091" width="11.44140625" style="1"/>
    <col min="4092" max="4092" width="1.109375" style="1" customWidth="1"/>
    <col min="4093" max="4093" width="12.5546875" style="1" customWidth="1"/>
    <col min="4094" max="4094" width="38.33203125" style="1" customWidth="1"/>
    <col min="4095" max="4095" width="6.109375" style="1" customWidth="1"/>
    <col min="4096" max="4096" width="10.88671875" style="1" customWidth="1"/>
    <col min="4097" max="4097" width="10" style="1" customWidth="1"/>
    <col min="4098" max="4098" width="13.33203125" style="1" customWidth="1"/>
    <col min="4099" max="4347" width="11.44140625" style="1"/>
    <col min="4348" max="4348" width="1.109375" style="1" customWidth="1"/>
    <col min="4349" max="4349" width="12.5546875" style="1" customWidth="1"/>
    <col min="4350" max="4350" width="38.33203125" style="1" customWidth="1"/>
    <col min="4351" max="4351" width="6.109375" style="1" customWidth="1"/>
    <col min="4352" max="4352" width="10.88671875" style="1" customWidth="1"/>
    <col min="4353" max="4353" width="10" style="1" customWidth="1"/>
    <col min="4354" max="4354" width="13.33203125" style="1" customWidth="1"/>
    <col min="4355" max="4603" width="11.44140625" style="1"/>
    <col min="4604" max="4604" width="1.109375" style="1" customWidth="1"/>
    <col min="4605" max="4605" width="12.5546875" style="1" customWidth="1"/>
    <col min="4606" max="4606" width="38.33203125" style="1" customWidth="1"/>
    <col min="4607" max="4607" width="6.109375" style="1" customWidth="1"/>
    <col min="4608" max="4608" width="10.88671875" style="1" customWidth="1"/>
    <col min="4609" max="4609" width="10" style="1" customWidth="1"/>
    <col min="4610" max="4610" width="13.33203125" style="1" customWidth="1"/>
    <col min="4611" max="4859" width="11.44140625" style="1"/>
    <col min="4860" max="4860" width="1.109375" style="1" customWidth="1"/>
    <col min="4861" max="4861" width="12.5546875" style="1" customWidth="1"/>
    <col min="4862" max="4862" width="38.33203125" style="1" customWidth="1"/>
    <col min="4863" max="4863" width="6.109375" style="1" customWidth="1"/>
    <col min="4864" max="4864" width="10.88671875" style="1" customWidth="1"/>
    <col min="4865" max="4865" width="10" style="1" customWidth="1"/>
    <col min="4866" max="4866" width="13.33203125" style="1" customWidth="1"/>
    <col min="4867" max="5115" width="11.44140625" style="1"/>
    <col min="5116" max="5116" width="1.109375" style="1" customWidth="1"/>
    <col min="5117" max="5117" width="12.5546875" style="1" customWidth="1"/>
    <col min="5118" max="5118" width="38.33203125" style="1" customWidth="1"/>
    <col min="5119" max="5119" width="6.109375" style="1" customWidth="1"/>
    <col min="5120" max="5120" width="10.88671875" style="1" customWidth="1"/>
    <col min="5121" max="5121" width="10" style="1" customWidth="1"/>
    <col min="5122" max="5122" width="13.33203125" style="1" customWidth="1"/>
    <col min="5123" max="5371" width="11.44140625" style="1"/>
    <col min="5372" max="5372" width="1.109375" style="1" customWidth="1"/>
    <col min="5373" max="5373" width="12.5546875" style="1" customWidth="1"/>
    <col min="5374" max="5374" width="38.33203125" style="1" customWidth="1"/>
    <col min="5375" max="5375" width="6.109375" style="1" customWidth="1"/>
    <col min="5376" max="5376" width="10.88671875" style="1" customWidth="1"/>
    <col min="5377" max="5377" width="10" style="1" customWidth="1"/>
    <col min="5378" max="5378" width="13.33203125" style="1" customWidth="1"/>
    <col min="5379" max="5627" width="11.44140625" style="1"/>
    <col min="5628" max="5628" width="1.109375" style="1" customWidth="1"/>
    <col min="5629" max="5629" width="12.5546875" style="1" customWidth="1"/>
    <col min="5630" max="5630" width="38.33203125" style="1" customWidth="1"/>
    <col min="5631" max="5631" width="6.109375" style="1" customWidth="1"/>
    <col min="5632" max="5632" width="10.88671875" style="1" customWidth="1"/>
    <col min="5633" max="5633" width="10" style="1" customWidth="1"/>
    <col min="5634" max="5634" width="13.33203125" style="1" customWidth="1"/>
    <col min="5635" max="5883" width="11.44140625" style="1"/>
    <col min="5884" max="5884" width="1.109375" style="1" customWidth="1"/>
    <col min="5885" max="5885" width="12.5546875" style="1" customWidth="1"/>
    <col min="5886" max="5886" width="38.33203125" style="1" customWidth="1"/>
    <col min="5887" max="5887" width="6.109375" style="1" customWidth="1"/>
    <col min="5888" max="5888" width="10.88671875" style="1" customWidth="1"/>
    <col min="5889" max="5889" width="10" style="1" customWidth="1"/>
    <col min="5890" max="5890" width="13.33203125" style="1" customWidth="1"/>
    <col min="5891" max="6139" width="11.44140625" style="1"/>
    <col min="6140" max="6140" width="1.109375" style="1" customWidth="1"/>
    <col min="6141" max="6141" width="12.5546875" style="1" customWidth="1"/>
    <col min="6142" max="6142" width="38.33203125" style="1" customWidth="1"/>
    <col min="6143" max="6143" width="6.109375" style="1" customWidth="1"/>
    <col min="6144" max="6144" width="10.88671875" style="1" customWidth="1"/>
    <col min="6145" max="6145" width="10" style="1" customWidth="1"/>
    <col min="6146" max="6146" width="13.33203125" style="1" customWidth="1"/>
    <col min="6147" max="6395" width="11.44140625" style="1"/>
    <col min="6396" max="6396" width="1.109375" style="1" customWidth="1"/>
    <col min="6397" max="6397" width="12.5546875" style="1" customWidth="1"/>
    <col min="6398" max="6398" width="38.33203125" style="1" customWidth="1"/>
    <col min="6399" max="6399" width="6.109375" style="1" customWidth="1"/>
    <col min="6400" max="6400" width="10.88671875" style="1" customWidth="1"/>
    <col min="6401" max="6401" width="10" style="1" customWidth="1"/>
    <col min="6402" max="6402" width="13.33203125" style="1" customWidth="1"/>
    <col min="6403" max="6651" width="11.44140625" style="1"/>
    <col min="6652" max="6652" width="1.109375" style="1" customWidth="1"/>
    <col min="6653" max="6653" width="12.5546875" style="1" customWidth="1"/>
    <col min="6654" max="6654" width="38.33203125" style="1" customWidth="1"/>
    <col min="6655" max="6655" width="6.109375" style="1" customWidth="1"/>
    <col min="6656" max="6656" width="10.88671875" style="1" customWidth="1"/>
    <col min="6657" max="6657" width="10" style="1" customWidth="1"/>
    <col min="6658" max="6658" width="13.33203125" style="1" customWidth="1"/>
    <col min="6659" max="6907" width="11.44140625" style="1"/>
    <col min="6908" max="6908" width="1.109375" style="1" customWidth="1"/>
    <col min="6909" max="6909" width="12.5546875" style="1" customWidth="1"/>
    <col min="6910" max="6910" width="38.33203125" style="1" customWidth="1"/>
    <col min="6911" max="6911" width="6.109375" style="1" customWidth="1"/>
    <col min="6912" max="6912" width="10.88671875" style="1" customWidth="1"/>
    <col min="6913" max="6913" width="10" style="1" customWidth="1"/>
    <col min="6914" max="6914" width="13.33203125" style="1" customWidth="1"/>
    <col min="6915" max="7163" width="11.44140625" style="1"/>
    <col min="7164" max="7164" width="1.109375" style="1" customWidth="1"/>
    <col min="7165" max="7165" width="12.5546875" style="1" customWidth="1"/>
    <col min="7166" max="7166" width="38.33203125" style="1" customWidth="1"/>
    <col min="7167" max="7167" width="6.109375" style="1" customWidth="1"/>
    <col min="7168" max="7168" width="10.88671875" style="1" customWidth="1"/>
    <col min="7169" max="7169" width="10" style="1" customWidth="1"/>
    <col min="7170" max="7170" width="13.33203125" style="1" customWidth="1"/>
    <col min="7171" max="7419" width="11.44140625" style="1"/>
    <col min="7420" max="7420" width="1.109375" style="1" customWidth="1"/>
    <col min="7421" max="7421" width="12.5546875" style="1" customWidth="1"/>
    <col min="7422" max="7422" width="38.33203125" style="1" customWidth="1"/>
    <col min="7423" max="7423" width="6.109375" style="1" customWidth="1"/>
    <col min="7424" max="7424" width="10.88671875" style="1" customWidth="1"/>
    <col min="7425" max="7425" width="10" style="1" customWidth="1"/>
    <col min="7426" max="7426" width="13.33203125" style="1" customWidth="1"/>
    <col min="7427" max="7675" width="11.44140625" style="1"/>
    <col min="7676" max="7676" width="1.109375" style="1" customWidth="1"/>
    <col min="7677" max="7677" width="12.5546875" style="1" customWidth="1"/>
    <col min="7678" max="7678" width="38.33203125" style="1" customWidth="1"/>
    <col min="7679" max="7679" width="6.109375" style="1" customWidth="1"/>
    <col min="7680" max="7680" width="10.88671875" style="1" customWidth="1"/>
    <col min="7681" max="7681" width="10" style="1" customWidth="1"/>
    <col min="7682" max="7682" width="13.33203125" style="1" customWidth="1"/>
    <col min="7683" max="7931" width="11.44140625" style="1"/>
    <col min="7932" max="7932" width="1.109375" style="1" customWidth="1"/>
    <col min="7933" max="7933" width="12.5546875" style="1" customWidth="1"/>
    <col min="7934" max="7934" width="38.33203125" style="1" customWidth="1"/>
    <col min="7935" max="7935" width="6.109375" style="1" customWidth="1"/>
    <col min="7936" max="7936" width="10.88671875" style="1" customWidth="1"/>
    <col min="7937" max="7937" width="10" style="1" customWidth="1"/>
    <col min="7938" max="7938" width="13.33203125" style="1" customWidth="1"/>
    <col min="7939" max="8187" width="11.44140625" style="1"/>
    <col min="8188" max="8188" width="1.109375" style="1" customWidth="1"/>
    <col min="8189" max="8189" width="12.5546875" style="1" customWidth="1"/>
    <col min="8190" max="8190" width="38.33203125" style="1" customWidth="1"/>
    <col min="8191" max="8191" width="6.109375" style="1" customWidth="1"/>
    <col min="8192" max="8192" width="10.88671875" style="1" customWidth="1"/>
    <col min="8193" max="8193" width="10" style="1" customWidth="1"/>
    <col min="8194" max="8194" width="13.33203125" style="1" customWidth="1"/>
    <col min="8195" max="8443" width="11.44140625" style="1"/>
    <col min="8444" max="8444" width="1.109375" style="1" customWidth="1"/>
    <col min="8445" max="8445" width="12.5546875" style="1" customWidth="1"/>
    <col min="8446" max="8446" width="38.33203125" style="1" customWidth="1"/>
    <col min="8447" max="8447" width="6.109375" style="1" customWidth="1"/>
    <col min="8448" max="8448" width="10.88671875" style="1" customWidth="1"/>
    <col min="8449" max="8449" width="10" style="1" customWidth="1"/>
    <col min="8450" max="8450" width="13.33203125" style="1" customWidth="1"/>
    <col min="8451" max="8699" width="11.44140625" style="1"/>
    <col min="8700" max="8700" width="1.109375" style="1" customWidth="1"/>
    <col min="8701" max="8701" width="12.5546875" style="1" customWidth="1"/>
    <col min="8702" max="8702" width="38.33203125" style="1" customWidth="1"/>
    <col min="8703" max="8703" width="6.109375" style="1" customWidth="1"/>
    <col min="8704" max="8704" width="10.88671875" style="1" customWidth="1"/>
    <col min="8705" max="8705" width="10" style="1" customWidth="1"/>
    <col min="8706" max="8706" width="13.33203125" style="1" customWidth="1"/>
    <col min="8707" max="8955" width="11.44140625" style="1"/>
    <col min="8956" max="8956" width="1.109375" style="1" customWidth="1"/>
    <col min="8957" max="8957" width="12.5546875" style="1" customWidth="1"/>
    <col min="8958" max="8958" width="38.33203125" style="1" customWidth="1"/>
    <col min="8959" max="8959" width="6.109375" style="1" customWidth="1"/>
    <col min="8960" max="8960" width="10.88671875" style="1" customWidth="1"/>
    <col min="8961" max="8961" width="10" style="1" customWidth="1"/>
    <col min="8962" max="8962" width="13.33203125" style="1" customWidth="1"/>
    <col min="8963" max="9211" width="11.44140625" style="1"/>
    <col min="9212" max="9212" width="1.109375" style="1" customWidth="1"/>
    <col min="9213" max="9213" width="12.5546875" style="1" customWidth="1"/>
    <col min="9214" max="9214" width="38.33203125" style="1" customWidth="1"/>
    <col min="9215" max="9215" width="6.109375" style="1" customWidth="1"/>
    <col min="9216" max="9216" width="10.88671875" style="1" customWidth="1"/>
    <col min="9217" max="9217" width="10" style="1" customWidth="1"/>
    <col min="9218" max="9218" width="13.33203125" style="1" customWidth="1"/>
    <col min="9219" max="9467" width="11.44140625" style="1"/>
    <col min="9468" max="9468" width="1.109375" style="1" customWidth="1"/>
    <col min="9469" max="9469" width="12.5546875" style="1" customWidth="1"/>
    <col min="9470" max="9470" width="38.33203125" style="1" customWidth="1"/>
    <col min="9471" max="9471" width="6.109375" style="1" customWidth="1"/>
    <col min="9472" max="9472" width="10.88671875" style="1" customWidth="1"/>
    <col min="9473" max="9473" width="10" style="1" customWidth="1"/>
    <col min="9474" max="9474" width="13.33203125" style="1" customWidth="1"/>
    <col min="9475" max="9723" width="11.44140625" style="1"/>
    <col min="9724" max="9724" width="1.109375" style="1" customWidth="1"/>
    <col min="9725" max="9725" width="12.5546875" style="1" customWidth="1"/>
    <col min="9726" max="9726" width="38.33203125" style="1" customWidth="1"/>
    <col min="9727" max="9727" width="6.109375" style="1" customWidth="1"/>
    <col min="9728" max="9728" width="10.88671875" style="1" customWidth="1"/>
    <col min="9729" max="9729" width="10" style="1" customWidth="1"/>
    <col min="9730" max="9730" width="13.33203125" style="1" customWidth="1"/>
    <col min="9731" max="9979" width="11.44140625" style="1"/>
    <col min="9980" max="9980" width="1.109375" style="1" customWidth="1"/>
    <col min="9981" max="9981" width="12.5546875" style="1" customWidth="1"/>
    <col min="9982" max="9982" width="38.33203125" style="1" customWidth="1"/>
    <col min="9983" max="9983" width="6.109375" style="1" customWidth="1"/>
    <col min="9984" max="9984" width="10.88671875" style="1" customWidth="1"/>
    <col min="9985" max="9985" width="10" style="1" customWidth="1"/>
    <col min="9986" max="9986" width="13.33203125" style="1" customWidth="1"/>
    <col min="9987" max="10235" width="11.44140625" style="1"/>
    <col min="10236" max="10236" width="1.109375" style="1" customWidth="1"/>
    <col min="10237" max="10237" width="12.5546875" style="1" customWidth="1"/>
    <col min="10238" max="10238" width="38.33203125" style="1" customWidth="1"/>
    <col min="10239" max="10239" width="6.109375" style="1" customWidth="1"/>
    <col min="10240" max="10240" width="10.88671875" style="1" customWidth="1"/>
    <col min="10241" max="10241" width="10" style="1" customWidth="1"/>
    <col min="10242" max="10242" width="13.33203125" style="1" customWidth="1"/>
    <col min="10243" max="10491" width="11.44140625" style="1"/>
    <col min="10492" max="10492" width="1.109375" style="1" customWidth="1"/>
    <col min="10493" max="10493" width="12.5546875" style="1" customWidth="1"/>
    <col min="10494" max="10494" width="38.33203125" style="1" customWidth="1"/>
    <col min="10495" max="10495" width="6.109375" style="1" customWidth="1"/>
    <col min="10496" max="10496" width="10.88671875" style="1" customWidth="1"/>
    <col min="10497" max="10497" width="10" style="1" customWidth="1"/>
    <col min="10498" max="10498" width="13.33203125" style="1" customWidth="1"/>
    <col min="10499" max="10747" width="11.44140625" style="1"/>
    <col min="10748" max="10748" width="1.109375" style="1" customWidth="1"/>
    <col min="10749" max="10749" width="12.5546875" style="1" customWidth="1"/>
    <col min="10750" max="10750" width="38.33203125" style="1" customWidth="1"/>
    <col min="10751" max="10751" width="6.109375" style="1" customWidth="1"/>
    <col min="10752" max="10752" width="10.88671875" style="1" customWidth="1"/>
    <col min="10753" max="10753" width="10" style="1" customWidth="1"/>
    <col min="10754" max="10754" width="13.33203125" style="1" customWidth="1"/>
    <col min="10755" max="11003" width="11.44140625" style="1"/>
    <col min="11004" max="11004" width="1.109375" style="1" customWidth="1"/>
    <col min="11005" max="11005" width="12.5546875" style="1" customWidth="1"/>
    <col min="11006" max="11006" width="38.33203125" style="1" customWidth="1"/>
    <col min="11007" max="11007" width="6.109375" style="1" customWidth="1"/>
    <col min="11008" max="11008" width="10.88671875" style="1" customWidth="1"/>
    <col min="11009" max="11009" width="10" style="1" customWidth="1"/>
    <col min="11010" max="11010" width="13.33203125" style="1" customWidth="1"/>
    <col min="11011" max="11259" width="11.44140625" style="1"/>
    <col min="11260" max="11260" width="1.109375" style="1" customWidth="1"/>
    <col min="11261" max="11261" width="12.5546875" style="1" customWidth="1"/>
    <col min="11262" max="11262" width="38.33203125" style="1" customWidth="1"/>
    <col min="11263" max="11263" width="6.109375" style="1" customWidth="1"/>
    <col min="11264" max="11264" width="10.88671875" style="1" customWidth="1"/>
    <col min="11265" max="11265" width="10" style="1" customWidth="1"/>
    <col min="11266" max="11266" width="13.33203125" style="1" customWidth="1"/>
    <col min="11267" max="11515" width="11.44140625" style="1"/>
    <col min="11516" max="11516" width="1.109375" style="1" customWidth="1"/>
    <col min="11517" max="11517" width="12.5546875" style="1" customWidth="1"/>
    <col min="11518" max="11518" width="38.33203125" style="1" customWidth="1"/>
    <col min="11519" max="11519" width="6.109375" style="1" customWidth="1"/>
    <col min="11520" max="11520" width="10.88671875" style="1" customWidth="1"/>
    <col min="11521" max="11521" width="10" style="1" customWidth="1"/>
    <col min="11522" max="11522" width="13.33203125" style="1" customWidth="1"/>
    <col min="11523" max="11771" width="11.44140625" style="1"/>
    <col min="11772" max="11772" width="1.109375" style="1" customWidth="1"/>
    <col min="11773" max="11773" width="12.5546875" style="1" customWidth="1"/>
    <col min="11774" max="11774" width="38.33203125" style="1" customWidth="1"/>
    <col min="11775" max="11775" width="6.109375" style="1" customWidth="1"/>
    <col min="11776" max="11776" width="10.88671875" style="1" customWidth="1"/>
    <col min="11777" max="11777" width="10" style="1" customWidth="1"/>
    <col min="11778" max="11778" width="13.33203125" style="1" customWidth="1"/>
    <col min="11779" max="12027" width="11.44140625" style="1"/>
    <col min="12028" max="12028" width="1.109375" style="1" customWidth="1"/>
    <col min="12029" max="12029" width="12.5546875" style="1" customWidth="1"/>
    <col min="12030" max="12030" width="38.33203125" style="1" customWidth="1"/>
    <col min="12031" max="12031" width="6.109375" style="1" customWidth="1"/>
    <col min="12032" max="12032" width="10.88671875" style="1" customWidth="1"/>
    <col min="12033" max="12033" width="10" style="1" customWidth="1"/>
    <col min="12034" max="12034" width="13.33203125" style="1" customWidth="1"/>
    <col min="12035" max="12283" width="11.44140625" style="1"/>
    <col min="12284" max="12284" width="1.109375" style="1" customWidth="1"/>
    <col min="12285" max="12285" width="12.5546875" style="1" customWidth="1"/>
    <col min="12286" max="12286" width="38.33203125" style="1" customWidth="1"/>
    <col min="12287" max="12287" width="6.109375" style="1" customWidth="1"/>
    <col min="12288" max="12288" width="10.88671875" style="1" customWidth="1"/>
    <col min="12289" max="12289" width="10" style="1" customWidth="1"/>
    <col min="12290" max="12290" width="13.33203125" style="1" customWidth="1"/>
    <col min="12291" max="12539" width="11.44140625" style="1"/>
    <col min="12540" max="12540" width="1.109375" style="1" customWidth="1"/>
    <col min="12541" max="12541" width="12.5546875" style="1" customWidth="1"/>
    <col min="12542" max="12542" width="38.33203125" style="1" customWidth="1"/>
    <col min="12543" max="12543" width="6.109375" style="1" customWidth="1"/>
    <col min="12544" max="12544" width="10.88671875" style="1" customWidth="1"/>
    <col min="12545" max="12545" width="10" style="1" customWidth="1"/>
    <col min="12546" max="12546" width="13.33203125" style="1" customWidth="1"/>
    <col min="12547" max="12795" width="11.44140625" style="1"/>
    <col min="12796" max="12796" width="1.109375" style="1" customWidth="1"/>
    <col min="12797" max="12797" width="12.5546875" style="1" customWidth="1"/>
    <col min="12798" max="12798" width="38.33203125" style="1" customWidth="1"/>
    <col min="12799" max="12799" width="6.109375" style="1" customWidth="1"/>
    <col min="12800" max="12800" width="10.88671875" style="1" customWidth="1"/>
    <col min="12801" max="12801" width="10" style="1" customWidth="1"/>
    <col min="12802" max="12802" width="13.33203125" style="1" customWidth="1"/>
    <col min="12803" max="13051" width="11.44140625" style="1"/>
    <col min="13052" max="13052" width="1.109375" style="1" customWidth="1"/>
    <col min="13053" max="13053" width="12.5546875" style="1" customWidth="1"/>
    <col min="13054" max="13054" width="38.33203125" style="1" customWidth="1"/>
    <col min="13055" max="13055" width="6.109375" style="1" customWidth="1"/>
    <col min="13056" max="13056" width="10.88671875" style="1" customWidth="1"/>
    <col min="13057" max="13057" width="10" style="1" customWidth="1"/>
    <col min="13058" max="13058" width="13.33203125" style="1" customWidth="1"/>
    <col min="13059" max="13307" width="11.44140625" style="1"/>
    <col min="13308" max="13308" width="1.109375" style="1" customWidth="1"/>
    <col min="13309" max="13309" width="12.5546875" style="1" customWidth="1"/>
    <col min="13310" max="13310" width="38.33203125" style="1" customWidth="1"/>
    <col min="13311" max="13311" width="6.109375" style="1" customWidth="1"/>
    <col min="13312" max="13312" width="10.88671875" style="1" customWidth="1"/>
    <col min="13313" max="13313" width="10" style="1" customWidth="1"/>
    <col min="13314" max="13314" width="13.33203125" style="1" customWidth="1"/>
    <col min="13315" max="13563" width="11.44140625" style="1"/>
    <col min="13564" max="13564" width="1.109375" style="1" customWidth="1"/>
    <col min="13565" max="13565" width="12.5546875" style="1" customWidth="1"/>
    <col min="13566" max="13566" width="38.33203125" style="1" customWidth="1"/>
    <col min="13567" max="13567" width="6.109375" style="1" customWidth="1"/>
    <col min="13568" max="13568" width="10.88671875" style="1" customWidth="1"/>
    <col min="13569" max="13569" width="10" style="1" customWidth="1"/>
    <col min="13570" max="13570" width="13.33203125" style="1" customWidth="1"/>
    <col min="13571" max="13819" width="11.44140625" style="1"/>
    <col min="13820" max="13820" width="1.109375" style="1" customWidth="1"/>
    <col min="13821" max="13821" width="12.5546875" style="1" customWidth="1"/>
    <col min="13822" max="13822" width="38.33203125" style="1" customWidth="1"/>
    <col min="13823" max="13823" width="6.109375" style="1" customWidth="1"/>
    <col min="13824" max="13824" width="10.88671875" style="1" customWidth="1"/>
    <col min="13825" max="13825" width="10" style="1" customWidth="1"/>
    <col min="13826" max="13826" width="13.33203125" style="1" customWidth="1"/>
    <col min="13827" max="14075" width="11.44140625" style="1"/>
    <col min="14076" max="14076" width="1.109375" style="1" customWidth="1"/>
    <col min="14077" max="14077" width="12.5546875" style="1" customWidth="1"/>
    <col min="14078" max="14078" width="38.33203125" style="1" customWidth="1"/>
    <col min="14079" max="14079" width="6.109375" style="1" customWidth="1"/>
    <col min="14080" max="14080" width="10.88671875" style="1" customWidth="1"/>
    <col min="14081" max="14081" width="10" style="1" customWidth="1"/>
    <col min="14082" max="14082" width="13.33203125" style="1" customWidth="1"/>
    <col min="14083" max="14331" width="11.44140625" style="1"/>
    <col min="14332" max="14332" width="1.109375" style="1" customWidth="1"/>
    <col min="14333" max="14333" width="12.5546875" style="1" customWidth="1"/>
    <col min="14334" max="14334" width="38.33203125" style="1" customWidth="1"/>
    <col min="14335" max="14335" width="6.109375" style="1" customWidth="1"/>
    <col min="14336" max="14336" width="10.88671875" style="1" customWidth="1"/>
    <col min="14337" max="14337" width="10" style="1" customWidth="1"/>
    <col min="14338" max="14338" width="13.33203125" style="1" customWidth="1"/>
    <col min="14339" max="14587" width="11.44140625" style="1"/>
    <col min="14588" max="14588" width="1.109375" style="1" customWidth="1"/>
    <col min="14589" max="14589" width="12.5546875" style="1" customWidth="1"/>
    <col min="14590" max="14590" width="38.33203125" style="1" customWidth="1"/>
    <col min="14591" max="14591" width="6.109375" style="1" customWidth="1"/>
    <col min="14592" max="14592" width="10.88671875" style="1" customWidth="1"/>
    <col min="14593" max="14593" width="10" style="1" customWidth="1"/>
    <col min="14594" max="14594" width="13.33203125" style="1" customWidth="1"/>
    <col min="14595" max="14843" width="11.44140625" style="1"/>
    <col min="14844" max="14844" width="1.109375" style="1" customWidth="1"/>
    <col min="14845" max="14845" width="12.5546875" style="1" customWidth="1"/>
    <col min="14846" max="14846" width="38.33203125" style="1" customWidth="1"/>
    <col min="14847" max="14847" width="6.109375" style="1" customWidth="1"/>
    <col min="14848" max="14848" width="10.88671875" style="1" customWidth="1"/>
    <col min="14849" max="14849" width="10" style="1" customWidth="1"/>
    <col min="14850" max="14850" width="13.33203125" style="1" customWidth="1"/>
    <col min="14851" max="15099" width="11.44140625" style="1"/>
    <col min="15100" max="15100" width="1.109375" style="1" customWidth="1"/>
    <col min="15101" max="15101" width="12.5546875" style="1" customWidth="1"/>
    <col min="15102" max="15102" width="38.33203125" style="1" customWidth="1"/>
    <col min="15103" max="15103" width="6.109375" style="1" customWidth="1"/>
    <col min="15104" max="15104" width="10.88671875" style="1" customWidth="1"/>
    <col min="15105" max="15105" width="10" style="1" customWidth="1"/>
    <col min="15106" max="15106" width="13.33203125" style="1" customWidth="1"/>
    <col min="15107" max="15355" width="11.44140625" style="1"/>
    <col min="15356" max="15356" width="1.109375" style="1" customWidth="1"/>
    <col min="15357" max="15357" width="12.5546875" style="1" customWidth="1"/>
    <col min="15358" max="15358" width="38.33203125" style="1" customWidth="1"/>
    <col min="15359" max="15359" width="6.109375" style="1" customWidth="1"/>
    <col min="15360" max="15360" width="10.88671875" style="1" customWidth="1"/>
    <col min="15361" max="15361" width="10" style="1" customWidth="1"/>
    <col min="15362" max="15362" width="13.33203125" style="1" customWidth="1"/>
    <col min="15363" max="15611" width="11.44140625" style="1"/>
    <col min="15612" max="15612" width="1.109375" style="1" customWidth="1"/>
    <col min="15613" max="15613" width="12.5546875" style="1" customWidth="1"/>
    <col min="15614" max="15614" width="38.33203125" style="1" customWidth="1"/>
    <col min="15615" max="15615" width="6.109375" style="1" customWidth="1"/>
    <col min="15616" max="15616" width="10.88671875" style="1" customWidth="1"/>
    <col min="15617" max="15617" width="10" style="1" customWidth="1"/>
    <col min="15618" max="15618" width="13.33203125" style="1" customWidth="1"/>
    <col min="15619" max="15867" width="11.44140625" style="1"/>
    <col min="15868" max="15868" width="1.109375" style="1" customWidth="1"/>
    <col min="15869" max="15869" width="12.5546875" style="1" customWidth="1"/>
    <col min="15870" max="15870" width="38.33203125" style="1" customWidth="1"/>
    <col min="15871" max="15871" width="6.109375" style="1" customWidth="1"/>
    <col min="15872" max="15872" width="10.88671875" style="1" customWidth="1"/>
    <col min="15873" max="15873" width="10" style="1" customWidth="1"/>
    <col min="15874" max="15874" width="13.33203125" style="1" customWidth="1"/>
    <col min="15875" max="16123" width="11.44140625" style="1"/>
    <col min="16124" max="16124" width="1.109375" style="1" customWidth="1"/>
    <col min="16125" max="16125" width="12.5546875" style="1" customWidth="1"/>
    <col min="16126" max="16126" width="38.33203125" style="1" customWidth="1"/>
    <col min="16127" max="16127" width="6.109375" style="1" customWidth="1"/>
    <col min="16128" max="16128" width="10.88671875" style="1" customWidth="1"/>
    <col min="16129" max="16129" width="10" style="1" customWidth="1"/>
    <col min="16130" max="16130" width="13.33203125" style="1" customWidth="1"/>
    <col min="16131" max="16384" width="11.44140625" style="1"/>
  </cols>
  <sheetData>
    <row r="1" spans="1:9" ht="14.4" thickBot="1" x14ac:dyDescent="0.35">
      <c r="B1" s="2"/>
      <c r="G1" s="3"/>
    </row>
    <row r="2" spans="1:9" x14ac:dyDescent="0.3">
      <c r="B2" s="16" t="s">
        <v>1</v>
      </c>
      <c r="C2" s="61" t="s">
        <v>0</v>
      </c>
      <c r="D2" s="62"/>
      <c r="E2" s="62"/>
      <c r="F2" s="62"/>
      <c r="G2" s="60">
        <v>45238</v>
      </c>
    </row>
    <row r="3" spans="1:9" x14ac:dyDescent="0.3">
      <c r="B3" s="17" t="s">
        <v>2</v>
      </c>
      <c r="C3" s="63" t="s">
        <v>3</v>
      </c>
      <c r="D3" s="64"/>
      <c r="E3" s="64"/>
      <c r="F3" s="65"/>
      <c r="G3" s="18" t="s">
        <v>4</v>
      </c>
    </row>
    <row r="4" spans="1:9" s="9" customFormat="1" x14ac:dyDescent="0.3">
      <c r="B4" s="19"/>
      <c r="C4" s="66" t="s">
        <v>84</v>
      </c>
      <c r="D4" s="67"/>
      <c r="E4" s="67"/>
      <c r="F4" s="68"/>
      <c r="G4" s="20" t="s">
        <v>12</v>
      </c>
    </row>
    <row r="5" spans="1:9" x14ac:dyDescent="0.3">
      <c r="B5" s="21"/>
      <c r="C5" s="4"/>
      <c r="D5" s="4"/>
      <c r="E5" s="46"/>
      <c r="F5" s="46"/>
      <c r="G5" s="22" t="s">
        <v>32</v>
      </c>
    </row>
    <row r="6" spans="1:9" ht="26.4" x14ac:dyDescent="0.3">
      <c r="A6" s="10"/>
      <c r="B6" s="23" t="s">
        <v>13</v>
      </c>
      <c r="C6" s="5" t="s">
        <v>5</v>
      </c>
      <c r="D6" s="5" t="s">
        <v>6</v>
      </c>
      <c r="E6" s="47" t="s">
        <v>7</v>
      </c>
      <c r="F6" s="47" t="s">
        <v>11</v>
      </c>
      <c r="G6" s="24" t="s">
        <v>8</v>
      </c>
      <c r="H6" s="33"/>
    </row>
    <row r="7" spans="1:9" s="11" customFormat="1" x14ac:dyDescent="0.2">
      <c r="B7" s="31" t="s">
        <v>20</v>
      </c>
      <c r="C7" s="25" t="s">
        <v>52</v>
      </c>
      <c r="D7" s="6" t="s">
        <v>32</v>
      </c>
      <c r="E7" s="8">
        <v>6500</v>
      </c>
      <c r="F7" s="48">
        <v>60</v>
      </c>
      <c r="G7" s="26">
        <f>E7*F7</f>
        <v>390000</v>
      </c>
      <c r="H7" s="34"/>
      <c r="I7" s="38"/>
    </row>
    <row r="8" spans="1:9" s="11" customFormat="1" x14ac:dyDescent="0.2">
      <c r="B8" s="31" t="s">
        <v>21</v>
      </c>
      <c r="C8" s="25" t="s">
        <v>53</v>
      </c>
      <c r="D8" s="6" t="s">
        <v>35</v>
      </c>
      <c r="E8" s="8">
        <v>1</v>
      </c>
      <c r="F8" s="48">
        <v>50000</v>
      </c>
      <c r="G8" s="26">
        <f>E8*F8</f>
        <v>50000</v>
      </c>
      <c r="H8" s="34"/>
      <c r="I8" s="32"/>
    </row>
    <row r="9" spans="1:9" s="11" customFormat="1" x14ac:dyDescent="0.2">
      <c r="B9" s="31"/>
      <c r="C9" s="25"/>
      <c r="D9" s="6"/>
      <c r="E9" s="8"/>
      <c r="F9" s="48"/>
      <c r="G9" s="26"/>
      <c r="H9" s="34"/>
    </row>
    <row r="10" spans="1:9" s="11" customFormat="1" x14ac:dyDescent="0.2">
      <c r="B10" s="25"/>
      <c r="C10" s="7"/>
      <c r="D10" s="6"/>
      <c r="E10" s="8"/>
      <c r="F10" s="48"/>
      <c r="G10" s="26"/>
      <c r="H10" s="34"/>
    </row>
    <row r="11" spans="1:9" ht="14.4" x14ac:dyDescent="0.3">
      <c r="A11" s="10"/>
      <c r="B11" s="81" t="s">
        <v>9</v>
      </c>
      <c r="C11" s="82"/>
      <c r="D11" s="82"/>
      <c r="E11" s="83"/>
      <c r="F11" s="49"/>
      <c r="G11" s="27">
        <f>SUM(G7:G9)</f>
        <v>440000</v>
      </c>
      <c r="H11" s="35">
        <f>+G11/6500</f>
        <v>67.692307692307693</v>
      </c>
    </row>
    <row r="12" spans="1:9" x14ac:dyDescent="0.3">
      <c r="B12" s="15"/>
      <c r="G12" s="3"/>
    </row>
    <row r="13" spans="1:9" x14ac:dyDescent="0.3">
      <c r="I13" s="37"/>
    </row>
  </sheetData>
  <mergeCells count="4">
    <mergeCell ref="C2:F2"/>
    <mergeCell ref="C3:F3"/>
    <mergeCell ref="C4:F4"/>
    <mergeCell ref="B11:E11"/>
  </mergeCells>
  <phoneticPr fontId="1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735C-B65D-417C-B446-896684A3A0AC}">
  <dimension ref="A1:H12"/>
  <sheetViews>
    <sheetView workbookViewId="0">
      <selection activeCell="H11" sqref="H11"/>
    </sheetView>
  </sheetViews>
  <sheetFormatPr defaultColWidth="11.44140625" defaultRowHeight="13.8" x14ac:dyDescent="0.3"/>
  <cols>
    <col min="1" max="1" width="1.109375" style="1" customWidth="1"/>
    <col min="2" max="2" width="20.44140625" style="1" customWidth="1"/>
    <col min="3" max="3" width="38.33203125" style="1" customWidth="1"/>
    <col min="4" max="4" width="6.109375" style="1" customWidth="1"/>
    <col min="5" max="5" width="10.88671875" style="1" customWidth="1"/>
    <col min="6" max="6" width="10" style="1" customWidth="1"/>
    <col min="7" max="7" width="13.33203125" style="1" customWidth="1"/>
    <col min="8" max="8" width="13.109375" style="1" bestFit="1" customWidth="1"/>
    <col min="9" max="250" width="11.44140625" style="1"/>
    <col min="251" max="251" width="1.109375" style="1" customWidth="1"/>
    <col min="252" max="252" width="12.5546875" style="1" customWidth="1"/>
    <col min="253" max="253" width="38.33203125" style="1" customWidth="1"/>
    <col min="254" max="254" width="6.109375" style="1" customWidth="1"/>
    <col min="255" max="255" width="10.88671875" style="1" customWidth="1"/>
    <col min="256" max="256" width="10" style="1" customWidth="1"/>
    <col min="257" max="257" width="13.33203125" style="1" customWidth="1"/>
    <col min="258" max="506" width="11.44140625" style="1"/>
    <col min="507" max="507" width="1.109375" style="1" customWidth="1"/>
    <col min="508" max="508" width="12.5546875" style="1" customWidth="1"/>
    <col min="509" max="509" width="38.33203125" style="1" customWidth="1"/>
    <col min="510" max="510" width="6.109375" style="1" customWidth="1"/>
    <col min="511" max="511" width="10.88671875" style="1" customWidth="1"/>
    <col min="512" max="512" width="10" style="1" customWidth="1"/>
    <col min="513" max="513" width="13.33203125" style="1" customWidth="1"/>
    <col min="514" max="762" width="11.44140625" style="1"/>
    <col min="763" max="763" width="1.109375" style="1" customWidth="1"/>
    <col min="764" max="764" width="12.5546875" style="1" customWidth="1"/>
    <col min="765" max="765" width="38.33203125" style="1" customWidth="1"/>
    <col min="766" max="766" width="6.109375" style="1" customWidth="1"/>
    <col min="767" max="767" width="10.88671875" style="1" customWidth="1"/>
    <col min="768" max="768" width="10" style="1" customWidth="1"/>
    <col min="769" max="769" width="13.33203125" style="1" customWidth="1"/>
    <col min="770" max="1018" width="11.44140625" style="1"/>
    <col min="1019" max="1019" width="1.109375" style="1" customWidth="1"/>
    <col min="1020" max="1020" width="12.5546875" style="1" customWidth="1"/>
    <col min="1021" max="1021" width="38.33203125" style="1" customWidth="1"/>
    <col min="1022" max="1022" width="6.109375" style="1" customWidth="1"/>
    <col min="1023" max="1023" width="10.88671875" style="1" customWidth="1"/>
    <col min="1024" max="1024" width="10" style="1" customWidth="1"/>
    <col min="1025" max="1025" width="13.33203125" style="1" customWidth="1"/>
    <col min="1026" max="1274" width="11.44140625" style="1"/>
    <col min="1275" max="1275" width="1.109375" style="1" customWidth="1"/>
    <col min="1276" max="1276" width="12.5546875" style="1" customWidth="1"/>
    <col min="1277" max="1277" width="38.33203125" style="1" customWidth="1"/>
    <col min="1278" max="1278" width="6.109375" style="1" customWidth="1"/>
    <col min="1279" max="1279" width="10.88671875" style="1" customWidth="1"/>
    <col min="1280" max="1280" width="10" style="1" customWidth="1"/>
    <col min="1281" max="1281" width="13.33203125" style="1" customWidth="1"/>
    <col min="1282" max="1530" width="11.44140625" style="1"/>
    <col min="1531" max="1531" width="1.109375" style="1" customWidth="1"/>
    <col min="1532" max="1532" width="12.5546875" style="1" customWidth="1"/>
    <col min="1533" max="1533" width="38.33203125" style="1" customWidth="1"/>
    <col min="1534" max="1534" width="6.109375" style="1" customWidth="1"/>
    <col min="1535" max="1535" width="10.88671875" style="1" customWidth="1"/>
    <col min="1536" max="1536" width="10" style="1" customWidth="1"/>
    <col min="1537" max="1537" width="13.33203125" style="1" customWidth="1"/>
    <col min="1538" max="1786" width="11.44140625" style="1"/>
    <col min="1787" max="1787" width="1.109375" style="1" customWidth="1"/>
    <col min="1788" max="1788" width="12.5546875" style="1" customWidth="1"/>
    <col min="1789" max="1789" width="38.33203125" style="1" customWidth="1"/>
    <col min="1790" max="1790" width="6.109375" style="1" customWidth="1"/>
    <col min="1791" max="1791" width="10.88671875" style="1" customWidth="1"/>
    <col min="1792" max="1792" width="10" style="1" customWidth="1"/>
    <col min="1793" max="1793" width="13.33203125" style="1" customWidth="1"/>
    <col min="1794" max="2042" width="11.44140625" style="1"/>
    <col min="2043" max="2043" width="1.109375" style="1" customWidth="1"/>
    <col min="2044" max="2044" width="12.5546875" style="1" customWidth="1"/>
    <col min="2045" max="2045" width="38.33203125" style="1" customWidth="1"/>
    <col min="2046" max="2046" width="6.109375" style="1" customWidth="1"/>
    <col min="2047" max="2047" width="10.88671875" style="1" customWidth="1"/>
    <col min="2048" max="2048" width="10" style="1" customWidth="1"/>
    <col min="2049" max="2049" width="13.33203125" style="1" customWidth="1"/>
    <col min="2050" max="2298" width="11.44140625" style="1"/>
    <col min="2299" max="2299" width="1.109375" style="1" customWidth="1"/>
    <col min="2300" max="2300" width="12.5546875" style="1" customWidth="1"/>
    <col min="2301" max="2301" width="38.33203125" style="1" customWidth="1"/>
    <col min="2302" max="2302" width="6.109375" style="1" customWidth="1"/>
    <col min="2303" max="2303" width="10.88671875" style="1" customWidth="1"/>
    <col min="2304" max="2304" width="10" style="1" customWidth="1"/>
    <col min="2305" max="2305" width="13.33203125" style="1" customWidth="1"/>
    <col min="2306" max="2554" width="11.44140625" style="1"/>
    <col min="2555" max="2555" width="1.109375" style="1" customWidth="1"/>
    <col min="2556" max="2556" width="12.5546875" style="1" customWidth="1"/>
    <col min="2557" max="2557" width="38.33203125" style="1" customWidth="1"/>
    <col min="2558" max="2558" width="6.109375" style="1" customWidth="1"/>
    <col min="2559" max="2559" width="10.88671875" style="1" customWidth="1"/>
    <col min="2560" max="2560" width="10" style="1" customWidth="1"/>
    <col min="2561" max="2561" width="13.33203125" style="1" customWidth="1"/>
    <col min="2562" max="2810" width="11.44140625" style="1"/>
    <col min="2811" max="2811" width="1.109375" style="1" customWidth="1"/>
    <col min="2812" max="2812" width="12.5546875" style="1" customWidth="1"/>
    <col min="2813" max="2813" width="38.33203125" style="1" customWidth="1"/>
    <col min="2814" max="2814" width="6.109375" style="1" customWidth="1"/>
    <col min="2815" max="2815" width="10.88671875" style="1" customWidth="1"/>
    <col min="2816" max="2816" width="10" style="1" customWidth="1"/>
    <col min="2817" max="2817" width="13.33203125" style="1" customWidth="1"/>
    <col min="2818" max="3066" width="11.44140625" style="1"/>
    <col min="3067" max="3067" width="1.109375" style="1" customWidth="1"/>
    <col min="3068" max="3068" width="12.5546875" style="1" customWidth="1"/>
    <col min="3069" max="3069" width="38.33203125" style="1" customWidth="1"/>
    <col min="3070" max="3070" width="6.109375" style="1" customWidth="1"/>
    <col min="3071" max="3071" width="10.88671875" style="1" customWidth="1"/>
    <col min="3072" max="3072" width="10" style="1" customWidth="1"/>
    <col min="3073" max="3073" width="13.33203125" style="1" customWidth="1"/>
    <col min="3074" max="3322" width="11.44140625" style="1"/>
    <col min="3323" max="3323" width="1.109375" style="1" customWidth="1"/>
    <col min="3324" max="3324" width="12.5546875" style="1" customWidth="1"/>
    <col min="3325" max="3325" width="38.33203125" style="1" customWidth="1"/>
    <col min="3326" max="3326" width="6.109375" style="1" customWidth="1"/>
    <col min="3327" max="3327" width="10.88671875" style="1" customWidth="1"/>
    <col min="3328" max="3328" width="10" style="1" customWidth="1"/>
    <col min="3329" max="3329" width="13.33203125" style="1" customWidth="1"/>
    <col min="3330" max="3578" width="11.44140625" style="1"/>
    <col min="3579" max="3579" width="1.109375" style="1" customWidth="1"/>
    <col min="3580" max="3580" width="12.5546875" style="1" customWidth="1"/>
    <col min="3581" max="3581" width="38.33203125" style="1" customWidth="1"/>
    <col min="3582" max="3582" width="6.109375" style="1" customWidth="1"/>
    <col min="3583" max="3583" width="10.88671875" style="1" customWidth="1"/>
    <col min="3584" max="3584" width="10" style="1" customWidth="1"/>
    <col min="3585" max="3585" width="13.33203125" style="1" customWidth="1"/>
    <col min="3586" max="3834" width="11.44140625" style="1"/>
    <col min="3835" max="3835" width="1.109375" style="1" customWidth="1"/>
    <col min="3836" max="3836" width="12.5546875" style="1" customWidth="1"/>
    <col min="3837" max="3837" width="38.33203125" style="1" customWidth="1"/>
    <col min="3838" max="3838" width="6.109375" style="1" customWidth="1"/>
    <col min="3839" max="3839" width="10.88671875" style="1" customWidth="1"/>
    <col min="3840" max="3840" width="10" style="1" customWidth="1"/>
    <col min="3841" max="3841" width="13.33203125" style="1" customWidth="1"/>
    <col min="3842" max="4090" width="11.44140625" style="1"/>
    <col min="4091" max="4091" width="1.109375" style="1" customWidth="1"/>
    <col min="4092" max="4092" width="12.5546875" style="1" customWidth="1"/>
    <col min="4093" max="4093" width="38.33203125" style="1" customWidth="1"/>
    <col min="4094" max="4094" width="6.109375" style="1" customWidth="1"/>
    <col min="4095" max="4095" width="10.88671875" style="1" customWidth="1"/>
    <col min="4096" max="4096" width="10" style="1" customWidth="1"/>
    <col min="4097" max="4097" width="13.33203125" style="1" customWidth="1"/>
    <col min="4098" max="4346" width="11.44140625" style="1"/>
    <col min="4347" max="4347" width="1.109375" style="1" customWidth="1"/>
    <col min="4348" max="4348" width="12.5546875" style="1" customWidth="1"/>
    <col min="4349" max="4349" width="38.33203125" style="1" customWidth="1"/>
    <col min="4350" max="4350" width="6.109375" style="1" customWidth="1"/>
    <col min="4351" max="4351" width="10.88671875" style="1" customWidth="1"/>
    <col min="4352" max="4352" width="10" style="1" customWidth="1"/>
    <col min="4353" max="4353" width="13.33203125" style="1" customWidth="1"/>
    <col min="4354" max="4602" width="11.44140625" style="1"/>
    <col min="4603" max="4603" width="1.109375" style="1" customWidth="1"/>
    <col min="4604" max="4604" width="12.5546875" style="1" customWidth="1"/>
    <col min="4605" max="4605" width="38.33203125" style="1" customWidth="1"/>
    <col min="4606" max="4606" width="6.109375" style="1" customWidth="1"/>
    <col min="4607" max="4607" width="10.88671875" style="1" customWidth="1"/>
    <col min="4608" max="4608" width="10" style="1" customWidth="1"/>
    <col min="4609" max="4609" width="13.33203125" style="1" customWidth="1"/>
    <col min="4610" max="4858" width="11.44140625" style="1"/>
    <col min="4859" max="4859" width="1.109375" style="1" customWidth="1"/>
    <col min="4860" max="4860" width="12.5546875" style="1" customWidth="1"/>
    <col min="4861" max="4861" width="38.33203125" style="1" customWidth="1"/>
    <col min="4862" max="4862" width="6.109375" style="1" customWidth="1"/>
    <col min="4863" max="4863" width="10.88671875" style="1" customWidth="1"/>
    <col min="4864" max="4864" width="10" style="1" customWidth="1"/>
    <col min="4865" max="4865" width="13.33203125" style="1" customWidth="1"/>
    <col min="4866" max="5114" width="11.44140625" style="1"/>
    <col min="5115" max="5115" width="1.109375" style="1" customWidth="1"/>
    <col min="5116" max="5116" width="12.5546875" style="1" customWidth="1"/>
    <col min="5117" max="5117" width="38.33203125" style="1" customWidth="1"/>
    <col min="5118" max="5118" width="6.109375" style="1" customWidth="1"/>
    <col min="5119" max="5119" width="10.88671875" style="1" customWidth="1"/>
    <col min="5120" max="5120" width="10" style="1" customWidth="1"/>
    <col min="5121" max="5121" width="13.33203125" style="1" customWidth="1"/>
    <col min="5122" max="5370" width="11.44140625" style="1"/>
    <col min="5371" max="5371" width="1.109375" style="1" customWidth="1"/>
    <col min="5372" max="5372" width="12.5546875" style="1" customWidth="1"/>
    <col min="5373" max="5373" width="38.33203125" style="1" customWidth="1"/>
    <col min="5374" max="5374" width="6.109375" style="1" customWidth="1"/>
    <col min="5375" max="5375" width="10.88671875" style="1" customWidth="1"/>
    <col min="5376" max="5376" width="10" style="1" customWidth="1"/>
    <col min="5377" max="5377" width="13.33203125" style="1" customWidth="1"/>
    <col min="5378" max="5626" width="11.44140625" style="1"/>
    <col min="5627" max="5627" width="1.109375" style="1" customWidth="1"/>
    <col min="5628" max="5628" width="12.5546875" style="1" customWidth="1"/>
    <col min="5629" max="5629" width="38.33203125" style="1" customWidth="1"/>
    <col min="5630" max="5630" width="6.109375" style="1" customWidth="1"/>
    <col min="5631" max="5631" width="10.88671875" style="1" customWidth="1"/>
    <col min="5632" max="5632" width="10" style="1" customWidth="1"/>
    <col min="5633" max="5633" width="13.33203125" style="1" customWidth="1"/>
    <col min="5634" max="5882" width="11.44140625" style="1"/>
    <col min="5883" max="5883" width="1.109375" style="1" customWidth="1"/>
    <col min="5884" max="5884" width="12.5546875" style="1" customWidth="1"/>
    <col min="5885" max="5885" width="38.33203125" style="1" customWidth="1"/>
    <col min="5886" max="5886" width="6.109375" style="1" customWidth="1"/>
    <col min="5887" max="5887" width="10.88671875" style="1" customWidth="1"/>
    <col min="5888" max="5888" width="10" style="1" customWidth="1"/>
    <col min="5889" max="5889" width="13.33203125" style="1" customWidth="1"/>
    <col min="5890" max="6138" width="11.44140625" style="1"/>
    <col min="6139" max="6139" width="1.109375" style="1" customWidth="1"/>
    <col min="6140" max="6140" width="12.5546875" style="1" customWidth="1"/>
    <col min="6141" max="6141" width="38.33203125" style="1" customWidth="1"/>
    <col min="6142" max="6142" width="6.109375" style="1" customWidth="1"/>
    <col min="6143" max="6143" width="10.88671875" style="1" customWidth="1"/>
    <col min="6144" max="6144" width="10" style="1" customWidth="1"/>
    <col min="6145" max="6145" width="13.33203125" style="1" customWidth="1"/>
    <col min="6146" max="6394" width="11.44140625" style="1"/>
    <col min="6395" max="6395" width="1.109375" style="1" customWidth="1"/>
    <col min="6396" max="6396" width="12.5546875" style="1" customWidth="1"/>
    <col min="6397" max="6397" width="38.33203125" style="1" customWidth="1"/>
    <col min="6398" max="6398" width="6.109375" style="1" customWidth="1"/>
    <col min="6399" max="6399" width="10.88671875" style="1" customWidth="1"/>
    <col min="6400" max="6400" width="10" style="1" customWidth="1"/>
    <col min="6401" max="6401" width="13.33203125" style="1" customWidth="1"/>
    <col min="6402" max="6650" width="11.44140625" style="1"/>
    <col min="6651" max="6651" width="1.109375" style="1" customWidth="1"/>
    <col min="6652" max="6652" width="12.5546875" style="1" customWidth="1"/>
    <col min="6653" max="6653" width="38.33203125" style="1" customWidth="1"/>
    <col min="6654" max="6654" width="6.109375" style="1" customWidth="1"/>
    <col min="6655" max="6655" width="10.88671875" style="1" customWidth="1"/>
    <col min="6656" max="6656" width="10" style="1" customWidth="1"/>
    <col min="6657" max="6657" width="13.33203125" style="1" customWidth="1"/>
    <col min="6658" max="6906" width="11.44140625" style="1"/>
    <col min="6907" max="6907" width="1.109375" style="1" customWidth="1"/>
    <col min="6908" max="6908" width="12.5546875" style="1" customWidth="1"/>
    <col min="6909" max="6909" width="38.33203125" style="1" customWidth="1"/>
    <col min="6910" max="6910" width="6.109375" style="1" customWidth="1"/>
    <col min="6911" max="6911" width="10.88671875" style="1" customWidth="1"/>
    <col min="6912" max="6912" width="10" style="1" customWidth="1"/>
    <col min="6913" max="6913" width="13.33203125" style="1" customWidth="1"/>
    <col min="6914" max="7162" width="11.44140625" style="1"/>
    <col min="7163" max="7163" width="1.109375" style="1" customWidth="1"/>
    <col min="7164" max="7164" width="12.5546875" style="1" customWidth="1"/>
    <col min="7165" max="7165" width="38.33203125" style="1" customWidth="1"/>
    <col min="7166" max="7166" width="6.109375" style="1" customWidth="1"/>
    <col min="7167" max="7167" width="10.88671875" style="1" customWidth="1"/>
    <col min="7168" max="7168" width="10" style="1" customWidth="1"/>
    <col min="7169" max="7169" width="13.33203125" style="1" customWidth="1"/>
    <col min="7170" max="7418" width="11.44140625" style="1"/>
    <col min="7419" max="7419" width="1.109375" style="1" customWidth="1"/>
    <col min="7420" max="7420" width="12.5546875" style="1" customWidth="1"/>
    <col min="7421" max="7421" width="38.33203125" style="1" customWidth="1"/>
    <col min="7422" max="7422" width="6.109375" style="1" customWidth="1"/>
    <col min="7423" max="7423" width="10.88671875" style="1" customWidth="1"/>
    <col min="7424" max="7424" width="10" style="1" customWidth="1"/>
    <col min="7425" max="7425" width="13.33203125" style="1" customWidth="1"/>
    <col min="7426" max="7674" width="11.44140625" style="1"/>
    <col min="7675" max="7675" width="1.109375" style="1" customWidth="1"/>
    <col min="7676" max="7676" width="12.5546875" style="1" customWidth="1"/>
    <col min="7677" max="7677" width="38.33203125" style="1" customWidth="1"/>
    <col min="7678" max="7678" width="6.109375" style="1" customWidth="1"/>
    <col min="7679" max="7679" width="10.88671875" style="1" customWidth="1"/>
    <col min="7680" max="7680" width="10" style="1" customWidth="1"/>
    <col min="7681" max="7681" width="13.33203125" style="1" customWidth="1"/>
    <col min="7682" max="7930" width="11.44140625" style="1"/>
    <col min="7931" max="7931" width="1.109375" style="1" customWidth="1"/>
    <col min="7932" max="7932" width="12.5546875" style="1" customWidth="1"/>
    <col min="7933" max="7933" width="38.33203125" style="1" customWidth="1"/>
    <col min="7934" max="7934" width="6.109375" style="1" customWidth="1"/>
    <col min="7935" max="7935" width="10.88671875" style="1" customWidth="1"/>
    <col min="7936" max="7936" width="10" style="1" customWidth="1"/>
    <col min="7937" max="7937" width="13.33203125" style="1" customWidth="1"/>
    <col min="7938" max="8186" width="11.44140625" style="1"/>
    <col min="8187" max="8187" width="1.109375" style="1" customWidth="1"/>
    <col min="8188" max="8188" width="12.5546875" style="1" customWidth="1"/>
    <col min="8189" max="8189" width="38.33203125" style="1" customWidth="1"/>
    <col min="8190" max="8190" width="6.109375" style="1" customWidth="1"/>
    <col min="8191" max="8191" width="10.88671875" style="1" customWidth="1"/>
    <col min="8192" max="8192" width="10" style="1" customWidth="1"/>
    <col min="8193" max="8193" width="13.33203125" style="1" customWidth="1"/>
    <col min="8194" max="8442" width="11.44140625" style="1"/>
    <col min="8443" max="8443" width="1.109375" style="1" customWidth="1"/>
    <col min="8444" max="8444" width="12.5546875" style="1" customWidth="1"/>
    <col min="8445" max="8445" width="38.33203125" style="1" customWidth="1"/>
    <col min="8446" max="8446" width="6.109375" style="1" customWidth="1"/>
    <col min="8447" max="8447" width="10.88671875" style="1" customWidth="1"/>
    <col min="8448" max="8448" width="10" style="1" customWidth="1"/>
    <col min="8449" max="8449" width="13.33203125" style="1" customWidth="1"/>
    <col min="8450" max="8698" width="11.44140625" style="1"/>
    <col min="8699" max="8699" width="1.109375" style="1" customWidth="1"/>
    <col min="8700" max="8700" width="12.5546875" style="1" customWidth="1"/>
    <col min="8701" max="8701" width="38.33203125" style="1" customWidth="1"/>
    <col min="8702" max="8702" width="6.109375" style="1" customWidth="1"/>
    <col min="8703" max="8703" width="10.88671875" style="1" customWidth="1"/>
    <col min="8704" max="8704" width="10" style="1" customWidth="1"/>
    <col min="8705" max="8705" width="13.33203125" style="1" customWidth="1"/>
    <col min="8706" max="8954" width="11.44140625" style="1"/>
    <col min="8955" max="8955" width="1.109375" style="1" customWidth="1"/>
    <col min="8956" max="8956" width="12.5546875" style="1" customWidth="1"/>
    <col min="8957" max="8957" width="38.33203125" style="1" customWidth="1"/>
    <col min="8958" max="8958" width="6.109375" style="1" customWidth="1"/>
    <col min="8959" max="8959" width="10.88671875" style="1" customWidth="1"/>
    <col min="8960" max="8960" width="10" style="1" customWidth="1"/>
    <col min="8961" max="8961" width="13.33203125" style="1" customWidth="1"/>
    <col min="8962" max="9210" width="11.44140625" style="1"/>
    <col min="9211" max="9211" width="1.109375" style="1" customWidth="1"/>
    <col min="9212" max="9212" width="12.5546875" style="1" customWidth="1"/>
    <col min="9213" max="9213" width="38.33203125" style="1" customWidth="1"/>
    <col min="9214" max="9214" width="6.109375" style="1" customWidth="1"/>
    <col min="9215" max="9215" width="10.88671875" style="1" customWidth="1"/>
    <col min="9216" max="9216" width="10" style="1" customWidth="1"/>
    <col min="9217" max="9217" width="13.33203125" style="1" customWidth="1"/>
    <col min="9218" max="9466" width="11.44140625" style="1"/>
    <col min="9467" max="9467" width="1.109375" style="1" customWidth="1"/>
    <col min="9468" max="9468" width="12.5546875" style="1" customWidth="1"/>
    <col min="9469" max="9469" width="38.33203125" style="1" customWidth="1"/>
    <col min="9470" max="9470" width="6.109375" style="1" customWidth="1"/>
    <col min="9471" max="9471" width="10.88671875" style="1" customWidth="1"/>
    <col min="9472" max="9472" width="10" style="1" customWidth="1"/>
    <col min="9473" max="9473" width="13.33203125" style="1" customWidth="1"/>
    <col min="9474" max="9722" width="11.44140625" style="1"/>
    <col min="9723" max="9723" width="1.109375" style="1" customWidth="1"/>
    <col min="9724" max="9724" width="12.5546875" style="1" customWidth="1"/>
    <col min="9725" max="9725" width="38.33203125" style="1" customWidth="1"/>
    <col min="9726" max="9726" width="6.109375" style="1" customWidth="1"/>
    <col min="9727" max="9727" width="10.88671875" style="1" customWidth="1"/>
    <col min="9728" max="9728" width="10" style="1" customWidth="1"/>
    <col min="9729" max="9729" width="13.33203125" style="1" customWidth="1"/>
    <col min="9730" max="9978" width="11.44140625" style="1"/>
    <col min="9979" max="9979" width="1.109375" style="1" customWidth="1"/>
    <col min="9980" max="9980" width="12.5546875" style="1" customWidth="1"/>
    <col min="9981" max="9981" width="38.33203125" style="1" customWidth="1"/>
    <col min="9982" max="9982" width="6.109375" style="1" customWidth="1"/>
    <col min="9983" max="9983" width="10.88671875" style="1" customWidth="1"/>
    <col min="9984" max="9984" width="10" style="1" customWidth="1"/>
    <col min="9985" max="9985" width="13.33203125" style="1" customWidth="1"/>
    <col min="9986" max="10234" width="11.44140625" style="1"/>
    <col min="10235" max="10235" width="1.109375" style="1" customWidth="1"/>
    <col min="10236" max="10236" width="12.5546875" style="1" customWidth="1"/>
    <col min="10237" max="10237" width="38.33203125" style="1" customWidth="1"/>
    <col min="10238" max="10238" width="6.109375" style="1" customWidth="1"/>
    <col min="10239" max="10239" width="10.88671875" style="1" customWidth="1"/>
    <col min="10240" max="10240" width="10" style="1" customWidth="1"/>
    <col min="10241" max="10241" width="13.33203125" style="1" customWidth="1"/>
    <col min="10242" max="10490" width="11.44140625" style="1"/>
    <col min="10491" max="10491" width="1.109375" style="1" customWidth="1"/>
    <col min="10492" max="10492" width="12.5546875" style="1" customWidth="1"/>
    <col min="10493" max="10493" width="38.33203125" style="1" customWidth="1"/>
    <col min="10494" max="10494" width="6.109375" style="1" customWidth="1"/>
    <col min="10495" max="10495" width="10.88671875" style="1" customWidth="1"/>
    <col min="10496" max="10496" width="10" style="1" customWidth="1"/>
    <col min="10497" max="10497" width="13.33203125" style="1" customWidth="1"/>
    <col min="10498" max="10746" width="11.44140625" style="1"/>
    <col min="10747" max="10747" width="1.109375" style="1" customWidth="1"/>
    <col min="10748" max="10748" width="12.5546875" style="1" customWidth="1"/>
    <col min="10749" max="10749" width="38.33203125" style="1" customWidth="1"/>
    <col min="10750" max="10750" width="6.109375" style="1" customWidth="1"/>
    <col min="10751" max="10751" width="10.88671875" style="1" customWidth="1"/>
    <col min="10752" max="10752" width="10" style="1" customWidth="1"/>
    <col min="10753" max="10753" width="13.33203125" style="1" customWidth="1"/>
    <col min="10754" max="11002" width="11.44140625" style="1"/>
    <col min="11003" max="11003" width="1.109375" style="1" customWidth="1"/>
    <col min="11004" max="11004" width="12.5546875" style="1" customWidth="1"/>
    <col min="11005" max="11005" width="38.33203125" style="1" customWidth="1"/>
    <col min="11006" max="11006" width="6.109375" style="1" customWidth="1"/>
    <col min="11007" max="11007" width="10.88671875" style="1" customWidth="1"/>
    <col min="11008" max="11008" width="10" style="1" customWidth="1"/>
    <col min="11009" max="11009" width="13.33203125" style="1" customWidth="1"/>
    <col min="11010" max="11258" width="11.44140625" style="1"/>
    <col min="11259" max="11259" width="1.109375" style="1" customWidth="1"/>
    <col min="11260" max="11260" width="12.5546875" style="1" customWidth="1"/>
    <col min="11261" max="11261" width="38.33203125" style="1" customWidth="1"/>
    <col min="11262" max="11262" width="6.109375" style="1" customWidth="1"/>
    <col min="11263" max="11263" width="10.88671875" style="1" customWidth="1"/>
    <col min="11264" max="11264" width="10" style="1" customWidth="1"/>
    <col min="11265" max="11265" width="13.33203125" style="1" customWidth="1"/>
    <col min="11266" max="11514" width="11.44140625" style="1"/>
    <col min="11515" max="11515" width="1.109375" style="1" customWidth="1"/>
    <col min="11516" max="11516" width="12.5546875" style="1" customWidth="1"/>
    <col min="11517" max="11517" width="38.33203125" style="1" customWidth="1"/>
    <col min="11518" max="11518" width="6.109375" style="1" customWidth="1"/>
    <col min="11519" max="11519" width="10.88671875" style="1" customWidth="1"/>
    <col min="11520" max="11520" width="10" style="1" customWidth="1"/>
    <col min="11521" max="11521" width="13.33203125" style="1" customWidth="1"/>
    <col min="11522" max="11770" width="11.44140625" style="1"/>
    <col min="11771" max="11771" width="1.109375" style="1" customWidth="1"/>
    <col min="11772" max="11772" width="12.5546875" style="1" customWidth="1"/>
    <col min="11773" max="11773" width="38.33203125" style="1" customWidth="1"/>
    <col min="11774" max="11774" width="6.109375" style="1" customWidth="1"/>
    <col min="11775" max="11775" width="10.88671875" style="1" customWidth="1"/>
    <col min="11776" max="11776" width="10" style="1" customWidth="1"/>
    <col min="11777" max="11777" width="13.33203125" style="1" customWidth="1"/>
    <col min="11778" max="12026" width="11.44140625" style="1"/>
    <col min="12027" max="12027" width="1.109375" style="1" customWidth="1"/>
    <col min="12028" max="12028" width="12.5546875" style="1" customWidth="1"/>
    <col min="12029" max="12029" width="38.33203125" style="1" customWidth="1"/>
    <col min="12030" max="12030" width="6.109375" style="1" customWidth="1"/>
    <col min="12031" max="12031" width="10.88671875" style="1" customWidth="1"/>
    <col min="12032" max="12032" width="10" style="1" customWidth="1"/>
    <col min="12033" max="12033" width="13.33203125" style="1" customWidth="1"/>
    <col min="12034" max="12282" width="11.44140625" style="1"/>
    <col min="12283" max="12283" width="1.109375" style="1" customWidth="1"/>
    <col min="12284" max="12284" width="12.5546875" style="1" customWidth="1"/>
    <col min="12285" max="12285" width="38.33203125" style="1" customWidth="1"/>
    <col min="12286" max="12286" width="6.109375" style="1" customWidth="1"/>
    <col min="12287" max="12287" width="10.88671875" style="1" customWidth="1"/>
    <col min="12288" max="12288" width="10" style="1" customWidth="1"/>
    <col min="12289" max="12289" width="13.33203125" style="1" customWidth="1"/>
    <col min="12290" max="12538" width="11.44140625" style="1"/>
    <col min="12539" max="12539" width="1.109375" style="1" customWidth="1"/>
    <col min="12540" max="12540" width="12.5546875" style="1" customWidth="1"/>
    <col min="12541" max="12541" width="38.33203125" style="1" customWidth="1"/>
    <col min="12542" max="12542" width="6.109375" style="1" customWidth="1"/>
    <col min="12543" max="12543" width="10.88671875" style="1" customWidth="1"/>
    <col min="12544" max="12544" width="10" style="1" customWidth="1"/>
    <col min="12545" max="12545" width="13.33203125" style="1" customWidth="1"/>
    <col min="12546" max="12794" width="11.44140625" style="1"/>
    <col min="12795" max="12795" width="1.109375" style="1" customWidth="1"/>
    <col min="12796" max="12796" width="12.5546875" style="1" customWidth="1"/>
    <col min="12797" max="12797" width="38.33203125" style="1" customWidth="1"/>
    <col min="12798" max="12798" width="6.109375" style="1" customWidth="1"/>
    <col min="12799" max="12799" width="10.88671875" style="1" customWidth="1"/>
    <col min="12800" max="12800" width="10" style="1" customWidth="1"/>
    <col min="12801" max="12801" width="13.33203125" style="1" customWidth="1"/>
    <col min="12802" max="13050" width="11.44140625" style="1"/>
    <col min="13051" max="13051" width="1.109375" style="1" customWidth="1"/>
    <col min="13052" max="13052" width="12.5546875" style="1" customWidth="1"/>
    <col min="13053" max="13053" width="38.33203125" style="1" customWidth="1"/>
    <col min="13054" max="13054" width="6.109375" style="1" customWidth="1"/>
    <col min="13055" max="13055" width="10.88671875" style="1" customWidth="1"/>
    <col min="13056" max="13056" width="10" style="1" customWidth="1"/>
    <col min="13057" max="13057" width="13.33203125" style="1" customWidth="1"/>
    <col min="13058" max="13306" width="11.44140625" style="1"/>
    <col min="13307" max="13307" width="1.109375" style="1" customWidth="1"/>
    <col min="13308" max="13308" width="12.5546875" style="1" customWidth="1"/>
    <col min="13309" max="13309" width="38.33203125" style="1" customWidth="1"/>
    <col min="13310" max="13310" width="6.109375" style="1" customWidth="1"/>
    <col min="13311" max="13311" width="10.88671875" style="1" customWidth="1"/>
    <col min="13312" max="13312" width="10" style="1" customWidth="1"/>
    <col min="13313" max="13313" width="13.33203125" style="1" customWidth="1"/>
    <col min="13314" max="13562" width="11.44140625" style="1"/>
    <col min="13563" max="13563" width="1.109375" style="1" customWidth="1"/>
    <col min="13564" max="13564" width="12.5546875" style="1" customWidth="1"/>
    <col min="13565" max="13565" width="38.33203125" style="1" customWidth="1"/>
    <col min="13566" max="13566" width="6.109375" style="1" customWidth="1"/>
    <col min="13567" max="13567" width="10.88671875" style="1" customWidth="1"/>
    <col min="13568" max="13568" width="10" style="1" customWidth="1"/>
    <col min="13569" max="13569" width="13.33203125" style="1" customWidth="1"/>
    <col min="13570" max="13818" width="11.44140625" style="1"/>
    <col min="13819" max="13819" width="1.109375" style="1" customWidth="1"/>
    <col min="13820" max="13820" width="12.5546875" style="1" customWidth="1"/>
    <col min="13821" max="13821" width="38.33203125" style="1" customWidth="1"/>
    <col min="13822" max="13822" width="6.109375" style="1" customWidth="1"/>
    <col min="13823" max="13823" width="10.88671875" style="1" customWidth="1"/>
    <col min="13824" max="13824" width="10" style="1" customWidth="1"/>
    <col min="13825" max="13825" width="13.33203125" style="1" customWidth="1"/>
    <col min="13826" max="14074" width="11.44140625" style="1"/>
    <col min="14075" max="14075" width="1.109375" style="1" customWidth="1"/>
    <col min="14076" max="14076" width="12.5546875" style="1" customWidth="1"/>
    <col min="14077" max="14077" width="38.33203125" style="1" customWidth="1"/>
    <col min="14078" max="14078" width="6.109375" style="1" customWidth="1"/>
    <col min="14079" max="14079" width="10.88671875" style="1" customWidth="1"/>
    <col min="14080" max="14080" width="10" style="1" customWidth="1"/>
    <col min="14081" max="14081" width="13.33203125" style="1" customWidth="1"/>
    <col min="14082" max="14330" width="11.44140625" style="1"/>
    <col min="14331" max="14331" width="1.109375" style="1" customWidth="1"/>
    <col min="14332" max="14332" width="12.5546875" style="1" customWidth="1"/>
    <col min="14333" max="14333" width="38.33203125" style="1" customWidth="1"/>
    <col min="14334" max="14334" width="6.109375" style="1" customWidth="1"/>
    <col min="14335" max="14335" width="10.88671875" style="1" customWidth="1"/>
    <col min="14336" max="14336" width="10" style="1" customWidth="1"/>
    <col min="14337" max="14337" width="13.33203125" style="1" customWidth="1"/>
    <col min="14338" max="14586" width="11.44140625" style="1"/>
    <col min="14587" max="14587" width="1.109375" style="1" customWidth="1"/>
    <col min="14588" max="14588" width="12.5546875" style="1" customWidth="1"/>
    <col min="14589" max="14589" width="38.33203125" style="1" customWidth="1"/>
    <col min="14590" max="14590" width="6.109375" style="1" customWidth="1"/>
    <col min="14591" max="14591" width="10.88671875" style="1" customWidth="1"/>
    <col min="14592" max="14592" width="10" style="1" customWidth="1"/>
    <col min="14593" max="14593" width="13.33203125" style="1" customWidth="1"/>
    <col min="14594" max="14842" width="11.44140625" style="1"/>
    <col min="14843" max="14843" width="1.109375" style="1" customWidth="1"/>
    <col min="14844" max="14844" width="12.5546875" style="1" customWidth="1"/>
    <col min="14845" max="14845" width="38.33203125" style="1" customWidth="1"/>
    <col min="14846" max="14846" width="6.109375" style="1" customWidth="1"/>
    <col min="14847" max="14847" width="10.88671875" style="1" customWidth="1"/>
    <col min="14848" max="14848" width="10" style="1" customWidth="1"/>
    <col min="14849" max="14849" width="13.33203125" style="1" customWidth="1"/>
    <col min="14850" max="15098" width="11.44140625" style="1"/>
    <col min="15099" max="15099" width="1.109375" style="1" customWidth="1"/>
    <col min="15100" max="15100" width="12.5546875" style="1" customWidth="1"/>
    <col min="15101" max="15101" width="38.33203125" style="1" customWidth="1"/>
    <col min="15102" max="15102" width="6.109375" style="1" customWidth="1"/>
    <col min="15103" max="15103" width="10.88671875" style="1" customWidth="1"/>
    <col min="15104" max="15104" width="10" style="1" customWidth="1"/>
    <col min="15105" max="15105" width="13.33203125" style="1" customWidth="1"/>
    <col min="15106" max="15354" width="11.44140625" style="1"/>
    <col min="15355" max="15355" width="1.109375" style="1" customWidth="1"/>
    <col min="15356" max="15356" width="12.5546875" style="1" customWidth="1"/>
    <col min="15357" max="15357" width="38.33203125" style="1" customWidth="1"/>
    <col min="15358" max="15358" width="6.109375" style="1" customWidth="1"/>
    <col min="15359" max="15359" width="10.88671875" style="1" customWidth="1"/>
    <col min="15360" max="15360" width="10" style="1" customWidth="1"/>
    <col min="15361" max="15361" width="13.33203125" style="1" customWidth="1"/>
    <col min="15362" max="15610" width="11.44140625" style="1"/>
    <col min="15611" max="15611" width="1.109375" style="1" customWidth="1"/>
    <col min="15612" max="15612" width="12.5546875" style="1" customWidth="1"/>
    <col min="15613" max="15613" width="38.33203125" style="1" customWidth="1"/>
    <col min="15614" max="15614" width="6.109375" style="1" customWidth="1"/>
    <col min="15615" max="15615" width="10.88671875" style="1" customWidth="1"/>
    <col min="15616" max="15616" width="10" style="1" customWidth="1"/>
    <col min="15617" max="15617" width="13.33203125" style="1" customWidth="1"/>
    <col min="15618" max="15866" width="11.44140625" style="1"/>
    <col min="15867" max="15867" width="1.109375" style="1" customWidth="1"/>
    <col min="15868" max="15868" width="12.5546875" style="1" customWidth="1"/>
    <col min="15869" max="15869" width="38.33203125" style="1" customWidth="1"/>
    <col min="15870" max="15870" width="6.109375" style="1" customWidth="1"/>
    <col min="15871" max="15871" width="10.88671875" style="1" customWidth="1"/>
    <col min="15872" max="15872" width="10" style="1" customWidth="1"/>
    <col min="15873" max="15873" width="13.33203125" style="1" customWidth="1"/>
    <col min="15874" max="16122" width="11.44140625" style="1"/>
    <col min="16123" max="16123" width="1.109375" style="1" customWidth="1"/>
    <col min="16124" max="16124" width="12.5546875" style="1" customWidth="1"/>
    <col min="16125" max="16125" width="38.33203125" style="1" customWidth="1"/>
    <col min="16126" max="16126" width="6.109375" style="1" customWidth="1"/>
    <col min="16127" max="16127" width="10.88671875" style="1" customWidth="1"/>
    <col min="16128" max="16128" width="10" style="1" customWidth="1"/>
    <col min="16129" max="16129" width="13.33203125" style="1" customWidth="1"/>
    <col min="16130" max="16384" width="11.44140625" style="1"/>
  </cols>
  <sheetData>
    <row r="1" spans="1:8" ht="14.4" thickBot="1" x14ac:dyDescent="0.35">
      <c r="B1" s="2"/>
      <c r="G1" s="3"/>
    </row>
    <row r="2" spans="1:8" x14ac:dyDescent="0.3">
      <c r="B2" s="16" t="s">
        <v>1</v>
      </c>
      <c r="C2" s="61" t="s">
        <v>0</v>
      </c>
      <c r="D2" s="62"/>
      <c r="E2" s="62"/>
      <c r="F2" s="62"/>
      <c r="G2" s="60">
        <v>45238</v>
      </c>
    </row>
    <row r="3" spans="1:8" x14ac:dyDescent="0.3">
      <c r="B3" s="17" t="s">
        <v>2</v>
      </c>
      <c r="C3" s="63" t="s">
        <v>3</v>
      </c>
      <c r="D3" s="64"/>
      <c r="E3" s="64"/>
      <c r="F3" s="65"/>
      <c r="G3" s="18" t="s">
        <v>4</v>
      </c>
    </row>
    <row r="4" spans="1:8" s="9" customFormat="1" x14ac:dyDescent="0.3">
      <c r="B4" s="19"/>
      <c r="C4" s="66" t="s">
        <v>85</v>
      </c>
      <c r="D4" s="67"/>
      <c r="E4" s="67"/>
      <c r="F4" s="68"/>
      <c r="G4" s="20" t="s">
        <v>56</v>
      </c>
    </row>
    <row r="5" spans="1:8" x14ac:dyDescent="0.3">
      <c r="B5" s="21"/>
      <c r="C5" s="4"/>
      <c r="D5" s="4"/>
      <c r="E5" s="4"/>
      <c r="F5" s="4"/>
      <c r="G5" s="22"/>
    </row>
    <row r="6" spans="1:8" ht="26.4" x14ac:dyDescent="0.3">
      <c r="A6" s="10"/>
      <c r="B6" s="23" t="s">
        <v>13</v>
      </c>
      <c r="C6" s="5" t="s">
        <v>5</v>
      </c>
      <c r="D6" s="5" t="s">
        <v>6</v>
      </c>
      <c r="E6" s="5" t="s">
        <v>7</v>
      </c>
      <c r="F6" s="5" t="s">
        <v>11</v>
      </c>
      <c r="G6" s="24" t="s">
        <v>8</v>
      </c>
      <c r="H6" s="33"/>
    </row>
    <row r="7" spans="1:8" s="11" customFormat="1" x14ac:dyDescent="0.2">
      <c r="B7" s="31" t="s">
        <v>20</v>
      </c>
      <c r="C7" s="25" t="s">
        <v>54</v>
      </c>
      <c r="D7" s="50" t="s">
        <v>56</v>
      </c>
      <c r="E7" s="8">
        <v>450</v>
      </c>
      <c r="F7" s="48">
        <v>5500</v>
      </c>
      <c r="G7" s="51">
        <f>E7*F7</f>
        <v>2475000</v>
      </c>
      <c r="H7" s="34"/>
    </row>
    <row r="8" spans="1:8" s="11" customFormat="1" x14ac:dyDescent="0.2">
      <c r="B8" s="31" t="s">
        <v>21</v>
      </c>
      <c r="C8" s="25" t="s">
        <v>55</v>
      </c>
      <c r="D8" s="50" t="s">
        <v>56</v>
      </c>
      <c r="E8" s="8">
        <v>1</v>
      </c>
      <c r="F8" s="48">
        <v>27000</v>
      </c>
      <c r="G8" s="51">
        <f>E8*F8</f>
        <v>27000</v>
      </c>
      <c r="H8" s="34"/>
    </row>
    <row r="9" spans="1:8" s="11" customFormat="1" x14ac:dyDescent="0.2">
      <c r="B9" s="31"/>
      <c r="C9" s="25"/>
      <c r="D9" s="50"/>
      <c r="E9" s="8"/>
      <c r="F9" s="48"/>
      <c r="G9" s="51"/>
      <c r="H9" s="34"/>
    </row>
    <row r="10" spans="1:8" s="11" customFormat="1" x14ac:dyDescent="0.2">
      <c r="B10" s="25"/>
      <c r="C10" s="7"/>
      <c r="D10" s="6"/>
      <c r="E10" s="13"/>
      <c r="F10" s="12"/>
      <c r="G10" s="26"/>
      <c r="H10" s="34"/>
    </row>
    <row r="11" spans="1:8" ht="14.4" x14ac:dyDescent="0.3">
      <c r="A11" s="10"/>
      <c r="B11" s="81" t="s">
        <v>9</v>
      </c>
      <c r="C11" s="82"/>
      <c r="D11" s="82"/>
      <c r="E11" s="83"/>
      <c r="F11" s="14"/>
      <c r="G11" s="27">
        <f>SUM(G7:G9)</f>
        <v>2502000</v>
      </c>
      <c r="H11" s="35">
        <f>+G11/450</f>
        <v>5560</v>
      </c>
    </row>
    <row r="12" spans="1:8" x14ac:dyDescent="0.3">
      <c r="B12" s="15"/>
      <c r="G12" s="3"/>
    </row>
  </sheetData>
  <mergeCells count="4">
    <mergeCell ref="C2:F2"/>
    <mergeCell ref="C3:F3"/>
    <mergeCell ref="C4:F4"/>
    <mergeCell ref="B11:E11"/>
  </mergeCells>
  <phoneticPr fontId="1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DC297-6D9B-4CEE-AE24-A2B10A7B7E92}">
  <dimension ref="A1:M16"/>
  <sheetViews>
    <sheetView tabSelected="1" workbookViewId="0">
      <selection activeCell="G7" sqref="G7"/>
    </sheetView>
  </sheetViews>
  <sheetFormatPr defaultColWidth="11.44140625" defaultRowHeight="13.8" x14ac:dyDescent="0.3"/>
  <cols>
    <col min="1" max="1" width="1.109375" style="1" customWidth="1"/>
    <col min="2" max="2" width="17.5546875" style="1" bestFit="1" customWidth="1"/>
    <col min="3" max="3" width="38.33203125" style="1" customWidth="1"/>
    <col min="4" max="4" width="6.109375" style="1" customWidth="1"/>
    <col min="5" max="5" width="10.88671875" style="1" customWidth="1"/>
    <col min="6" max="6" width="10" style="1" customWidth="1"/>
    <col min="7" max="7" width="13.33203125" style="1" customWidth="1"/>
    <col min="8" max="254" width="11.44140625" style="1"/>
    <col min="255" max="255" width="1.109375" style="1" customWidth="1"/>
    <col min="256" max="256" width="12.5546875" style="1" customWidth="1"/>
    <col min="257" max="257" width="38.33203125" style="1" customWidth="1"/>
    <col min="258" max="258" width="6.109375" style="1" customWidth="1"/>
    <col min="259" max="259" width="10.88671875" style="1" customWidth="1"/>
    <col min="260" max="260" width="10" style="1" customWidth="1"/>
    <col min="261" max="261" width="13.33203125" style="1" customWidth="1"/>
    <col min="262" max="510" width="11.44140625" style="1"/>
    <col min="511" max="511" width="1.109375" style="1" customWidth="1"/>
    <col min="512" max="512" width="12.5546875" style="1" customWidth="1"/>
    <col min="513" max="513" width="38.33203125" style="1" customWidth="1"/>
    <col min="514" max="514" width="6.109375" style="1" customWidth="1"/>
    <col min="515" max="515" width="10.88671875" style="1" customWidth="1"/>
    <col min="516" max="516" width="10" style="1" customWidth="1"/>
    <col min="517" max="517" width="13.33203125" style="1" customWidth="1"/>
    <col min="518" max="766" width="11.44140625" style="1"/>
    <col min="767" max="767" width="1.109375" style="1" customWidth="1"/>
    <col min="768" max="768" width="12.5546875" style="1" customWidth="1"/>
    <col min="769" max="769" width="38.33203125" style="1" customWidth="1"/>
    <col min="770" max="770" width="6.109375" style="1" customWidth="1"/>
    <col min="771" max="771" width="10.88671875" style="1" customWidth="1"/>
    <col min="772" max="772" width="10" style="1" customWidth="1"/>
    <col min="773" max="773" width="13.33203125" style="1" customWidth="1"/>
    <col min="774" max="1022" width="11.44140625" style="1"/>
    <col min="1023" max="1023" width="1.109375" style="1" customWidth="1"/>
    <col min="1024" max="1024" width="12.5546875" style="1" customWidth="1"/>
    <col min="1025" max="1025" width="38.33203125" style="1" customWidth="1"/>
    <col min="1026" max="1026" width="6.109375" style="1" customWidth="1"/>
    <col min="1027" max="1027" width="10.88671875" style="1" customWidth="1"/>
    <col min="1028" max="1028" width="10" style="1" customWidth="1"/>
    <col min="1029" max="1029" width="13.33203125" style="1" customWidth="1"/>
    <col min="1030" max="1278" width="11.44140625" style="1"/>
    <col min="1279" max="1279" width="1.109375" style="1" customWidth="1"/>
    <col min="1280" max="1280" width="12.5546875" style="1" customWidth="1"/>
    <col min="1281" max="1281" width="38.33203125" style="1" customWidth="1"/>
    <col min="1282" max="1282" width="6.109375" style="1" customWidth="1"/>
    <col min="1283" max="1283" width="10.88671875" style="1" customWidth="1"/>
    <col min="1284" max="1284" width="10" style="1" customWidth="1"/>
    <col min="1285" max="1285" width="13.33203125" style="1" customWidth="1"/>
    <col min="1286" max="1534" width="11.44140625" style="1"/>
    <col min="1535" max="1535" width="1.109375" style="1" customWidth="1"/>
    <col min="1536" max="1536" width="12.5546875" style="1" customWidth="1"/>
    <col min="1537" max="1537" width="38.33203125" style="1" customWidth="1"/>
    <col min="1538" max="1538" width="6.109375" style="1" customWidth="1"/>
    <col min="1539" max="1539" width="10.88671875" style="1" customWidth="1"/>
    <col min="1540" max="1540" width="10" style="1" customWidth="1"/>
    <col min="1541" max="1541" width="13.33203125" style="1" customWidth="1"/>
    <col min="1542" max="1790" width="11.44140625" style="1"/>
    <col min="1791" max="1791" width="1.109375" style="1" customWidth="1"/>
    <col min="1792" max="1792" width="12.5546875" style="1" customWidth="1"/>
    <col min="1793" max="1793" width="38.33203125" style="1" customWidth="1"/>
    <col min="1794" max="1794" width="6.109375" style="1" customWidth="1"/>
    <col min="1795" max="1795" width="10.88671875" style="1" customWidth="1"/>
    <col min="1796" max="1796" width="10" style="1" customWidth="1"/>
    <col min="1797" max="1797" width="13.33203125" style="1" customWidth="1"/>
    <col min="1798" max="2046" width="11.44140625" style="1"/>
    <col min="2047" max="2047" width="1.109375" style="1" customWidth="1"/>
    <col min="2048" max="2048" width="12.5546875" style="1" customWidth="1"/>
    <col min="2049" max="2049" width="38.33203125" style="1" customWidth="1"/>
    <col min="2050" max="2050" width="6.109375" style="1" customWidth="1"/>
    <col min="2051" max="2051" width="10.88671875" style="1" customWidth="1"/>
    <col min="2052" max="2052" width="10" style="1" customWidth="1"/>
    <col min="2053" max="2053" width="13.33203125" style="1" customWidth="1"/>
    <col min="2054" max="2302" width="11.44140625" style="1"/>
    <col min="2303" max="2303" width="1.109375" style="1" customWidth="1"/>
    <col min="2304" max="2304" width="12.5546875" style="1" customWidth="1"/>
    <col min="2305" max="2305" width="38.33203125" style="1" customWidth="1"/>
    <col min="2306" max="2306" width="6.109375" style="1" customWidth="1"/>
    <col min="2307" max="2307" width="10.88671875" style="1" customWidth="1"/>
    <col min="2308" max="2308" width="10" style="1" customWidth="1"/>
    <col min="2309" max="2309" width="13.33203125" style="1" customWidth="1"/>
    <col min="2310" max="2558" width="11.44140625" style="1"/>
    <col min="2559" max="2559" width="1.109375" style="1" customWidth="1"/>
    <col min="2560" max="2560" width="12.5546875" style="1" customWidth="1"/>
    <col min="2561" max="2561" width="38.33203125" style="1" customWidth="1"/>
    <col min="2562" max="2562" width="6.109375" style="1" customWidth="1"/>
    <col min="2563" max="2563" width="10.88671875" style="1" customWidth="1"/>
    <col min="2564" max="2564" width="10" style="1" customWidth="1"/>
    <col min="2565" max="2565" width="13.33203125" style="1" customWidth="1"/>
    <col min="2566" max="2814" width="11.44140625" style="1"/>
    <col min="2815" max="2815" width="1.109375" style="1" customWidth="1"/>
    <col min="2816" max="2816" width="12.5546875" style="1" customWidth="1"/>
    <col min="2817" max="2817" width="38.33203125" style="1" customWidth="1"/>
    <col min="2818" max="2818" width="6.109375" style="1" customWidth="1"/>
    <col min="2819" max="2819" width="10.88671875" style="1" customWidth="1"/>
    <col min="2820" max="2820" width="10" style="1" customWidth="1"/>
    <col min="2821" max="2821" width="13.33203125" style="1" customWidth="1"/>
    <col min="2822" max="3070" width="11.44140625" style="1"/>
    <col min="3071" max="3071" width="1.109375" style="1" customWidth="1"/>
    <col min="3072" max="3072" width="12.5546875" style="1" customWidth="1"/>
    <col min="3073" max="3073" width="38.33203125" style="1" customWidth="1"/>
    <col min="3074" max="3074" width="6.109375" style="1" customWidth="1"/>
    <col min="3075" max="3075" width="10.88671875" style="1" customWidth="1"/>
    <col min="3076" max="3076" width="10" style="1" customWidth="1"/>
    <col min="3077" max="3077" width="13.33203125" style="1" customWidth="1"/>
    <col min="3078" max="3326" width="11.44140625" style="1"/>
    <col min="3327" max="3327" width="1.109375" style="1" customWidth="1"/>
    <col min="3328" max="3328" width="12.5546875" style="1" customWidth="1"/>
    <col min="3329" max="3329" width="38.33203125" style="1" customWidth="1"/>
    <col min="3330" max="3330" width="6.109375" style="1" customWidth="1"/>
    <col min="3331" max="3331" width="10.88671875" style="1" customWidth="1"/>
    <col min="3332" max="3332" width="10" style="1" customWidth="1"/>
    <col min="3333" max="3333" width="13.33203125" style="1" customWidth="1"/>
    <col min="3334" max="3582" width="11.44140625" style="1"/>
    <col min="3583" max="3583" width="1.109375" style="1" customWidth="1"/>
    <col min="3584" max="3584" width="12.5546875" style="1" customWidth="1"/>
    <col min="3585" max="3585" width="38.33203125" style="1" customWidth="1"/>
    <col min="3586" max="3586" width="6.109375" style="1" customWidth="1"/>
    <col min="3587" max="3587" width="10.88671875" style="1" customWidth="1"/>
    <col min="3588" max="3588" width="10" style="1" customWidth="1"/>
    <col min="3589" max="3589" width="13.33203125" style="1" customWidth="1"/>
    <col min="3590" max="3838" width="11.44140625" style="1"/>
    <col min="3839" max="3839" width="1.109375" style="1" customWidth="1"/>
    <col min="3840" max="3840" width="12.5546875" style="1" customWidth="1"/>
    <col min="3841" max="3841" width="38.33203125" style="1" customWidth="1"/>
    <col min="3842" max="3842" width="6.109375" style="1" customWidth="1"/>
    <col min="3843" max="3843" width="10.88671875" style="1" customWidth="1"/>
    <col min="3844" max="3844" width="10" style="1" customWidth="1"/>
    <col min="3845" max="3845" width="13.33203125" style="1" customWidth="1"/>
    <col min="3846" max="4094" width="11.44140625" style="1"/>
    <col min="4095" max="4095" width="1.109375" style="1" customWidth="1"/>
    <col min="4096" max="4096" width="12.5546875" style="1" customWidth="1"/>
    <col min="4097" max="4097" width="38.33203125" style="1" customWidth="1"/>
    <col min="4098" max="4098" width="6.109375" style="1" customWidth="1"/>
    <col min="4099" max="4099" width="10.88671875" style="1" customWidth="1"/>
    <col min="4100" max="4100" width="10" style="1" customWidth="1"/>
    <col min="4101" max="4101" width="13.33203125" style="1" customWidth="1"/>
    <col min="4102" max="4350" width="11.44140625" style="1"/>
    <col min="4351" max="4351" width="1.109375" style="1" customWidth="1"/>
    <col min="4352" max="4352" width="12.5546875" style="1" customWidth="1"/>
    <col min="4353" max="4353" width="38.33203125" style="1" customWidth="1"/>
    <col min="4354" max="4354" width="6.109375" style="1" customWidth="1"/>
    <col min="4355" max="4355" width="10.88671875" style="1" customWidth="1"/>
    <col min="4356" max="4356" width="10" style="1" customWidth="1"/>
    <col min="4357" max="4357" width="13.33203125" style="1" customWidth="1"/>
    <col min="4358" max="4606" width="11.44140625" style="1"/>
    <col min="4607" max="4607" width="1.109375" style="1" customWidth="1"/>
    <col min="4608" max="4608" width="12.5546875" style="1" customWidth="1"/>
    <col min="4609" max="4609" width="38.33203125" style="1" customWidth="1"/>
    <col min="4610" max="4610" width="6.109375" style="1" customWidth="1"/>
    <col min="4611" max="4611" width="10.88671875" style="1" customWidth="1"/>
    <col min="4612" max="4612" width="10" style="1" customWidth="1"/>
    <col min="4613" max="4613" width="13.33203125" style="1" customWidth="1"/>
    <col min="4614" max="4862" width="11.44140625" style="1"/>
    <col min="4863" max="4863" width="1.109375" style="1" customWidth="1"/>
    <col min="4864" max="4864" width="12.5546875" style="1" customWidth="1"/>
    <col min="4865" max="4865" width="38.33203125" style="1" customWidth="1"/>
    <col min="4866" max="4866" width="6.109375" style="1" customWidth="1"/>
    <col min="4867" max="4867" width="10.88671875" style="1" customWidth="1"/>
    <col min="4868" max="4868" width="10" style="1" customWidth="1"/>
    <col min="4869" max="4869" width="13.33203125" style="1" customWidth="1"/>
    <col min="4870" max="5118" width="11.44140625" style="1"/>
    <col min="5119" max="5119" width="1.109375" style="1" customWidth="1"/>
    <col min="5120" max="5120" width="12.5546875" style="1" customWidth="1"/>
    <col min="5121" max="5121" width="38.33203125" style="1" customWidth="1"/>
    <col min="5122" max="5122" width="6.109375" style="1" customWidth="1"/>
    <col min="5123" max="5123" width="10.88671875" style="1" customWidth="1"/>
    <col min="5124" max="5124" width="10" style="1" customWidth="1"/>
    <col min="5125" max="5125" width="13.33203125" style="1" customWidth="1"/>
    <col min="5126" max="5374" width="11.44140625" style="1"/>
    <col min="5375" max="5375" width="1.109375" style="1" customWidth="1"/>
    <col min="5376" max="5376" width="12.5546875" style="1" customWidth="1"/>
    <col min="5377" max="5377" width="38.33203125" style="1" customWidth="1"/>
    <col min="5378" max="5378" width="6.109375" style="1" customWidth="1"/>
    <col min="5379" max="5379" width="10.88671875" style="1" customWidth="1"/>
    <col min="5380" max="5380" width="10" style="1" customWidth="1"/>
    <col min="5381" max="5381" width="13.33203125" style="1" customWidth="1"/>
    <col min="5382" max="5630" width="11.44140625" style="1"/>
    <col min="5631" max="5631" width="1.109375" style="1" customWidth="1"/>
    <col min="5632" max="5632" width="12.5546875" style="1" customWidth="1"/>
    <col min="5633" max="5633" width="38.33203125" style="1" customWidth="1"/>
    <col min="5634" max="5634" width="6.109375" style="1" customWidth="1"/>
    <col min="5635" max="5635" width="10.88671875" style="1" customWidth="1"/>
    <col min="5636" max="5636" width="10" style="1" customWidth="1"/>
    <col min="5637" max="5637" width="13.33203125" style="1" customWidth="1"/>
    <col min="5638" max="5886" width="11.44140625" style="1"/>
    <col min="5887" max="5887" width="1.109375" style="1" customWidth="1"/>
    <col min="5888" max="5888" width="12.5546875" style="1" customWidth="1"/>
    <col min="5889" max="5889" width="38.33203125" style="1" customWidth="1"/>
    <col min="5890" max="5890" width="6.109375" style="1" customWidth="1"/>
    <col min="5891" max="5891" width="10.88671875" style="1" customWidth="1"/>
    <col min="5892" max="5892" width="10" style="1" customWidth="1"/>
    <col min="5893" max="5893" width="13.33203125" style="1" customWidth="1"/>
    <col min="5894" max="6142" width="11.44140625" style="1"/>
    <col min="6143" max="6143" width="1.109375" style="1" customWidth="1"/>
    <col min="6144" max="6144" width="12.5546875" style="1" customWidth="1"/>
    <col min="6145" max="6145" width="38.33203125" style="1" customWidth="1"/>
    <col min="6146" max="6146" width="6.109375" style="1" customWidth="1"/>
    <col min="6147" max="6147" width="10.88671875" style="1" customWidth="1"/>
    <col min="6148" max="6148" width="10" style="1" customWidth="1"/>
    <col min="6149" max="6149" width="13.33203125" style="1" customWidth="1"/>
    <col min="6150" max="6398" width="11.44140625" style="1"/>
    <col min="6399" max="6399" width="1.109375" style="1" customWidth="1"/>
    <col min="6400" max="6400" width="12.5546875" style="1" customWidth="1"/>
    <col min="6401" max="6401" width="38.33203125" style="1" customWidth="1"/>
    <col min="6402" max="6402" width="6.109375" style="1" customWidth="1"/>
    <col min="6403" max="6403" width="10.88671875" style="1" customWidth="1"/>
    <col min="6404" max="6404" width="10" style="1" customWidth="1"/>
    <col min="6405" max="6405" width="13.33203125" style="1" customWidth="1"/>
    <col min="6406" max="6654" width="11.44140625" style="1"/>
    <col min="6655" max="6655" width="1.109375" style="1" customWidth="1"/>
    <col min="6656" max="6656" width="12.5546875" style="1" customWidth="1"/>
    <col min="6657" max="6657" width="38.33203125" style="1" customWidth="1"/>
    <col min="6658" max="6658" width="6.109375" style="1" customWidth="1"/>
    <col min="6659" max="6659" width="10.88671875" style="1" customWidth="1"/>
    <col min="6660" max="6660" width="10" style="1" customWidth="1"/>
    <col min="6661" max="6661" width="13.33203125" style="1" customWidth="1"/>
    <col min="6662" max="6910" width="11.44140625" style="1"/>
    <col min="6911" max="6911" width="1.109375" style="1" customWidth="1"/>
    <col min="6912" max="6912" width="12.5546875" style="1" customWidth="1"/>
    <col min="6913" max="6913" width="38.33203125" style="1" customWidth="1"/>
    <col min="6914" max="6914" width="6.109375" style="1" customWidth="1"/>
    <col min="6915" max="6915" width="10.88671875" style="1" customWidth="1"/>
    <col min="6916" max="6916" width="10" style="1" customWidth="1"/>
    <col min="6917" max="6917" width="13.33203125" style="1" customWidth="1"/>
    <col min="6918" max="7166" width="11.44140625" style="1"/>
    <col min="7167" max="7167" width="1.109375" style="1" customWidth="1"/>
    <col min="7168" max="7168" width="12.5546875" style="1" customWidth="1"/>
    <col min="7169" max="7169" width="38.33203125" style="1" customWidth="1"/>
    <col min="7170" max="7170" width="6.109375" style="1" customWidth="1"/>
    <col min="7171" max="7171" width="10.88671875" style="1" customWidth="1"/>
    <col min="7172" max="7172" width="10" style="1" customWidth="1"/>
    <col min="7173" max="7173" width="13.33203125" style="1" customWidth="1"/>
    <col min="7174" max="7422" width="11.44140625" style="1"/>
    <col min="7423" max="7423" width="1.109375" style="1" customWidth="1"/>
    <col min="7424" max="7424" width="12.5546875" style="1" customWidth="1"/>
    <col min="7425" max="7425" width="38.33203125" style="1" customWidth="1"/>
    <col min="7426" max="7426" width="6.109375" style="1" customWidth="1"/>
    <col min="7427" max="7427" width="10.88671875" style="1" customWidth="1"/>
    <col min="7428" max="7428" width="10" style="1" customWidth="1"/>
    <col min="7429" max="7429" width="13.33203125" style="1" customWidth="1"/>
    <col min="7430" max="7678" width="11.44140625" style="1"/>
    <col min="7679" max="7679" width="1.109375" style="1" customWidth="1"/>
    <col min="7680" max="7680" width="12.5546875" style="1" customWidth="1"/>
    <col min="7681" max="7681" width="38.33203125" style="1" customWidth="1"/>
    <col min="7682" max="7682" width="6.109375" style="1" customWidth="1"/>
    <col min="7683" max="7683" width="10.88671875" style="1" customWidth="1"/>
    <col min="7684" max="7684" width="10" style="1" customWidth="1"/>
    <col min="7685" max="7685" width="13.33203125" style="1" customWidth="1"/>
    <col min="7686" max="7934" width="11.44140625" style="1"/>
    <col min="7935" max="7935" width="1.109375" style="1" customWidth="1"/>
    <col min="7936" max="7936" width="12.5546875" style="1" customWidth="1"/>
    <col min="7937" max="7937" width="38.33203125" style="1" customWidth="1"/>
    <col min="7938" max="7938" width="6.109375" style="1" customWidth="1"/>
    <col min="7939" max="7939" width="10.88671875" style="1" customWidth="1"/>
    <col min="7940" max="7940" width="10" style="1" customWidth="1"/>
    <col min="7941" max="7941" width="13.33203125" style="1" customWidth="1"/>
    <col min="7942" max="8190" width="11.44140625" style="1"/>
    <col min="8191" max="8191" width="1.109375" style="1" customWidth="1"/>
    <col min="8192" max="8192" width="12.5546875" style="1" customWidth="1"/>
    <col min="8193" max="8193" width="38.33203125" style="1" customWidth="1"/>
    <col min="8194" max="8194" width="6.109375" style="1" customWidth="1"/>
    <col min="8195" max="8195" width="10.88671875" style="1" customWidth="1"/>
    <col min="8196" max="8196" width="10" style="1" customWidth="1"/>
    <col min="8197" max="8197" width="13.33203125" style="1" customWidth="1"/>
    <col min="8198" max="8446" width="11.44140625" style="1"/>
    <col min="8447" max="8447" width="1.109375" style="1" customWidth="1"/>
    <col min="8448" max="8448" width="12.5546875" style="1" customWidth="1"/>
    <col min="8449" max="8449" width="38.33203125" style="1" customWidth="1"/>
    <col min="8450" max="8450" width="6.109375" style="1" customWidth="1"/>
    <col min="8451" max="8451" width="10.88671875" style="1" customWidth="1"/>
    <col min="8452" max="8452" width="10" style="1" customWidth="1"/>
    <col min="8453" max="8453" width="13.33203125" style="1" customWidth="1"/>
    <col min="8454" max="8702" width="11.44140625" style="1"/>
    <col min="8703" max="8703" width="1.109375" style="1" customWidth="1"/>
    <col min="8704" max="8704" width="12.5546875" style="1" customWidth="1"/>
    <col min="8705" max="8705" width="38.33203125" style="1" customWidth="1"/>
    <col min="8706" max="8706" width="6.109375" style="1" customWidth="1"/>
    <col min="8707" max="8707" width="10.88671875" style="1" customWidth="1"/>
    <col min="8708" max="8708" width="10" style="1" customWidth="1"/>
    <col min="8709" max="8709" width="13.33203125" style="1" customWidth="1"/>
    <col min="8710" max="8958" width="11.44140625" style="1"/>
    <col min="8959" max="8959" width="1.109375" style="1" customWidth="1"/>
    <col min="8960" max="8960" width="12.5546875" style="1" customWidth="1"/>
    <col min="8961" max="8961" width="38.33203125" style="1" customWidth="1"/>
    <col min="8962" max="8962" width="6.109375" style="1" customWidth="1"/>
    <col min="8963" max="8963" width="10.88671875" style="1" customWidth="1"/>
    <col min="8964" max="8964" width="10" style="1" customWidth="1"/>
    <col min="8965" max="8965" width="13.33203125" style="1" customWidth="1"/>
    <col min="8966" max="9214" width="11.44140625" style="1"/>
    <col min="9215" max="9215" width="1.109375" style="1" customWidth="1"/>
    <col min="9216" max="9216" width="12.5546875" style="1" customWidth="1"/>
    <col min="9217" max="9217" width="38.33203125" style="1" customWidth="1"/>
    <col min="9218" max="9218" width="6.109375" style="1" customWidth="1"/>
    <col min="9219" max="9219" width="10.88671875" style="1" customWidth="1"/>
    <col min="9220" max="9220" width="10" style="1" customWidth="1"/>
    <col min="9221" max="9221" width="13.33203125" style="1" customWidth="1"/>
    <col min="9222" max="9470" width="11.44140625" style="1"/>
    <col min="9471" max="9471" width="1.109375" style="1" customWidth="1"/>
    <col min="9472" max="9472" width="12.5546875" style="1" customWidth="1"/>
    <col min="9473" max="9473" width="38.33203125" style="1" customWidth="1"/>
    <col min="9474" max="9474" width="6.109375" style="1" customWidth="1"/>
    <col min="9475" max="9475" width="10.88671875" style="1" customWidth="1"/>
    <col min="9476" max="9476" width="10" style="1" customWidth="1"/>
    <col min="9477" max="9477" width="13.33203125" style="1" customWidth="1"/>
    <col min="9478" max="9726" width="11.44140625" style="1"/>
    <col min="9727" max="9727" width="1.109375" style="1" customWidth="1"/>
    <col min="9728" max="9728" width="12.5546875" style="1" customWidth="1"/>
    <col min="9729" max="9729" width="38.33203125" style="1" customWidth="1"/>
    <col min="9730" max="9730" width="6.109375" style="1" customWidth="1"/>
    <col min="9731" max="9731" width="10.88671875" style="1" customWidth="1"/>
    <col min="9732" max="9732" width="10" style="1" customWidth="1"/>
    <col min="9733" max="9733" width="13.33203125" style="1" customWidth="1"/>
    <col min="9734" max="9982" width="11.44140625" style="1"/>
    <col min="9983" max="9983" width="1.109375" style="1" customWidth="1"/>
    <col min="9984" max="9984" width="12.5546875" style="1" customWidth="1"/>
    <col min="9985" max="9985" width="38.33203125" style="1" customWidth="1"/>
    <col min="9986" max="9986" width="6.109375" style="1" customWidth="1"/>
    <col min="9987" max="9987" width="10.88671875" style="1" customWidth="1"/>
    <col min="9988" max="9988" width="10" style="1" customWidth="1"/>
    <col min="9989" max="9989" width="13.33203125" style="1" customWidth="1"/>
    <col min="9990" max="10238" width="11.44140625" style="1"/>
    <col min="10239" max="10239" width="1.109375" style="1" customWidth="1"/>
    <col min="10240" max="10240" width="12.5546875" style="1" customWidth="1"/>
    <col min="10241" max="10241" width="38.33203125" style="1" customWidth="1"/>
    <col min="10242" max="10242" width="6.109375" style="1" customWidth="1"/>
    <col min="10243" max="10243" width="10.88671875" style="1" customWidth="1"/>
    <col min="10244" max="10244" width="10" style="1" customWidth="1"/>
    <col min="10245" max="10245" width="13.33203125" style="1" customWidth="1"/>
    <col min="10246" max="10494" width="11.44140625" style="1"/>
    <col min="10495" max="10495" width="1.109375" style="1" customWidth="1"/>
    <col min="10496" max="10496" width="12.5546875" style="1" customWidth="1"/>
    <col min="10497" max="10497" width="38.33203125" style="1" customWidth="1"/>
    <col min="10498" max="10498" width="6.109375" style="1" customWidth="1"/>
    <col min="10499" max="10499" width="10.88671875" style="1" customWidth="1"/>
    <col min="10500" max="10500" width="10" style="1" customWidth="1"/>
    <col min="10501" max="10501" width="13.33203125" style="1" customWidth="1"/>
    <col min="10502" max="10750" width="11.44140625" style="1"/>
    <col min="10751" max="10751" width="1.109375" style="1" customWidth="1"/>
    <col min="10752" max="10752" width="12.5546875" style="1" customWidth="1"/>
    <col min="10753" max="10753" width="38.33203125" style="1" customWidth="1"/>
    <col min="10754" max="10754" width="6.109375" style="1" customWidth="1"/>
    <col min="10755" max="10755" width="10.88671875" style="1" customWidth="1"/>
    <col min="10756" max="10756" width="10" style="1" customWidth="1"/>
    <col min="10757" max="10757" width="13.33203125" style="1" customWidth="1"/>
    <col min="10758" max="11006" width="11.44140625" style="1"/>
    <col min="11007" max="11007" width="1.109375" style="1" customWidth="1"/>
    <col min="11008" max="11008" width="12.5546875" style="1" customWidth="1"/>
    <col min="11009" max="11009" width="38.33203125" style="1" customWidth="1"/>
    <col min="11010" max="11010" width="6.109375" style="1" customWidth="1"/>
    <col min="11011" max="11011" width="10.88671875" style="1" customWidth="1"/>
    <col min="11012" max="11012" width="10" style="1" customWidth="1"/>
    <col min="11013" max="11013" width="13.33203125" style="1" customWidth="1"/>
    <col min="11014" max="11262" width="11.44140625" style="1"/>
    <col min="11263" max="11263" width="1.109375" style="1" customWidth="1"/>
    <col min="11264" max="11264" width="12.5546875" style="1" customWidth="1"/>
    <col min="11265" max="11265" width="38.33203125" style="1" customWidth="1"/>
    <col min="11266" max="11266" width="6.109375" style="1" customWidth="1"/>
    <col min="11267" max="11267" width="10.88671875" style="1" customWidth="1"/>
    <col min="11268" max="11268" width="10" style="1" customWidth="1"/>
    <col min="11269" max="11269" width="13.33203125" style="1" customWidth="1"/>
    <col min="11270" max="11518" width="11.44140625" style="1"/>
    <col min="11519" max="11519" width="1.109375" style="1" customWidth="1"/>
    <col min="11520" max="11520" width="12.5546875" style="1" customWidth="1"/>
    <col min="11521" max="11521" width="38.33203125" style="1" customWidth="1"/>
    <col min="11522" max="11522" width="6.109375" style="1" customWidth="1"/>
    <col min="11523" max="11523" width="10.88671875" style="1" customWidth="1"/>
    <col min="11524" max="11524" width="10" style="1" customWidth="1"/>
    <col min="11525" max="11525" width="13.33203125" style="1" customWidth="1"/>
    <col min="11526" max="11774" width="11.44140625" style="1"/>
    <col min="11775" max="11775" width="1.109375" style="1" customWidth="1"/>
    <col min="11776" max="11776" width="12.5546875" style="1" customWidth="1"/>
    <col min="11777" max="11777" width="38.33203125" style="1" customWidth="1"/>
    <col min="11778" max="11778" width="6.109375" style="1" customWidth="1"/>
    <col min="11779" max="11779" width="10.88671875" style="1" customWidth="1"/>
    <col min="11780" max="11780" width="10" style="1" customWidth="1"/>
    <col min="11781" max="11781" width="13.33203125" style="1" customWidth="1"/>
    <col min="11782" max="12030" width="11.44140625" style="1"/>
    <col min="12031" max="12031" width="1.109375" style="1" customWidth="1"/>
    <col min="12032" max="12032" width="12.5546875" style="1" customWidth="1"/>
    <col min="12033" max="12033" width="38.33203125" style="1" customWidth="1"/>
    <col min="12034" max="12034" width="6.109375" style="1" customWidth="1"/>
    <col min="12035" max="12035" width="10.88671875" style="1" customWidth="1"/>
    <col min="12036" max="12036" width="10" style="1" customWidth="1"/>
    <col min="12037" max="12037" width="13.33203125" style="1" customWidth="1"/>
    <col min="12038" max="12286" width="11.44140625" style="1"/>
    <col min="12287" max="12287" width="1.109375" style="1" customWidth="1"/>
    <col min="12288" max="12288" width="12.5546875" style="1" customWidth="1"/>
    <col min="12289" max="12289" width="38.33203125" style="1" customWidth="1"/>
    <col min="12290" max="12290" width="6.109375" style="1" customWidth="1"/>
    <col min="12291" max="12291" width="10.88671875" style="1" customWidth="1"/>
    <col min="12292" max="12292" width="10" style="1" customWidth="1"/>
    <col min="12293" max="12293" width="13.33203125" style="1" customWidth="1"/>
    <col min="12294" max="12542" width="11.44140625" style="1"/>
    <col min="12543" max="12543" width="1.109375" style="1" customWidth="1"/>
    <col min="12544" max="12544" width="12.5546875" style="1" customWidth="1"/>
    <col min="12545" max="12545" width="38.33203125" style="1" customWidth="1"/>
    <col min="12546" max="12546" width="6.109375" style="1" customWidth="1"/>
    <col min="12547" max="12547" width="10.88671875" style="1" customWidth="1"/>
    <col min="12548" max="12548" width="10" style="1" customWidth="1"/>
    <col min="12549" max="12549" width="13.33203125" style="1" customWidth="1"/>
    <col min="12550" max="12798" width="11.44140625" style="1"/>
    <col min="12799" max="12799" width="1.109375" style="1" customWidth="1"/>
    <col min="12800" max="12800" width="12.5546875" style="1" customWidth="1"/>
    <col min="12801" max="12801" width="38.33203125" style="1" customWidth="1"/>
    <col min="12802" max="12802" width="6.109375" style="1" customWidth="1"/>
    <col min="12803" max="12803" width="10.88671875" style="1" customWidth="1"/>
    <col min="12804" max="12804" width="10" style="1" customWidth="1"/>
    <col min="12805" max="12805" width="13.33203125" style="1" customWidth="1"/>
    <col min="12806" max="13054" width="11.44140625" style="1"/>
    <col min="13055" max="13055" width="1.109375" style="1" customWidth="1"/>
    <col min="13056" max="13056" width="12.5546875" style="1" customWidth="1"/>
    <col min="13057" max="13057" width="38.33203125" style="1" customWidth="1"/>
    <col min="13058" max="13058" width="6.109375" style="1" customWidth="1"/>
    <col min="13059" max="13059" width="10.88671875" style="1" customWidth="1"/>
    <col min="13060" max="13060" width="10" style="1" customWidth="1"/>
    <col min="13061" max="13061" width="13.33203125" style="1" customWidth="1"/>
    <col min="13062" max="13310" width="11.44140625" style="1"/>
    <col min="13311" max="13311" width="1.109375" style="1" customWidth="1"/>
    <col min="13312" max="13312" width="12.5546875" style="1" customWidth="1"/>
    <col min="13313" max="13313" width="38.33203125" style="1" customWidth="1"/>
    <col min="13314" max="13314" width="6.109375" style="1" customWidth="1"/>
    <col min="13315" max="13315" width="10.88671875" style="1" customWidth="1"/>
    <col min="13316" max="13316" width="10" style="1" customWidth="1"/>
    <col min="13317" max="13317" width="13.33203125" style="1" customWidth="1"/>
    <col min="13318" max="13566" width="11.44140625" style="1"/>
    <col min="13567" max="13567" width="1.109375" style="1" customWidth="1"/>
    <col min="13568" max="13568" width="12.5546875" style="1" customWidth="1"/>
    <col min="13569" max="13569" width="38.33203125" style="1" customWidth="1"/>
    <col min="13570" max="13570" width="6.109375" style="1" customWidth="1"/>
    <col min="13571" max="13571" width="10.88671875" style="1" customWidth="1"/>
    <col min="13572" max="13572" width="10" style="1" customWidth="1"/>
    <col min="13573" max="13573" width="13.33203125" style="1" customWidth="1"/>
    <col min="13574" max="13822" width="11.44140625" style="1"/>
    <col min="13823" max="13823" width="1.109375" style="1" customWidth="1"/>
    <col min="13824" max="13824" width="12.5546875" style="1" customWidth="1"/>
    <col min="13825" max="13825" width="38.33203125" style="1" customWidth="1"/>
    <col min="13826" max="13826" width="6.109375" style="1" customWidth="1"/>
    <col min="13827" max="13827" width="10.88671875" style="1" customWidth="1"/>
    <col min="13828" max="13828" width="10" style="1" customWidth="1"/>
    <col min="13829" max="13829" width="13.33203125" style="1" customWidth="1"/>
    <col min="13830" max="14078" width="11.44140625" style="1"/>
    <col min="14079" max="14079" width="1.109375" style="1" customWidth="1"/>
    <col min="14080" max="14080" width="12.5546875" style="1" customWidth="1"/>
    <col min="14081" max="14081" width="38.33203125" style="1" customWidth="1"/>
    <col min="14082" max="14082" width="6.109375" style="1" customWidth="1"/>
    <col min="14083" max="14083" width="10.88671875" style="1" customWidth="1"/>
    <col min="14084" max="14084" width="10" style="1" customWidth="1"/>
    <col min="14085" max="14085" width="13.33203125" style="1" customWidth="1"/>
    <col min="14086" max="14334" width="11.44140625" style="1"/>
    <col min="14335" max="14335" width="1.109375" style="1" customWidth="1"/>
    <col min="14336" max="14336" width="12.5546875" style="1" customWidth="1"/>
    <col min="14337" max="14337" width="38.33203125" style="1" customWidth="1"/>
    <col min="14338" max="14338" width="6.109375" style="1" customWidth="1"/>
    <col min="14339" max="14339" width="10.88671875" style="1" customWidth="1"/>
    <col min="14340" max="14340" width="10" style="1" customWidth="1"/>
    <col min="14341" max="14341" width="13.33203125" style="1" customWidth="1"/>
    <col min="14342" max="14590" width="11.44140625" style="1"/>
    <col min="14591" max="14591" width="1.109375" style="1" customWidth="1"/>
    <col min="14592" max="14592" width="12.5546875" style="1" customWidth="1"/>
    <col min="14593" max="14593" width="38.33203125" style="1" customWidth="1"/>
    <col min="14594" max="14594" width="6.109375" style="1" customWidth="1"/>
    <col min="14595" max="14595" width="10.88671875" style="1" customWidth="1"/>
    <col min="14596" max="14596" width="10" style="1" customWidth="1"/>
    <col min="14597" max="14597" width="13.33203125" style="1" customWidth="1"/>
    <col min="14598" max="14846" width="11.44140625" style="1"/>
    <col min="14847" max="14847" width="1.109375" style="1" customWidth="1"/>
    <col min="14848" max="14848" width="12.5546875" style="1" customWidth="1"/>
    <col min="14849" max="14849" width="38.33203125" style="1" customWidth="1"/>
    <col min="14850" max="14850" width="6.109375" style="1" customWidth="1"/>
    <col min="14851" max="14851" width="10.88671875" style="1" customWidth="1"/>
    <col min="14852" max="14852" width="10" style="1" customWidth="1"/>
    <col min="14853" max="14853" width="13.33203125" style="1" customWidth="1"/>
    <col min="14854" max="15102" width="11.44140625" style="1"/>
    <col min="15103" max="15103" width="1.109375" style="1" customWidth="1"/>
    <col min="15104" max="15104" width="12.5546875" style="1" customWidth="1"/>
    <col min="15105" max="15105" width="38.33203125" style="1" customWidth="1"/>
    <col min="15106" max="15106" width="6.109375" style="1" customWidth="1"/>
    <col min="15107" max="15107" width="10.88671875" style="1" customWidth="1"/>
    <col min="15108" max="15108" width="10" style="1" customWidth="1"/>
    <col min="15109" max="15109" width="13.33203125" style="1" customWidth="1"/>
    <col min="15110" max="15358" width="11.44140625" style="1"/>
    <col min="15359" max="15359" width="1.109375" style="1" customWidth="1"/>
    <col min="15360" max="15360" width="12.5546875" style="1" customWidth="1"/>
    <col min="15361" max="15361" width="38.33203125" style="1" customWidth="1"/>
    <col min="15362" max="15362" width="6.109375" style="1" customWidth="1"/>
    <col min="15363" max="15363" width="10.88671875" style="1" customWidth="1"/>
    <col min="15364" max="15364" width="10" style="1" customWidth="1"/>
    <col min="15365" max="15365" width="13.33203125" style="1" customWidth="1"/>
    <col min="15366" max="15614" width="11.44140625" style="1"/>
    <col min="15615" max="15615" width="1.109375" style="1" customWidth="1"/>
    <col min="15616" max="15616" width="12.5546875" style="1" customWidth="1"/>
    <col min="15617" max="15617" width="38.33203125" style="1" customWidth="1"/>
    <col min="15618" max="15618" width="6.109375" style="1" customWidth="1"/>
    <col min="15619" max="15619" width="10.88671875" style="1" customWidth="1"/>
    <col min="15620" max="15620" width="10" style="1" customWidth="1"/>
    <col min="15621" max="15621" width="13.33203125" style="1" customWidth="1"/>
    <col min="15622" max="15870" width="11.44140625" style="1"/>
    <col min="15871" max="15871" width="1.109375" style="1" customWidth="1"/>
    <col min="15872" max="15872" width="12.5546875" style="1" customWidth="1"/>
    <col min="15873" max="15873" width="38.33203125" style="1" customWidth="1"/>
    <col min="15874" max="15874" width="6.109375" style="1" customWidth="1"/>
    <col min="15875" max="15875" width="10.88671875" style="1" customWidth="1"/>
    <col min="15876" max="15876" width="10" style="1" customWidth="1"/>
    <col min="15877" max="15877" width="13.33203125" style="1" customWidth="1"/>
    <col min="15878" max="16126" width="11.44140625" style="1"/>
    <col min="16127" max="16127" width="1.109375" style="1" customWidth="1"/>
    <col min="16128" max="16128" width="12.5546875" style="1" customWidth="1"/>
    <col min="16129" max="16129" width="38.33203125" style="1" customWidth="1"/>
    <col min="16130" max="16130" width="6.109375" style="1" customWidth="1"/>
    <col min="16131" max="16131" width="10.88671875" style="1" customWidth="1"/>
    <col min="16132" max="16132" width="10" style="1" customWidth="1"/>
    <col min="16133" max="16133" width="13.33203125" style="1" customWidth="1"/>
    <col min="16134" max="16384" width="11.44140625" style="1"/>
  </cols>
  <sheetData>
    <row r="1" spans="1:13" ht="14.4" thickBot="1" x14ac:dyDescent="0.35">
      <c r="B1" s="2"/>
      <c r="G1" s="3"/>
    </row>
    <row r="2" spans="1:13" x14ac:dyDescent="0.3">
      <c r="B2" s="16" t="s">
        <v>1</v>
      </c>
      <c r="C2" s="61" t="s">
        <v>0</v>
      </c>
      <c r="D2" s="62"/>
      <c r="E2" s="62"/>
      <c r="F2" s="62"/>
      <c r="G2" s="60">
        <v>45238</v>
      </c>
    </row>
    <row r="3" spans="1:13" x14ac:dyDescent="0.3">
      <c r="B3" s="17" t="s">
        <v>2</v>
      </c>
      <c r="C3" s="63" t="s">
        <v>3</v>
      </c>
      <c r="D3" s="64"/>
      <c r="E3" s="64"/>
      <c r="F3" s="65"/>
      <c r="G3" s="18" t="s">
        <v>4</v>
      </c>
    </row>
    <row r="4" spans="1:13" s="9" customFormat="1" x14ac:dyDescent="0.3">
      <c r="B4" s="19"/>
      <c r="C4" s="66" t="s">
        <v>86</v>
      </c>
      <c r="D4" s="67"/>
      <c r="E4" s="67"/>
      <c r="F4" s="68"/>
      <c r="G4" s="20" t="s">
        <v>12</v>
      </c>
    </row>
    <row r="5" spans="1:13" x14ac:dyDescent="0.3">
      <c r="B5" s="21"/>
      <c r="C5" s="4"/>
      <c r="D5" s="4"/>
      <c r="E5" s="4"/>
      <c r="F5" s="4"/>
      <c r="G5" s="22"/>
    </row>
    <row r="6" spans="1:13" ht="26.4" x14ac:dyDescent="0.3">
      <c r="A6" s="10"/>
      <c r="B6" s="23" t="s">
        <v>13</v>
      </c>
      <c r="C6" s="5" t="s">
        <v>5</v>
      </c>
      <c r="D6" s="5" t="s">
        <v>6</v>
      </c>
      <c r="E6" s="5" t="s">
        <v>7</v>
      </c>
      <c r="F6" s="5" t="s">
        <v>11</v>
      </c>
      <c r="G6" s="24" t="s">
        <v>8</v>
      </c>
    </row>
    <row r="7" spans="1:13" s="11" customFormat="1" x14ac:dyDescent="0.2">
      <c r="B7" s="31" t="s">
        <v>20</v>
      </c>
      <c r="C7" s="25" t="s">
        <v>80</v>
      </c>
      <c r="D7" s="6" t="s">
        <v>31</v>
      </c>
      <c r="E7" s="8">
        <f>5*23</f>
        <v>115</v>
      </c>
      <c r="F7" s="12">
        <v>5500</v>
      </c>
      <c r="G7" s="26">
        <f t="shared" ref="G7:G9" si="0">E7*F7</f>
        <v>632500</v>
      </c>
      <c r="J7" s="11" t="s">
        <v>41</v>
      </c>
      <c r="K7" s="40" t="s">
        <v>35</v>
      </c>
    </row>
    <row r="8" spans="1:13" s="11" customFormat="1" x14ac:dyDescent="0.2">
      <c r="B8" s="31" t="s">
        <v>21</v>
      </c>
      <c r="C8" s="30" t="s">
        <v>41</v>
      </c>
      <c r="D8" s="6" t="s">
        <v>43</v>
      </c>
      <c r="E8" s="13">
        <v>1</v>
      </c>
      <c r="F8" s="12">
        <f>M15</f>
        <v>73000</v>
      </c>
      <c r="G8" s="26">
        <f t="shared" si="0"/>
        <v>73000</v>
      </c>
      <c r="J8" s="11" t="s">
        <v>45</v>
      </c>
      <c r="K8" s="11">
        <v>30</v>
      </c>
      <c r="L8" s="41">
        <v>200</v>
      </c>
      <c r="M8" s="41">
        <f>L8*K8</f>
        <v>6000</v>
      </c>
    </row>
    <row r="9" spans="1:13" s="11" customFormat="1" x14ac:dyDescent="0.2">
      <c r="B9" s="31" t="s">
        <v>22</v>
      </c>
      <c r="C9" s="7" t="s">
        <v>42</v>
      </c>
      <c r="D9" s="6" t="s">
        <v>31</v>
      </c>
      <c r="E9" s="13">
        <v>5</v>
      </c>
      <c r="F9" s="12">
        <v>3000</v>
      </c>
      <c r="G9" s="26">
        <f t="shared" si="0"/>
        <v>15000</v>
      </c>
      <c r="J9" s="11" t="s">
        <v>46</v>
      </c>
      <c r="K9" s="11">
        <v>30</v>
      </c>
      <c r="L9" s="41">
        <v>700</v>
      </c>
      <c r="M9" s="41">
        <f t="shared" ref="M9:M14" si="1">L9*K9</f>
        <v>21000</v>
      </c>
    </row>
    <row r="10" spans="1:13" s="11" customFormat="1" x14ac:dyDescent="0.2">
      <c r="B10" s="31"/>
      <c r="C10" s="7"/>
      <c r="D10" s="6"/>
      <c r="E10" s="13"/>
      <c r="F10" s="12"/>
      <c r="G10" s="26"/>
      <c r="J10" s="11" t="s">
        <v>47</v>
      </c>
      <c r="K10" s="11">
        <v>300</v>
      </c>
      <c r="L10" s="41">
        <v>50</v>
      </c>
      <c r="M10" s="41">
        <f t="shared" si="1"/>
        <v>15000</v>
      </c>
    </row>
    <row r="11" spans="1:13" s="11" customFormat="1" x14ac:dyDescent="0.2">
      <c r="B11" s="31" t="s">
        <v>24</v>
      </c>
      <c r="C11" s="7" t="s">
        <v>44</v>
      </c>
      <c r="D11" s="6" t="s">
        <v>31</v>
      </c>
      <c r="E11" s="13">
        <v>5</v>
      </c>
      <c r="F11" s="12">
        <v>15000</v>
      </c>
      <c r="G11" s="26">
        <f t="shared" ref="G11" si="2">E11*F11</f>
        <v>75000</v>
      </c>
      <c r="J11" s="11" t="s">
        <v>48</v>
      </c>
      <c r="K11" s="11">
        <v>5</v>
      </c>
      <c r="L11" s="41">
        <v>600</v>
      </c>
      <c r="M11" s="41">
        <f t="shared" si="1"/>
        <v>3000</v>
      </c>
    </row>
    <row r="12" spans="1:13" s="11" customFormat="1" x14ac:dyDescent="0.2">
      <c r="B12" s="31"/>
      <c r="C12" s="7"/>
      <c r="D12" s="6"/>
      <c r="E12" s="13"/>
      <c r="F12" s="12"/>
      <c r="G12" s="26"/>
      <c r="J12" s="11" t="s">
        <v>49</v>
      </c>
      <c r="K12" s="11">
        <v>30</v>
      </c>
      <c r="L12" s="41">
        <v>100</v>
      </c>
      <c r="M12" s="41">
        <f t="shared" si="1"/>
        <v>3000</v>
      </c>
    </row>
    <row r="13" spans="1:13" s="11" customFormat="1" x14ac:dyDescent="0.2">
      <c r="B13" s="31"/>
      <c r="C13" s="7"/>
      <c r="D13" s="6"/>
      <c r="E13" s="13"/>
      <c r="F13" s="12"/>
      <c r="G13" s="26"/>
      <c r="J13" s="11" t="s">
        <v>50</v>
      </c>
      <c r="K13" s="11">
        <v>100</v>
      </c>
      <c r="L13" s="41">
        <v>150</v>
      </c>
      <c r="M13" s="41">
        <f t="shared" si="1"/>
        <v>15000</v>
      </c>
    </row>
    <row r="14" spans="1:13" ht="14.4" x14ac:dyDescent="0.3">
      <c r="A14" s="10"/>
      <c r="B14" s="87" t="s">
        <v>9</v>
      </c>
      <c r="C14" s="88"/>
      <c r="D14" s="88"/>
      <c r="E14" s="88"/>
      <c r="F14" s="36"/>
      <c r="G14" s="27">
        <f>SUM(G7:G13)</f>
        <v>795500</v>
      </c>
      <c r="J14" s="1" t="s">
        <v>51</v>
      </c>
      <c r="K14" s="1">
        <v>2000</v>
      </c>
      <c r="L14" s="42">
        <v>5</v>
      </c>
      <c r="M14" s="42">
        <f t="shared" si="1"/>
        <v>10000</v>
      </c>
    </row>
    <row r="15" spans="1:13" x14ac:dyDescent="0.3">
      <c r="B15" s="15"/>
      <c r="G15" s="3"/>
      <c r="M15" s="35">
        <f>SUM(M8:M14)</f>
        <v>73000</v>
      </c>
    </row>
    <row r="16" spans="1:13" x14ac:dyDescent="0.3">
      <c r="K16" s="1" t="s">
        <v>10</v>
      </c>
    </row>
  </sheetData>
  <mergeCells count="4">
    <mergeCell ref="C2:F2"/>
    <mergeCell ref="C3:F3"/>
    <mergeCell ref="C4:F4"/>
    <mergeCell ref="B14:E14"/>
  </mergeCells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EC3D-E917-434B-8D05-985F291C1D0D}">
  <dimension ref="A1:K14"/>
  <sheetViews>
    <sheetView workbookViewId="0">
      <selection activeCell="E9" sqref="E9"/>
    </sheetView>
  </sheetViews>
  <sheetFormatPr defaultColWidth="11.44140625" defaultRowHeight="13.8" x14ac:dyDescent="0.3"/>
  <cols>
    <col min="1" max="1" width="1.109375" style="1" customWidth="1"/>
    <col min="2" max="2" width="17.5546875" style="1" bestFit="1" customWidth="1"/>
    <col min="3" max="3" width="38.33203125" style="1" customWidth="1"/>
    <col min="4" max="4" width="6.109375" style="1" customWidth="1"/>
    <col min="5" max="5" width="10.88671875" style="1" customWidth="1"/>
    <col min="6" max="6" width="10" style="1" customWidth="1"/>
    <col min="7" max="7" width="13.33203125" style="1" customWidth="1"/>
    <col min="8" max="254" width="11.44140625" style="1"/>
    <col min="255" max="255" width="1.109375" style="1" customWidth="1"/>
    <col min="256" max="256" width="12.5546875" style="1" customWidth="1"/>
    <col min="257" max="257" width="38.33203125" style="1" customWidth="1"/>
    <col min="258" max="258" width="6.109375" style="1" customWidth="1"/>
    <col min="259" max="259" width="10.88671875" style="1" customWidth="1"/>
    <col min="260" max="260" width="10" style="1" customWidth="1"/>
    <col min="261" max="261" width="13.33203125" style="1" customWidth="1"/>
    <col min="262" max="510" width="11.44140625" style="1"/>
    <col min="511" max="511" width="1.109375" style="1" customWidth="1"/>
    <col min="512" max="512" width="12.5546875" style="1" customWidth="1"/>
    <col min="513" max="513" width="38.33203125" style="1" customWidth="1"/>
    <col min="514" max="514" width="6.109375" style="1" customWidth="1"/>
    <col min="515" max="515" width="10.88671875" style="1" customWidth="1"/>
    <col min="516" max="516" width="10" style="1" customWidth="1"/>
    <col min="517" max="517" width="13.33203125" style="1" customWidth="1"/>
    <col min="518" max="766" width="11.44140625" style="1"/>
    <col min="767" max="767" width="1.109375" style="1" customWidth="1"/>
    <col min="768" max="768" width="12.5546875" style="1" customWidth="1"/>
    <col min="769" max="769" width="38.33203125" style="1" customWidth="1"/>
    <col min="770" max="770" width="6.109375" style="1" customWidth="1"/>
    <col min="771" max="771" width="10.88671875" style="1" customWidth="1"/>
    <col min="772" max="772" width="10" style="1" customWidth="1"/>
    <col min="773" max="773" width="13.33203125" style="1" customWidth="1"/>
    <col min="774" max="1022" width="11.44140625" style="1"/>
    <col min="1023" max="1023" width="1.109375" style="1" customWidth="1"/>
    <col min="1024" max="1024" width="12.5546875" style="1" customWidth="1"/>
    <col min="1025" max="1025" width="38.33203125" style="1" customWidth="1"/>
    <col min="1026" max="1026" width="6.109375" style="1" customWidth="1"/>
    <col min="1027" max="1027" width="10.88671875" style="1" customWidth="1"/>
    <col min="1028" max="1028" width="10" style="1" customWidth="1"/>
    <col min="1029" max="1029" width="13.33203125" style="1" customWidth="1"/>
    <col min="1030" max="1278" width="11.44140625" style="1"/>
    <col min="1279" max="1279" width="1.109375" style="1" customWidth="1"/>
    <col min="1280" max="1280" width="12.5546875" style="1" customWidth="1"/>
    <col min="1281" max="1281" width="38.33203125" style="1" customWidth="1"/>
    <col min="1282" max="1282" width="6.109375" style="1" customWidth="1"/>
    <col min="1283" max="1283" width="10.88671875" style="1" customWidth="1"/>
    <col min="1284" max="1284" width="10" style="1" customWidth="1"/>
    <col min="1285" max="1285" width="13.33203125" style="1" customWidth="1"/>
    <col min="1286" max="1534" width="11.44140625" style="1"/>
    <col min="1535" max="1535" width="1.109375" style="1" customWidth="1"/>
    <col min="1536" max="1536" width="12.5546875" style="1" customWidth="1"/>
    <col min="1537" max="1537" width="38.33203125" style="1" customWidth="1"/>
    <col min="1538" max="1538" width="6.109375" style="1" customWidth="1"/>
    <col min="1539" max="1539" width="10.88671875" style="1" customWidth="1"/>
    <col min="1540" max="1540" width="10" style="1" customWidth="1"/>
    <col min="1541" max="1541" width="13.33203125" style="1" customWidth="1"/>
    <col min="1542" max="1790" width="11.44140625" style="1"/>
    <col min="1791" max="1791" width="1.109375" style="1" customWidth="1"/>
    <col min="1792" max="1792" width="12.5546875" style="1" customWidth="1"/>
    <col min="1793" max="1793" width="38.33203125" style="1" customWidth="1"/>
    <col min="1794" max="1794" width="6.109375" style="1" customWidth="1"/>
    <col min="1795" max="1795" width="10.88671875" style="1" customWidth="1"/>
    <col min="1796" max="1796" width="10" style="1" customWidth="1"/>
    <col min="1797" max="1797" width="13.33203125" style="1" customWidth="1"/>
    <col min="1798" max="2046" width="11.44140625" style="1"/>
    <col min="2047" max="2047" width="1.109375" style="1" customWidth="1"/>
    <col min="2048" max="2048" width="12.5546875" style="1" customWidth="1"/>
    <col min="2049" max="2049" width="38.33203125" style="1" customWidth="1"/>
    <col min="2050" max="2050" width="6.109375" style="1" customWidth="1"/>
    <col min="2051" max="2051" width="10.88671875" style="1" customWidth="1"/>
    <col min="2052" max="2052" width="10" style="1" customWidth="1"/>
    <col min="2053" max="2053" width="13.33203125" style="1" customWidth="1"/>
    <col min="2054" max="2302" width="11.44140625" style="1"/>
    <col min="2303" max="2303" width="1.109375" style="1" customWidth="1"/>
    <col min="2304" max="2304" width="12.5546875" style="1" customWidth="1"/>
    <col min="2305" max="2305" width="38.33203125" style="1" customWidth="1"/>
    <col min="2306" max="2306" width="6.109375" style="1" customWidth="1"/>
    <col min="2307" max="2307" width="10.88671875" style="1" customWidth="1"/>
    <col min="2308" max="2308" width="10" style="1" customWidth="1"/>
    <col min="2309" max="2309" width="13.33203125" style="1" customWidth="1"/>
    <col min="2310" max="2558" width="11.44140625" style="1"/>
    <col min="2559" max="2559" width="1.109375" style="1" customWidth="1"/>
    <col min="2560" max="2560" width="12.5546875" style="1" customWidth="1"/>
    <col min="2561" max="2561" width="38.33203125" style="1" customWidth="1"/>
    <col min="2562" max="2562" width="6.109375" style="1" customWidth="1"/>
    <col min="2563" max="2563" width="10.88671875" style="1" customWidth="1"/>
    <col min="2564" max="2564" width="10" style="1" customWidth="1"/>
    <col min="2565" max="2565" width="13.33203125" style="1" customWidth="1"/>
    <col min="2566" max="2814" width="11.44140625" style="1"/>
    <col min="2815" max="2815" width="1.109375" style="1" customWidth="1"/>
    <col min="2816" max="2816" width="12.5546875" style="1" customWidth="1"/>
    <col min="2817" max="2817" width="38.33203125" style="1" customWidth="1"/>
    <col min="2818" max="2818" width="6.109375" style="1" customWidth="1"/>
    <col min="2819" max="2819" width="10.88671875" style="1" customWidth="1"/>
    <col min="2820" max="2820" width="10" style="1" customWidth="1"/>
    <col min="2821" max="2821" width="13.33203125" style="1" customWidth="1"/>
    <col min="2822" max="3070" width="11.44140625" style="1"/>
    <col min="3071" max="3071" width="1.109375" style="1" customWidth="1"/>
    <col min="3072" max="3072" width="12.5546875" style="1" customWidth="1"/>
    <col min="3073" max="3073" width="38.33203125" style="1" customWidth="1"/>
    <col min="3074" max="3074" width="6.109375" style="1" customWidth="1"/>
    <col min="3075" max="3075" width="10.88671875" style="1" customWidth="1"/>
    <col min="3076" max="3076" width="10" style="1" customWidth="1"/>
    <col min="3077" max="3077" width="13.33203125" style="1" customWidth="1"/>
    <col min="3078" max="3326" width="11.44140625" style="1"/>
    <col min="3327" max="3327" width="1.109375" style="1" customWidth="1"/>
    <col min="3328" max="3328" width="12.5546875" style="1" customWidth="1"/>
    <col min="3329" max="3329" width="38.33203125" style="1" customWidth="1"/>
    <col min="3330" max="3330" width="6.109375" style="1" customWidth="1"/>
    <col min="3331" max="3331" width="10.88671875" style="1" customWidth="1"/>
    <col min="3332" max="3332" width="10" style="1" customWidth="1"/>
    <col min="3333" max="3333" width="13.33203125" style="1" customWidth="1"/>
    <col min="3334" max="3582" width="11.44140625" style="1"/>
    <col min="3583" max="3583" width="1.109375" style="1" customWidth="1"/>
    <col min="3584" max="3584" width="12.5546875" style="1" customWidth="1"/>
    <col min="3585" max="3585" width="38.33203125" style="1" customWidth="1"/>
    <col min="3586" max="3586" width="6.109375" style="1" customWidth="1"/>
    <col min="3587" max="3587" width="10.88671875" style="1" customWidth="1"/>
    <col min="3588" max="3588" width="10" style="1" customWidth="1"/>
    <col min="3589" max="3589" width="13.33203125" style="1" customWidth="1"/>
    <col min="3590" max="3838" width="11.44140625" style="1"/>
    <col min="3839" max="3839" width="1.109375" style="1" customWidth="1"/>
    <col min="3840" max="3840" width="12.5546875" style="1" customWidth="1"/>
    <col min="3841" max="3841" width="38.33203125" style="1" customWidth="1"/>
    <col min="3842" max="3842" width="6.109375" style="1" customWidth="1"/>
    <col min="3843" max="3843" width="10.88671875" style="1" customWidth="1"/>
    <col min="3844" max="3844" width="10" style="1" customWidth="1"/>
    <col min="3845" max="3845" width="13.33203125" style="1" customWidth="1"/>
    <col min="3846" max="4094" width="11.44140625" style="1"/>
    <col min="4095" max="4095" width="1.109375" style="1" customWidth="1"/>
    <col min="4096" max="4096" width="12.5546875" style="1" customWidth="1"/>
    <col min="4097" max="4097" width="38.33203125" style="1" customWidth="1"/>
    <col min="4098" max="4098" width="6.109375" style="1" customWidth="1"/>
    <col min="4099" max="4099" width="10.88671875" style="1" customWidth="1"/>
    <col min="4100" max="4100" width="10" style="1" customWidth="1"/>
    <col min="4101" max="4101" width="13.33203125" style="1" customWidth="1"/>
    <col min="4102" max="4350" width="11.44140625" style="1"/>
    <col min="4351" max="4351" width="1.109375" style="1" customWidth="1"/>
    <col min="4352" max="4352" width="12.5546875" style="1" customWidth="1"/>
    <col min="4353" max="4353" width="38.33203125" style="1" customWidth="1"/>
    <col min="4354" max="4354" width="6.109375" style="1" customWidth="1"/>
    <col min="4355" max="4355" width="10.88671875" style="1" customWidth="1"/>
    <col min="4356" max="4356" width="10" style="1" customWidth="1"/>
    <col min="4357" max="4357" width="13.33203125" style="1" customWidth="1"/>
    <col min="4358" max="4606" width="11.44140625" style="1"/>
    <col min="4607" max="4607" width="1.109375" style="1" customWidth="1"/>
    <col min="4608" max="4608" width="12.5546875" style="1" customWidth="1"/>
    <col min="4609" max="4609" width="38.33203125" style="1" customWidth="1"/>
    <col min="4610" max="4610" width="6.109375" style="1" customWidth="1"/>
    <col min="4611" max="4611" width="10.88671875" style="1" customWidth="1"/>
    <col min="4612" max="4612" width="10" style="1" customWidth="1"/>
    <col min="4613" max="4613" width="13.33203125" style="1" customWidth="1"/>
    <col min="4614" max="4862" width="11.44140625" style="1"/>
    <col min="4863" max="4863" width="1.109375" style="1" customWidth="1"/>
    <col min="4864" max="4864" width="12.5546875" style="1" customWidth="1"/>
    <col min="4865" max="4865" width="38.33203125" style="1" customWidth="1"/>
    <col min="4866" max="4866" width="6.109375" style="1" customWidth="1"/>
    <col min="4867" max="4867" width="10.88671875" style="1" customWidth="1"/>
    <col min="4868" max="4868" width="10" style="1" customWidth="1"/>
    <col min="4869" max="4869" width="13.33203125" style="1" customWidth="1"/>
    <col min="4870" max="5118" width="11.44140625" style="1"/>
    <col min="5119" max="5119" width="1.109375" style="1" customWidth="1"/>
    <col min="5120" max="5120" width="12.5546875" style="1" customWidth="1"/>
    <col min="5121" max="5121" width="38.33203125" style="1" customWidth="1"/>
    <col min="5122" max="5122" width="6.109375" style="1" customWidth="1"/>
    <col min="5123" max="5123" width="10.88671875" style="1" customWidth="1"/>
    <col min="5124" max="5124" width="10" style="1" customWidth="1"/>
    <col min="5125" max="5125" width="13.33203125" style="1" customWidth="1"/>
    <col min="5126" max="5374" width="11.44140625" style="1"/>
    <col min="5375" max="5375" width="1.109375" style="1" customWidth="1"/>
    <col min="5376" max="5376" width="12.5546875" style="1" customWidth="1"/>
    <col min="5377" max="5377" width="38.33203125" style="1" customWidth="1"/>
    <col min="5378" max="5378" width="6.109375" style="1" customWidth="1"/>
    <col min="5379" max="5379" width="10.88671875" style="1" customWidth="1"/>
    <col min="5380" max="5380" width="10" style="1" customWidth="1"/>
    <col min="5381" max="5381" width="13.33203125" style="1" customWidth="1"/>
    <col min="5382" max="5630" width="11.44140625" style="1"/>
    <col min="5631" max="5631" width="1.109375" style="1" customWidth="1"/>
    <col min="5632" max="5632" width="12.5546875" style="1" customWidth="1"/>
    <col min="5633" max="5633" width="38.33203125" style="1" customWidth="1"/>
    <col min="5634" max="5634" width="6.109375" style="1" customWidth="1"/>
    <col min="5635" max="5635" width="10.88671875" style="1" customWidth="1"/>
    <col min="5636" max="5636" width="10" style="1" customWidth="1"/>
    <col min="5637" max="5637" width="13.33203125" style="1" customWidth="1"/>
    <col min="5638" max="5886" width="11.44140625" style="1"/>
    <col min="5887" max="5887" width="1.109375" style="1" customWidth="1"/>
    <col min="5888" max="5888" width="12.5546875" style="1" customWidth="1"/>
    <col min="5889" max="5889" width="38.33203125" style="1" customWidth="1"/>
    <col min="5890" max="5890" width="6.109375" style="1" customWidth="1"/>
    <col min="5891" max="5891" width="10.88671875" style="1" customWidth="1"/>
    <col min="5892" max="5892" width="10" style="1" customWidth="1"/>
    <col min="5893" max="5893" width="13.33203125" style="1" customWidth="1"/>
    <col min="5894" max="6142" width="11.44140625" style="1"/>
    <col min="6143" max="6143" width="1.109375" style="1" customWidth="1"/>
    <col min="6144" max="6144" width="12.5546875" style="1" customWidth="1"/>
    <col min="6145" max="6145" width="38.33203125" style="1" customWidth="1"/>
    <col min="6146" max="6146" width="6.109375" style="1" customWidth="1"/>
    <col min="6147" max="6147" width="10.88671875" style="1" customWidth="1"/>
    <col min="6148" max="6148" width="10" style="1" customWidth="1"/>
    <col min="6149" max="6149" width="13.33203125" style="1" customWidth="1"/>
    <col min="6150" max="6398" width="11.44140625" style="1"/>
    <col min="6399" max="6399" width="1.109375" style="1" customWidth="1"/>
    <col min="6400" max="6400" width="12.5546875" style="1" customWidth="1"/>
    <col min="6401" max="6401" width="38.33203125" style="1" customWidth="1"/>
    <col min="6402" max="6402" width="6.109375" style="1" customWidth="1"/>
    <col min="6403" max="6403" width="10.88671875" style="1" customWidth="1"/>
    <col min="6404" max="6404" width="10" style="1" customWidth="1"/>
    <col min="6405" max="6405" width="13.33203125" style="1" customWidth="1"/>
    <col min="6406" max="6654" width="11.44140625" style="1"/>
    <col min="6655" max="6655" width="1.109375" style="1" customWidth="1"/>
    <col min="6656" max="6656" width="12.5546875" style="1" customWidth="1"/>
    <col min="6657" max="6657" width="38.33203125" style="1" customWidth="1"/>
    <col min="6658" max="6658" width="6.109375" style="1" customWidth="1"/>
    <col min="6659" max="6659" width="10.88671875" style="1" customWidth="1"/>
    <col min="6660" max="6660" width="10" style="1" customWidth="1"/>
    <col min="6661" max="6661" width="13.33203125" style="1" customWidth="1"/>
    <col min="6662" max="6910" width="11.44140625" style="1"/>
    <col min="6911" max="6911" width="1.109375" style="1" customWidth="1"/>
    <col min="6912" max="6912" width="12.5546875" style="1" customWidth="1"/>
    <col min="6913" max="6913" width="38.33203125" style="1" customWidth="1"/>
    <col min="6914" max="6914" width="6.109375" style="1" customWidth="1"/>
    <col min="6915" max="6915" width="10.88671875" style="1" customWidth="1"/>
    <col min="6916" max="6916" width="10" style="1" customWidth="1"/>
    <col min="6917" max="6917" width="13.33203125" style="1" customWidth="1"/>
    <col min="6918" max="7166" width="11.44140625" style="1"/>
    <col min="7167" max="7167" width="1.109375" style="1" customWidth="1"/>
    <col min="7168" max="7168" width="12.5546875" style="1" customWidth="1"/>
    <col min="7169" max="7169" width="38.33203125" style="1" customWidth="1"/>
    <col min="7170" max="7170" width="6.109375" style="1" customWidth="1"/>
    <col min="7171" max="7171" width="10.88671875" style="1" customWidth="1"/>
    <col min="7172" max="7172" width="10" style="1" customWidth="1"/>
    <col min="7173" max="7173" width="13.33203125" style="1" customWidth="1"/>
    <col min="7174" max="7422" width="11.44140625" style="1"/>
    <col min="7423" max="7423" width="1.109375" style="1" customWidth="1"/>
    <col min="7424" max="7424" width="12.5546875" style="1" customWidth="1"/>
    <col min="7425" max="7425" width="38.33203125" style="1" customWidth="1"/>
    <col min="7426" max="7426" width="6.109375" style="1" customWidth="1"/>
    <col min="7427" max="7427" width="10.88671875" style="1" customWidth="1"/>
    <col min="7428" max="7428" width="10" style="1" customWidth="1"/>
    <col min="7429" max="7429" width="13.33203125" style="1" customWidth="1"/>
    <col min="7430" max="7678" width="11.44140625" style="1"/>
    <col min="7679" max="7679" width="1.109375" style="1" customWidth="1"/>
    <col min="7680" max="7680" width="12.5546875" style="1" customWidth="1"/>
    <col min="7681" max="7681" width="38.33203125" style="1" customWidth="1"/>
    <col min="7682" max="7682" width="6.109375" style="1" customWidth="1"/>
    <col min="7683" max="7683" width="10.88671875" style="1" customWidth="1"/>
    <col min="7684" max="7684" width="10" style="1" customWidth="1"/>
    <col min="7685" max="7685" width="13.33203125" style="1" customWidth="1"/>
    <col min="7686" max="7934" width="11.44140625" style="1"/>
    <col min="7935" max="7935" width="1.109375" style="1" customWidth="1"/>
    <col min="7936" max="7936" width="12.5546875" style="1" customWidth="1"/>
    <col min="7937" max="7937" width="38.33203125" style="1" customWidth="1"/>
    <col min="7938" max="7938" width="6.109375" style="1" customWidth="1"/>
    <col min="7939" max="7939" width="10.88671875" style="1" customWidth="1"/>
    <col min="7940" max="7940" width="10" style="1" customWidth="1"/>
    <col min="7941" max="7941" width="13.33203125" style="1" customWidth="1"/>
    <col min="7942" max="8190" width="11.44140625" style="1"/>
    <col min="8191" max="8191" width="1.109375" style="1" customWidth="1"/>
    <col min="8192" max="8192" width="12.5546875" style="1" customWidth="1"/>
    <col min="8193" max="8193" width="38.33203125" style="1" customWidth="1"/>
    <col min="8194" max="8194" width="6.109375" style="1" customWidth="1"/>
    <col min="8195" max="8195" width="10.88671875" style="1" customWidth="1"/>
    <col min="8196" max="8196" width="10" style="1" customWidth="1"/>
    <col min="8197" max="8197" width="13.33203125" style="1" customWidth="1"/>
    <col min="8198" max="8446" width="11.44140625" style="1"/>
    <col min="8447" max="8447" width="1.109375" style="1" customWidth="1"/>
    <col min="8448" max="8448" width="12.5546875" style="1" customWidth="1"/>
    <col min="8449" max="8449" width="38.33203125" style="1" customWidth="1"/>
    <col min="8450" max="8450" width="6.109375" style="1" customWidth="1"/>
    <col min="8451" max="8451" width="10.88671875" style="1" customWidth="1"/>
    <col min="8452" max="8452" width="10" style="1" customWidth="1"/>
    <col min="8453" max="8453" width="13.33203125" style="1" customWidth="1"/>
    <col min="8454" max="8702" width="11.44140625" style="1"/>
    <col min="8703" max="8703" width="1.109375" style="1" customWidth="1"/>
    <col min="8704" max="8704" width="12.5546875" style="1" customWidth="1"/>
    <col min="8705" max="8705" width="38.33203125" style="1" customWidth="1"/>
    <col min="8706" max="8706" width="6.109375" style="1" customWidth="1"/>
    <col min="8707" max="8707" width="10.88671875" style="1" customWidth="1"/>
    <col min="8708" max="8708" width="10" style="1" customWidth="1"/>
    <col min="8709" max="8709" width="13.33203125" style="1" customWidth="1"/>
    <col min="8710" max="8958" width="11.44140625" style="1"/>
    <col min="8959" max="8959" width="1.109375" style="1" customWidth="1"/>
    <col min="8960" max="8960" width="12.5546875" style="1" customWidth="1"/>
    <col min="8961" max="8961" width="38.33203125" style="1" customWidth="1"/>
    <col min="8962" max="8962" width="6.109375" style="1" customWidth="1"/>
    <col min="8963" max="8963" width="10.88671875" style="1" customWidth="1"/>
    <col min="8964" max="8964" width="10" style="1" customWidth="1"/>
    <col min="8965" max="8965" width="13.33203125" style="1" customWidth="1"/>
    <col min="8966" max="9214" width="11.44140625" style="1"/>
    <col min="9215" max="9215" width="1.109375" style="1" customWidth="1"/>
    <col min="9216" max="9216" width="12.5546875" style="1" customWidth="1"/>
    <col min="9217" max="9217" width="38.33203125" style="1" customWidth="1"/>
    <col min="9218" max="9218" width="6.109375" style="1" customWidth="1"/>
    <col min="9219" max="9219" width="10.88671875" style="1" customWidth="1"/>
    <col min="9220" max="9220" width="10" style="1" customWidth="1"/>
    <col min="9221" max="9221" width="13.33203125" style="1" customWidth="1"/>
    <col min="9222" max="9470" width="11.44140625" style="1"/>
    <col min="9471" max="9471" width="1.109375" style="1" customWidth="1"/>
    <col min="9472" max="9472" width="12.5546875" style="1" customWidth="1"/>
    <col min="9473" max="9473" width="38.33203125" style="1" customWidth="1"/>
    <col min="9474" max="9474" width="6.109375" style="1" customWidth="1"/>
    <col min="9475" max="9475" width="10.88671875" style="1" customWidth="1"/>
    <col min="9476" max="9476" width="10" style="1" customWidth="1"/>
    <col min="9477" max="9477" width="13.33203125" style="1" customWidth="1"/>
    <col min="9478" max="9726" width="11.44140625" style="1"/>
    <col min="9727" max="9727" width="1.109375" style="1" customWidth="1"/>
    <col min="9728" max="9728" width="12.5546875" style="1" customWidth="1"/>
    <col min="9729" max="9729" width="38.33203125" style="1" customWidth="1"/>
    <col min="9730" max="9730" width="6.109375" style="1" customWidth="1"/>
    <col min="9731" max="9731" width="10.88671875" style="1" customWidth="1"/>
    <col min="9732" max="9732" width="10" style="1" customWidth="1"/>
    <col min="9733" max="9733" width="13.33203125" style="1" customWidth="1"/>
    <col min="9734" max="9982" width="11.44140625" style="1"/>
    <col min="9983" max="9983" width="1.109375" style="1" customWidth="1"/>
    <col min="9984" max="9984" width="12.5546875" style="1" customWidth="1"/>
    <col min="9985" max="9985" width="38.33203125" style="1" customWidth="1"/>
    <col min="9986" max="9986" width="6.109375" style="1" customWidth="1"/>
    <col min="9987" max="9987" width="10.88671875" style="1" customWidth="1"/>
    <col min="9988" max="9988" width="10" style="1" customWidth="1"/>
    <col min="9989" max="9989" width="13.33203125" style="1" customWidth="1"/>
    <col min="9990" max="10238" width="11.44140625" style="1"/>
    <col min="10239" max="10239" width="1.109375" style="1" customWidth="1"/>
    <col min="10240" max="10240" width="12.5546875" style="1" customWidth="1"/>
    <col min="10241" max="10241" width="38.33203125" style="1" customWidth="1"/>
    <col min="10242" max="10242" width="6.109375" style="1" customWidth="1"/>
    <col min="10243" max="10243" width="10.88671875" style="1" customWidth="1"/>
    <col min="10244" max="10244" width="10" style="1" customWidth="1"/>
    <col min="10245" max="10245" width="13.33203125" style="1" customWidth="1"/>
    <col min="10246" max="10494" width="11.44140625" style="1"/>
    <col min="10495" max="10495" width="1.109375" style="1" customWidth="1"/>
    <col min="10496" max="10496" width="12.5546875" style="1" customWidth="1"/>
    <col min="10497" max="10497" width="38.33203125" style="1" customWidth="1"/>
    <col min="10498" max="10498" width="6.109375" style="1" customWidth="1"/>
    <col min="10499" max="10499" width="10.88671875" style="1" customWidth="1"/>
    <col min="10500" max="10500" width="10" style="1" customWidth="1"/>
    <col min="10501" max="10501" width="13.33203125" style="1" customWidth="1"/>
    <col min="10502" max="10750" width="11.44140625" style="1"/>
    <col min="10751" max="10751" width="1.109375" style="1" customWidth="1"/>
    <col min="10752" max="10752" width="12.5546875" style="1" customWidth="1"/>
    <col min="10753" max="10753" width="38.33203125" style="1" customWidth="1"/>
    <col min="10754" max="10754" width="6.109375" style="1" customWidth="1"/>
    <col min="10755" max="10755" width="10.88671875" style="1" customWidth="1"/>
    <col min="10756" max="10756" width="10" style="1" customWidth="1"/>
    <col min="10757" max="10757" width="13.33203125" style="1" customWidth="1"/>
    <col min="10758" max="11006" width="11.44140625" style="1"/>
    <col min="11007" max="11007" width="1.109375" style="1" customWidth="1"/>
    <col min="11008" max="11008" width="12.5546875" style="1" customWidth="1"/>
    <col min="11009" max="11009" width="38.33203125" style="1" customWidth="1"/>
    <col min="11010" max="11010" width="6.109375" style="1" customWidth="1"/>
    <col min="11011" max="11011" width="10.88671875" style="1" customWidth="1"/>
    <col min="11012" max="11012" width="10" style="1" customWidth="1"/>
    <col min="11013" max="11013" width="13.33203125" style="1" customWidth="1"/>
    <col min="11014" max="11262" width="11.44140625" style="1"/>
    <col min="11263" max="11263" width="1.109375" style="1" customWidth="1"/>
    <col min="11264" max="11264" width="12.5546875" style="1" customWidth="1"/>
    <col min="11265" max="11265" width="38.33203125" style="1" customWidth="1"/>
    <col min="11266" max="11266" width="6.109375" style="1" customWidth="1"/>
    <col min="11267" max="11267" width="10.88671875" style="1" customWidth="1"/>
    <col min="11268" max="11268" width="10" style="1" customWidth="1"/>
    <col min="11269" max="11269" width="13.33203125" style="1" customWidth="1"/>
    <col min="11270" max="11518" width="11.44140625" style="1"/>
    <col min="11519" max="11519" width="1.109375" style="1" customWidth="1"/>
    <col min="11520" max="11520" width="12.5546875" style="1" customWidth="1"/>
    <col min="11521" max="11521" width="38.33203125" style="1" customWidth="1"/>
    <col min="11522" max="11522" width="6.109375" style="1" customWidth="1"/>
    <col min="11523" max="11523" width="10.88671875" style="1" customWidth="1"/>
    <col min="11524" max="11524" width="10" style="1" customWidth="1"/>
    <col min="11525" max="11525" width="13.33203125" style="1" customWidth="1"/>
    <col min="11526" max="11774" width="11.44140625" style="1"/>
    <col min="11775" max="11775" width="1.109375" style="1" customWidth="1"/>
    <col min="11776" max="11776" width="12.5546875" style="1" customWidth="1"/>
    <col min="11777" max="11777" width="38.33203125" style="1" customWidth="1"/>
    <col min="11778" max="11778" width="6.109375" style="1" customWidth="1"/>
    <col min="11779" max="11779" width="10.88671875" style="1" customWidth="1"/>
    <col min="11780" max="11780" width="10" style="1" customWidth="1"/>
    <col min="11781" max="11781" width="13.33203125" style="1" customWidth="1"/>
    <col min="11782" max="12030" width="11.44140625" style="1"/>
    <col min="12031" max="12031" width="1.109375" style="1" customWidth="1"/>
    <col min="12032" max="12032" width="12.5546875" style="1" customWidth="1"/>
    <col min="12033" max="12033" width="38.33203125" style="1" customWidth="1"/>
    <col min="12034" max="12034" width="6.109375" style="1" customWidth="1"/>
    <col min="12035" max="12035" width="10.88671875" style="1" customWidth="1"/>
    <col min="12036" max="12036" width="10" style="1" customWidth="1"/>
    <col min="12037" max="12037" width="13.33203125" style="1" customWidth="1"/>
    <col min="12038" max="12286" width="11.44140625" style="1"/>
    <col min="12287" max="12287" width="1.109375" style="1" customWidth="1"/>
    <col min="12288" max="12288" width="12.5546875" style="1" customWidth="1"/>
    <col min="12289" max="12289" width="38.33203125" style="1" customWidth="1"/>
    <col min="12290" max="12290" width="6.109375" style="1" customWidth="1"/>
    <col min="12291" max="12291" width="10.88671875" style="1" customWidth="1"/>
    <col min="12292" max="12292" width="10" style="1" customWidth="1"/>
    <col min="12293" max="12293" width="13.33203125" style="1" customWidth="1"/>
    <col min="12294" max="12542" width="11.44140625" style="1"/>
    <col min="12543" max="12543" width="1.109375" style="1" customWidth="1"/>
    <col min="12544" max="12544" width="12.5546875" style="1" customWidth="1"/>
    <col min="12545" max="12545" width="38.33203125" style="1" customWidth="1"/>
    <col min="12546" max="12546" width="6.109375" style="1" customWidth="1"/>
    <col min="12547" max="12547" width="10.88671875" style="1" customWidth="1"/>
    <col min="12548" max="12548" width="10" style="1" customWidth="1"/>
    <col min="12549" max="12549" width="13.33203125" style="1" customWidth="1"/>
    <col min="12550" max="12798" width="11.44140625" style="1"/>
    <col min="12799" max="12799" width="1.109375" style="1" customWidth="1"/>
    <col min="12800" max="12800" width="12.5546875" style="1" customWidth="1"/>
    <col min="12801" max="12801" width="38.33203125" style="1" customWidth="1"/>
    <col min="12802" max="12802" width="6.109375" style="1" customWidth="1"/>
    <col min="12803" max="12803" width="10.88671875" style="1" customWidth="1"/>
    <col min="12804" max="12804" width="10" style="1" customWidth="1"/>
    <col min="12805" max="12805" width="13.33203125" style="1" customWidth="1"/>
    <col min="12806" max="13054" width="11.44140625" style="1"/>
    <col min="13055" max="13055" width="1.109375" style="1" customWidth="1"/>
    <col min="13056" max="13056" width="12.5546875" style="1" customWidth="1"/>
    <col min="13057" max="13057" width="38.33203125" style="1" customWidth="1"/>
    <col min="13058" max="13058" width="6.109375" style="1" customWidth="1"/>
    <col min="13059" max="13059" width="10.88671875" style="1" customWidth="1"/>
    <col min="13060" max="13060" width="10" style="1" customWidth="1"/>
    <col min="13061" max="13061" width="13.33203125" style="1" customWidth="1"/>
    <col min="13062" max="13310" width="11.44140625" style="1"/>
    <col min="13311" max="13311" width="1.109375" style="1" customWidth="1"/>
    <col min="13312" max="13312" width="12.5546875" style="1" customWidth="1"/>
    <col min="13313" max="13313" width="38.33203125" style="1" customWidth="1"/>
    <col min="13314" max="13314" width="6.109375" style="1" customWidth="1"/>
    <col min="13315" max="13315" width="10.88671875" style="1" customWidth="1"/>
    <col min="13316" max="13316" width="10" style="1" customWidth="1"/>
    <col min="13317" max="13317" width="13.33203125" style="1" customWidth="1"/>
    <col min="13318" max="13566" width="11.44140625" style="1"/>
    <col min="13567" max="13567" width="1.109375" style="1" customWidth="1"/>
    <col min="13568" max="13568" width="12.5546875" style="1" customWidth="1"/>
    <col min="13569" max="13569" width="38.33203125" style="1" customWidth="1"/>
    <col min="13570" max="13570" width="6.109375" style="1" customWidth="1"/>
    <col min="13571" max="13571" width="10.88671875" style="1" customWidth="1"/>
    <col min="13572" max="13572" width="10" style="1" customWidth="1"/>
    <col min="13573" max="13573" width="13.33203125" style="1" customWidth="1"/>
    <col min="13574" max="13822" width="11.44140625" style="1"/>
    <col min="13823" max="13823" width="1.109375" style="1" customWidth="1"/>
    <col min="13824" max="13824" width="12.5546875" style="1" customWidth="1"/>
    <col min="13825" max="13825" width="38.33203125" style="1" customWidth="1"/>
    <col min="13826" max="13826" width="6.109375" style="1" customWidth="1"/>
    <col min="13827" max="13827" width="10.88671875" style="1" customWidth="1"/>
    <col min="13828" max="13828" width="10" style="1" customWidth="1"/>
    <col min="13829" max="13829" width="13.33203125" style="1" customWidth="1"/>
    <col min="13830" max="14078" width="11.44140625" style="1"/>
    <col min="14079" max="14079" width="1.109375" style="1" customWidth="1"/>
    <col min="14080" max="14080" width="12.5546875" style="1" customWidth="1"/>
    <col min="14081" max="14081" width="38.33203125" style="1" customWidth="1"/>
    <col min="14082" max="14082" width="6.109375" style="1" customWidth="1"/>
    <col min="14083" max="14083" width="10.88671875" style="1" customWidth="1"/>
    <col min="14084" max="14084" width="10" style="1" customWidth="1"/>
    <col min="14085" max="14085" width="13.33203125" style="1" customWidth="1"/>
    <col min="14086" max="14334" width="11.44140625" style="1"/>
    <col min="14335" max="14335" width="1.109375" style="1" customWidth="1"/>
    <col min="14336" max="14336" width="12.5546875" style="1" customWidth="1"/>
    <col min="14337" max="14337" width="38.33203125" style="1" customWidth="1"/>
    <col min="14338" max="14338" width="6.109375" style="1" customWidth="1"/>
    <col min="14339" max="14339" width="10.88671875" style="1" customWidth="1"/>
    <col min="14340" max="14340" width="10" style="1" customWidth="1"/>
    <col min="14341" max="14341" width="13.33203125" style="1" customWidth="1"/>
    <col min="14342" max="14590" width="11.44140625" style="1"/>
    <col min="14591" max="14591" width="1.109375" style="1" customWidth="1"/>
    <col min="14592" max="14592" width="12.5546875" style="1" customWidth="1"/>
    <col min="14593" max="14593" width="38.33203125" style="1" customWidth="1"/>
    <col min="14594" max="14594" width="6.109375" style="1" customWidth="1"/>
    <col min="14595" max="14595" width="10.88671875" style="1" customWidth="1"/>
    <col min="14596" max="14596" width="10" style="1" customWidth="1"/>
    <col min="14597" max="14597" width="13.33203125" style="1" customWidth="1"/>
    <col min="14598" max="14846" width="11.44140625" style="1"/>
    <col min="14847" max="14847" width="1.109375" style="1" customWidth="1"/>
    <col min="14848" max="14848" width="12.5546875" style="1" customWidth="1"/>
    <col min="14849" max="14849" width="38.33203125" style="1" customWidth="1"/>
    <col min="14850" max="14850" width="6.109375" style="1" customWidth="1"/>
    <col min="14851" max="14851" width="10.88671875" style="1" customWidth="1"/>
    <col min="14852" max="14852" width="10" style="1" customWidth="1"/>
    <col min="14853" max="14853" width="13.33203125" style="1" customWidth="1"/>
    <col min="14854" max="15102" width="11.44140625" style="1"/>
    <col min="15103" max="15103" width="1.109375" style="1" customWidth="1"/>
    <col min="15104" max="15104" width="12.5546875" style="1" customWidth="1"/>
    <col min="15105" max="15105" width="38.33203125" style="1" customWidth="1"/>
    <col min="15106" max="15106" width="6.109375" style="1" customWidth="1"/>
    <col min="15107" max="15107" width="10.88671875" style="1" customWidth="1"/>
    <col min="15108" max="15108" width="10" style="1" customWidth="1"/>
    <col min="15109" max="15109" width="13.33203125" style="1" customWidth="1"/>
    <col min="15110" max="15358" width="11.44140625" style="1"/>
    <col min="15359" max="15359" width="1.109375" style="1" customWidth="1"/>
    <col min="15360" max="15360" width="12.5546875" style="1" customWidth="1"/>
    <col min="15361" max="15361" width="38.33203125" style="1" customWidth="1"/>
    <col min="15362" max="15362" width="6.109375" style="1" customWidth="1"/>
    <col min="15363" max="15363" width="10.88671875" style="1" customWidth="1"/>
    <col min="15364" max="15364" width="10" style="1" customWidth="1"/>
    <col min="15365" max="15365" width="13.33203125" style="1" customWidth="1"/>
    <col min="15366" max="15614" width="11.44140625" style="1"/>
    <col min="15615" max="15615" width="1.109375" style="1" customWidth="1"/>
    <col min="15616" max="15616" width="12.5546875" style="1" customWidth="1"/>
    <col min="15617" max="15617" width="38.33203125" style="1" customWidth="1"/>
    <col min="15618" max="15618" width="6.109375" style="1" customWidth="1"/>
    <col min="15619" max="15619" width="10.88671875" style="1" customWidth="1"/>
    <col min="15620" max="15620" width="10" style="1" customWidth="1"/>
    <col min="15621" max="15621" width="13.33203125" style="1" customWidth="1"/>
    <col min="15622" max="15870" width="11.44140625" style="1"/>
    <col min="15871" max="15871" width="1.109375" style="1" customWidth="1"/>
    <col min="15872" max="15872" width="12.5546875" style="1" customWidth="1"/>
    <col min="15873" max="15873" width="38.33203125" style="1" customWidth="1"/>
    <col min="15874" max="15874" width="6.109375" style="1" customWidth="1"/>
    <col min="15875" max="15875" width="10.88671875" style="1" customWidth="1"/>
    <col min="15876" max="15876" width="10" style="1" customWidth="1"/>
    <col min="15877" max="15877" width="13.33203125" style="1" customWidth="1"/>
    <col min="15878" max="16126" width="11.44140625" style="1"/>
    <col min="16127" max="16127" width="1.109375" style="1" customWidth="1"/>
    <col min="16128" max="16128" width="12.5546875" style="1" customWidth="1"/>
    <col min="16129" max="16129" width="38.33203125" style="1" customWidth="1"/>
    <col min="16130" max="16130" width="6.109375" style="1" customWidth="1"/>
    <col min="16131" max="16131" width="10.88671875" style="1" customWidth="1"/>
    <col min="16132" max="16132" width="10" style="1" customWidth="1"/>
    <col min="16133" max="16133" width="13.33203125" style="1" customWidth="1"/>
    <col min="16134" max="16384" width="11.44140625" style="1"/>
  </cols>
  <sheetData>
    <row r="1" spans="1:11" ht="14.4" thickBot="1" x14ac:dyDescent="0.35">
      <c r="B1" s="2"/>
      <c r="G1" s="3"/>
    </row>
    <row r="2" spans="1:11" x14ac:dyDescent="0.3">
      <c r="B2" s="16" t="s">
        <v>1</v>
      </c>
      <c r="C2" s="61" t="s">
        <v>0</v>
      </c>
      <c r="D2" s="62"/>
      <c r="E2" s="62"/>
      <c r="F2" s="62"/>
      <c r="G2" s="60">
        <v>45238</v>
      </c>
    </row>
    <row r="3" spans="1:11" x14ac:dyDescent="0.3">
      <c r="B3" s="17" t="s">
        <v>2</v>
      </c>
      <c r="C3" s="63" t="s">
        <v>3</v>
      </c>
      <c r="D3" s="64"/>
      <c r="E3" s="64"/>
      <c r="F3" s="65"/>
      <c r="G3" s="18" t="s">
        <v>4</v>
      </c>
    </row>
    <row r="4" spans="1:11" s="9" customFormat="1" x14ac:dyDescent="0.3">
      <c r="B4" s="19"/>
      <c r="C4" s="66" t="s">
        <v>19</v>
      </c>
      <c r="D4" s="67"/>
      <c r="E4" s="67"/>
      <c r="F4" s="68"/>
      <c r="G4" s="20" t="s">
        <v>12</v>
      </c>
    </row>
    <row r="5" spans="1:11" x14ac:dyDescent="0.3">
      <c r="B5" s="21"/>
      <c r="C5" s="4"/>
      <c r="D5" s="4"/>
      <c r="E5" s="4"/>
      <c r="F5" s="4"/>
      <c r="G5" s="22"/>
    </row>
    <row r="6" spans="1:11" ht="26.4" x14ac:dyDescent="0.3">
      <c r="A6" s="10"/>
      <c r="B6" s="23" t="s">
        <v>13</v>
      </c>
      <c r="C6" s="5" t="s">
        <v>5</v>
      </c>
      <c r="D6" s="5" t="s">
        <v>6</v>
      </c>
      <c r="E6" s="5" t="s">
        <v>7</v>
      </c>
      <c r="F6" s="5" t="s">
        <v>11</v>
      </c>
      <c r="G6" s="24" t="s">
        <v>8</v>
      </c>
    </row>
    <row r="7" spans="1:11" s="11" customFormat="1" x14ac:dyDescent="0.2">
      <c r="B7" s="31"/>
      <c r="C7" s="6"/>
      <c r="D7" s="6"/>
      <c r="E7" s="8"/>
      <c r="F7" s="12"/>
      <c r="G7" s="26"/>
    </row>
    <row r="8" spans="1:11" s="11" customFormat="1" x14ac:dyDescent="0.2">
      <c r="B8" s="31"/>
      <c r="C8" s="6"/>
      <c r="D8" s="6"/>
      <c r="E8" s="8"/>
      <c r="F8" s="12"/>
      <c r="G8" s="26"/>
    </row>
    <row r="9" spans="1:11" s="11" customFormat="1" x14ac:dyDescent="0.2">
      <c r="B9" s="31" t="s">
        <v>22</v>
      </c>
      <c r="C9" s="6" t="s">
        <v>18</v>
      </c>
      <c r="D9" s="6" t="s">
        <v>35</v>
      </c>
      <c r="E9" s="8">
        <f>15*3*30*5+8*1*30*4</f>
        <v>7710</v>
      </c>
      <c r="F9" s="12">
        <v>80</v>
      </c>
      <c r="G9" s="26">
        <f t="shared" ref="G8:G10" si="0">E9*F9</f>
        <v>616800</v>
      </c>
    </row>
    <row r="10" spans="1:11" s="11" customFormat="1" x14ac:dyDescent="0.2">
      <c r="B10" s="31"/>
      <c r="C10" s="7"/>
      <c r="D10" s="6"/>
      <c r="E10" s="13"/>
      <c r="F10" s="12"/>
      <c r="G10" s="26"/>
    </row>
    <row r="11" spans="1:11" s="11" customFormat="1" x14ac:dyDescent="0.2">
      <c r="B11" s="31"/>
      <c r="C11" s="7"/>
      <c r="D11" s="6"/>
      <c r="E11" s="13"/>
      <c r="F11" s="12"/>
      <c r="G11" s="26"/>
    </row>
    <row r="12" spans="1:11" ht="14.4" x14ac:dyDescent="0.3">
      <c r="A12" s="10"/>
      <c r="B12" s="81"/>
      <c r="C12" s="82"/>
      <c r="D12" s="82"/>
      <c r="E12" s="83"/>
      <c r="F12" s="14"/>
      <c r="G12" s="27">
        <f>SUM(G7:G10)</f>
        <v>616800</v>
      </c>
    </row>
    <row r="13" spans="1:11" x14ac:dyDescent="0.3">
      <c r="B13" s="15"/>
      <c r="G13" s="3"/>
    </row>
    <row r="14" spans="1:11" x14ac:dyDescent="0.3">
      <c r="K14" s="1" t="s">
        <v>10</v>
      </c>
    </row>
  </sheetData>
  <mergeCells count="4">
    <mergeCell ref="C2:F2"/>
    <mergeCell ref="C3:F3"/>
    <mergeCell ref="C4:F4"/>
    <mergeCell ref="B12:E12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Fiyat Teklifi</vt:lpstr>
      <vt:lpstr>Maliyet Analizi</vt:lpstr>
      <vt:lpstr>Plywood Kalıp Analiz</vt:lpstr>
      <vt:lpstr>Beton Analizi</vt:lpstr>
      <vt:lpstr>Demir Analizi</vt:lpstr>
      <vt:lpstr>Genel Giderler</vt:lpstr>
      <vt:lpstr>Kamp Giderleri</vt:lpstr>
    </vt:vector>
  </TitlesOfParts>
  <Company>KOS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Musab Özkağnıcı</dc:creator>
  <cp:lastModifiedBy>Abdulkerim Uysal</cp:lastModifiedBy>
  <dcterms:created xsi:type="dcterms:W3CDTF">2023-09-11T10:48:14Z</dcterms:created>
  <dcterms:modified xsi:type="dcterms:W3CDTF">2023-11-22T17:06:06Z</dcterms:modified>
</cp:coreProperties>
</file>