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İST" sheetId="1" r:id="rId4"/>
  </sheets>
  <definedNames/>
  <calcPr/>
</workbook>
</file>

<file path=xl/sharedStrings.xml><?xml version="1.0" encoding="utf-8"?>
<sst xmlns="http://schemas.openxmlformats.org/spreadsheetml/2006/main" count="77" uniqueCount="62">
  <si>
    <t xml:space="preserve">Histolojik Tip: </t>
  </si>
  <si>
    <t>Gastrointestinal Stromal Tümör, iğsi hücreli tip</t>
  </si>
  <si>
    <t>Gastrointestinal Stromal Tümör, epiteloid tip</t>
  </si>
  <si>
    <t>Gastrointestinal Stromal Tümör, mikst</t>
  </si>
  <si>
    <t xml:space="preserve">En büyük tümör boyutu: </t>
  </si>
  <si>
    <t>cm</t>
  </si>
  <si>
    <t>NOT: En büyük boyutu sarı alana girin, boyut, mitoz ve yerleşime göre risk değerlendirmesi ve grade hesaplaması olur</t>
  </si>
  <si>
    <t>Tümör boyutları:</t>
  </si>
  <si>
    <t>x</t>
  </si>
  <si>
    <t>NOT: Üç boyut verirken en büyük boyut otomatik yazılır. Sarı alanlara giriş yapın</t>
  </si>
  <si>
    <t>Tümör sınırları:</t>
  </si>
  <si>
    <t>Ekspansil</t>
  </si>
  <si>
    <t>İnfiltratif</t>
  </si>
  <si>
    <t xml:space="preserve">Tümör odağı: </t>
  </si>
  <si>
    <t>Unifokal</t>
  </si>
  <si>
    <t>Multifokal</t>
  </si>
  <si>
    <t xml:space="preserve">Tümör yerleşimi: </t>
  </si>
  <si>
    <t>Mide</t>
  </si>
  <si>
    <t>Duedonum</t>
  </si>
  <si>
    <t>Jejenum/İleum</t>
  </si>
  <si>
    <t>Rektum</t>
  </si>
  <si>
    <t>Diğer</t>
  </si>
  <si>
    <t>NOT: Diğer yerleşmlerde risk değerlendirmesi çıkmaz</t>
  </si>
  <si>
    <t xml:space="preserve">Mitotik oran: </t>
  </si>
  <si>
    <t xml:space="preserve"> mitoz/5mm2</t>
  </si>
  <si>
    <t>NOT: Mitoz Sarı alana yazın</t>
  </si>
  <si>
    <t xml:space="preserve">Nekroz: </t>
  </si>
  <si>
    <t>Yok</t>
  </si>
  <si>
    <t>Var</t>
  </si>
  <si>
    <t>Nekroz yüzdesi:</t>
  </si>
  <si>
    <t xml:space="preserve">Tedavi etkisi: </t>
  </si>
  <si>
    <t>Bilinen cerrahi öncesi tedavi yok</t>
  </si>
  <si>
    <t>Cerrahi öncesi tedavi vardır</t>
  </si>
  <si>
    <t xml:space="preserve">Canlı Tümör Yüzdesi: </t>
  </si>
  <si>
    <t xml:space="preserve">Cerrahi sınırlar: </t>
  </si>
  <si>
    <t>Cerrahi sınırlarda tümör yoktur</t>
  </si>
  <si>
    <t>En yakın cerrahi sınıra uzaklık</t>
  </si>
  <si>
    <t>0,1 cm</t>
  </si>
  <si>
    <t>Serozal yüzeye 0,3 cm mesafededir.</t>
  </si>
  <si>
    <t>Serozal cerrahi sınırda tümör vardır.</t>
  </si>
  <si>
    <t xml:space="preserve">Bölgesel lenf nodları durumu: </t>
  </si>
  <si>
    <t>Bölgesel lenf nodu yoktur</t>
  </si>
  <si>
    <t>Lenf nodlarında reaktif hiperplazi (0/)</t>
  </si>
  <si>
    <t xml:space="preserve">Histolojik Grade: </t>
  </si>
  <si>
    <t>NOT: Histoloji grade ve risk değerlendirmesi otomatik çıkar</t>
  </si>
  <si>
    <t xml:space="preserve">Risk değerlendirmesi: </t>
  </si>
  <si>
    <t>NOT:Mide, duedonum, jejenum/ileum ve rektum için otomatik risk değerlendirmesi çıkar</t>
  </si>
  <si>
    <t xml:space="preserve">pT kategori: </t>
  </si>
  <si>
    <t xml:space="preserve">C-KİT(CD117): </t>
  </si>
  <si>
    <t>Pozitif</t>
  </si>
  <si>
    <t>Negatif</t>
  </si>
  <si>
    <t xml:space="preserve">DOG1 (ANO1): </t>
  </si>
  <si>
    <t>SDHA:</t>
  </si>
  <si>
    <t>İntakt</t>
  </si>
  <si>
    <t>Deficient</t>
  </si>
  <si>
    <t xml:space="preserve">SDHB: </t>
  </si>
  <si>
    <t xml:space="preserve">BRAF: </t>
  </si>
  <si>
    <t>CD 34:</t>
  </si>
  <si>
    <t>Yamalı pozitif</t>
  </si>
  <si>
    <t xml:space="preserve">SMA: </t>
  </si>
  <si>
    <t>S-100</t>
  </si>
  <si>
    <t xml:space="preserve">Ki-67: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</si>
</sst>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Verdana"/>
      <scheme val="minor"/>
    </font>
    <font>
      <color theme="1"/>
      <name val="Verdana"/>
      <scheme val="minor"/>
    </font>
    <font>
      <b/>
      <sz val="12.0"/>
      <color theme="1"/>
      <name val="Verdana"/>
      <scheme val="minor"/>
    </font>
    <font>
      <color rgb="FFFF0000"/>
      <name val="Verdana"/>
      <scheme val="minor"/>
    </font>
    <font>
      <sz val="12.0"/>
      <color theme="1"/>
      <name val="Verdana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B7E1CD"/>
        <bgColor rgb="FFB7E1CD"/>
      </patternFill>
    </fill>
    <fill>
      <patternFill patternType="solid">
        <fgColor rgb="FFD9D9D9"/>
        <bgColor rgb="FFD9D9D9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center" wrapText="1"/>
    </xf>
    <xf borderId="0" fillId="0" fontId="1" numFmtId="0" xfId="0" applyAlignment="1" applyFont="1">
      <alignment shrinkToFit="0" vertical="center" wrapText="1"/>
    </xf>
    <xf borderId="0" fillId="2" fontId="2" numFmtId="0" xfId="0" applyAlignment="1" applyFill="1" applyFont="1">
      <alignment horizontal="center" readingOrder="0" shrinkToFit="0" vertical="center" wrapText="1"/>
    </xf>
    <xf borderId="0" fillId="0" fontId="3" numFmtId="0" xfId="0" applyAlignment="1" applyFont="1">
      <alignment readingOrder="0" shrinkToFit="0" vertical="center" wrapText="0"/>
    </xf>
    <xf borderId="0" fillId="3" fontId="2" numFmtId="0" xfId="0" applyAlignment="1" applyFill="1" applyFont="1">
      <alignment horizontal="center" readingOrder="0" shrinkToFit="0" vertical="center" wrapText="1"/>
    </xf>
    <xf borderId="0" fillId="0" fontId="4" numFmtId="0" xfId="0" applyAlignment="1" applyFont="1">
      <alignment horizontal="center" readingOrder="0" shrinkToFit="0" vertical="center" wrapText="1"/>
    </xf>
    <xf borderId="0" fillId="0" fontId="1" numFmtId="9" xfId="0" applyAlignment="1" applyFont="1" applyNumberFormat="1">
      <alignment readingOrder="0" shrinkToFit="0" vertical="center" wrapText="1"/>
    </xf>
    <xf borderId="0" fillId="3" fontId="1" numFmtId="0" xfId="0" applyAlignment="1" applyFont="1">
      <alignment readingOrder="0" shrinkToFit="0" vertical="center" wrapText="1"/>
    </xf>
    <xf borderId="0" fillId="4" fontId="1" numFmtId="0" xfId="0" applyAlignment="1" applyFill="1" applyFont="1">
      <alignment shrinkToFit="0" vertical="center" wrapText="1"/>
    </xf>
    <xf borderId="0" fillId="4" fontId="1" numFmtId="0" xfId="0" applyAlignment="1" applyFont="1">
      <alignment readingOrder="0" shrinkToFit="0" vertical="center" wrapText="1"/>
    </xf>
    <xf borderId="0" fillId="0" fontId="1" numFmtId="0" xfId="0" applyAlignment="1" applyFont="1">
      <alignment vertical="center"/>
    </xf>
  </cellXfs>
  <cellStyles count="1">
    <cellStyle xfId="0" name="Normal" builtinId="0"/>
  </cellStyles>
  <dxfs count="4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2" pivot="0" name="GİST-style"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781050</xdr:colOff>
      <xdr:row>13</xdr:row>
      <xdr:rowOff>161925</xdr:rowOff>
    </xdr:from>
    <xdr:ext cx="6381750" cy="3876675"/>
    <xdr:pic>
      <xdr:nvPicPr>
        <xdr:cNvPr id="0" name="image1.png" title="Resi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headerRowCount="0" ref="A1:AA25" displayName="Table_1" name="Table_1" id="1">
  <tableColumns count="2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</tableColumns>
  <tableStyleInfo name="GİS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1A2F40"/>
      </a:dk1>
      <a:lt1>
        <a:srgbClr val="FFFFFF"/>
      </a:lt1>
      <a:dk2>
        <a:srgbClr val="1A2F40"/>
      </a:dk2>
      <a:lt2>
        <a:srgbClr val="FFFFFF"/>
      </a:lt2>
      <a:accent1>
        <a:srgbClr val="A61C00"/>
      </a:accent1>
      <a:accent2>
        <a:srgbClr val="E27228"/>
      </a:accent2>
      <a:accent3>
        <a:srgbClr val="0D398C"/>
      </a:accent3>
      <a:accent4>
        <a:srgbClr val="FC4479"/>
      </a:accent4>
      <a:accent5>
        <a:srgbClr val="DCDC12"/>
      </a:accent5>
      <a:accent6>
        <a:srgbClr val="1F95D1"/>
      </a:accent6>
      <a:hlink>
        <a:srgbClr val="1F95D1"/>
      </a:hlink>
      <a:folHlink>
        <a:srgbClr val="1F95D1"/>
      </a:folHlink>
    </a:clrScheme>
    <a:fontScheme name="Sheets">
      <a:majorFont>
        <a:latin typeface="Verdana"/>
        <a:ea typeface="Verdana"/>
        <a:cs typeface="Verdana"/>
      </a:majorFont>
      <a:minorFont>
        <a:latin typeface="Verdana"/>
        <a:ea typeface="Verdana"/>
        <a:cs typeface="Verdan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2" width="19.56"/>
    <col customWidth="1" min="3" max="3" width="5.0"/>
    <col customWidth="1" min="4" max="4" width="23.22"/>
    <col customWidth="1" min="5" max="5" width="4.78"/>
    <col customWidth="1" min="6" max="6" width="16.33"/>
    <col customWidth="1" min="7" max="7" width="4.22"/>
    <col customWidth="1" min="8" max="8" width="13.11"/>
    <col customWidth="1" min="9" max="9" width="3.33"/>
    <col customWidth="1" min="10" max="10" width="12.67"/>
    <col customWidth="1" min="11" max="11" width="3.44"/>
    <col customWidth="1" min="13" max="13" width="3.78"/>
    <col customWidth="1" min="15" max="15" width="4.11"/>
    <col customWidth="1" min="17" max="17" width="4.44"/>
    <col customWidth="1" min="19" max="19" width="4.11"/>
  </cols>
  <sheetData>
    <row r="1">
      <c r="A1" s="1" t="s">
        <v>0</v>
      </c>
      <c r="B1" s="1" t="str">
        <f>IFERROR(__xludf.DUMMYFUNCTION("(IFERROR(JOIN("", "", FILTER(C1:AA1, C1:AA1 &lt;&gt; """", OFFSET(C1:AA1, 0, -1) = TRUE)), """"))"),"Gastrointestinal Stromal Tümör, iğsi hücreli tip")</f>
        <v>Gastrointestinal Stromal Tümör, iğsi hücreli tip</v>
      </c>
      <c r="C1" s="1" t="b">
        <v>1</v>
      </c>
      <c r="D1" s="1" t="s">
        <v>1</v>
      </c>
      <c r="E1" s="1" t="b">
        <v>0</v>
      </c>
      <c r="F1" s="1" t="s">
        <v>2</v>
      </c>
      <c r="G1" s="1" t="b">
        <v>0</v>
      </c>
      <c r="H1" s="1" t="s">
        <v>3</v>
      </c>
      <c r="I1" s="1" t="b">
        <v>0</v>
      </c>
      <c r="J1" s="1"/>
      <c r="K1" s="1"/>
      <c r="L1" s="1"/>
      <c r="M1" s="1"/>
      <c r="N1" s="2"/>
      <c r="O1" s="1"/>
      <c r="P1" s="2"/>
      <c r="Q1" s="1"/>
      <c r="R1" s="2"/>
      <c r="S1" s="1"/>
      <c r="T1" s="2"/>
      <c r="U1" s="1"/>
      <c r="V1" s="2"/>
      <c r="W1" s="1" t="b">
        <v>0</v>
      </c>
      <c r="X1" s="2"/>
      <c r="Y1" s="1" t="b">
        <v>0</v>
      </c>
      <c r="Z1" s="2"/>
      <c r="AA1" s="2"/>
    </row>
    <row r="2" ht="19.5" customHeight="1">
      <c r="A2" s="1" t="s">
        <v>4</v>
      </c>
      <c r="B2" s="1" t="str">
        <f>CONCATENATE(D2," cm")</f>
        <v>2,2 cm</v>
      </c>
      <c r="C2" s="1"/>
      <c r="D2" s="3">
        <v>2.2</v>
      </c>
      <c r="E2" s="1" t="s">
        <v>5</v>
      </c>
      <c r="F2" s="1"/>
      <c r="G2" s="1"/>
      <c r="H2" s="1"/>
      <c r="I2" s="1"/>
      <c r="J2" s="4" t="s">
        <v>6</v>
      </c>
      <c r="K2" s="2"/>
      <c r="L2" s="2"/>
      <c r="M2" s="1"/>
      <c r="N2" s="2"/>
      <c r="O2" s="1"/>
      <c r="P2" s="2"/>
      <c r="Q2" s="1"/>
      <c r="R2" s="2"/>
      <c r="S2" s="1"/>
      <c r="T2" s="2"/>
      <c r="U2" s="2"/>
      <c r="V2" s="2"/>
      <c r="W2" s="2"/>
      <c r="X2" s="2"/>
      <c r="Y2" s="2"/>
      <c r="Z2" s="2"/>
      <c r="AA2" s="2"/>
    </row>
    <row r="3" ht="17.25" customHeight="1">
      <c r="A3" s="1" t="s">
        <v>7</v>
      </c>
      <c r="B3" s="1" t="str">
        <f>D3 &amp; " x " &amp; F3 &amp; " x " &amp; H3 &amp; " cm"
</f>
        <v>2,2 x 1,8 x 1,5 cm</v>
      </c>
      <c r="C3" s="1"/>
      <c r="D3" s="5">
        <f>D2</f>
        <v>2.2</v>
      </c>
      <c r="E3" s="6" t="s">
        <v>8</v>
      </c>
      <c r="F3" s="3">
        <v>1.8</v>
      </c>
      <c r="G3" s="6" t="s">
        <v>8</v>
      </c>
      <c r="H3" s="3">
        <v>1.5</v>
      </c>
      <c r="I3" s="1"/>
      <c r="J3" s="4" t="s">
        <v>9</v>
      </c>
      <c r="K3" s="2"/>
      <c r="L3" s="2"/>
      <c r="M3" s="1"/>
      <c r="N3" s="2"/>
      <c r="O3" s="1"/>
      <c r="P3" s="2"/>
      <c r="Q3" s="1"/>
      <c r="R3" s="2"/>
      <c r="S3" s="1"/>
      <c r="T3" s="2"/>
      <c r="U3" s="2"/>
      <c r="V3" s="2"/>
      <c r="W3" s="2"/>
      <c r="X3" s="2"/>
      <c r="Y3" s="2"/>
      <c r="Z3" s="2"/>
      <c r="AA3" s="2"/>
    </row>
    <row r="4">
      <c r="A4" s="1" t="s">
        <v>10</v>
      </c>
      <c r="B4" s="1" t="str">
        <f>IFERROR(__xludf.DUMMYFUNCTION("(IFERROR(JOIN("", "", FILTER(C4:AA4, C4:AA4 &lt;&gt; """", OFFSET(C4:AA4, 0, -1) = TRUE)), """"))"),"Ekspansil")</f>
        <v>Ekspansil</v>
      </c>
      <c r="C4" s="1" t="b">
        <v>1</v>
      </c>
      <c r="D4" s="1" t="s">
        <v>11</v>
      </c>
      <c r="E4" s="1" t="b">
        <v>0</v>
      </c>
      <c r="F4" s="1" t="s">
        <v>12</v>
      </c>
      <c r="G4" s="1" t="b">
        <v>0</v>
      </c>
      <c r="H4" s="1"/>
      <c r="I4" s="1"/>
      <c r="J4" s="2"/>
      <c r="K4" s="2"/>
      <c r="L4" s="2"/>
      <c r="M4" s="1"/>
      <c r="N4" s="2"/>
      <c r="O4" s="1"/>
      <c r="P4" s="2"/>
      <c r="Q4" s="1"/>
      <c r="R4" s="2"/>
      <c r="S4" s="1"/>
      <c r="T4" s="2"/>
      <c r="U4" s="2"/>
      <c r="V4" s="2"/>
      <c r="W4" s="2"/>
      <c r="X4" s="2"/>
      <c r="Y4" s="2"/>
      <c r="Z4" s="2"/>
      <c r="AA4" s="2"/>
    </row>
    <row r="5">
      <c r="A5" s="1" t="s">
        <v>13</v>
      </c>
      <c r="B5" s="1" t="str">
        <f>IFERROR(__xludf.DUMMYFUNCTION("(IFERROR(JOIN("", "", FILTER(C5:AA5, C5:AA5 &lt;&gt; """", OFFSET(C5:AA5, 0, -1) = TRUE)), """"))"),"Unifokal")</f>
        <v>Unifokal</v>
      </c>
      <c r="C5" s="1" t="b">
        <v>1</v>
      </c>
      <c r="D5" s="1" t="s">
        <v>14</v>
      </c>
      <c r="E5" s="1" t="b">
        <v>0</v>
      </c>
      <c r="F5" s="1" t="s">
        <v>15</v>
      </c>
      <c r="G5" s="1" t="b">
        <v>0</v>
      </c>
      <c r="H5" s="1"/>
      <c r="I5" s="1"/>
      <c r="J5" s="2"/>
      <c r="K5" s="2"/>
      <c r="L5" s="2"/>
      <c r="M5" s="1"/>
      <c r="N5" s="2"/>
      <c r="O5" s="1"/>
      <c r="P5" s="2"/>
      <c r="Q5" s="1"/>
      <c r="R5" s="2"/>
      <c r="S5" s="1"/>
      <c r="T5" s="2"/>
      <c r="U5" s="2"/>
      <c r="V5" s="2"/>
      <c r="W5" s="2"/>
      <c r="X5" s="2"/>
      <c r="Y5" s="2"/>
      <c r="Z5" s="2"/>
      <c r="AA5" s="2"/>
    </row>
    <row r="6">
      <c r="A6" s="1" t="s">
        <v>16</v>
      </c>
      <c r="B6" s="1" t="str">
        <f>IFERROR(__xludf.DUMMYFUNCTION("(IFERROR(JOIN("", "", FILTER(C6:AA6, C6:AA6 &lt;&gt; """", OFFSET(C6:AA6, 0, -1) = TRUE)), """"))"),"Mide")</f>
        <v>Mide</v>
      </c>
      <c r="C6" s="1" t="b">
        <v>1</v>
      </c>
      <c r="D6" s="1" t="s">
        <v>17</v>
      </c>
      <c r="E6" s="1" t="b">
        <v>0</v>
      </c>
      <c r="F6" s="1" t="s">
        <v>18</v>
      </c>
      <c r="G6" s="1" t="b">
        <v>0</v>
      </c>
      <c r="H6" s="1" t="s">
        <v>19</v>
      </c>
      <c r="I6" s="1" t="b">
        <v>0</v>
      </c>
      <c r="J6" s="1" t="s">
        <v>20</v>
      </c>
      <c r="K6" s="1" t="b">
        <v>0</v>
      </c>
      <c r="L6" s="1" t="s">
        <v>21</v>
      </c>
      <c r="M6" s="1" t="b">
        <v>0</v>
      </c>
      <c r="N6" s="1"/>
      <c r="O6" s="1"/>
      <c r="P6" s="4" t="s">
        <v>22</v>
      </c>
      <c r="Q6" s="1"/>
      <c r="R6" s="2"/>
      <c r="S6" s="1"/>
      <c r="T6" s="2"/>
      <c r="U6" s="2"/>
      <c r="V6" s="2"/>
      <c r="W6" s="2"/>
      <c r="X6" s="2"/>
      <c r="Y6" s="2"/>
      <c r="Z6" s="2"/>
      <c r="AA6" s="2"/>
    </row>
    <row r="7" ht="15.75" customHeight="1">
      <c r="A7" s="1" t="s">
        <v>23</v>
      </c>
      <c r="B7" s="1" t="str">
        <f>D7 &amp; F7</f>
        <v>3 mitoz/5mm2</v>
      </c>
      <c r="C7" s="1"/>
      <c r="D7" s="3">
        <v>3.0</v>
      </c>
      <c r="E7" s="1"/>
      <c r="F7" s="1" t="s">
        <v>24</v>
      </c>
      <c r="G7" s="2"/>
      <c r="H7" s="1"/>
      <c r="I7" s="1"/>
      <c r="J7" s="4" t="s">
        <v>25</v>
      </c>
      <c r="K7" s="2"/>
      <c r="L7" s="2"/>
      <c r="M7" s="1"/>
      <c r="N7" s="2"/>
      <c r="O7" s="1"/>
      <c r="P7" s="2"/>
      <c r="Q7" s="1"/>
      <c r="R7" s="2"/>
      <c r="S7" s="1"/>
      <c r="T7" s="2"/>
      <c r="U7" s="2"/>
      <c r="V7" s="2"/>
      <c r="W7" s="2"/>
      <c r="X7" s="2"/>
      <c r="Y7" s="2"/>
      <c r="Z7" s="2"/>
      <c r="AA7" s="2"/>
    </row>
    <row r="8">
      <c r="A8" s="1" t="s">
        <v>26</v>
      </c>
      <c r="B8" s="1" t="str">
        <f>IFERROR(__xludf.DUMMYFUNCTION("(IFERROR(JOIN("", "", FILTER(C8:AA8, C8:AA8 &lt;&gt; """", OFFSET(C8:AA8, 0, -1) = TRUE)), """"))"),"Yok")</f>
        <v>Yok</v>
      </c>
      <c r="C8" s="1" t="b">
        <v>1</v>
      </c>
      <c r="D8" s="1" t="s">
        <v>27</v>
      </c>
      <c r="E8" s="1" t="b">
        <v>0</v>
      </c>
      <c r="F8" s="1" t="s">
        <v>28</v>
      </c>
      <c r="G8" s="1" t="b">
        <v>0</v>
      </c>
      <c r="H8" s="1" t="s">
        <v>29</v>
      </c>
      <c r="I8" s="1" t="b">
        <v>0</v>
      </c>
      <c r="J8" s="7">
        <v>0.3</v>
      </c>
      <c r="K8" s="1" t="b">
        <v>0</v>
      </c>
      <c r="L8" s="2"/>
      <c r="M8" s="1" t="b">
        <v>0</v>
      </c>
      <c r="N8" s="2"/>
      <c r="O8" s="1"/>
      <c r="P8" s="2"/>
      <c r="Q8" s="1"/>
      <c r="R8" s="2"/>
      <c r="S8" s="1"/>
      <c r="T8" s="2"/>
      <c r="U8" s="2"/>
      <c r="V8" s="2"/>
      <c r="W8" s="2"/>
      <c r="X8" s="2"/>
      <c r="Y8" s="2"/>
      <c r="Z8" s="2"/>
      <c r="AA8" s="2"/>
    </row>
    <row r="9">
      <c r="A9" s="1" t="s">
        <v>30</v>
      </c>
      <c r="B9" s="1" t="str">
        <f>IFERROR(__xludf.DUMMYFUNCTION("(IFERROR(JOIN("", "", FILTER(C9:AA9, C9:AA9 &lt;&gt; """", OFFSET(C9:AA9, 0, -1) = TRUE)), """"))"),"Bilinen cerrahi öncesi tedavi yok")</f>
        <v>Bilinen cerrahi öncesi tedavi yok</v>
      </c>
      <c r="C9" s="1" t="b">
        <v>1</v>
      </c>
      <c r="D9" s="1" t="s">
        <v>31</v>
      </c>
      <c r="E9" s="1" t="b">
        <v>0</v>
      </c>
      <c r="F9" s="1" t="s">
        <v>32</v>
      </c>
      <c r="G9" s="1" t="b">
        <v>0</v>
      </c>
      <c r="H9" s="1" t="s">
        <v>33</v>
      </c>
      <c r="I9" s="1" t="b">
        <v>0</v>
      </c>
      <c r="J9" s="1"/>
      <c r="K9" s="1" t="b">
        <v>0</v>
      </c>
      <c r="L9" s="1"/>
      <c r="M9" s="1" t="b">
        <v>0</v>
      </c>
      <c r="N9" s="1"/>
      <c r="O9" s="1"/>
      <c r="P9" s="2"/>
      <c r="Q9" s="1"/>
      <c r="R9" s="2"/>
      <c r="S9" s="1"/>
      <c r="T9" s="2"/>
      <c r="U9" s="2"/>
      <c r="V9" s="2"/>
      <c r="W9" s="2"/>
      <c r="X9" s="2"/>
      <c r="Y9" s="2"/>
      <c r="Z9" s="2"/>
      <c r="AA9" s="2"/>
    </row>
    <row r="10">
      <c r="A10" s="1" t="s">
        <v>34</v>
      </c>
      <c r="B10" s="1" t="str">
        <f>IFERROR(__xludf.DUMMYFUNCTION("(IFERROR(JOIN("", "", FILTER(C10:AA10, C10:AA10 &lt;&gt; """", OFFSET(C10:AA10, 0, -1) = TRUE)), """"))"),"Cerrahi sınırlarda tümör yoktur, Serozal yüzeye 0,3 cm mesafededir.")</f>
        <v>Cerrahi sınırlarda tümör yoktur, Serozal yüzeye 0,3 cm mesafededir.</v>
      </c>
      <c r="C10" s="1" t="b">
        <v>1</v>
      </c>
      <c r="D10" s="1" t="s">
        <v>35</v>
      </c>
      <c r="E10" s="1" t="b">
        <v>0</v>
      </c>
      <c r="F10" s="1" t="s">
        <v>36</v>
      </c>
      <c r="G10" s="1" t="b">
        <v>0</v>
      </c>
      <c r="H10" s="1" t="s">
        <v>37</v>
      </c>
      <c r="I10" s="1" t="b">
        <v>1</v>
      </c>
      <c r="J10" s="1" t="s">
        <v>38</v>
      </c>
      <c r="K10" s="1" t="b">
        <v>0</v>
      </c>
      <c r="L10" s="1" t="s">
        <v>39</v>
      </c>
      <c r="M10" s="1" t="b">
        <v>0</v>
      </c>
      <c r="N10" s="2"/>
      <c r="O10" s="1"/>
      <c r="P10" s="2"/>
      <c r="Q10" s="1"/>
      <c r="R10" s="2"/>
      <c r="S10" s="1"/>
      <c r="T10" s="2"/>
      <c r="U10" s="2"/>
      <c r="V10" s="2"/>
      <c r="W10" s="2"/>
      <c r="X10" s="2"/>
      <c r="Y10" s="2"/>
      <c r="Z10" s="2"/>
      <c r="AA10" s="2"/>
    </row>
    <row r="11">
      <c r="A11" s="1" t="s">
        <v>40</v>
      </c>
      <c r="B11" s="1" t="str">
        <f>IFERROR(__xludf.DUMMYFUNCTION("(IFERROR(JOIN("", "", FILTER(C11:AA11, C11:AA11 &lt;&gt; """", OFFSET(C11:AA11, 0, -1) = TRUE)), """"))"),"Bölgesel lenf nodu yoktur")</f>
        <v>Bölgesel lenf nodu yoktur</v>
      </c>
      <c r="C11" s="1" t="b">
        <v>1</v>
      </c>
      <c r="D11" s="1" t="s">
        <v>41</v>
      </c>
      <c r="E11" s="1" t="b">
        <v>0</v>
      </c>
      <c r="F11" s="1" t="s">
        <v>42</v>
      </c>
      <c r="G11" s="1" t="b">
        <v>0</v>
      </c>
      <c r="H11" s="1"/>
      <c r="I11" s="1" t="b">
        <v>0</v>
      </c>
      <c r="J11" s="1"/>
      <c r="K11" s="1" t="b">
        <v>0</v>
      </c>
      <c r="L11" s="2"/>
      <c r="M11" s="1" t="b">
        <v>0</v>
      </c>
      <c r="N11" s="2"/>
      <c r="O11" s="1"/>
      <c r="P11" s="2"/>
      <c r="Q11" s="1"/>
      <c r="R11" s="2"/>
      <c r="S11" s="1"/>
      <c r="T11" s="2"/>
      <c r="U11" s="2"/>
      <c r="V11" s="2"/>
      <c r="W11" s="2"/>
      <c r="X11" s="2"/>
      <c r="Y11" s="2"/>
      <c r="Z11" s="2"/>
      <c r="AA11" s="2"/>
    </row>
    <row r="12">
      <c r="A12" s="1" t="s">
        <v>43</v>
      </c>
      <c r="B12" s="8" t="str">
        <f>IF(D7="", "", IF(D7&lt;=5, "G1; low grade", IF(D7&gt;5, "G2; high grade", )))</f>
        <v>G1; low grade</v>
      </c>
      <c r="C12" s="2"/>
      <c r="D12" s="4" t="s">
        <v>44</v>
      </c>
      <c r="E12" s="1"/>
      <c r="F12" s="1"/>
      <c r="G12" s="2"/>
      <c r="H12" s="1"/>
      <c r="I12" s="1"/>
      <c r="J12" s="2"/>
      <c r="K12" s="2"/>
      <c r="L12" s="2"/>
      <c r="M12" s="2"/>
      <c r="N12" s="2"/>
      <c r="O12" s="1"/>
      <c r="P12" s="2"/>
      <c r="Q12" s="1"/>
      <c r="R12" s="2"/>
      <c r="S12" s="1"/>
      <c r="T12" s="2"/>
      <c r="U12" s="2"/>
      <c r="V12" s="2"/>
      <c r="W12" s="2"/>
      <c r="X12" s="2"/>
      <c r="Y12" s="2"/>
      <c r="Z12" s="2"/>
      <c r="AA12" s="2"/>
    </row>
    <row r="13">
      <c r="A13" s="1" t="s">
        <v>45</v>
      </c>
      <c r="B13" s="1" t="str">
        <f>IFERROR(__xludf.DUMMYFUNCTION("(IFERROR(JOIN("", "", FILTER(C13:AA13, C13:AA13 &lt;&gt; """", OFFSET(C13:AA13, 0, -1) = TRUE)), """"))"),"Çok düşük (%1,9)")</f>
        <v>Çok düşük (%1,9)</v>
      </c>
      <c r="C13" s="9" t="b">
        <f>IF(D13="",FALSE,TRUE)</f>
        <v>1</v>
      </c>
      <c r="D13" s="10" t="str">
        <f>IF(C6=FALSE, "", IF(D7&lt;=5, IF(D2&lt;=2, "Yok (%0)", IF(D2&lt;=5, "Çok düşük (%1,9)", IF(D2&lt;=10, "Düşük (%3,6)", "Orta (%12)"))), IF(D2&lt;=2, "Yok", IF(D2&lt;=5, "Orta (%16)", IF(D2&lt;=10, "Yüksek (%55)", "Yüksek (%86)")))))</f>
        <v>Çok düşük (%1,9)</v>
      </c>
      <c r="E13" s="10" t="b">
        <f>IF(F13="",FALSE,TRUE)</f>
        <v>0</v>
      </c>
      <c r="F13" s="10" t="str">
        <f>IF(E6=FALSE, "", IF(D7&lt;=5, IF(D2&lt;=2, "Yok (%0)", IF(D2&lt;=5, "Düşük (%8;3)", IF(D2&lt;=10, "(Yetersiz veri)", "Yüksek (%34)"))), IF(D2&lt;=2, "(Yetersiz veri)", IF(D2&lt;=5, "Yüksek (%50)", IF(D2&lt;=10, "(Yetersiz veri)", "Yüksek (%86)")))))</f>
        <v/>
      </c>
      <c r="G13" s="9" t="b">
        <f>IF(H13="",FALSE,TRUE)</f>
        <v>0</v>
      </c>
      <c r="H13" s="10" t="str">
        <f>IF(G6=FALSE, "", IF(D7&lt;=5, IF(D2&lt;=2, "Yok (%0)", IF(D2&lt;=5, "Düşük (%4;3)", IF(D2&lt;=10, "Orta (%24)", "Yüksek (%52)"))), IF(D2&lt;=2, "Yüksek", IF(D2&lt;=5, "Yüksek (%73)", IF(D2&lt;=10, "Yüksek (%85)", "Yüksek (%90)")))))</f>
        <v/>
      </c>
      <c r="I13" s="10" t="b">
        <f>IF(J13="",FALSE,TRUE)</f>
        <v>0</v>
      </c>
      <c r="J13" s="9" t="str">
        <f>IF(I6=FALSE, "", IF(D7&lt;=5, IF(D2&lt;=2, "Yok (%0)", IF(D2&lt;=5, "Düşük (%8;5)", IF(D2&lt;=10, "(Yetersiz veri)", "Yüksek (%57)"))), IF(D2&lt;=2, "Yüksek (%54)", IF(D2&lt;=5, "Yüksek (%52)", IF(D2&lt;=10, "(Yetersiz veri)", "Yüksek (%71)")))))</f>
        <v/>
      </c>
      <c r="K13" s="1"/>
      <c r="L13" s="4" t="s">
        <v>46</v>
      </c>
      <c r="M13" s="2"/>
      <c r="N13" s="2"/>
      <c r="O13" s="1"/>
      <c r="P13" s="2"/>
      <c r="Q13" s="1"/>
      <c r="R13" s="2"/>
      <c r="S13" s="1"/>
      <c r="T13" s="2"/>
      <c r="U13" s="2"/>
      <c r="V13" s="2"/>
      <c r="W13" s="2"/>
      <c r="X13" s="2"/>
      <c r="Y13" s="2"/>
      <c r="Z13" s="2"/>
      <c r="AA13" s="2"/>
    </row>
    <row r="14">
      <c r="A14" s="1" t="s">
        <v>47</v>
      </c>
      <c r="B14" s="8" t="str">
        <f>IF(E9=TRUE, "y", "") &amp; IF(D2=0, "pT0", IF(D2&lt;=2, "pT1", IF(D2&lt;=5, "pT2", IF(D2&lt;=10, "pT3", "pT4"))))</f>
        <v>pT2</v>
      </c>
      <c r="C14" s="1" t="b">
        <v>0</v>
      </c>
      <c r="D14" s="1"/>
      <c r="E14" s="1" t="b">
        <v>0</v>
      </c>
      <c r="F14" s="1"/>
      <c r="G14" s="1" t="b">
        <v>0</v>
      </c>
      <c r="H14" s="1"/>
      <c r="I14" s="1"/>
      <c r="J14" s="1"/>
      <c r="K14" s="2"/>
      <c r="L14" s="1"/>
      <c r="M14" s="1"/>
      <c r="N14" s="1"/>
      <c r="O14" s="1"/>
      <c r="P14" s="11"/>
      <c r="Q14" s="1"/>
      <c r="R14" s="2"/>
      <c r="S14" s="1"/>
      <c r="T14" s="2"/>
      <c r="U14" s="2"/>
      <c r="V14" s="2"/>
      <c r="W14" s="2"/>
      <c r="X14" s="2"/>
      <c r="Y14" s="2"/>
      <c r="Z14" s="2"/>
      <c r="AA14" s="2"/>
    </row>
    <row r="15">
      <c r="A15" s="1"/>
      <c r="B15" s="1" t="str">
        <f>IFERROR(__xludf.DUMMYFUNCTION("(IFERROR(JOIN("", "", FILTER(C15:AA15, C15:AA15 &lt;&gt; """", OFFSET(C15:AA15, 0, -1) = TRUE)), """"))"),"")</f>
        <v/>
      </c>
      <c r="C15" s="1" t="b">
        <v>0</v>
      </c>
      <c r="D15" s="1"/>
      <c r="E15" s="1" t="b">
        <v>0</v>
      </c>
      <c r="F15" s="1"/>
      <c r="G15" s="1" t="b">
        <v>0</v>
      </c>
      <c r="H15" s="1"/>
      <c r="I15" s="1"/>
      <c r="J15" s="1"/>
      <c r="K15" s="2"/>
      <c r="L15" s="1"/>
      <c r="M15" s="1"/>
      <c r="N15" s="1"/>
      <c r="O15" s="1"/>
      <c r="P15" s="1"/>
      <c r="Q15" s="1"/>
      <c r="R15" s="2"/>
      <c r="S15" s="1"/>
      <c r="T15" s="2"/>
      <c r="U15" s="2"/>
      <c r="V15" s="2"/>
      <c r="W15" s="2"/>
      <c r="X15" s="2"/>
      <c r="Y15" s="2"/>
      <c r="Z15" s="2"/>
      <c r="AA15" s="2"/>
    </row>
    <row r="16">
      <c r="A16" s="1" t="s">
        <v>48</v>
      </c>
      <c r="B16" s="1" t="str">
        <f>IFERROR(__xludf.DUMMYFUNCTION("(IFERROR(JOIN("", "", FILTER(C16:AA16, C16:AA16 &lt;&gt; """", OFFSET(C16:AA16, 0, -1) = TRUE)), """"))"),"")</f>
        <v/>
      </c>
      <c r="C16" s="1" t="b">
        <v>0</v>
      </c>
      <c r="D16" s="1" t="s">
        <v>49</v>
      </c>
      <c r="E16" s="1" t="b">
        <v>0</v>
      </c>
      <c r="F16" s="1" t="s">
        <v>50</v>
      </c>
      <c r="G16" s="1" t="b">
        <v>0</v>
      </c>
      <c r="H16" s="1"/>
      <c r="I16" s="1"/>
      <c r="J16" s="1"/>
      <c r="K16" s="2"/>
      <c r="L16" s="1"/>
      <c r="M16" s="2"/>
      <c r="N16" s="1"/>
      <c r="O16" s="1"/>
      <c r="P16" s="1"/>
      <c r="Q16" s="1"/>
      <c r="R16" s="1"/>
      <c r="S16" s="1"/>
      <c r="T16" s="2"/>
      <c r="U16" s="2"/>
      <c r="V16" s="2"/>
      <c r="W16" s="2"/>
      <c r="X16" s="2"/>
      <c r="Y16" s="2"/>
      <c r="Z16" s="2"/>
      <c r="AA16" s="2"/>
    </row>
    <row r="17">
      <c r="A17" s="1" t="s">
        <v>51</v>
      </c>
      <c r="B17" s="1" t="str">
        <f>IFERROR(__xludf.DUMMYFUNCTION("(IFERROR(JOIN("", "", FILTER(C17:AA17, C17:AA17 &lt;&gt; """", OFFSET(C17:AA17, 0, -1) = TRUE)), """"))"),"")</f>
        <v/>
      </c>
      <c r="C17" s="1" t="b">
        <v>0</v>
      </c>
      <c r="D17" s="1" t="s">
        <v>49</v>
      </c>
      <c r="E17" s="1" t="b">
        <v>0</v>
      </c>
      <c r="F17" s="1" t="s">
        <v>50</v>
      </c>
      <c r="G17" s="1" t="b">
        <v>0</v>
      </c>
      <c r="H17" s="2"/>
      <c r="I17" s="1"/>
      <c r="J17" s="2"/>
      <c r="K17" s="2"/>
      <c r="L17" s="2"/>
      <c r="M17" s="2"/>
      <c r="N17" s="2"/>
      <c r="O17" s="1"/>
      <c r="P17" s="2"/>
      <c r="Q17" s="1"/>
      <c r="R17" s="2"/>
      <c r="S17" s="1"/>
      <c r="T17" s="2"/>
      <c r="U17" s="2"/>
      <c r="V17" s="2"/>
      <c r="W17" s="2"/>
      <c r="X17" s="2"/>
      <c r="Y17" s="2"/>
      <c r="Z17" s="2"/>
      <c r="AA17" s="2"/>
    </row>
    <row r="18">
      <c r="A18" s="1" t="s">
        <v>52</v>
      </c>
      <c r="B18" s="1" t="str">
        <f>IFERROR(__xludf.DUMMYFUNCTION("(IFERROR(JOIN("", "", FILTER(C18:AA18, C18:AA18 &lt;&gt; """", OFFSET(C18:AA18, 0, -1) = TRUE)), """"))"),"")</f>
        <v/>
      </c>
      <c r="C18" s="1" t="b">
        <v>0</v>
      </c>
      <c r="D18" s="1" t="s">
        <v>53</v>
      </c>
      <c r="E18" s="1" t="b">
        <v>0</v>
      </c>
      <c r="F18" s="1" t="s">
        <v>54</v>
      </c>
      <c r="G18" s="1" t="b">
        <v>0</v>
      </c>
      <c r="H18" s="2"/>
      <c r="I18" s="1"/>
      <c r="J18" s="2"/>
      <c r="K18" s="2"/>
      <c r="L18" s="2"/>
      <c r="M18" s="2"/>
      <c r="N18" s="2"/>
      <c r="O18" s="1"/>
      <c r="P18" s="2"/>
      <c r="Q18" s="1"/>
      <c r="R18" s="2"/>
      <c r="S18" s="1"/>
      <c r="T18" s="2"/>
      <c r="U18" s="2"/>
      <c r="V18" s="2"/>
      <c r="W18" s="2"/>
      <c r="X18" s="2"/>
      <c r="Y18" s="2"/>
      <c r="Z18" s="2"/>
      <c r="AA18" s="2"/>
    </row>
    <row r="19">
      <c r="A19" s="1" t="s">
        <v>55</v>
      </c>
      <c r="B19" s="1" t="str">
        <f>IFERROR(__xludf.DUMMYFUNCTION("(IFERROR(JOIN("", "", FILTER(C19:AA19, C19:AA19 &lt;&gt; """", OFFSET(C19:AA19, 0, -1) = TRUE)), """"))"),"")</f>
        <v/>
      </c>
      <c r="C19" s="1" t="b">
        <v>0</v>
      </c>
      <c r="D19" s="1" t="s">
        <v>53</v>
      </c>
      <c r="E19" s="1" t="b">
        <v>0</v>
      </c>
      <c r="F19" s="1" t="s">
        <v>54</v>
      </c>
      <c r="G19" s="1" t="b">
        <v>0</v>
      </c>
      <c r="H19" s="2"/>
      <c r="I19" s="1"/>
      <c r="J19" s="2"/>
      <c r="K19" s="2"/>
      <c r="L19" s="2"/>
      <c r="M19" s="2"/>
      <c r="N19" s="2"/>
      <c r="O19" s="1"/>
      <c r="P19" s="2"/>
      <c r="Q19" s="1"/>
      <c r="R19" s="2"/>
      <c r="S19" s="1"/>
      <c r="T19" s="2"/>
      <c r="U19" s="2"/>
      <c r="V19" s="2"/>
      <c r="W19" s="2"/>
      <c r="X19" s="2"/>
      <c r="Y19" s="2"/>
      <c r="Z19" s="2"/>
      <c r="AA19" s="2"/>
    </row>
    <row r="20">
      <c r="A20" s="1" t="s">
        <v>56</v>
      </c>
      <c r="B20" s="1" t="str">
        <f>IFERROR(__xludf.DUMMYFUNCTION("(IFERROR(JOIN("", "", FILTER(C20:AA20, C20:AA20 &lt;&gt; """", OFFSET(C20:AA20, 0, -1) = TRUE)), """"))"),"")</f>
        <v/>
      </c>
      <c r="C20" s="1" t="b">
        <v>0</v>
      </c>
      <c r="D20" s="1" t="s">
        <v>49</v>
      </c>
      <c r="E20" s="1" t="b">
        <v>0</v>
      </c>
      <c r="F20" s="1" t="s">
        <v>50</v>
      </c>
      <c r="G20" s="1" t="b">
        <v>0</v>
      </c>
      <c r="H20" s="2"/>
      <c r="I20" s="1"/>
      <c r="J20" s="2"/>
      <c r="K20" s="2"/>
      <c r="L20" s="2"/>
      <c r="M20" s="2"/>
      <c r="N20" s="2"/>
      <c r="O20" s="1"/>
      <c r="P20" s="2"/>
      <c r="Q20" s="1"/>
      <c r="R20" s="2"/>
      <c r="S20" s="1"/>
      <c r="T20" s="2"/>
      <c r="U20" s="2"/>
      <c r="V20" s="2"/>
      <c r="W20" s="2"/>
      <c r="X20" s="2"/>
      <c r="Y20" s="2"/>
      <c r="Z20" s="2"/>
      <c r="AA20" s="2"/>
    </row>
    <row r="21">
      <c r="A21" s="1" t="s">
        <v>57</v>
      </c>
      <c r="B21" s="1" t="str">
        <f>IFERROR(__xludf.DUMMYFUNCTION("(IFERROR(JOIN("", "", FILTER(C21:AA21, C21:AA21 &lt;&gt; """", OFFSET(C21:AA21, 0, -1) = TRUE)), """"))"),"")</f>
        <v/>
      </c>
      <c r="C21" s="1" t="b">
        <v>0</v>
      </c>
      <c r="D21" s="1" t="s">
        <v>49</v>
      </c>
      <c r="E21" s="1" t="b">
        <v>0</v>
      </c>
      <c r="F21" s="1" t="s">
        <v>50</v>
      </c>
      <c r="G21" s="1" t="b">
        <v>0</v>
      </c>
      <c r="H21" s="1" t="s">
        <v>58</v>
      </c>
      <c r="I21" s="1"/>
      <c r="J21" s="2"/>
      <c r="K21" s="2"/>
      <c r="L21" s="2"/>
      <c r="M21" s="2"/>
      <c r="N21" s="2"/>
      <c r="O21" s="1"/>
      <c r="P21" s="2"/>
      <c r="Q21" s="1"/>
      <c r="R21" s="2"/>
      <c r="S21" s="1"/>
      <c r="T21" s="2"/>
      <c r="U21" s="2"/>
      <c r="V21" s="2"/>
      <c r="W21" s="2"/>
      <c r="X21" s="2"/>
      <c r="Y21" s="2"/>
      <c r="Z21" s="2"/>
      <c r="AA21" s="2"/>
    </row>
    <row r="22">
      <c r="A22" s="1" t="s">
        <v>59</v>
      </c>
      <c r="B22" s="1" t="str">
        <f>IFERROR(__xludf.DUMMYFUNCTION("(IFERROR(JOIN("", "", FILTER(C22:AA22, C22:AA22 &lt;&gt; """", OFFSET(C22:AA22, 0, -1) = TRUE)), """"))"),"")</f>
        <v/>
      </c>
      <c r="C22" s="1" t="b">
        <v>0</v>
      </c>
      <c r="D22" s="1" t="s">
        <v>49</v>
      </c>
      <c r="E22" s="1" t="b">
        <v>0</v>
      </c>
      <c r="F22" s="1" t="s">
        <v>50</v>
      </c>
      <c r="G22" s="1" t="b">
        <v>0</v>
      </c>
      <c r="H22" s="1" t="s">
        <v>58</v>
      </c>
      <c r="I22" s="1"/>
      <c r="J22" s="2"/>
      <c r="K22" s="2"/>
      <c r="L22" s="2"/>
      <c r="M22" s="2"/>
      <c r="N22" s="2"/>
      <c r="O22" s="1"/>
      <c r="P22" s="2"/>
      <c r="Q22" s="1"/>
      <c r="R22" s="2"/>
      <c r="S22" s="1"/>
      <c r="T22" s="2"/>
      <c r="U22" s="2"/>
      <c r="V22" s="2"/>
      <c r="W22" s="2"/>
      <c r="X22" s="2"/>
      <c r="Y22" s="2"/>
      <c r="Z22" s="2"/>
      <c r="AA22" s="2"/>
    </row>
    <row r="23">
      <c r="A23" s="1" t="s">
        <v>60</v>
      </c>
      <c r="B23" s="1" t="str">
        <f>IFERROR(__xludf.DUMMYFUNCTION("(IFERROR(JOIN("", "", FILTER(C23:AA23, C23:AA23 &lt;&gt; """", OFFSET(C23:AA23, 0, -1) = TRUE)), """"))"),"")</f>
        <v/>
      </c>
      <c r="C23" s="1" t="b">
        <v>0</v>
      </c>
      <c r="D23" s="1" t="s">
        <v>49</v>
      </c>
      <c r="E23" s="1" t="b">
        <v>0</v>
      </c>
      <c r="F23" s="1" t="s">
        <v>50</v>
      </c>
      <c r="G23" s="1" t="b">
        <v>0</v>
      </c>
      <c r="H23" s="1" t="s">
        <v>58</v>
      </c>
      <c r="I23" s="1"/>
      <c r="J23" s="2"/>
      <c r="K23" s="2"/>
      <c r="L23" s="2"/>
      <c r="M23" s="2"/>
      <c r="N23" s="2"/>
      <c r="O23" s="1"/>
      <c r="P23" s="2"/>
      <c r="Q23" s="1"/>
      <c r="R23" s="2"/>
      <c r="S23" s="1"/>
      <c r="T23" s="2"/>
      <c r="U23" s="2"/>
      <c r="V23" s="2"/>
      <c r="W23" s="2"/>
      <c r="X23" s="2"/>
      <c r="Y23" s="2"/>
      <c r="Z23" s="2"/>
      <c r="AA23" s="2"/>
    </row>
    <row r="24">
      <c r="A24" s="1" t="s">
        <v>61</v>
      </c>
      <c r="B24" s="1" t="str">
        <f>IFERROR(__xludf.DUMMYFUNCTION("(IFERROR(JOIN("", "", FILTER(C24:AA24, C24:AA24 &lt;&gt; """", OFFSET(C24:AA24, 0, -1) = TRUE)), """"))"),"")</f>
        <v/>
      </c>
      <c r="C24" s="1" t="b">
        <v>0</v>
      </c>
      <c r="D24" s="2"/>
      <c r="E24" s="1" t="b">
        <v>0</v>
      </c>
      <c r="F24" s="2"/>
      <c r="G24" s="1" t="b">
        <v>0</v>
      </c>
      <c r="H24" s="2"/>
      <c r="I24" s="1"/>
      <c r="J24" s="2"/>
      <c r="K24" s="2"/>
      <c r="L24" s="2"/>
      <c r="M24" s="2"/>
      <c r="N24" s="2"/>
      <c r="O24" s="1"/>
      <c r="P24" s="2"/>
      <c r="Q24" s="1"/>
      <c r="R24" s="2"/>
      <c r="S24" s="1"/>
      <c r="T24" s="2"/>
      <c r="U24" s="2"/>
      <c r="V24" s="2"/>
      <c r="W24" s="2"/>
      <c r="X24" s="2"/>
      <c r="Y24" s="2"/>
      <c r="Z24" s="2"/>
      <c r="AA24" s="2"/>
    </row>
    <row r="25" ht="153.0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</sheetData>
  <conditionalFormatting sqref="D1:D25">
    <cfRule type="expression" dxfId="0" priority="1">
      <formula>$C1=TRUE</formula>
    </cfRule>
  </conditionalFormatting>
  <conditionalFormatting sqref="F1:F25 D6">
    <cfRule type="expression" dxfId="0" priority="2">
      <formula>$E1=TRUE</formula>
    </cfRule>
  </conditionalFormatting>
  <conditionalFormatting sqref="H1:H25 F6">
    <cfRule type="expression" dxfId="0" priority="3">
      <formula>$G1=TRUE</formula>
    </cfRule>
  </conditionalFormatting>
  <conditionalFormatting sqref="L1:L25 J6">
    <cfRule type="expression" dxfId="0" priority="4">
      <formula>$K1=TRUE</formula>
    </cfRule>
  </conditionalFormatting>
  <conditionalFormatting sqref="N1:N25">
    <cfRule type="expression" dxfId="0" priority="5">
      <formula>$M1=TRUE</formula>
    </cfRule>
  </conditionalFormatting>
  <conditionalFormatting sqref="P1:P25">
    <cfRule type="expression" dxfId="0" priority="6">
      <formula>$O1=TRUE</formula>
    </cfRule>
  </conditionalFormatting>
  <conditionalFormatting sqref="R1:R25">
    <cfRule type="expression" dxfId="0" priority="7">
      <formula>$Q1=TRUE</formula>
    </cfRule>
  </conditionalFormatting>
  <conditionalFormatting sqref="J1:J25 H6">
    <cfRule type="expression" dxfId="0" priority="8">
      <formula>$I1=TRUE</formula>
    </cfRule>
  </conditionalFormatting>
  <conditionalFormatting sqref="L1:L25 J6">
    <cfRule type="expression" dxfId="0" priority="9">
      <formula>$K1=TRUE</formula>
    </cfRule>
  </conditionalFormatting>
  <conditionalFormatting sqref="N1:N25">
    <cfRule type="expression" dxfId="0" priority="10">
      <formula>$M1=TRUE</formula>
    </cfRule>
  </conditionalFormatting>
  <conditionalFormatting sqref="P1:P25">
    <cfRule type="expression" dxfId="0" priority="11">
      <formula>$O1=TRUE</formula>
    </cfRule>
  </conditionalFormatting>
  <conditionalFormatting sqref="R1:R25">
    <cfRule type="expression" dxfId="0" priority="12">
      <formula>$Q1=TRUE</formula>
    </cfRule>
  </conditionalFormatting>
  <conditionalFormatting sqref="T1:T25">
    <cfRule type="expression" dxfId="0" priority="13">
      <formula>$S1=TRUE</formula>
    </cfRule>
  </conditionalFormatting>
  <drawing r:id="rId1"/>
  <tableParts count="1">
    <tablePart r:id="rId3"/>
  </tableParts>
</worksheet>
</file>