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gelerim\OneDrive\Masaüstü\FinalProject\Course Materials\"/>
    </mc:Choice>
  </mc:AlternateContent>
  <bookViews>
    <workbookView xWindow="0" yWindow="0" windowWidth="23040" windowHeight="9204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H5" i="2"/>
  <c r="I5" i="2"/>
  <c r="J5" i="2"/>
  <c r="H6" i="2"/>
  <c r="I6" i="2"/>
  <c r="J6" i="2"/>
  <c r="I10" i="2"/>
  <c r="J10" i="2"/>
  <c r="H13" i="2"/>
  <c r="I13" i="2"/>
  <c r="J13" i="2"/>
  <c r="H14" i="2"/>
  <c r="I14" i="2"/>
  <c r="J14" i="2"/>
  <c r="C4" i="2"/>
  <c r="I4" i="2" s="1"/>
  <c r="C5" i="2"/>
  <c r="C6" i="2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13" i="2"/>
  <c r="C14" i="2"/>
  <c r="C3" i="2"/>
  <c r="H3" i="2" s="1"/>
  <c r="P4" i="1"/>
  <c r="P5" i="1"/>
  <c r="P6" i="1"/>
  <c r="P7" i="1"/>
  <c r="P8" i="1"/>
  <c r="P9" i="1"/>
  <c r="P10" i="1"/>
  <c r="P11" i="1"/>
  <c r="P12" i="1"/>
  <c r="P13" i="1"/>
  <c r="P14" i="1"/>
  <c r="P3" i="1"/>
  <c r="O7" i="1"/>
  <c r="O8" i="1"/>
  <c r="O9" i="1"/>
  <c r="O10" i="1"/>
  <c r="O11" i="1"/>
  <c r="O12" i="1"/>
  <c r="O13" i="1"/>
  <c r="O14" i="1"/>
  <c r="O6" i="1"/>
  <c r="O5" i="1"/>
  <c r="O4" i="1"/>
  <c r="O3" i="1"/>
  <c r="J9" i="2" l="1"/>
  <c r="J12" i="2"/>
  <c r="H4" i="2"/>
  <c r="D15" i="2" s="1"/>
  <c r="J7" i="2"/>
  <c r="I11" i="2"/>
  <c r="I7" i="2"/>
  <c r="I3" i="2"/>
  <c r="I9" i="2"/>
  <c r="J8" i="2"/>
  <c r="I12" i="2"/>
  <c r="I8" i="2"/>
  <c r="J11" i="2"/>
  <c r="J3" i="2"/>
  <c r="P15" i="1"/>
  <c r="O15" i="1"/>
  <c r="E15" i="2" l="1"/>
  <c r="F15" i="2"/>
</calcChain>
</file>

<file path=xl/sharedStrings.xml><?xml version="1.0" encoding="utf-8"?>
<sst xmlns="http://schemas.openxmlformats.org/spreadsheetml/2006/main" count="58" uniqueCount="21">
  <si>
    <t>Maintenance</t>
  </si>
  <si>
    <t>Size-Restriction</t>
  </si>
  <si>
    <t>Weight</t>
  </si>
  <si>
    <t>Control Stability</t>
  </si>
  <si>
    <t>Aesthetic</t>
  </si>
  <si>
    <t>Material Cost</t>
  </si>
  <si>
    <t>Manufacturability</t>
  </si>
  <si>
    <t>Reliability</t>
  </si>
  <si>
    <t>Noise</t>
  </si>
  <si>
    <t>Unusable-Rotor</t>
  </si>
  <si>
    <t>Transition Capability</t>
  </si>
  <si>
    <t>Hover Efficiency</t>
  </si>
  <si>
    <t>Criteria</t>
  </si>
  <si>
    <t>#</t>
  </si>
  <si>
    <t>Total</t>
  </si>
  <si>
    <t>Weighting</t>
  </si>
  <si>
    <t>Sum of Total:</t>
  </si>
  <si>
    <t>Concept 1</t>
  </si>
  <si>
    <t>Concept 2</t>
  </si>
  <si>
    <t>Concept 3</t>
  </si>
  <si>
    <t xml:space="preserve">Total Score: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</si>
</sst>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sz val="18"/>
      <color rgb="FFFF0000"/>
      <name val="Calibri"/>
      <family val="2"/>
      <charset val="162"/>
      <scheme val="minor"/>
    </font>
    <font>
      <sz val="11"/>
      <color rgb="FFFF0000"/>
      <name val="Times New Roman"/>
      <family val="1"/>
      <charset val="162"/>
    </font>
    <font>
      <b/>
      <sz val="11"/>
      <color rgb="FFFF0000"/>
      <name val="Times New Roman"/>
      <family val="1"/>
      <charset val="162"/>
    </font>
    <font>
      <b/>
      <sz val="11"/>
      <color theme="4"/>
      <name val="Times New Roman"/>
      <family val="1"/>
      <charset val="162"/>
    </font>
    <font>
      <b/>
      <sz val="11"/>
      <color theme="9" tint="-0.249977111117893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vertical="center" textRotation="90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0" fillId="0" borderId="0" xfId="0" applyBorder="1"/>
    <xf numFmtId="0" fontId="0" fillId="0" borderId="0" xfId="0" applyAlignment="1">
      <alignment textRotation="45"/>
    </xf>
    <xf numFmtId="0" fontId="3" fillId="0" borderId="6" xfId="0" applyFont="1" applyBorder="1" applyAlignment="1">
      <alignment textRotation="90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3" fillId="0" borderId="23" xfId="0" applyFont="1" applyBorder="1" applyAlignment="1">
      <alignment textRotation="90"/>
    </xf>
    <xf numFmtId="0" fontId="0" fillId="0" borderId="24" xfId="0" applyBorder="1" applyAlignment="1">
      <alignment horizontal="center" vertical="center"/>
    </xf>
    <xf numFmtId="0" fontId="3" fillId="0" borderId="25" xfId="0" applyFont="1" applyBorder="1" applyAlignment="1">
      <alignment textRotation="90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textRotation="90"/>
    </xf>
    <xf numFmtId="0" fontId="4" fillId="0" borderId="32" xfId="0" applyFont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F6-47A0-81CA-063C14E3C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F6-47A0-81CA-063C14E3C8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F6-47A0-81CA-063C14E3C8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0F6-47A0-81CA-063C14E3C8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F6-47A0-81CA-063C14E3C8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0F6-47A0-81CA-063C14E3C8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F6-47A0-81CA-063C14E3C8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0F6-47A0-81CA-063C14E3C8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F6-47A0-81CA-063C14E3C8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0F6-47A0-81CA-063C14E3C88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F6-47A0-81CA-063C14E3C8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0F6-47A0-81CA-063C14E3C880}"/>
              </c:ext>
            </c:extLst>
          </c:dPt>
          <c:dLbls>
            <c:dLbl>
              <c:idx val="0"/>
              <c:layout>
                <c:manualLayout>
                  <c:x val="-3.3294686154981518E-2"/>
                  <c:y val="-2.32213115323615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0F6-47A0-81CA-063C14E3C880}"/>
                </c:ext>
              </c:extLst>
            </c:dLbl>
            <c:dLbl>
              <c:idx val="1"/>
              <c:layout>
                <c:manualLayout>
                  <c:x val="2.2196457436654347E-2"/>
                  <c:y val="-4.17983607582508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0F6-47A0-81CA-063C14E3C880}"/>
                </c:ext>
              </c:extLst>
            </c:dLbl>
            <c:dLbl>
              <c:idx val="2"/>
              <c:layout>
                <c:manualLayout>
                  <c:x val="1.6736415829771867E-2"/>
                  <c:y val="-5.997362971459797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0F6-47A0-81CA-063C14E3C880}"/>
                </c:ext>
              </c:extLst>
            </c:dLbl>
            <c:dLbl>
              <c:idx val="3"/>
              <c:layout>
                <c:manualLayout>
                  <c:x val="1.3783838705509666E-2"/>
                  <c:y val="-5.46484884300082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0F6-47A0-81CA-063C14E3C880}"/>
                </c:ext>
              </c:extLst>
            </c:dLbl>
            <c:dLbl>
              <c:idx val="4"/>
              <c:layout>
                <c:manualLayout>
                  <c:x val="1.9421900257072553E-2"/>
                  <c:y val="-9.288524612944704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0F6-47A0-81CA-063C14E3C880}"/>
                </c:ext>
              </c:extLst>
            </c:dLbl>
            <c:dLbl>
              <c:idx val="5"/>
              <c:layout>
                <c:manualLayout>
                  <c:x val="3.6069243334563315E-2"/>
                  <c:y val="-4.644262306472309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0F6-47A0-81CA-063C14E3C880}"/>
                </c:ext>
              </c:extLst>
            </c:dLbl>
            <c:dLbl>
              <c:idx val="6"/>
              <c:layout>
                <c:manualLayout>
                  <c:x val="-1.6647343077490759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0F6-47A0-81CA-063C14E3C880}"/>
                </c:ext>
              </c:extLst>
            </c:dLbl>
            <c:dLbl>
              <c:idx val="7"/>
              <c:layout>
                <c:manualLayout>
                  <c:x val="-1.6647343077490759E-2"/>
                  <c:y val="1.8577049225889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0F6-47A0-81CA-063C14E3C88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0F6-47A0-81CA-063C14E3C880}"/>
                </c:ext>
              </c:extLst>
            </c:dLbl>
            <c:dLbl>
              <c:idx val="9"/>
              <c:layout>
                <c:manualLayout>
                  <c:x val="-5.5491143591635868E-3"/>
                  <c:y val="-2.32213115323615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0F6-47A0-81CA-063C14E3C880}"/>
                </c:ext>
              </c:extLst>
            </c:dLbl>
            <c:dLbl>
              <c:idx val="10"/>
              <c:layout>
                <c:manualLayout>
                  <c:x val="-1.3872785897908966E-2"/>
                  <c:y val="-9.288524612944661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0F6-47A0-81CA-063C14E3C880}"/>
                </c:ext>
              </c:extLst>
            </c:dLbl>
            <c:dLbl>
              <c:idx val="11"/>
              <c:layout>
                <c:manualLayout>
                  <c:x val="-5.5491143591635868E-3"/>
                  <c:y val="-1.39327869194169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0F6-47A0-81CA-063C14E3C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Sayfa1!$B$3:$B$14</c:f>
              <c:strCache>
                <c:ptCount val="12"/>
                <c:pt idx="0">
                  <c:v>Maintenance</c:v>
                </c:pt>
                <c:pt idx="1">
                  <c:v>Size-Restriction</c:v>
                </c:pt>
                <c:pt idx="2">
                  <c:v>Weight</c:v>
                </c:pt>
                <c:pt idx="3">
                  <c:v>Control Stability</c:v>
                </c:pt>
                <c:pt idx="4">
                  <c:v>Aesthetic</c:v>
                </c:pt>
                <c:pt idx="5">
                  <c:v>Material Cost</c:v>
                </c:pt>
                <c:pt idx="6">
                  <c:v>Manufacturability</c:v>
                </c:pt>
                <c:pt idx="7">
                  <c:v>Reliability</c:v>
                </c:pt>
                <c:pt idx="8">
                  <c:v>Noise</c:v>
                </c:pt>
                <c:pt idx="9">
                  <c:v>Unusable-Rotor</c:v>
                </c:pt>
                <c:pt idx="10">
                  <c:v>Transition Capability</c:v>
                </c:pt>
                <c:pt idx="11">
                  <c:v>Hover Efficiency</c:v>
                </c:pt>
              </c:strCache>
            </c:strRef>
          </c:cat>
          <c:val>
            <c:numRef>
              <c:f>Sayfa1!$P$3:$P$14</c:f>
              <c:numCache>
                <c:formatCode>0.000</c:formatCode>
                <c:ptCount val="12"/>
                <c:pt idx="0">
                  <c:v>4.5454545454545456E-2</c:v>
                </c:pt>
                <c:pt idx="1">
                  <c:v>1.5151515151515152E-2</c:v>
                </c:pt>
                <c:pt idx="2">
                  <c:v>0.10606060606060606</c:v>
                </c:pt>
                <c:pt idx="3">
                  <c:v>0.16666666666666666</c:v>
                </c:pt>
                <c:pt idx="4">
                  <c:v>9.0909090909090912E-2</c:v>
                </c:pt>
                <c:pt idx="5">
                  <c:v>7.575757575757576E-2</c:v>
                </c:pt>
                <c:pt idx="6">
                  <c:v>0.13636363636363635</c:v>
                </c:pt>
                <c:pt idx="7">
                  <c:v>0.15151515151515152</c:v>
                </c:pt>
                <c:pt idx="8">
                  <c:v>0</c:v>
                </c:pt>
                <c:pt idx="9">
                  <c:v>6.0606060606060608E-2</c:v>
                </c:pt>
                <c:pt idx="10">
                  <c:v>3.0303030303030304E-2</c:v>
                </c:pt>
                <c:pt idx="11">
                  <c:v>0.12121212121212122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6-47A0-81CA-063C14E3C8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ayout/>
      <c:overlay val="0"/>
      <c:spPr>
        <a:noFill/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98324</xdr:colOff>
      <xdr:row>1</xdr:row>
      <xdr:rowOff>90808</xdr:rowOff>
    </xdr:from>
    <xdr:to>
      <xdr:col>26</xdr:col>
      <xdr:colOff>18436</xdr:colOff>
      <xdr:row>12</xdr:row>
      <xdr:rowOff>104467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topLeftCell="G1" zoomScale="124" workbookViewId="0">
      <selection activeCell="AB4" sqref="AB4"/>
    </sheetView>
  </sheetViews>
  <sheetFormatPr defaultRowHeight="14.4" x14ac:dyDescent="0.3"/>
  <cols>
    <col min="2" max="2" width="18.44140625" customWidth="1"/>
    <col min="3" max="14" width="2.77734375" customWidth="1"/>
    <col min="15" max="15" width="6.33203125" customWidth="1"/>
    <col min="16" max="16" width="9.6640625" style="3" customWidth="1"/>
    <col min="17" max="18" width="2.77734375" customWidth="1"/>
  </cols>
  <sheetData>
    <row r="1" spans="2:18" ht="15" thickBot="1" x14ac:dyDescent="0.35"/>
    <row r="2" spans="2:18" ht="98.4" customHeight="1" x14ac:dyDescent="0.3">
      <c r="B2" s="39" t="s">
        <v>12</v>
      </c>
      <c r="C2" s="38" t="s">
        <v>0</v>
      </c>
      <c r="D2" s="32" t="s">
        <v>1</v>
      </c>
      <c r="E2" s="34" t="s">
        <v>2</v>
      </c>
      <c r="F2" s="34" t="s">
        <v>3</v>
      </c>
      <c r="G2" s="34" t="s">
        <v>4</v>
      </c>
      <c r="H2" s="34" t="s">
        <v>5</v>
      </c>
      <c r="I2" s="34" t="s">
        <v>6</v>
      </c>
      <c r="J2" s="34" t="s">
        <v>7</v>
      </c>
      <c r="K2" s="34" t="s">
        <v>8</v>
      </c>
      <c r="L2" s="34" t="s">
        <v>9</v>
      </c>
      <c r="M2" s="34" t="s">
        <v>10</v>
      </c>
      <c r="N2" s="8" t="s">
        <v>11</v>
      </c>
      <c r="O2" s="4" t="s">
        <v>14</v>
      </c>
      <c r="P2" s="13" t="s">
        <v>15</v>
      </c>
      <c r="Q2" s="1"/>
      <c r="R2" s="1"/>
    </row>
    <row r="3" spans="2:18" x14ac:dyDescent="0.3">
      <c r="B3" s="40" t="s">
        <v>0</v>
      </c>
      <c r="C3" s="42" t="s">
        <v>13</v>
      </c>
      <c r="D3" s="42">
        <v>1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1</v>
      </c>
      <c r="L3" s="43">
        <v>0</v>
      </c>
      <c r="M3" s="43">
        <v>1</v>
      </c>
      <c r="N3" s="44">
        <v>0</v>
      </c>
      <c r="O3" s="36">
        <f>SUM(C3:N3)</f>
        <v>3</v>
      </c>
      <c r="P3" s="37">
        <f>O3/66</f>
        <v>4.5454545454545456E-2</v>
      </c>
    </row>
    <row r="4" spans="2:18" x14ac:dyDescent="0.3">
      <c r="B4" s="40" t="s">
        <v>1</v>
      </c>
      <c r="C4" s="42">
        <v>0</v>
      </c>
      <c r="D4" s="42" t="s">
        <v>13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1</v>
      </c>
      <c r="L4" s="43">
        <v>0</v>
      </c>
      <c r="M4" s="43">
        <v>0</v>
      </c>
      <c r="N4" s="44">
        <v>0</v>
      </c>
      <c r="O4" s="36">
        <f>SUM(C4:N4)</f>
        <v>1</v>
      </c>
      <c r="P4" s="37">
        <f t="shared" ref="P4:P14" si="0">O4/66</f>
        <v>1.5151515151515152E-2</v>
      </c>
    </row>
    <row r="5" spans="2:18" x14ac:dyDescent="0.3">
      <c r="B5" s="40" t="s">
        <v>2</v>
      </c>
      <c r="C5" s="42">
        <v>1</v>
      </c>
      <c r="D5" s="42">
        <v>1</v>
      </c>
      <c r="E5" s="43" t="s">
        <v>13</v>
      </c>
      <c r="F5" s="43">
        <v>0</v>
      </c>
      <c r="G5" s="43">
        <v>1</v>
      </c>
      <c r="H5" s="43">
        <v>1</v>
      </c>
      <c r="I5" s="43">
        <v>0</v>
      </c>
      <c r="J5" s="43">
        <v>0</v>
      </c>
      <c r="K5" s="43">
        <v>1</v>
      </c>
      <c r="L5" s="43">
        <v>1</v>
      </c>
      <c r="M5" s="43">
        <v>1</v>
      </c>
      <c r="N5" s="44">
        <v>0</v>
      </c>
      <c r="O5" s="36">
        <f>SUM(C5:N5)</f>
        <v>7</v>
      </c>
      <c r="P5" s="37">
        <f t="shared" si="0"/>
        <v>0.10606060606060606</v>
      </c>
    </row>
    <row r="6" spans="2:18" x14ac:dyDescent="0.3">
      <c r="B6" s="40" t="s">
        <v>3</v>
      </c>
      <c r="C6" s="42">
        <v>1</v>
      </c>
      <c r="D6" s="42">
        <v>1</v>
      </c>
      <c r="E6" s="43">
        <v>1</v>
      </c>
      <c r="F6" s="43" t="s">
        <v>13</v>
      </c>
      <c r="G6" s="43">
        <v>1</v>
      </c>
      <c r="H6" s="43">
        <v>1</v>
      </c>
      <c r="I6" s="43">
        <v>1</v>
      </c>
      <c r="J6" s="43">
        <v>1</v>
      </c>
      <c r="K6" s="43">
        <v>1</v>
      </c>
      <c r="L6" s="43">
        <v>1</v>
      </c>
      <c r="M6" s="43">
        <v>1</v>
      </c>
      <c r="N6" s="44">
        <v>1</v>
      </c>
      <c r="O6" s="36">
        <f>SUM(C6:N6)</f>
        <v>11</v>
      </c>
      <c r="P6" s="37">
        <f t="shared" si="0"/>
        <v>0.16666666666666666</v>
      </c>
    </row>
    <row r="7" spans="2:18" x14ac:dyDescent="0.3">
      <c r="B7" s="40" t="s">
        <v>4</v>
      </c>
      <c r="C7" s="42">
        <v>1</v>
      </c>
      <c r="D7" s="42">
        <v>1</v>
      </c>
      <c r="E7" s="43">
        <v>0</v>
      </c>
      <c r="F7" s="43">
        <v>0</v>
      </c>
      <c r="G7" s="43" t="s">
        <v>13</v>
      </c>
      <c r="H7" s="43">
        <v>1</v>
      </c>
      <c r="I7" s="43">
        <v>0</v>
      </c>
      <c r="J7" s="43">
        <v>0</v>
      </c>
      <c r="K7" s="43">
        <v>1</v>
      </c>
      <c r="L7" s="43">
        <v>1</v>
      </c>
      <c r="M7" s="43">
        <v>1</v>
      </c>
      <c r="N7" s="44">
        <v>0</v>
      </c>
      <c r="O7" s="36">
        <f t="shared" ref="O7:O14" si="1">SUM(C7:N7)</f>
        <v>6</v>
      </c>
      <c r="P7" s="37">
        <f t="shared" si="0"/>
        <v>9.0909090909090912E-2</v>
      </c>
    </row>
    <row r="8" spans="2:18" x14ac:dyDescent="0.3">
      <c r="B8" s="40" t="s">
        <v>5</v>
      </c>
      <c r="C8" s="42">
        <v>1</v>
      </c>
      <c r="D8" s="42">
        <v>1</v>
      </c>
      <c r="E8" s="43">
        <v>0</v>
      </c>
      <c r="F8" s="43">
        <v>0</v>
      </c>
      <c r="G8" s="43">
        <v>0</v>
      </c>
      <c r="H8" s="43" t="s">
        <v>13</v>
      </c>
      <c r="I8" s="43">
        <v>0</v>
      </c>
      <c r="J8" s="43">
        <v>0</v>
      </c>
      <c r="K8" s="43">
        <v>1</v>
      </c>
      <c r="L8" s="43">
        <v>1</v>
      </c>
      <c r="M8" s="43">
        <v>1</v>
      </c>
      <c r="N8" s="44">
        <v>0</v>
      </c>
      <c r="O8" s="36">
        <f t="shared" si="1"/>
        <v>5</v>
      </c>
      <c r="P8" s="37">
        <f t="shared" si="0"/>
        <v>7.575757575757576E-2</v>
      </c>
    </row>
    <row r="9" spans="2:18" x14ac:dyDescent="0.3">
      <c r="B9" s="40" t="s">
        <v>6</v>
      </c>
      <c r="C9" s="42">
        <v>1</v>
      </c>
      <c r="D9" s="42">
        <v>1</v>
      </c>
      <c r="E9" s="43">
        <v>1</v>
      </c>
      <c r="F9" s="43">
        <v>0</v>
      </c>
      <c r="G9" s="43">
        <v>1</v>
      </c>
      <c r="H9" s="43">
        <v>1</v>
      </c>
      <c r="I9" s="43" t="s">
        <v>13</v>
      </c>
      <c r="J9" s="43">
        <v>0</v>
      </c>
      <c r="K9" s="43">
        <v>1</v>
      </c>
      <c r="L9" s="43">
        <v>1</v>
      </c>
      <c r="M9" s="43">
        <v>1</v>
      </c>
      <c r="N9" s="44">
        <v>1</v>
      </c>
      <c r="O9" s="36">
        <f t="shared" si="1"/>
        <v>9</v>
      </c>
      <c r="P9" s="37">
        <f t="shared" si="0"/>
        <v>0.13636363636363635</v>
      </c>
    </row>
    <row r="10" spans="2:18" x14ac:dyDescent="0.3">
      <c r="B10" s="40" t="s">
        <v>7</v>
      </c>
      <c r="C10" s="42">
        <v>1</v>
      </c>
      <c r="D10" s="42">
        <v>1</v>
      </c>
      <c r="E10" s="43">
        <v>1</v>
      </c>
      <c r="F10" s="43">
        <v>0</v>
      </c>
      <c r="G10" s="43">
        <v>1</v>
      </c>
      <c r="H10" s="43">
        <v>1</v>
      </c>
      <c r="I10" s="43">
        <v>1</v>
      </c>
      <c r="J10" s="43" t="s">
        <v>13</v>
      </c>
      <c r="K10" s="43">
        <v>1</v>
      </c>
      <c r="L10" s="43">
        <v>1</v>
      </c>
      <c r="M10" s="43">
        <v>1</v>
      </c>
      <c r="N10" s="44">
        <v>1</v>
      </c>
      <c r="O10" s="36">
        <f t="shared" si="1"/>
        <v>10</v>
      </c>
      <c r="P10" s="37">
        <f t="shared" si="0"/>
        <v>0.15151515151515152</v>
      </c>
    </row>
    <row r="11" spans="2:18" x14ac:dyDescent="0.3">
      <c r="B11" s="40" t="s">
        <v>8</v>
      </c>
      <c r="C11" s="42">
        <v>0</v>
      </c>
      <c r="D11" s="42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 t="s">
        <v>13</v>
      </c>
      <c r="L11" s="43">
        <v>0</v>
      </c>
      <c r="M11" s="43">
        <v>0</v>
      </c>
      <c r="N11" s="44">
        <v>0</v>
      </c>
      <c r="O11" s="36">
        <f t="shared" si="1"/>
        <v>0</v>
      </c>
      <c r="P11" s="37">
        <f t="shared" si="0"/>
        <v>0</v>
      </c>
    </row>
    <row r="12" spans="2:18" x14ac:dyDescent="0.3">
      <c r="B12" s="40" t="s">
        <v>9</v>
      </c>
      <c r="C12" s="42">
        <v>1</v>
      </c>
      <c r="D12" s="42">
        <v>1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1</v>
      </c>
      <c r="L12" s="43" t="s">
        <v>13</v>
      </c>
      <c r="M12" s="43">
        <v>1</v>
      </c>
      <c r="N12" s="44">
        <v>0</v>
      </c>
      <c r="O12" s="36">
        <f t="shared" si="1"/>
        <v>4</v>
      </c>
      <c r="P12" s="37">
        <f t="shared" si="0"/>
        <v>6.0606060606060608E-2</v>
      </c>
    </row>
    <row r="13" spans="2:18" x14ac:dyDescent="0.3">
      <c r="B13" s="40" t="s">
        <v>10</v>
      </c>
      <c r="C13" s="42">
        <v>0</v>
      </c>
      <c r="D13" s="42">
        <v>1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1</v>
      </c>
      <c r="L13" s="43">
        <v>0</v>
      </c>
      <c r="M13" s="43" t="s">
        <v>13</v>
      </c>
      <c r="N13" s="44">
        <v>0</v>
      </c>
      <c r="O13" s="36">
        <f t="shared" si="1"/>
        <v>2</v>
      </c>
      <c r="P13" s="37">
        <f t="shared" si="0"/>
        <v>3.0303030303030304E-2</v>
      </c>
    </row>
    <row r="14" spans="2:18" x14ac:dyDescent="0.3">
      <c r="B14" s="41" t="s">
        <v>11</v>
      </c>
      <c r="C14" s="33">
        <v>1</v>
      </c>
      <c r="D14" s="33">
        <v>1</v>
      </c>
      <c r="E14" s="35">
        <v>1</v>
      </c>
      <c r="F14" s="35">
        <v>0</v>
      </c>
      <c r="G14" s="35">
        <v>1</v>
      </c>
      <c r="H14" s="35">
        <v>1</v>
      </c>
      <c r="I14" s="35">
        <v>0</v>
      </c>
      <c r="J14" s="35">
        <v>0</v>
      </c>
      <c r="K14" s="35">
        <v>1</v>
      </c>
      <c r="L14" s="35">
        <v>1</v>
      </c>
      <c r="M14" s="35">
        <v>1</v>
      </c>
      <c r="N14" s="9" t="s">
        <v>13</v>
      </c>
      <c r="O14" s="10">
        <f t="shared" si="1"/>
        <v>8</v>
      </c>
      <c r="P14" s="12">
        <f t="shared" si="0"/>
        <v>0.12121212121212122</v>
      </c>
    </row>
    <row r="15" spans="2:18" ht="15" thickBot="1" x14ac:dyDescent="0.35">
      <c r="B15" s="46" t="s">
        <v>16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11">
        <f>SUM(O3:O14)</f>
        <v>66</v>
      </c>
      <c r="P15" s="14">
        <f>SUM(P3:P14)</f>
        <v>1</v>
      </c>
    </row>
    <row r="16" spans="2:18" x14ac:dyDescent="0.3">
      <c r="B16" s="2"/>
    </row>
    <row r="17" spans="2:20" x14ac:dyDescent="0.3">
      <c r="B17" s="2"/>
    </row>
    <row r="18" spans="2:20" x14ac:dyDescent="0.3">
      <c r="B18" s="2"/>
    </row>
    <row r="19" spans="2:20" x14ac:dyDescent="0.3">
      <c r="B19" s="2"/>
    </row>
    <row r="20" spans="2:20" x14ac:dyDescent="0.3">
      <c r="B20" s="2"/>
    </row>
    <row r="21" spans="2:20" x14ac:dyDescent="0.3">
      <c r="B21" s="2"/>
    </row>
    <row r="22" spans="2:20" x14ac:dyDescent="0.3">
      <c r="B22" s="2"/>
    </row>
    <row r="23" spans="2:20" x14ac:dyDescent="0.3">
      <c r="T23" s="7"/>
    </row>
  </sheetData>
  <mergeCells count="1">
    <mergeCell ref="B15:N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8"/>
  <sheetViews>
    <sheetView zoomScaleNormal="100" workbookViewId="0">
      <selection activeCell="E2" sqref="E2"/>
    </sheetView>
  </sheetViews>
  <sheetFormatPr defaultRowHeight="14.4" x14ac:dyDescent="0.3"/>
  <cols>
    <col min="1" max="1" width="8.88671875" style="6"/>
    <col min="2" max="2" width="17.44140625" style="6" customWidth="1"/>
    <col min="3" max="6" width="9.77734375" style="6" customWidth="1"/>
    <col min="7" max="16384" width="8.88671875" style="6"/>
  </cols>
  <sheetData>
    <row r="1" spans="2:10" ht="15" thickBot="1" x14ac:dyDescent="0.35"/>
    <row r="2" spans="2:10" ht="15" thickBot="1" x14ac:dyDescent="0.35">
      <c r="B2" s="16" t="s">
        <v>12</v>
      </c>
      <c r="C2" s="30" t="s">
        <v>15</v>
      </c>
      <c r="D2" s="45" t="s">
        <v>17</v>
      </c>
      <c r="E2" s="17" t="s">
        <v>18</v>
      </c>
      <c r="F2" s="31" t="s">
        <v>19</v>
      </c>
      <c r="G2" s="15"/>
    </row>
    <row r="3" spans="2:10" ht="15" thickTop="1" x14ac:dyDescent="0.3">
      <c r="B3" s="5" t="s">
        <v>0</v>
      </c>
      <c r="C3" s="18">
        <f>Sayfa1!P3</f>
        <v>4.5454545454545456E-2</v>
      </c>
      <c r="D3" s="21">
        <v>70</v>
      </c>
      <c r="E3" s="21">
        <v>80</v>
      </c>
      <c r="F3" s="24">
        <v>50</v>
      </c>
      <c r="G3" s="15"/>
      <c r="H3" s="6">
        <f>D3*C3</f>
        <v>3.1818181818181821</v>
      </c>
      <c r="I3" s="6">
        <f>E3*C3</f>
        <v>3.6363636363636367</v>
      </c>
      <c r="J3" s="6">
        <f>C3*F3</f>
        <v>2.2727272727272729</v>
      </c>
    </row>
    <row r="4" spans="2:10" x14ac:dyDescent="0.3">
      <c r="B4" s="5" t="s">
        <v>1</v>
      </c>
      <c r="C4" s="19">
        <f>Sayfa1!P4</f>
        <v>1.5151515151515152E-2</v>
      </c>
      <c r="D4" s="22">
        <v>60</v>
      </c>
      <c r="E4" s="22">
        <v>50</v>
      </c>
      <c r="F4" s="25">
        <v>70</v>
      </c>
      <c r="G4" s="15"/>
      <c r="H4" s="6">
        <f>D4*C4</f>
        <v>0.90909090909090917</v>
      </c>
      <c r="I4" s="6">
        <f t="shared" ref="I4:I14" si="0">E4*C4</f>
        <v>0.75757575757575757</v>
      </c>
      <c r="J4" s="6">
        <f>C4*F4</f>
        <v>1.0606060606060606</v>
      </c>
    </row>
    <row r="5" spans="2:10" x14ac:dyDescent="0.3">
      <c r="B5" s="5" t="s">
        <v>2</v>
      </c>
      <c r="C5" s="19">
        <f>Sayfa1!P5</f>
        <v>0.10606060606060606</v>
      </c>
      <c r="D5" s="22">
        <v>60</v>
      </c>
      <c r="E5" s="22">
        <v>40</v>
      </c>
      <c r="F5" s="25">
        <v>40</v>
      </c>
      <c r="G5" s="15"/>
      <c r="H5" s="6">
        <f t="shared" ref="H5:H14" si="1">D5*C5</f>
        <v>6.3636363636363642</v>
      </c>
      <c r="I5" s="6">
        <f t="shared" si="0"/>
        <v>4.2424242424242422</v>
      </c>
      <c r="J5" s="6">
        <f t="shared" ref="J5:J14" si="2">C5*F5</f>
        <v>4.2424242424242422</v>
      </c>
    </row>
    <row r="6" spans="2:10" x14ac:dyDescent="0.3">
      <c r="B6" s="5" t="s">
        <v>3</v>
      </c>
      <c r="C6" s="19">
        <f>Sayfa1!P6</f>
        <v>0.16666666666666666</v>
      </c>
      <c r="D6" s="22">
        <v>70</v>
      </c>
      <c r="E6" s="22">
        <v>80</v>
      </c>
      <c r="F6" s="25">
        <v>30</v>
      </c>
      <c r="G6" s="15"/>
      <c r="H6" s="6">
        <f t="shared" si="1"/>
        <v>11.666666666666666</v>
      </c>
      <c r="I6" s="6">
        <f t="shared" si="0"/>
        <v>13.333333333333332</v>
      </c>
      <c r="J6" s="6">
        <f t="shared" si="2"/>
        <v>5</v>
      </c>
    </row>
    <row r="7" spans="2:10" x14ac:dyDescent="0.3">
      <c r="B7" s="5" t="s">
        <v>4</v>
      </c>
      <c r="C7" s="19">
        <f>Sayfa1!P7</f>
        <v>9.0909090909090912E-2</v>
      </c>
      <c r="D7" s="22">
        <v>80</v>
      </c>
      <c r="E7" s="22">
        <v>50</v>
      </c>
      <c r="F7" s="25">
        <v>60</v>
      </c>
      <c r="G7" s="15"/>
      <c r="H7" s="6">
        <f t="shared" si="1"/>
        <v>7.2727272727272734</v>
      </c>
      <c r="I7" s="6">
        <f t="shared" si="0"/>
        <v>4.5454545454545459</v>
      </c>
      <c r="J7" s="6">
        <f t="shared" si="2"/>
        <v>5.454545454545455</v>
      </c>
    </row>
    <row r="8" spans="2:10" x14ac:dyDescent="0.3">
      <c r="B8" s="5" t="s">
        <v>5</v>
      </c>
      <c r="C8" s="19">
        <f>Sayfa1!P8</f>
        <v>7.575757575757576E-2</v>
      </c>
      <c r="D8" s="22">
        <v>75</v>
      </c>
      <c r="E8" s="22">
        <v>70</v>
      </c>
      <c r="F8" s="25">
        <v>80</v>
      </c>
      <c r="G8" s="15"/>
      <c r="H8" s="6">
        <f t="shared" si="1"/>
        <v>5.6818181818181817</v>
      </c>
      <c r="I8" s="6">
        <f t="shared" si="0"/>
        <v>5.3030303030303028</v>
      </c>
      <c r="J8" s="6">
        <f t="shared" si="2"/>
        <v>6.0606060606060606</v>
      </c>
    </row>
    <row r="9" spans="2:10" x14ac:dyDescent="0.3">
      <c r="B9" s="5" t="s">
        <v>6</v>
      </c>
      <c r="C9" s="19">
        <f>Sayfa1!P9</f>
        <v>0.13636363636363635</v>
      </c>
      <c r="D9" s="22">
        <v>65</v>
      </c>
      <c r="E9" s="22">
        <v>55</v>
      </c>
      <c r="F9" s="25">
        <v>50</v>
      </c>
      <c r="G9" s="15"/>
      <c r="H9" s="6">
        <f t="shared" si="1"/>
        <v>8.8636363636363633</v>
      </c>
      <c r="I9" s="6">
        <f t="shared" si="0"/>
        <v>7.4999999999999991</v>
      </c>
      <c r="J9" s="6">
        <f t="shared" si="2"/>
        <v>6.8181818181818175</v>
      </c>
    </row>
    <row r="10" spans="2:10" x14ac:dyDescent="0.3">
      <c r="B10" s="5" t="s">
        <v>7</v>
      </c>
      <c r="C10" s="19">
        <f>Sayfa1!P10</f>
        <v>0.15151515151515152</v>
      </c>
      <c r="D10" s="22">
        <v>50</v>
      </c>
      <c r="E10" s="22">
        <v>60</v>
      </c>
      <c r="F10" s="25">
        <v>30</v>
      </c>
      <c r="G10" s="15"/>
      <c r="H10" s="6">
        <f t="shared" si="1"/>
        <v>7.5757575757575761</v>
      </c>
      <c r="I10" s="6">
        <f t="shared" si="0"/>
        <v>9.0909090909090917</v>
      </c>
      <c r="J10" s="6">
        <f t="shared" si="2"/>
        <v>4.5454545454545459</v>
      </c>
    </row>
    <row r="11" spans="2:10" x14ac:dyDescent="0.3">
      <c r="B11" s="5" t="s">
        <v>8</v>
      </c>
      <c r="C11" s="19">
        <f>Sayfa1!P11</f>
        <v>0</v>
      </c>
      <c r="D11" s="22">
        <v>40</v>
      </c>
      <c r="E11" s="22">
        <v>30</v>
      </c>
      <c r="F11" s="25">
        <v>50</v>
      </c>
      <c r="G11" s="15"/>
      <c r="H11" s="6">
        <f t="shared" si="1"/>
        <v>0</v>
      </c>
      <c r="I11" s="6">
        <f t="shared" si="0"/>
        <v>0</v>
      </c>
      <c r="J11" s="6">
        <f t="shared" si="2"/>
        <v>0</v>
      </c>
    </row>
    <row r="12" spans="2:10" x14ac:dyDescent="0.3">
      <c r="B12" s="5" t="s">
        <v>9</v>
      </c>
      <c r="C12" s="19">
        <f>Sayfa1!P12</f>
        <v>6.0606060606060608E-2</v>
      </c>
      <c r="D12" s="22">
        <v>60</v>
      </c>
      <c r="E12" s="22">
        <v>30</v>
      </c>
      <c r="F12" s="25">
        <v>90</v>
      </c>
      <c r="G12" s="15"/>
      <c r="H12" s="6">
        <f t="shared" si="1"/>
        <v>3.6363636363636367</v>
      </c>
      <c r="I12" s="6">
        <f t="shared" si="0"/>
        <v>1.8181818181818183</v>
      </c>
      <c r="J12" s="6">
        <f t="shared" si="2"/>
        <v>5.454545454545455</v>
      </c>
    </row>
    <row r="13" spans="2:10" x14ac:dyDescent="0.3">
      <c r="B13" s="5" t="s">
        <v>10</v>
      </c>
      <c r="C13" s="19">
        <f>Sayfa1!P13</f>
        <v>3.0303030303030304E-2</v>
      </c>
      <c r="D13" s="22">
        <v>60</v>
      </c>
      <c r="E13" s="22">
        <v>60</v>
      </c>
      <c r="F13" s="25">
        <v>30</v>
      </c>
      <c r="G13" s="15"/>
      <c r="H13" s="6">
        <f t="shared" si="1"/>
        <v>1.8181818181818183</v>
      </c>
      <c r="I13" s="6">
        <f t="shared" si="0"/>
        <v>1.8181818181818183</v>
      </c>
      <c r="J13" s="6">
        <f t="shared" si="2"/>
        <v>0.90909090909090917</v>
      </c>
    </row>
    <row r="14" spans="2:10" x14ac:dyDescent="0.3">
      <c r="B14" s="5" t="s">
        <v>11</v>
      </c>
      <c r="C14" s="20">
        <f>Sayfa1!P14</f>
        <v>0.12121212121212122</v>
      </c>
      <c r="D14" s="23">
        <v>70</v>
      </c>
      <c r="E14" s="23">
        <v>80</v>
      </c>
      <c r="F14" s="26">
        <v>60</v>
      </c>
      <c r="G14" s="15"/>
      <c r="H14" s="6">
        <f t="shared" si="1"/>
        <v>8.4848484848484844</v>
      </c>
      <c r="I14" s="6">
        <f t="shared" si="0"/>
        <v>9.6969696969696972</v>
      </c>
      <c r="J14" s="6">
        <f t="shared" si="2"/>
        <v>7.2727272727272734</v>
      </c>
    </row>
    <row r="15" spans="2:10" ht="15" thickBot="1" x14ac:dyDescent="0.35">
      <c r="B15" s="48" t="s">
        <v>20</v>
      </c>
      <c r="C15" s="49"/>
      <c r="D15" s="29">
        <f>SUM(H3:H14)</f>
        <v>65.454545454545467</v>
      </c>
      <c r="E15" s="28">
        <f>SUM(I3:I14)</f>
        <v>61.742424242424249</v>
      </c>
      <c r="F15" s="27">
        <f>SUM(J3:J14)</f>
        <v>49.090909090909086</v>
      </c>
      <c r="G15" s="15"/>
    </row>
    <row r="16" spans="2:10" x14ac:dyDescent="0.3">
      <c r="B16" s="15"/>
      <c r="C16" s="15"/>
      <c r="D16" s="15"/>
      <c r="E16" s="15"/>
      <c r="F16" s="15"/>
      <c r="G16" s="15"/>
    </row>
    <row r="17" spans="2:7" x14ac:dyDescent="0.3">
      <c r="B17" s="15"/>
      <c r="C17" s="15"/>
      <c r="D17" s="15"/>
      <c r="E17" s="15"/>
      <c r="F17" s="15"/>
      <c r="G17" s="15"/>
    </row>
    <row r="18" spans="2:7" x14ac:dyDescent="0.3">
      <c r="B18" s="15"/>
      <c r="C18" s="15"/>
      <c r="D18" s="15"/>
      <c r="E18" s="15"/>
      <c r="F18" s="15"/>
      <c r="G18" s="15"/>
    </row>
  </sheetData>
  <mergeCells count="1">
    <mergeCell ref="B15:C15"/>
  </mergeCells>
  <pageMargins left="0.7" right="0.7" top="0.75" bottom="0.75" header="0.3" footer="0.3"/>
  <pageSetup paperSize="9" scale="8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ronaldinho424</cp:lastModifiedBy>
  <cp:lastPrinted>2025-01-04T13:56:40Z</cp:lastPrinted>
  <dcterms:created xsi:type="dcterms:W3CDTF">2024-11-04T11:18:59Z</dcterms:created>
  <dcterms:modified xsi:type="dcterms:W3CDTF">2025-01-04T13:56:44Z</dcterms:modified>
</cp:coreProperties>
</file>