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os\PROJETOS\Metodos Exatos\Cursos\Curso009_Estatistica_Aplicada_Trilha\Curso009.02_Estatistica_Descritiva\"/>
    </mc:Choice>
  </mc:AlternateContent>
  <xr:revisionPtr revIDLastSave="74" documentId="8_{9B924EFA-8F28-414D-878A-C18E306644DA}" xr6:coauthVersionLast="43" xr6:coauthVersionMax="43" xr10:uidLastSave="{8E415A70-9EFB-4040-AF4F-17A2818A7BA1}"/>
  <bookViews>
    <workbookView xWindow="-120" yWindow="-120" windowWidth="20730" windowHeight="11160" xr2:uid="{A6601032-9BAF-495D-9347-4EB1AB138D63}"/>
  </bookViews>
  <sheets>
    <sheet name="Base de Dados" sheetId="4" r:id="rId1"/>
    <sheet name="Histograma" sheetId="5" r:id="rId2"/>
    <sheet name="Polígono" sheetId="10" r:id="rId3"/>
    <sheet name="Ogiva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1" l="1"/>
  <c r="C7" i="11"/>
  <c r="C8" i="11"/>
  <c r="E9" i="11" s="1"/>
  <c r="C9" i="11"/>
  <c r="C10" i="11"/>
  <c r="C11" i="11"/>
  <c r="C12" i="11"/>
  <c r="C13" i="11"/>
  <c r="C14" i="11"/>
  <c r="C15" i="11"/>
  <c r="C16" i="11"/>
  <c r="C17" i="11"/>
  <c r="C18" i="11"/>
  <c r="C5" i="11"/>
  <c r="C6" i="10"/>
  <c r="E7" i="10" s="1"/>
  <c r="C7" i="10"/>
  <c r="C8" i="10"/>
  <c r="C9" i="10"/>
  <c r="C10" i="10"/>
  <c r="C11" i="10"/>
  <c r="C12" i="10"/>
  <c r="C13" i="10"/>
  <c r="C14" i="10"/>
  <c r="C15" i="10"/>
  <c r="C16" i="10"/>
  <c r="C17" i="10"/>
  <c r="C18" i="10"/>
  <c r="C5" i="10"/>
  <c r="E5" i="11"/>
  <c r="E12" i="10"/>
  <c r="E5" i="10"/>
  <c r="F5" i="5"/>
  <c r="E7" i="5"/>
  <c r="E8" i="5"/>
  <c r="E9" i="5"/>
  <c r="E10" i="5"/>
  <c r="E11" i="5"/>
  <c r="E12" i="5"/>
  <c r="E13" i="5"/>
  <c r="E14" i="5"/>
  <c r="E15" i="5"/>
  <c r="E16" i="5"/>
  <c r="E17" i="5"/>
  <c r="E18" i="5"/>
  <c r="E6" i="5"/>
  <c r="E5" i="5"/>
  <c r="D13" i="5"/>
  <c r="C19" i="5"/>
  <c r="D5" i="5" s="1"/>
  <c r="D12" i="5" l="1"/>
  <c r="C19" i="10"/>
  <c r="D9" i="10" s="1"/>
  <c r="D17" i="5"/>
  <c r="D9" i="5"/>
  <c r="E6" i="10"/>
  <c r="E9" i="10"/>
  <c r="D16" i="5"/>
  <c r="D8" i="5"/>
  <c r="E11" i="11"/>
  <c r="E6" i="11"/>
  <c r="E12" i="11"/>
  <c r="E7" i="11"/>
  <c r="E15" i="11"/>
  <c r="E8" i="11"/>
  <c r="E10" i="11"/>
  <c r="E13" i="11"/>
  <c r="C19" i="11"/>
  <c r="D13" i="11" s="1"/>
  <c r="E18" i="11"/>
  <c r="E17" i="11"/>
  <c r="E14" i="11"/>
  <c r="E16" i="11"/>
  <c r="E18" i="10"/>
  <c r="E16" i="10"/>
  <c r="E8" i="10"/>
  <c r="E11" i="10"/>
  <c r="E14" i="10"/>
  <c r="E17" i="10"/>
  <c r="E10" i="10"/>
  <c r="E13" i="10"/>
  <c r="E15" i="10"/>
  <c r="D8" i="10"/>
  <c r="D15" i="10"/>
  <c r="D13" i="10"/>
  <c r="D15" i="5"/>
  <c r="D11" i="5"/>
  <c r="D7" i="5"/>
  <c r="D18" i="5"/>
  <c r="D14" i="5"/>
  <c r="D10" i="5"/>
  <c r="D6" i="5"/>
  <c r="D6" i="10"/>
  <c r="D10" i="10"/>
  <c r="D11" i="10" l="1"/>
  <c r="D5" i="10"/>
  <c r="D14" i="10"/>
  <c r="D17" i="10"/>
  <c r="D8" i="11"/>
  <c r="D16" i="11"/>
  <c r="D6" i="11"/>
  <c r="D14" i="11"/>
  <c r="D12" i="11"/>
  <c r="D10" i="11"/>
  <c r="D9" i="11"/>
  <c r="D18" i="11"/>
  <c r="D15" i="11"/>
  <c r="D11" i="11"/>
  <c r="D5" i="11"/>
  <c r="D7" i="11"/>
  <c r="D17" i="11"/>
  <c r="D18" i="10"/>
  <c r="D12" i="10"/>
  <c r="D16" i="10"/>
  <c r="D7" i="10"/>
  <c r="F5" i="10"/>
  <c r="F6" i="10"/>
  <c r="F12" i="5"/>
  <c r="F16" i="5"/>
  <c r="F9" i="5"/>
  <c r="F13" i="5"/>
  <c r="F17" i="5"/>
  <c r="F8" i="5"/>
  <c r="D19" i="5"/>
  <c r="F11" i="5"/>
  <c r="F15" i="5"/>
  <c r="F14" i="5"/>
  <c r="F6" i="5"/>
  <c r="F18" i="5"/>
  <c r="F7" i="5"/>
  <c r="F10" i="5"/>
  <c r="F9" i="10" l="1"/>
  <c r="F13" i="11"/>
  <c r="F14" i="11"/>
  <c r="D19" i="11"/>
  <c r="F12" i="11"/>
  <c r="F8" i="11"/>
  <c r="F10" i="11"/>
  <c r="F11" i="11"/>
  <c r="F5" i="11"/>
  <c r="F16" i="11"/>
  <c r="F7" i="11"/>
  <c r="F9" i="11"/>
  <c r="F6" i="11"/>
  <c r="F18" i="11"/>
  <c r="F15" i="11"/>
  <c r="F17" i="11"/>
  <c r="F16" i="10"/>
  <c r="F14" i="10"/>
  <c r="F18" i="10"/>
  <c r="F10" i="10"/>
  <c r="D19" i="10"/>
  <c r="F7" i="10"/>
  <c r="F13" i="10"/>
  <c r="F17" i="10"/>
  <c r="F11" i="10"/>
  <c r="F15" i="10"/>
  <c r="F12" i="10"/>
  <c r="F8" i="10"/>
</calcChain>
</file>

<file path=xl/sharedStrings.xml><?xml version="1.0" encoding="utf-8"?>
<sst xmlns="http://schemas.openxmlformats.org/spreadsheetml/2006/main" count="90" uniqueCount="30">
  <si>
    <t>Classes</t>
  </si>
  <si>
    <r>
      <t>f</t>
    </r>
    <r>
      <rPr>
        <b/>
        <i/>
        <vertAlign val="subscript"/>
        <sz val="11"/>
        <color theme="1"/>
        <rFont val="Cambria"/>
        <family val="1"/>
      </rPr>
      <t>i</t>
    </r>
  </si>
  <si>
    <r>
      <t>f</t>
    </r>
    <r>
      <rPr>
        <b/>
        <i/>
        <vertAlign val="subscript"/>
        <sz val="11"/>
        <color theme="1"/>
        <rFont val="Cambria"/>
        <family val="1"/>
      </rPr>
      <t>ri</t>
    </r>
  </si>
  <si>
    <r>
      <t>F</t>
    </r>
    <r>
      <rPr>
        <b/>
        <i/>
        <vertAlign val="subscript"/>
        <sz val="11"/>
        <color theme="1"/>
        <rFont val="Cambria"/>
        <family val="1"/>
      </rPr>
      <t>i</t>
    </r>
  </si>
  <si>
    <r>
      <t>F</t>
    </r>
    <r>
      <rPr>
        <b/>
        <i/>
        <vertAlign val="subscript"/>
        <sz val="11"/>
        <color theme="1"/>
        <rFont val="Cambria"/>
        <family val="1"/>
      </rPr>
      <t>ri</t>
    </r>
  </si>
  <si>
    <t>Total</t>
  </si>
  <si>
    <t>0 a 4 anos</t>
  </si>
  <si>
    <t>5 a 9 anos</t>
  </si>
  <si>
    <t>10 a 14 anos</t>
  </si>
  <si>
    <t>15 a 19 anos</t>
  </si>
  <si>
    <t>20 a 24 anos</t>
  </si>
  <si>
    <t>25 a 29 anos</t>
  </si>
  <si>
    <t>30 a 34 anos</t>
  </si>
  <si>
    <t>35 a 39 anos</t>
  </si>
  <si>
    <t>40 a 44 anos</t>
  </si>
  <si>
    <t>45 a 49 anos</t>
  </si>
  <si>
    <t>50 a 54 anos</t>
  </si>
  <si>
    <t>55 a 59 anos</t>
  </si>
  <si>
    <t>60 a 64 anos</t>
  </si>
  <si>
    <t>65 a 69 anos</t>
  </si>
  <si>
    <t xml:space="preserve">1 - Dados gerais
Tabela 1.1 - População residente, por situação do domícilio e sexo, segundo os grupos de idade - Brasil - 2015
</t>
  </si>
  <si>
    <t>Grupos de idade</t>
  </si>
  <si>
    <t xml:space="preserve">População residente (1 000 pessoas)                                                             </t>
  </si>
  <si>
    <t>Geral</t>
  </si>
  <si>
    <t xml:space="preserve">Urbana                                                                          </t>
  </si>
  <si>
    <t xml:space="preserve">Rural                                                                           </t>
  </si>
  <si>
    <t xml:space="preserve">Total                                                                           </t>
  </si>
  <si>
    <t xml:space="preserve">Homens                                                                          </t>
  </si>
  <si>
    <t xml:space="preserve">Mulheres                                                                        </t>
  </si>
  <si>
    <t xml:space="preserve">Fonte: IBGE, Diretoria de Pesquisas, Coordenação de Trabalho e Rendimento, Pesquisa Nacional por Amostra de Domicílios 2015.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</si>
</sst>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##\ ###\ ###\ ##0;\-###\ ###\ ###\ ##0;&quot;-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mbria"/>
      <family val="1"/>
    </font>
    <font>
      <b/>
      <i/>
      <vertAlign val="subscript"/>
      <sz val="11"/>
      <color theme="1"/>
      <name val="Cambria"/>
      <family val="1"/>
    </font>
    <font>
      <b/>
      <sz val="9"/>
      <name val="Univers"/>
      <family val="2"/>
    </font>
    <font>
      <sz val="7"/>
      <name val="Univers 55"/>
      <family val="2"/>
    </font>
    <font>
      <sz val="7"/>
      <name val="Univers"/>
      <family val="2"/>
    </font>
    <font>
      <sz val="6"/>
      <name val="Univers 55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41A4C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2" borderId="1" xfId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3" xfId="0" applyFill="1" applyBorder="1"/>
    <xf numFmtId="0" fontId="2" fillId="2" borderId="1" xfId="1" applyFont="1" applyFill="1" applyAlignment="1">
      <alignment horizontal="center"/>
    </xf>
    <xf numFmtId="0" fontId="0" fillId="5" borderId="2" xfId="0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5" borderId="2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right"/>
    </xf>
    <xf numFmtId="0" fontId="7" fillId="0" borderId="10" xfId="0" applyFont="1" applyBorder="1"/>
    <xf numFmtId="0" fontId="7" fillId="0" borderId="0" xfId="0" applyFont="1" applyBorder="1"/>
    <xf numFmtId="0" fontId="6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 de Frequência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Histograma!$D$4</c:f>
              <c:strCache>
                <c:ptCount val="1"/>
                <c:pt idx="0">
                  <c:v>fri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Histograma!$B$5:$B$18</c:f>
              <c:strCache>
                <c:ptCount val="14"/>
                <c:pt idx="0">
                  <c:v>0 a 4 anos</c:v>
                </c:pt>
                <c:pt idx="1">
                  <c:v>5 a 9 anos</c:v>
                </c:pt>
                <c:pt idx="2">
                  <c:v>10 a 14 anos</c:v>
                </c:pt>
                <c:pt idx="3">
                  <c:v>15 a 19 anos</c:v>
                </c:pt>
                <c:pt idx="4">
                  <c:v>20 a 24 anos</c:v>
                </c:pt>
                <c:pt idx="5">
                  <c:v>25 a 29 anos</c:v>
                </c:pt>
                <c:pt idx="6">
                  <c:v>30 a 34 anos</c:v>
                </c:pt>
                <c:pt idx="7">
                  <c:v>35 a 39 anos</c:v>
                </c:pt>
                <c:pt idx="8">
                  <c:v>40 a 44 anos</c:v>
                </c:pt>
                <c:pt idx="9">
                  <c:v>45 a 49 anos</c:v>
                </c:pt>
                <c:pt idx="10">
                  <c:v>50 a 54 anos</c:v>
                </c:pt>
                <c:pt idx="11">
                  <c:v>55 a 59 anos</c:v>
                </c:pt>
                <c:pt idx="12">
                  <c:v>60 a 64 anos</c:v>
                </c:pt>
                <c:pt idx="13">
                  <c:v>65 a 69 anos</c:v>
                </c:pt>
              </c:strCache>
            </c:strRef>
          </c:cat>
          <c:val>
            <c:numRef>
              <c:f>Histograma!$D$5:$D$18</c:f>
              <c:numCache>
                <c:formatCode>0.000</c:formatCode>
                <c:ptCount val="14"/>
                <c:pt idx="0">
                  <c:v>6.4408968050642779E-2</c:v>
                </c:pt>
                <c:pt idx="1">
                  <c:v>7.1155636388936003E-2</c:v>
                </c:pt>
                <c:pt idx="2">
                  <c:v>7.9197158825343825E-2</c:v>
                </c:pt>
                <c:pt idx="3">
                  <c:v>8.7429065866715949E-2</c:v>
                </c:pt>
                <c:pt idx="4">
                  <c:v>7.7916223610284996E-2</c:v>
                </c:pt>
                <c:pt idx="5">
                  <c:v>7.9078327891924247E-2</c:v>
                </c:pt>
                <c:pt idx="6">
                  <c:v>8.5530587362884852E-2</c:v>
                </c:pt>
                <c:pt idx="7">
                  <c:v>8.3618700198983903E-2</c:v>
                </c:pt>
                <c:pt idx="8">
                  <c:v>7.7096478952194653E-2</c:v>
                </c:pt>
                <c:pt idx="9">
                  <c:v>7.2607751415769306E-2</c:v>
                </c:pt>
                <c:pt idx="10">
                  <c:v>7.0566308431284849E-2</c:v>
                </c:pt>
                <c:pt idx="11">
                  <c:v>5.9834094465275552E-2</c:v>
                </c:pt>
                <c:pt idx="12">
                  <c:v>5.1389373416478319E-2</c:v>
                </c:pt>
                <c:pt idx="13">
                  <c:v>4.0171325123280845E-2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0-467B-BFA4-E11A3E8BA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889761391"/>
        <c:axId val="1008382735"/>
      </c:barChart>
      <c:catAx>
        <c:axId val="889761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Faixa etária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8382735"/>
        <c:crosses val="autoZero"/>
        <c:auto val="1"/>
        <c:lblAlgn val="ctr"/>
        <c:lblOffset val="100"/>
        <c:noMultiLvlLbl val="0"/>
      </c:catAx>
      <c:valAx>
        <c:axId val="100838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População residente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976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Polígono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Polígono!$D$4</c:f>
              <c:strCache>
                <c:ptCount val="1"/>
                <c:pt idx="0">
                  <c:v>fri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>
                    <a:alpha val="99000"/>
                  </a:srgbClr>
                </a:solidFill>
              </a:ln>
              <a:effectLst/>
            </c:spPr>
          </c:marker>
          <c:cat>
            <c:strRef>
              <c:f>Polígono!$B$5:$B$18</c:f>
              <c:strCache>
                <c:ptCount val="14"/>
                <c:pt idx="0">
                  <c:v>0 a 4 anos</c:v>
                </c:pt>
                <c:pt idx="1">
                  <c:v>5 a 9 anos</c:v>
                </c:pt>
                <c:pt idx="2">
                  <c:v>10 a 14 anos</c:v>
                </c:pt>
                <c:pt idx="3">
                  <c:v>15 a 19 anos</c:v>
                </c:pt>
                <c:pt idx="4">
                  <c:v>20 a 24 anos</c:v>
                </c:pt>
                <c:pt idx="5">
                  <c:v>25 a 29 anos</c:v>
                </c:pt>
                <c:pt idx="6">
                  <c:v>30 a 34 anos</c:v>
                </c:pt>
                <c:pt idx="7">
                  <c:v>35 a 39 anos</c:v>
                </c:pt>
                <c:pt idx="8">
                  <c:v>40 a 44 anos</c:v>
                </c:pt>
                <c:pt idx="9">
                  <c:v>45 a 49 anos</c:v>
                </c:pt>
                <c:pt idx="10">
                  <c:v>50 a 54 anos</c:v>
                </c:pt>
                <c:pt idx="11">
                  <c:v>55 a 59 anos</c:v>
                </c:pt>
                <c:pt idx="12">
                  <c:v>60 a 64 anos</c:v>
                </c:pt>
                <c:pt idx="13">
                  <c:v>65 a 69 anos</c:v>
                </c:pt>
              </c:strCache>
            </c:strRef>
          </c:cat>
          <c:val>
            <c:numRef>
              <c:f>Polígono!$D$5:$D$18</c:f>
              <c:numCache>
                <c:formatCode>0.000</c:formatCode>
                <c:ptCount val="14"/>
                <c:pt idx="0">
                  <c:v>6.4408968050642779E-2</c:v>
                </c:pt>
                <c:pt idx="1">
                  <c:v>7.1155636388936003E-2</c:v>
                </c:pt>
                <c:pt idx="2">
                  <c:v>7.9197158825343825E-2</c:v>
                </c:pt>
                <c:pt idx="3">
                  <c:v>8.7429065866715949E-2</c:v>
                </c:pt>
                <c:pt idx="4">
                  <c:v>7.7916223610284996E-2</c:v>
                </c:pt>
                <c:pt idx="5">
                  <c:v>7.9078327891924247E-2</c:v>
                </c:pt>
                <c:pt idx="6">
                  <c:v>8.5530587362884852E-2</c:v>
                </c:pt>
                <c:pt idx="7">
                  <c:v>8.3618700198983903E-2</c:v>
                </c:pt>
                <c:pt idx="8">
                  <c:v>7.7096478952194653E-2</c:v>
                </c:pt>
                <c:pt idx="9">
                  <c:v>7.2607751415769306E-2</c:v>
                </c:pt>
                <c:pt idx="10">
                  <c:v>7.0566308431284849E-2</c:v>
                </c:pt>
                <c:pt idx="11">
                  <c:v>5.9834094465275552E-2</c:v>
                </c:pt>
                <c:pt idx="12">
                  <c:v>5.1389373416478319E-2</c:v>
                </c:pt>
                <c:pt idx="13">
                  <c:v>4.0171325123280845E-2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3-489E-9C62-915DAA77F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761391"/>
        <c:axId val="1008382735"/>
      </c:lineChart>
      <c:catAx>
        <c:axId val="889761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Faixa etária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8382735"/>
        <c:crosses val="autoZero"/>
        <c:auto val="1"/>
        <c:lblAlgn val="ctr"/>
        <c:lblOffset val="100"/>
        <c:noMultiLvlLbl val="0"/>
      </c:catAx>
      <c:valAx>
        <c:axId val="100838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População residente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976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Ogiva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Ogiva!$F$4</c:f>
              <c:strCache>
                <c:ptCount val="1"/>
                <c:pt idx="0">
                  <c:v>Fri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>
                    <a:alpha val="99000"/>
                  </a:srgbClr>
                </a:solidFill>
              </a:ln>
              <a:effectLst/>
            </c:spPr>
          </c:marker>
          <c:cat>
            <c:strRef>
              <c:f>Ogiva!$B$5:$B$18</c:f>
              <c:strCache>
                <c:ptCount val="14"/>
                <c:pt idx="0">
                  <c:v>0 a 4 anos</c:v>
                </c:pt>
                <c:pt idx="1">
                  <c:v>5 a 9 anos</c:v>
                </c:pt>
                <c:pt idx="2">
                  <c:v>10 a 14 anos</c:v>
                </c:pt>
                <c:pt idx="3">
                  <c:v>15 a 19 anos</c:v>
                </c:pt>
                <c:pt idx="4">
                  <c:v>20 a 24 anos</c:v>
                </c:pt>
                <c:pt idx="5">
                  <c:v>25 a 29 anos</c:v>
                </c:pt>
                <c:pt idx="6">
                  <c:v>30 a 34 anos</c:v>
                </c:pt>
                <c:pt idx="7">
                  <c:v>35 a 39 anos</c:v>
                </c:pt>
                <c:pt idx="8">
                  <c:v>40 a 44 anos</c:v>
                </c:pt>
                <c:pt idx="9">
                  <c:v>45 a 49 anos</c:v>
                </c:pt>
                <c:pt idx="10">
                  <c:v>50 a 54 anos</c:v>
                </c:pt>
                <c:pt idx="11">
                  <c:v>55 a 59 anos</c:v>
                </c:pt>
                <c:pt idx="12">
                  <c:v>60 a 64 anos</c:v>
                </c:pt>
                <c:pt idx="13">
                  <c:v>65 a 69 anos</c:v>
                </c:pt>
              </c:strCache>
            </c:strRef>
          </c:cat>
          <c:val>
            <c:numRef>
              <c:f>Ogiva!$F$5:$F$18</c:f>
              <c:numCache>
                <c:formatCode>0.000</c:formatCode>
                <c:ptCount val="14"/>
                <c:pt idx="0">
                  <c:v>6.4408968050642779E-2</c:v>
                </c:pt>
                <c:pt idx="1">
                  <c:v>0.1355646044395788</c:v>
                </c:pt>
                <c:pt idx="2" formatCode="General">
                  <c:v>0.21476176326492263</c:v>
                </c:pt>
                <c:pt idx="3" formatCode="General">
                  <c:v>0.30219082913163858</c:v>
                </c:pt>
                <c:pt idx="4" formatCode="General">
                  <c:v>0.38010705274192358</c:v>
                </c:pt>
                <c:pt idx="5" formatCode="General">
                  <c:v>0.45918538063384784</c:v>
                </c:pt>
                <c:pt idx="6" formatCode="General">
                  <c:v>0.54471596799673272</c:v>
                </c:pt>
                <c:pt idx="7" formatCode="General">
                  <c:v>0.62833466819571659</c:v>
                </c:pt>
                <c:pt idx="8" formatCode="General">
                  <c:v>0.70543114714791122</c:v>
                </c:pt>
                <c:pt idx="9" formatCode="General">
                  <c:v>0.77803889856368058</c:v>
                </c:pt>
                <c:pt idx="10" formatCode="General">
                  <c:v>0.84860520699496544</c:v>
                </c:pt>
                <c:pt idx="11" formatCode="General">
                  <c:v>0.90843930146024099</c:v>
                </c:pt>
                <c:pt idx="12" formatCode="General">
                  <c:v>0.9598286748767193</c:v>
                </c:pt>
                <c:pt idx="13" formatCode="General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4-4790-94B1-B37A5AAAA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761391"/>
        <c:axId val="1008382735"/>
      </c:lineChart>
      <c:catAx>
        <c:axId val="889761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Faixa etária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8382735"/>
        <c:crosses val="autoZero"/>
        <c:auto val="1"/>
        <c:lblAlgn val="ctr"/>
        <c:lblOffset val="100"/>
        <c:noMultiLvlLbl val="0"/>
      </c:catAx>
      <c:valAx>
        <c:axId val="100838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População residente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976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437697</xdr:colOff>
      <xdr:row>1</xdr:row>
      <xdr:rowOff>566722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3FFC66E-C383-44DB-8E98-E1BD249374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627064" y="206376"/>
          <a:ext cx="1698624" cy="550846"/>
        </a:xfrm>
        <a:prstGeom prst="rect">
          <a:avLst/>
        </a:prstGeom>
      </xdr:spPr>
    </xdr:pic>
    <xdr:clientData/>
  </xdr:twoCellAnchor>
  <xdr:oneCellAnchor>
    <xdr:from>
      <xdr:col>4</xdr:col>
      <xdr:colOff>9526</xdr:colOff>
      <xdr:row>1</xdr:row>
      <xdr:rowOff>2673</xdr:rowOff>
    </xdr:from>
    <xdr:ext cx="4343400" cy="568827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BFF993B-4613-495E-88FC-059AA278702B}"/>
            </a:ext>
          </a:extLst>
        </xdr:cNvPr>
        <xdr:cNvSpPr/>
      </xdr:nvSpPr>
      <xdr:spPr>
        <a:xfrm>
          <a:off x="2752726" y="107448"/>
          <a:ext cx="434340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 de Dados Tratada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456747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F8A9669-DEA6-40F5-AE94-3D4CC8C743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295275</xdr:colOff>
      <xdr:row>1</xdr:row>
      <xdr:rowOff>0</xdr:rowOff>
    </xdr:from>
    <xdr:ext cx="5400675" cy="568827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D7B6DFE8-0E7F-4E0B-8529-94F45DC8A388}"/>
            </a:ext>
          </a:extLst>
        </xdr:cNvPr>
        <xdr:cNvSpPr/>
      </xdr:nvSpPr>
      <xdr:spPr>
        <a:xfrm>
          <a:off x="2047875" y="104775"/>
          <a:ext cx="54006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Gráficos de Distribuição de Frequência</a:t>
          </a:r>
        </a:p>
      </xdr:txBody>
    </xdr:sp>
    <xdr:clientData/>
  </xdr:oneCellAnchor>
  <xdr:twoCellAnchor>
    <xdr:from>
      <xdr:col>6</xdr:col>
      <xdr:colOff>76200</xdr:colOff>
      <xdr:row>2</xdr:row>
      <xdr:rowOff>66675</xdr:rowOff>
    </xdr:from>
    <xdr:to>
      <xdr:col>14</xdr:col>
      <xdr:colOff>590550</xdr:colOff>
      <xdr:row>19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E696EA-FFD1-4A46-ABAE-E797B349C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456747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B9E23E4-5F58-4FD0-8CC9-A17887FC79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295275</xdr:colOff>
      <xdr:row>1</xdr:row>
      <xdr:rowOff>0</xdr:rowOff>
    </xdr:from>
    <xdr:ext cx="54006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77A0F4E-0DB8-4EC0-B650-D708DEE971E2}"/>
            </a:ext>
          </a:extLst>
        </xdr:cNvPr>
        <xdr:cNvSpPr/>
      </xdr:nvSpPr>
      <xdr:spPr>
        <a:xfrm>
          <a:off x="2266950" y="104775"/>
          <a:ext cx="54006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Gráficos de Distribuição de Frequência</a:t>
          </a:r>
        </a:p>
      </xdr:txBody>
    </xdr:sp>
    <xdr:clientData/>
  </xdr:oneCellAnchor>
  <xdr:twoCellAnchor>
    <xdr:from>
      <xdr:col>6</xdr:col>
      <xdr:colOff>76200</xdr:colOff>
      <xdr:row>2</xdr:row>
      <xdr:rowOff>66675</xdr:rowOff>
    </xdr:from>
    <xdr:to>
      <xdr:col>14</xdr:col>
      <xdr:colOff>590550</xdr:colOff>
      <xdr:row>19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A793D7C-5E80-4837-87E7-CB3AF2B74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456747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B194FC-C57D-4DA6-A999-429075F3F3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295275</xdr:colOff>
      <xdr:row>1</xdr:row>
      <xdr:rowOff>0</xdr:rowOff>
    </xdr:from>
    <xdr:ext cx="54006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27904FE-AFC7-4CA2-B372-D870EC61AA61}"/>
            </a:ext>
          </a:extLst>
        </xdr:cNvPr>
        <xdr:cNvSpPr/>
      </xdr:nvSpPr>
      <xdr:spPr>
        <a:xfrm>
          <a:off x="2266950" y="104775"/>
          <a:ext cx="54006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Gráficos de Distribuição de Frequência</a:t>
          </a:r>
        </a:p>
      </xdr:txBody>
    </xdr:sp>
    <xdr:clientData/>
  </xdr:oneCellAnchor>
  <xdr:twoCellAnchor>
    <xdr:from>
      <xdr:col>6</xdr:col>
      <xdr:colOff>76200</xdr:colOff>
      <xdr:row>2</xdr:row>
      <xdr:rowOff>66675</xdr:rowOff>
    </xdr:from>
    <xdr:to>
      <xdr:col>14</xdr:col>
      <xdr:colOff>590550</xdr:colOff>
      <xdr:row>19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BEE4C0-A8BA-4A92-B98B-185C78865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B3A6-5D17-4847-993F-BADDD73C6260}">
  <dimension ref="B1:K27"/>
  <sheetViews>
    <sheetView showGridLines="0" tabSelected="1" zoomScaleNormal="100" workbookViewId="0">
      <selection activeCell="L12" sqref="L12"/>
    </sheetView>
  </sheetViews>
  <sheetFormatPr defaultRowHeight="15" x14ac:dyDescent="0.25"/>
  <cols>
    <col min="1" max="1" width="3.28515625" customWidth="1"/>
    <col min="2" max="2" width="13" customWidth="1"/>
    <col min="3" max="3" width="6.140625" customWidth="1"/>
    <col min="4" max="4" width="18.7109375" bestFit="1" customWidth="1"/>
    <col min="5" max="5" width="22.7109375" bestFit="1" customWidth="1"/>
    <col min="6" max="11" width="7.140625" customWidth="1"/>
  </cols>
  <sheetData>
    <row r="1" spans="2:11" ht="8.25" customHeight="1" x14ac:dyDescent="0.25"/>
    <row r="2" spans="2:11" ht="46.5" customHeight="1" thickBot="1" x14ac:dyDescent="0.3">
      <c r="B2" s="4"/>
      <c r="C2" s="4"/>
      <c r="D2" s="4"/>
      <c r="E2" s="4"/>
      <c r="F2" s="4"/>
      <c r="G2" s="4"/>
      <c r="H2" s="4"/>
      <c r="I2" s="4"/>
      <c r="J2" s="4"/>
      <c r="K2" s="4"/>
    </row>
    <row r="3" spans="2:11" ht="6.75" customHeight="1" x14ac:dyDescent="0.25"/>
    <row r="5" spans="2:11" x14ac:dyDescent="0.25">
      <c r="B5" s="21"/>
      <c r="C5" s="21"/>
      <c r="D5" s="21"/>
      <c r="E5" s="21"/>
      <c r="F5" s="21"/>
      <c r="G5" s="21"/>
      <c r="H5" s="21"/>
      <c r="I5" s="21"/>
      <c r="J5" s="21"/>
      <c r="K5" s="21"/>
    </row>
    <row r="6" spans="2:11" x14ac:dyDescent="0.25">
      <c r="B6" s="21" t="s">
        <v>20</v>
      </c>
      <c r="C6" s="21"/>
      <c r="D6" s="21"/>
      <c r="E6" s="21"/>
      <c r="F6" s="21"/>
      <c r="G6" s="21"/>
      <c r="H6" s="21"/>
      <c r="I6" s="21"/>
      <c r="J6" s="21"/>
      <c r="K6" s="21"/>
    </row>
    <row r="7" spans="2:11" x14ac:dyDescent="0.25"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2:11" x14ac:dyDescent="0.25">
      <c r="B8" s="22" t="s">
        <v>21</v>
      </c>
      <c r="C8" s="23" t="s">
        <v>22</v>
      </c>
      <c r="D8" s="24"/>
      <c r="E8" s="24"/>
      <c r="F8" s="24"/>
      <c r="G8" s="24"/>
      <c r="H8" s="24"/>
      <c r="I8" s="24"/>
      <c r="J8" s="24"/>
      <c r="K8" s="24"/>
    </row>
    <row r="9" spans="2:11" x14ac:dyDescent="0.25">
      <c r="B9" s="22"/>
      <c r="C9" s="25" t="s">
        <v>23</v>
      </c>
      <c r="D9" s="26"/>
      <c r="E9" s="22"/>
      <c r="F9" s="27" t="s">
        <v>24</v>
      </c>
      <c r="G9" s="27"/>
      <c r="H9" s="27"/>
      <c r="I9" s="27" t="s">
        <v>25</v>
      </c>
      <c r="J9" s="27"/>
      <c r="K9" s="28"/>
    </row>
    <row r="10" spans="2:11" x14ac:dyDescent="0.25">
      <c r="B10" s="22"/>
      <c r="C10" s="13" t="s">
        <v>26</v>
      </c>
      <c r="D10" s="13" t="s">
        <v>27</v>
      </c>
      <c r="E10" s="13" t="s">
        <v>28</v>
      </c>
      <c r="F10" s="14" t="s">
        <v>26</v>
      </c>
      <c r="G10" s="14" t="s">
        <v>27</v>
      </c>
      <c r="H10" s="14" t="s">
        <v>28</v>
      </c>
      <c r="I10" s="14" t="s">
        <v>26</v>
      </c>
      <c r="J10" s="14" t="s">
        <v>27</v>
      </c>
      <c r="K10" s="15" t="s">
        <v>28</v>
      </c>
    </row>
    <row r="11" spans="2:11" x14ac:dyDescent="0.25">
      <c r="B11" s="16" t="s">
        <v>6</v>
      </c>
      <c r="C11" s="17">
        <v>12941.458000000001</v>
      </c>
      <c r="D11" s="17">
        <v>6629.6130000000003</v>
      </c>
      <c r="E11" s="17">
        <v>6311.8450000000003</v>
      </c>
      <c r="F11" s="17">
        <v>10900.593000000001</v>
      </c>
      <c r="G11" s="17">
        <v>5579.7240000000002</v>
      </c>
      <c r="H11" s="17">
        <v>5320.8689999999997</v>
      </c>
      <c r="I11" s="17">
        <v>2040.865</v>
      </c>
      <c r="J11" s="17">
        <v>1049.8889999999999</v>
      </c>
      <c r="K11" s="17">
        <v>990.976</v>
      </c>
    </row>
    <row r="12" spans="2:11" x14ac:dyDescent="0.25">
      <c r="B12" s="16" t="s">
        <v>7</v>
      </c>
      <c r="C12" s="17">
        <v>14261.821</v>
      </c>
      <c r="D12" s="17">
        <v>7288.8270000000002</v>
      </c>
      <c r="E12" s="17">
        <v>6972.9939999999997</v>
      </c>
      <c r="F12" s="17">
        <v>11680.031000000001</v>
      </c>
      <c r="G12" s="17">
        <v>5962.9</v>
      </c>
      <c r="H12" s="17">
        <v>5717.1310000000003</v>
      </c>
      <c r="I12" s="17">
        <v>2581.79</v>
      </c>
      <c r="J12" s="17">
        <v>1325.9269999999999</v>
      </c>
      <c r="K12" s="17">
        <v>1255.8630000000001</v>
      </c>
    </row>
    <row r="13" spans="2:11" x14ac:dyDescent="0.25">
      <c r="B13" s="16" t="s">
        <v>8</v>
      </c>
      <c r="C13" s="17">
        <v>15864.449000000001</v>
      </c>
      <c r="D13" s="17">
        <v>8103.415</v>
      </c>
      <c r="E13" s="17">
        <v>7761.0339999999997</v>
      </c>
      <c r="F13" s="17">
        <v>12841.161</v>
      </c>
      <c r="G13" s="17">
        <v>6537.0370000000003</v>
      </c>
      <c r="H13" s="17">
        <v>6304.1239999999998</v>
      </c>
      <c r="I13" s="17">
        <v>3023.288</v>
      </c>
      <c r="J13" s="17">
        <v>1566.3779999999999</v>
      </c>
      <c r="K13" s="17">
        <v>1456.91</v>
      </c>
    </row>
    <row r="14" spans="2:11" x14ac:dyDescent="0.25">
      <c r="B14" s="16" t="s">
        <v>9</v>
      </c>
      <c r="C14" s="17">
        <v>17478.969000000001</v>
      </c>
      <c r="D14" s="17">
        <v>8911.2379999999994</v>
      </c>
      <c r="E14" s="17">
        <v>8567.7309999999998</v>
      </c>
      <c r="F14" s="17">
        <v>14522.911</v>
      </c>
      <c r="G14" s="17">
        <v>7304.2740000000003</v>
      </c>
      <c r="H14" s="17">
        <v>7218.6369999999997</v>
      </c>
      <c r="I14" s="17">
        <v>2956.058</v>
      </c>
      <c r="J14" s="17">
        <v>1606.9639999999999</v>
      </c>
      <c r="K14" s="17">
        <v>1349.0940000000001</v>
      </c>
    </row>
    <row r="15" spans="2:11" x14ac:dyDescent="0.25">
      <c r="B15" s="16" t="s">
        <v>10</v>
      </c>
      <c r="C15" s="17">
        <v>15590.86</v>
      </c>
      <c r="D15" s="17">
        <v>7955.3530000000001</v>
      </c>
      <c r="E15" s="17">
        <v>7635.5069999999996</v>
      </c>
      <c r="F15" s="17">
        <v>13517.519</v>
      </c>
      <c r="G15" s="17">
        <v>6834.518</v>
      </c>
      <c r="H15" s="17">
        <v>6683.0010000000002</v>
      </c>
      <c r="I15" s="17">
        <v>2073.3409999999999</v>
      </c>
      <c r="J15" s="17">
        <v>1120.835</v>
      </c>
      <c r="K15" s="17">
        <v>952.50599999999997</v>
      </c>
    </row>
    <row r="16" spans="2:11" x14ac:dyDescent="0.25">
      <c r="B16" s="16" t="s">
        <v>11</v>
      </c>
      <c r="C16" s="17">
        <v>15275.576999999999</v>
      </c>
      <c r="D16" s="17">
        <v>7526.1880000000001</v>
      </c>
      <c r="E16" s="17">
        <v>7749.3890000000001</v>
      </c>
      <c r="F16" s="17">
        <v>13180.790999999999</v>
      </c>
      <c r="G16" s="17">
        <v>6476.6589999999997</v>
      </c>
      <c r="H16" s="17">
        <v>6704.1319999999996</v>
      </c>
      <c r="I16" s="17">
        <v>2094.7860000000001</v>
      </c>
      <c r="J16" s="17">
        <v>1049.529</v>
      </c>
      <c r="K16" s="17">
        <v>1045.2570000000001</v>
      </c>
    </row>
    <row r="17" spans="2:11" x14ac:dyDescent="0.25">
      <c r="B17" s="16" t="s">
        <v>12</v>
      </c>
      <c r="C17" s="17">
        <v>16280.682000000001</v>
      </c>
      <c r="D17" s="17">
        <v>7898.9949999999999</v>
      </c>
      <c r="E17" s="17">
        <v>8381.6869999999999</v>
      </c>
      <c r="F17" s="17">
        <v>14086.575000000001</v>
      </c>
      <c r="G17" s="17">
        <v>6756.6459999999997</v>
      </c>
      <c r="H17" s="17">
        <v>7329.9290000000001</v>
      </c>
      <c r="I17" s="17">
        <v>2194.107</v>
      </c>
      <c r="J17" s="17">
        <v>1142.3489999999999</v>
      </c>
      <c r="K17" s="17">
        <v>1051.758</v>
      </c>
    </row>
    <row r="18" spans="2:11" x14ac:dyDescent="0.25">
      <c r="B18" s="16" t="s">
        <v>13</v>
      </c>
      <c r="C18" s="17">
        <v>15757.939</v>
      </c>
      <c r="D18" s="17">
        <v>7563.61</v>
      </c>
      <c r="E18" s="17">
        <v>8194.3289999999997</v>
      </c>
      <c r="F18" s="17">
        <v>13500.157999999999</v>
      </c>
      <c r="G18" s="17">
        <v>6397.8519999999999</v>
      </c>
      <c r="H18" s="17">
        <v>7102.3059999999996</v>
      </c>
      <c r="I18" s="17">
        <v>2257.7809999999999</v>
      </c>
      <c r="J18" s="17">
        <v>1165.758</v>
      </c>
      <c r="K18" s="17">
        <v>1092.0229999999999</v>
      </c>
    </row>
    <row r="19" spans="2:11" x14ac:dyDescent="0.25">
      <c r="B19" s="16" t="s">
        <v>14</v>
      </c>
      <c r="C19" s="17">
        <v>14536.418</v>
      </c>
      <c r="D19" s="17">
        <v>6981.2430000000004</v>
      </c>
      <c r="E19" s="17">
        <v>7555.1750000000002</v>
      </c>
      <c r="F19" s="17">
        <v>12500.276</v>
      </c>
      <c r="G19" s="17">
        <v>5919.1180000000004</v>
      </c>
      <c r="H19" s="17">
        <v>6581.1580000000004</v>
      </c>
      <c r="I19" s="17">
        <v>2036.1420000000001</v>
      </c>
      <c r="J19" s="17">
        <v>1062.125</v>
      </c>
      <c r="K19" s="17">
        <v>974.01700000000005</v>
      </c>
    </row>
    <row r="20" spans="2:11" x14ac:dyDescent="0.25">
      <c r="B20" s="16" t="s">
        <v>15</v>
      </c>
      <c r="C20" s="17">
        <v>13607.429</v>
      </c>
      <c r="D20" s="17">
        <v>6492.1329999999998</v>
      </c>
      <c r="E20" s="17">
        <v>7115.2960000000003</v>
      </c>
      <c r="F20" s="17">
        <v>11614.437</v>
      </c>
      <c r="G20" s="17">
        <v>5432.777</v>
      </c>
      <c r="H20" s="17">
        <v>6181.66</v>
      </c>
      <c r="I20" s="17">
        <v>1992.992</v>
      </c>
      <c r="J20" s="17">
        <v>1059.356</v>
      </c>
      <c r="K20" s="17">
        <v>933.63599999999997</v>
      </c>
    </row>
    <row r="21" spans="2:11" x14ac:dyDescent="0.25">
      <c r="B21" s="16" t="s">
        <v>16</v>
      </c>
      <c r="C21" s="17">
        <v>12988.293</v>
      </c>
      <c r="D21" s="17">
        <v>6073.0510000000004</v>
      </c>
      <c r="E21" s="17">
        <v>6915.2420000000002</v>
      </c>
      <c r="F21" s="17">
        <v>11130.894</v>
      </c>
      <c r="G21" s="17">
        <v>5112.2520000000004</v>
      </c>
      <c r="H21" s="17">
        <v>6018.6419999999998</v>
      </c>
      <c r="I21" s="17">
        <v>1857.3989999999999</v>
      </c>
      <c r="J21" s="17">
        <v>960.79899999999998</v>
      </c>
      <c r="K21" s="17">
        <v>896.6</v>
      </c>
    </row>
    <row r="22" spans="2:11" x14ac:dyDescent="0.25">
      <c r="B22" s="16" t="s">
        <v>17</v>
      </c>
      <c r="C22" s="17">
        <v>10902.236000000001</v>
      </c>
      <c r="D22" s="17">
        <v>5038.7120000000004</v>
      </c>
      <c r="E22" s="17">
        <v>5863.5240000000003</v>
      </c>
      <c r="F22" s="17">
        <v>9340.89</v>
      </c>
      <c r="G22" s="17">
        <v>4212.576</v>
      </c>
      <c r="H22" s="17">
        <v>5128.3140000000003</v>
      </c>
      <c r="I22" s="17">
        <v>1561.346</v>
      </c>
      <c r="J22" s="17">
        <v>826.13599999999997</v>
      </c>
      <c r="K22" s="17">
        <v>735.21</v>
      </c>
    </row>
    <row r="23" spans="2:11" x14ac:dyDescent="0.25">
      <c r="B23" s="16" t="s">
        <v>18</v>
      </c>
      <c r="C23" s="17">
        <v>9162.5439999999999</v>
      </c>
      <c r="D23" s="17">
        <v>4126.5720000000001</v>
      </c>
      <c r="E23" s="17">
        <v>5035.9719999999998</v>
      </c>
      <c r="F23" s="17">
        <v>7760.84</v>
      </c>
      <c r="G23" s="17">
        <v>3410.4209999999998</v>
      </c>
      <c r="H23" s="17">
        <v>4350.4189999999999</v>
      </c>
      <c r="I23" s="17">
        <v>1401.704</v>
      </c>
      <c r="J23" s="17">
        <v>716.15099999999995</v>
      </c>
      <c r="K23" s="17">
        <v>685.553</v>
      </c>
    </row>
    <row r="24" spans="2:11" x14ac:dyDescent="0.25">
      <c r="B24" s="16" t="s">
        <v>19</v>
      </c>
      <c r="C24" s="17">
        <v>7204.1260000000002</v>
      </c>
      <c r="D24" s="17">
        <v>3267.482</v>
      </c>
      <c r="E24" s="17">
        <v>3936.6439999999998</v>
      </c>
      <c r="F24" s="17">
        <v>6089.201</v>
      </c>
      <c r="G24" s="17">
        <v>2663.4749999999999</v>
      </c>
      <c r="H24" s="17">
        <v>3425.7260000000001</v>
      </c>
      <c r="I24" s="17">
        <v>1114.925</v>
      </c>
      <c r="J24" s="17">
        <v>604.00699999999995</v>
      </c>
      <c r="K24" s="17">
        <v>510.91800000000001</v>
      </c>
    </row>
    <row r="25" spans="2:11" x14ac:dyDescent="0.25">
      <c r="B25" s="18"/>
      <c r="C25" s="18"/>
      <c r="D25" s="18"/>
      <c r="E25" s="18"/>
      <c r="F25" s="18"/>
      <c r="G25" s="18"/>
      <c r="H25" s="18"/>
      <c r="I25" s="18"/>
      <c r="J25" s="18"/>
      <c r="K25" s="18"/>
    </row>
    <row r="26" spans="2:11" x14ac:dyDescent="0.25">
      <c r="B26" s="19"/>
      <c r="C26" s="19"/>
      <c r="D26" s="19"/>
      <c r="E26" s="19"/>
      <c r="F26" s="19"/>
      <c r="G26" s="19"/>
      <c r="H26" s="19"/>
      <c r="I26" s="19"/>
      <c r="J26" s="19"/>
      <c r="K26" s="19"/>
    </row>
    <row r="27" spans="2:11" x14ac:dyDescent="0.25">
      <c r="B27" s="20" t="s">
        <v>29</v>
      </c>
      <c r="C27" s="20"/>
      <c r="D27" s="20"/>
      <c r="E27" s="20"/>
      <c r="F27" s="20"/>
      <c r="G27" s="20"/>
      <c r="H27" s="20"/>
      <c r="I27" s="20"/>
      <c r="J27" s="20"/>
      <c r="K27" s="20"/>
    </row>
  </sheetData>
  <mergeCells count="8">
    <mergeCell ref="B27:K27"/>
    <mergeCell ref="B5:K5"/>
    <mergeCell ref="B6:K6"/>
    <mergeCell ref="B8:B10"/>
    <mergeCell ref="C8:K8"/>
    <mergeCell ref="C9:E9"/>
    <mergeCell ref="F9:H9"/>
    <mergeCell ref="I9:K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E9360-1B7A-447D-A1BD-21810D396E42}">
  <dimension ref="B1:O19"/>
  <sheetViews>
    <sheetView showGridLines="0" zoomScaleNormal="100" workbookViewId="0">
      <selection activeCell="H23" sqref="H23"/>
    </sheetView>
  </sheetViews>
  <sheetFormatPr defaultRowHeight="15" x14ac:dyDescent="0.25"/>
  <cols>
    <col min="1" max="1" width="3.28515625" customWidth="1"/>
    <col min="2" max="2" width="11.42578125" bestFit="1" customWidth="1"/>
    <col min="3" max="6" width="7.42578125" customWidth="1"/>
    <col min="7" max="7" width="4" customWidth="1"/>
    <col min="13" max="13" width="2.85546875" customWidth="1"/>
  </cols>
  <sheetData>
    <row r="1" spans="2:15" ht="8.25" customHeight="1" x14ac:dyDescent="0.25"/>
    <row r="2" spans="2:15" ht="46.5" customHeight="1" thickBo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ht="6.75" customHeight="1" x14ac:dyDescent="0.25"/>
    <row r="4" spans="2:15" ht="18" thickBot="1" x14ac:dyDescent="0.35">
      <c r="B4" s="2" t="s">
        <v>0</v>
      </c>
      <c r="C4" s="5" t="s">
        <v>1</v>
      </c>
      <c r="D4" s="5" t="s">
        <v>2</v>
      </c>
      <c r="E4" s="5" t="s">
        <v>3</v>
      </c>
      <c r="F4" s="5" t="s">
        <v>4</v>
      </c>
    </row>
    <row r="5" spans="2:15" ht="14.25" customHeight="1" thickTop="1" x14ac:dyDescent="0.25">
      <c r="B5" s="1" t="s">
        <v>6</v>
      </c>
      <c r="C5" s="7">
        <v>6311.8450000000003</v>
      </c>
      <c r="D5" s="10">
        <f>C5/$C$19</f>
        <v>6.4408968050642779E-2</v>
      </c>
      <c r="E5" s="7">
        <f>C5</f>
        <v>6311.8450000000003</v>
      </c>
      <c r="F5" s="10">
        <f>D5</f>
        <v>6.4408968050642779E-2</v>
      </c>
    </row>
    <row r="6" spans="2:15" ht="14.25" customHeight="1" x14ac:dyDescent="0.25">
      <c r="B6" s="3" t="s">
        <v>7</v>
      </c>
      <c r="C6" s="8">
        <v>6972.9939999999997</v>
      </c>
      <c r="D6" s="11">
        <f t="shared" ref="D6:D18" si="0">C6/$C$19</f>
        <v>7.1155636388936003E-2</v>
      </c>
      <c r="E6" s="8">
        <f>SUM($C$5:C6)</f>
        <v>13284.839</v>
      </c>
      <c r="F6" s="11">
        <f>SUM($D$5:D6)</f>
        <v>0.1355646044395788</v>
      </c>
    </row>
    <row r="7" spans="2:15" ht="14.25" customHeight="1" x14ac:dyDescent="0.25">
      <c r="B7" s="1" t="s">
        <v>8</v>
      </c>
      <c r="C7" s="7">
        <v>7761.0339999999997</v>
      </c>
      <c r="D7" s="10">
        <f t="shared" si="0"/>
        <v>7.9197158825343825E-2</v>
      </c>
      <c r="E7" s="7">
        <f>SUM($C$5:C7)</f>
        <v>21045.873</v>
      </c>
      <c r="F7" s="1">
        <f>SUM($D$5:D7)</f>
        <v>0.21476176326492263</v>
      </c>
    </row>
    <row r="8" spans="2:15" ht="14.25" customHeight="1" x14ac:dyDescent="0.25">
      <c r="B8" s="3" t="s">
        <v>9</v>
      </c>
      <c r="C8" s="8">
        <v>8567.7309999999998</v>
      </c>
      <c r="D8" s="11">
        <f t="shared" si="0"/>
        <v>8.7429065866715949E-2</v>
      </c>
      <c r="E8" s="8">
        <f>SUM($C$5:C8)</f>
        <v>29613.603999999999</v>
      </c>
      <c r="F8" s="3">
        <f>SUM($D$5:D8)</f>
        <v>0.30219082913163858</v>
      </c>
    </row>
    <row r="9" spans="2:15" ht="14.25" customHeight="1" x14ac:dyDescent="0.25">
      <c r="B9" s="1" t="s">
        <v>10</v>
      </c>
      <c r="C9" s="7">
        <v>7635.5069999999996</v>
      </c>
      <c r="D9" s="10">
        <f t="shared" si="0"/>
        <v>7.7916223610284996E-2</v>
      </c>
      <c r="E9" s="7">
        <f>SUM($C$5:C9)</f>
        <v>37249.110999999997</v>
      </c>
      <c r="F9" s="1">
        <f>SUM($D$5:D9)</f>
        <v>0.38010705274192358</v>
      </c>
    </row>
    <row r="10" spans="2:15" ht="14.25" customHeight="1" x14ac:dyDescent="0.25">
      <c r="B10" s="3" t="s">
        <v>11</v>
      </c>
      <c r="C10" s="8">
        <v>7749.3890000000001</v>
      </c>
      <c r="D10" s="11">
        <f t="shared" si="0"/>
        <v>7.9078327891924247E-2</v>
      </c>
      <c r="E10" s="8">
        <f>SUM($C$5:C10)</f>
        <v>44998.5</v>
      </c>
      <c r="F10" s="3">
        <f>SUM($D$5:D10)</f>
        <v>0.45918538063384784</v>
      </c>
    </row>
    <row r="11" spans="2:15" ht="14.25" customHeight="1" x14ac:dyDescent="0.25">
      <c r="B11" s="1" t="s">
        <v>12</v>
      </c>
      <c r="C11" s="7">
        <v>8381.6869999999999</v>
      </c>
      <c r="D11" s="10">
        <f t="shared" si="0"/>
        <v>8.5530587362884852E-2</v>
      </c>
      <c r="E11" s="7">
        <f>SUM($C$5:C11)</f>
        <v>53380.186999999998</v>
      </c>
      <c r="F11" s="1">
        <f>SUM($D$5:D11)</f>
        <v>0.54471596799673272</v>
      </c>
    </row>
    <row r="12" spans="2:15" ht="14.25" customHeight="1" x14ac:dyDescent="0.25">
      <c r="B12" s="3" t="s">
        <v>13</v>
      </c>
      <c r="C12" s="8">
        <v>8194.3289999999997</v>
      </c>
      <c r="D12" s="11">
        <f t="shared" si="0"/>
        <v>8.3618700198983903E-2</v>
      </c>
      <c r="E12" s="8">
        <f>SUM($C$5:C12)</f>
        <v>61574.515999999996</v>
      </c>
      <c r="F12" s="3">
        <f>SUM($D$5:D12)</f>
        <v>0.62833466819571659</v>
      </c>
    </row>
    <row r="13" spans="2:15" x14ac:dyDescent="0.25">
      <c r="B13" s="1" t="s">
        <v>14</v>
      </c>
      <c r="C13" s="7">
        <v>7555.1750000000002</v>
      </c>
      <c r="D13" s="10">
        <f t="shared" si="0"/>
        <v>7.7096478952194653E-2</v>
      </c>
      <c r="E13" s="7">
        <f>SUM($C$5:C13)</f>
        <v>69129.690999999992</v>
      </c>
      <c r="F13" s="1">
        <f>SUM($D$5:D13)</f>
        <v>0.70543114714791122</v>
      </c>
    </row>
    <row r="14" spans="2:15" x14ac:dyDescent="0.25">
      <c r="B14" s="3" t="s">
        <v>15</v>
      </c>
      <c r="C14" s="8">
        <v>7115.2960000000003</v>
      </c>
      <c r="D14" s="11">
        <f t="shared" si="0"/>
        <v>7.2607751415769306E-2</v>
      </c>
      <c r="E14" s="8">
        <f>SUM($C$5:C14)</f>
        <v>76244.986999999994</v>
      </c>
      <c r="F14" s="3">
        <f>SUM($D$5:D14)</f>
        <v>0.77803889856368058</v>
      </c>
    </row>
    <row r="15" spans="2:15" x14ac:dyDescent="0.25">
      <c r="B15" s="1" t="s">
        <v>16</v>
      </c>
      <c r="C15" s="7">
        <v>6915.2420000000002</v>
      </c>
      <c r="D15" s="10">
        <f t="shared" si="0"/>
        <v>7.0566308431284849E-2</v>
      </c>
      <c r="E15" s="7">
        <f>SUM($C$5:C15)</f>
        <v>83160.228999999992</v>
      </c>
      <c r="F15" s="1">
        <f>SUM($D$5:D15)</f>
        <v>0.84860520699496544</v>
      </c>
    </row>
    <row r="16" spans="2:15" x14ac:dyDescent="0.25">
      <c r="B16" s="3" t="s">
        <v>17</v>
      </c>
      <c r="C16" s="8">
        <v>5863.5240000000003</v>
      </c>
      <c r="D16" s="11">
        <f t="shared" si="0"/>
        <v>5.9834094465275552E-2</v>
      </c>
      <c r="E16" s="8">
        <f>SUM($C$5:C16)</f>
        <v>89023.752999999997</v>
      </c>
      <c r="F16" s="3">
        <f>SUM($D$5:D16)</f>
        <v>0.90843930146024099</v>
      </c>
    </row>
    <row r="17" spans="2:6" x14ac:dyDescent="0.25">
      <c r="B17" s="1" t="s">
        <v>18</v>
      </c>
      <c r="C17" s="7">
        <v>5035.9719999999998</v>
      </c>
      <c r="D17" s="10">
        <f t="shared" si="0"/>
        <v>5.1389373416478319E-2</v>
      </c>
      <c r="E17" s="7">
        <f>SUM($C$5:C17)</f>
        <v>94059.724999999991</v>
      </c>
      <c r="F17" s="1">
        <f>SUM($D$5:D17)</f>
        <v>0.9598286748767193</v>
      </c>
    </row>
    <row r="18" spans="2:6" x14ac:dyDescent="0.25">
      <c r="B18" s="3" t="s">
        <v>19</v>
      </c>
      <c r="C18" s="8">
        <v>3936.6439999999998</v>
      </c>
      <c r="D18" s="11">
        <f t="shared" si="0"/>
        <v>4.0171325123280845E-2</v>
      </c>
      <c r="E18" s="8">
        <f>SUM($C$5:C18)</f>
        <v>97996.368999999992</v>
      </c>
      <c r="F18" s="3">
        <f>SUM($D$5:D18)</f>
        <v>1.0000000000000002</v>
      </c>
    </row>
    <row r="19" spans="2:6" x14ac:dyDescent="0.25">
      <c r="B19" s="6" t="s">
        <v>5</v>
      </c>
      <c r="C19" s="9">
        <f>SUM(C5:C18)</f>
        <v>97996.368999999992</v>
      </c>
      <c r="D19" s="9">
        <f>SUM(D5:D18)</f>
        <v>1.0000000000000002</v>
      </c>
      <c r="E19" s="6"/>
      <c r="F19" s="6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E6:E18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188F9-4D34-4D4C-972F-5A0378A4F570}">
  <dimension ref="B1:O19"/>
  <sheetViews>
    <sheetView showGridLines="0" zoomScaleNormal="100" workbookViewId="0">
      <selection activeCell="C20" sqref="C20"/>
    </sheetView>
  </sheetViews>
  <sheetFormatPr defaultRowHeight="15" x14ac:dyDescent="0.25"/>
  <cols>
    <col min="1" max="1" width="3.28515625" customWidth="1"/>
    <col min="2" max="2" width="11.42578125" bestFit="1" customWidth="1"/>
    <col min="3" max="6" width="7.42578125" customWidth="1"/>
    <col min="7" max="7" width="4" customWidth="1"/>
    <col min="13" max="13" width="2.85546875" customWidth="1"/>
  </cols>
  <sheetData>
    <row r="1" spans="2:15" ht="8.25" customHeight="1" x14ac:dyDescent="0.25"/>
    <row r="2" spans="2:15" ht="46.5" customHeight="1" thickBo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ht="6.75" customHeight="1" x14ac:dyDescent="0.25"/>
    <row r="4" spans="2:15" ht="18" thickBot="1" x14ac:dyDescent="0.35">
      <c r="B4" s="2" t="s">
        <v>0</v>
      </c>
      <c r="C4" s="5" t="s">
        <v>1</v>
      </c>
      <c r="D4" s="5" t="s">
        <v>2</v>
      </c>
      <c r="E4" s="5" t="s">
        <v>3</v>
      </c>
      <c r="F4" s="5" t="s">
        <v>4</v>
      </c>
    </row>
    <row r="5" spans="2:15" ht="14.25" customHeight="1" thickTop="1" x14ac:dyDescent="0.25">
      <c r="B5" s="1" t="s">
        <v>6</v>
      </c>
      <c r="C5" s="7">
        <f>Histograma!C5</f>
        <v>6311.8450000000003</v>
      </c>
      <c r="D5" s="10">
        <f>C5/$C$19</f>
        <v>6.4408968050642779E-2</v>
      </c>
      <c r="E5" s="7">
        <f>C5</f>
        <v>6311.8450000000003</v>
      </c>
      <c r="F5" s="10">
        <f>D5</f>
        <v>6.4408968050642779E-2</v>
      </c>
    </row>
    <row r="6" spans="2:15" ht="14.25" customHeight="1" x14ac:dyDescent="0.25">
      <c r="B6" s="3" t="s">
        <v>7</v>
      </c>
      <c r="C6" s="8">
        <f>Histograma!C6</f>
        <v>6972.9939999999997</v>
      </c>
      <c r="D6" s="11">
        <f t="shared" ref="D6:D18" si="0">C6/$C$19</f>
        <v>7.1155636388936003E-2</v>
      </c>
      <c r="E6" s="8">
        <f>SUM($C$5:C6)</f>
        <v>13284.839</v>
      </c>
      <c r="F6" s="11">
        <f>SUM($D$5:D6)</f>
        <v>0.1355646044395788</v>
      </c>
    </row>
    <row r="7" spans="2:15" ht="14.25" customHeight="1" x14ac:dyDescent="0.25">
      <c r="B7" s="1" t="s">
        <v>8</v>
      </c>
      <c r="C7" s="7">
        <f>Histograma!C7</f>
        <v>7761.0339999999997</v>
      </c>
      <c r="D7" s="10">
        <f t="shared" si="0"/>
        <v>7.9197158825343825E-2</v>
      </c>
      <c r="E7" s="7">
        <f>SUM($C$5:C7)</f>
        <v>21045.873</v>
      </c>
      <c r="F7" s="1">
        <f>SUM($D$5:D7)</f>
        <v>0.21476176326492263</v>
      </c>
    </row>
    <row r="8" spans="2:15" ht="14.25" customHeight="1" x14ac:dyDescent="0.25">
      <c r="B8" s="3" t="s">
        <v>9</v>
      </c>
      <c r="C8" s="8">
        <f>Histograma!C8</f>
        <v>8567.7309999999998</v>
      </c>
      <c r="D8" s="11">
        <f t="shared" si="0"/>
        <v>8.7429065866715949E-2</v>
      </c>
      <c r="E8" s="8">
        <f>SUM($C$5:C8)</f>
        <v>29613.603999999999</v>
      </c>
      <c r="F8" s="3">
        <f>SUM($D$5:D8)</f>
        <v>0.30219082913163858</v>
      </c>
    </row>
    <row r="9" spans="2:15" ht="14.25" customHeight="1" x14ac:dyDescent="0.25">
      <c r="B9" s="1" t="s">
        <v>10</v>
      </c>
      <c r="C9" s="7">
        <f>Histograma!C9</f>
        <v>7635.5069999999996</v>
      </c>
      <c r="D9" s="10">
        <f t="shared" si="0"/>
        <v>7.7916223610284996E-2</v>
      </c>
      <c r="E9" s="7">
        <f>SUM($C$5:C9)</f>
        <v>37249.110999999997</v>
      </c>
      <c r="F9" s="1">
        <f>SUM($D$5:D9)</f>
        <v>0.38010705274192358</v>
      </c>
    </row>
    <row r="10" spans="2:15" ht="14.25" customHeight="1" x14ac:dyDescent="0.25">
      <c r="B10" s="3" t="s">
        <v>11</v>
      </c>
      <c r="C10" s="8">
        <f>Histograma!C10</f>
        <v>7749.3890000000001</v>
      </c>
      <c r="D10" s="11">
        <f t="shared" si="0"/>
        <v>7.9078327891924247E-2</v>
      </c>
      <c r="E10" s="8">
        <f>SUM($C$5:C10)</f>
        <v>44998.5</v>
      </c>
      <c r="F10" s="3">
        <f>SUM($D$5:D10)</f>
        <v>0.45918538063384784</v>
      </c>
    </row>
    <row r="11" spans="2:15" ht="14.25" customHeight="1" x14ac:dyDescent="0.25">
      <c r="B11" s="1" t="s">
        <v>12</v>
      </c>
      <c r="C11" s="7">
        <f>Histograma!C11</f>
        <v>8381.6869999999999</v>
      </c>
      <c r="D11" s="10">
        <f t="shared" si="0"/>
        <v>8.5530587362884852E-2</v>
      </c>
      <c r="E11" s="7">
        <f>SUM($C$5:C11)</f>
        <v>53380.186999999998</v>
      </c>
      <c r="F11" s="1">
        <f>SUM($D$5:D11)</f>
        <v>0.54471596799673272</v>
      </c>
    </row>
    <row r="12" spans="2:15" ht="14.25" customHeight="1" x14ac:dyDescent="0.25">
      <c r="B12" s="3" t="s">
        <v>13</v>
      </c>
      <c r="C12" s="8">
        <f>Histograma!C12</f>
        <v>8194.3289999999997</v>
      </c>
      <c r="D12" s="11">
        <f t="shared" si="0"/>
        <v>8.3618700198983903E-2</v>
      </c>
      <c r="E12" s="8">
        <f>SUM($C$5:C12)</f>
        <v>61574.515999999996</v>
      </c>
      <c r="F12" s="3">
        <f>SUM($D$5:D12)</f>
        <v>0.62833466819571659</v>
      </c>
    </row>
    <row r="13" spans="2:15" x14ac:dyDescent="0.25">
      <c r="B13" s="1" t="s">
        <v>14</v>
      </c>
      <c r="C13" s="7">
        <f>Histograma!C13</f>
        <v>7555.1750000000002</v>
      </c>
      <c r="D13" s="10">
        <f t="shared" si="0"/>
        <v>7.7096478952194653E-2</v>
      </c>
      <c r="E13" s="7">
        <f>SUM($C$5:C13)</f>
        <v>69129.690999999992</v>
      </c>
      <c r="F13" s="1">
        <f>SUM($D$5:D13)</f>
        <v>0.70543114714791122</v>
      </c>
    </row>
    <row r="14" spans="2:15" x14ac:dyDescent="0.25">
      <c r="B14" s="3" t="s">
        <v>15</v>
      </c>
      <c r="C14" s="8">
        <f>Histograma!C14</f>
        <v>7115.2960000000003</v>
      </c>
      <c r="D14" s="11">
        <f t="shared" si="0"/>
        <v>7.2607751415769306E-2</v>
      </c>
      <c r="E14" s="8">
        <f>SUM($C$5:C14)</f>
        <v>76244.986999999994</v>
      </c>
      <c r="F14" s="3">
        <f>SUM($D$5:D14)</f>
        <v>0.77803889856368058</v>
      </c>
    </row>
    <row r="15" spans="2:15" x14ac:dyDescent="0.25">
      <c r="B15" s="1" t="s">
        <v>16</v>
      </c>
      <c r="C15" s="7">
        <f>Histograma!C15</f>
        <v>6915.2420000000002</v>
      </c>
      <c r="D15" s="10">
        <f t="shared" si="0"/>
        <v>7.0566308431284849E-2</v>
      </c>
      <c r="E15" s="7">
        <f>SUM($C$5:C15)</f>
        <v>83160.228999999992</v>
      </c>
      <c r="F15" s="1">
        <f>SUM($D$5:D15)</f>
        <v>0.84860520699496544</v>
      </c>
    </row>
    <row r="16" spans="2:15" x14ac:dyDescent="0.25">
      <c r="B16" s="3" t="s">
        <v>17</v>
      </c>
      <c r="C16" s="8">
        <f>Histograma!C16</f>
        <v>5863.5240000000003</v>
      </c>
      <c r="D16" s="11">
        <f t="shared" si="0"/>
        <v>5.9834094465275552E-2</v>
      </c>
      <c r="E16" s="8">
        <f>SUM($C$5:C16)</f>
        <v>89023.752999999997</v>
      </c>
      <c r="F16" s="3">
        <f>SUM($D$5:D16)</f>
        <v>0.90843930146024099</v>
      </c>
    </row>
    <row r="17" spans="2:6" x14ac:dyDescent="0.25">
      <c r="B17" s="1" t="s">
        <v>18</v>
      </c>
      <c r="C17" s="7">
        <f>Histograma!C17</f>
        <v>5035.9719999999998</v>
      </c>
      <c r="D17" s="10">
        <f t="shared" si="0"/>
        <v>5.1389373416478319E-2</v>
      </c>
      <c r="E17" s="7">
        <f>SUM($C$5:C17)</f>
        <v>94059.724999999991</v>
      </c>
      <c r="F17" s="1">
        <f>SUM($D$5:D17)</f>
        <v>0.9598286748767193</v>
      </c>
    </row>
    <row r="18" spans="2:6" x14ac:dyDescent="0.25">
      <c r="B18" s="3" t="s">
        <v>19</v>
      </c>
      <c r="C18" s="8">
        <f>Histograma!C18</f>
        <v>3936.6439999999998</v>
      </c>
      <c r="D18" s="11">
        <f t="shared" si="0"/>
        <v>4.0171325123280845E-2</v>
      </c>
      <c r="E18" s="8">
        <f>SUM($C$5:C18)</f>
        <v>97996.368999999992</v>
      </c>
      <c r="F18" s="3">
        <f>SUM($D$5:D18)</f>
        <v>1.0000000000000002</v>
      </c>
    </row>
    <row r="19" spans="2:6" x14ac:dyDescent="0.25">
      <c r="B19" s="6" t="s">
        <v>5</v>
      </c>
      <c r="C19" s="9">
        <f>SUM(C5:C18)</f>
        <v>97996.368999999992</v>
      </c>
      <c r="D19" s="9">
        <f>SUM(D5:D18)</f>
        <v>1.0000000000000002</v>
      </c>
      <c r="E19" s="6"/>
      <c r="F19" s="6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7D24-3EB4-485F-9A5B-E2527EF3BA60}">
  <dimension ref="B1:O19"/>
  <sheetViews>
    <sheetView showGridLines="0" zoomScaleNormal="100" workbookViewId="0">
      <selection activeCell="M21" sqref="M21"/>
    </sheetView>
  </sheetViews>
  <sheetFormatPr defaultRowHeight="15" x14ac:dyDescent="0.25"/>
  <cols>
    <col min="1" max="1" width="3.28515625" customWidth="1"/>
    <col min="2" max="2" width="11.42578125" bestFit="1" customWidth="1"/>
    <col min="3" max="6" width="7.42578125" customWidth="1"/>
    <col min="7" max="7" width="4" customWidth="1"/>
    <col min="13" max="13" width="2.85546875" customWidth="1"/>
  </cols>
  <sheetData>
    <row r="1" spans="2:15" ht="8.25" customHeight="1" x14ac:dyDescent="0.25"/>
    <row r="2" spans="2:15" ht="46.5" customHeight="1" thickBo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ht="6.75" customHeight="1" x14ac:dyDescent="0.25"/>
    <row r="4" spans="2:15" ht="18" thickBot="1" x14ac:dyDescent="0.35">
      <c r="B4" s="2" t="s">
        <v>0</v>
      </c>
      <c r="C4" s="5" t="s">
        <v>1</v>
      </c>
      <c r="D4" s="5" t="s">
        <v>2</v>
      </c>
      <c r="E4" s="5" t="s">
        <v>3</v>
      </c>
      <c r="F4" s="5" t="s">
        <v>4</v>
      </c>
    </row>
    <row r="5" spans="2:15" ht="14.25" customHeight="1" thickTop="1" x14ac:dyDescent="0.25">
      <c r="B5" s="1" t="s">
        <v>6</v>
      </c>
      <c r="C5" s="7">
        <f>Histograma!C5</f>
        <v>6311.8450000000003</v>
      </c>
      <c r="D5" s="10">
        <f>C5/$C$19</f>
        <v>6.4408968050642779E-2</v>
      </c>
      <c r="E5" s="7">
        <f>C5</f>
        <v>6311.8450000000003</v>
      </c>
      <c r="F5" s="10">
        <f>D5</f>
        <v>6.4408968050642779E-2</v>
      </c>
    </row>
    <row r="6" spans="2:15" ht="14.25" customHeight="1" x14ac:dyDescent="0.25">
      <c r="B6" s="3" t="s">
        <v>7</v>
      </c>
      <c r="C6" s="8">
        <f>Histograma!C6</f>
        <v>6972.9939999999997</v>
      </c>
      <c r="D6" s="11">
        <f t="shared" ref="D6:D18" si="0">C6/$C$19</f>
        <v>7.1155636388936003E-2</v>
      </c>
      <c r="E6" s="8">
        <f>SUM($C$5:C6)</f>
        <v>13284.839</v>
      </c>
      <c r="F6" s="11">
        <f>SUM($D$5:D6)</f>
        <v>0.1355646044395788</v>
      </c>
    </row>
    <row r="7" spans="2:15" ht="14.25" customHeight="1" x14ac:dyDescent="0.25">
      <c r="B7" s="1" t="s">
        <v>8</v>
      </c>
      <c r="C7" s="7">
        <f>Histograma!C7</f>
        <v>7761.0339999999997</v>
      </c>
      <c r="D7" s="10">
        <f t="shared" si="0"/>
        <v>7.9197158825343825E-2</v>
      </c>
      <c r="E7" s="7">
        <f>SUM($C$5:C7)</f>
        <v>21045.873</v>
      </c>
      <c r="F7" s="1">
        <f>SUM($D$5:D7)</f>
        <v>0.21476176326492263</v>
      </c>
    </row>
    <row r="8" spans="2:15" ht="14.25" customHeight="1" x14ac:dyDescent="0.25">
      <c r="B8" s="3" t="s">
        <v>9</v>
      </c>
      <c r="C8" s="8">
        <f>Histograma!C8</f>
        <v>8567.7309999999998</v>
      </c>
      <c r="D8" s="11">
        <f t="shared" si="0"/>
        <v>8.7429065866715949E-2</v>
      </c>
      <c r="E8" s="8">
        <f>SUM($C$5:C8)</f>
        <v>29613.603999999999</v>
      </c>
      <c r="F8" s="3">
        <f>SUM($D$5:D8)</f>
        <v>0.30219082913163858</v>
      </c>
    </row>
    <row r="9" spans="2:15" ht="14.25" customHeight="1" x14ac:dyDescent="0.25">
      <c r="B9" s="1" t="s">
        <v>10</v>
      </c>
      <c r="C9" s="7">
        <f>Histograma!C9</f>
        <v>7635.5069999999996</v>
      </c>
      <c r="D9" s="10">
        <f t="shared" si="0"/>
        <v>7.7916223610284996E-2</v>
      </c>
      <c r="E9" s="7">
        <f>SUM($C$5:C9)</f>
        <v>37249.110999999997</v>
      </c>
      <c r="F9" s="1">
        <f>SUM($D$5:D9)</f>
        <v>0.38010705274192358</v>
      </c>
    </row>
    <row r="10" spans="2:15" ht="14.25" customHeight="1" x14ac:dyDescent="0.25">
      <c r="B10" s="3" t="s">
        <v>11</v>
      </c>
      <c r="C10" s="8">
        <f>Histograma!C10</f>
        <v>7749.3890000000001</v>
      </c>
      <c r="D10" s="11">
        <f t="shared" si="0"/>
        <v>7.9078327891924247E-2</v>
      </c>
      <c r="E10" s="8">
        <f>SUM($C$5:C10)</f>
        <v>44998.5</v>
      </c>
      <c r="F10" s="3">
        <f>SUM($D$5:D10)</f>
        <v>0.45918538063384784</v>
      </c>
    </row>
    <row r="11" spans="2:15" ht="14.25" customHeight="1" x14ac:dyDescent="0.25">
      <c r="B11" s="1" t="s">
        <v>12</v>
      </c>
      <c r="C11" s="7">
        <f>Histograma!C11</f>
        <v>8381.6869999999999</v>
      </c>
      <c r="D11" s="10">
        <f t="shared" si="0"/>
        <v>8.5530587362884852E-2</v>
      </c>
      <c r="E11" s="7">
        <f>SUM($C$5:C11)</f>
        <v>53380.186999999998</v>
      </c>
      <c r="F11" s="1">
        <f>SUM($D$5:D11)</f>
        <v>0.54471596799673272</v>
      </c>
    </row>
    <row r="12" spans="2:15" ht="14.25" customHeight="1" x14ac:dyDescent="0.25">
      <c r="B12" s="3" t="s">
        <v>13</v>
      </c>
      <c r="C12" s="8">
        <f>Histograma!C12</f>
        <v>8194.3289999999997</v>
      </c>
      <c r="D12" s="11">
        <f t="shared" si="0"/>
        <v>8.3618700198983903E-2</v>
      </c>
      <c r="E12" s="8">
        <f>SUM($C$5:C12)</f>
        <v>61574.515999999996</v>
      </c>
      <c r="F12" s="3">
        <f>SUM($D$5:D12)</f>
        <v>0.62833466819571659</v>
      </c>
    </row>
    <row r="13" spans="2:15" x14ac:dyDescent="0.25">
      <c r="B13" s="1" t="s">
        <v>14</v>
      </c>
      <c r="C13" s="7">
        <f>Histograma!C13</f>
        <v>7555.1750000000002</v>
      </c>
      <c r="D13" s="10">
        <f t="shared" si="0"/>
        <v>7.7096478952194653E-2</v>
      </c>
      <c r="E13" s="7">
        <f>SUM($C$5:C13)</f>
        <v>69129.690999999992</v>
      </c>
      <c r="F13" s="1">
        <f>SUM($D$5:D13)</f>
        <v>0.70543114714791122</v>
      </c>
    </row>
    <row r="14" spans="2:15" x14ac:dyDescent="0.25">
      <c r="B14" s="3" t="s">
        <v>15</v>
      </c>
      <c r="C14" s="8">
        <f>Histograma!C14</f>
        <v>7115.2960000000003</v>
      </c>
      <c r="D14" s="11">
        <f t="shared" si="0"/>
        <v>7.2607751415769306E-2</v>
      </c>
      <c r="E14" s="8">
        <f>SUM($C$5:C14)</f>
        <v>76244.986999999994</v>
      </c>
      <c r="F14" s="3">
        <f>SUM($D$5:D14)</f>
        <v>0.77803889856368058</v>
      </c>
    </row>
    <row r="15" spans="2:15" x14ac:dyDescent="0.25">
      <c r="B15" s="1" t="s">
        <v>16</v>
      </c>
      <c r="C15" s="7">
        <f>Histograma!C15</f>
        <v>6915.2420000000002</v>
      </c>
      <c r="D15" s="10">
        <f t="shared" si="0"/>
        <v>7.0566308431284849E-2</v>
      </c>
      <c r="E15" s="7">
        <f>SUM($C$5:C15)</f>
        <v>83160.228999999992</v>
      </c>
      <c r="F15" s="1">
        <f>SUM($D$5:D15)</f>
        <v>0.84860520699496544</v>
      </c>
    </row>
    <row r="16" spans="2:15" x14ac:dyDescent="0.25">
      <c r="B16" s="3" t="s">
        <v>17</v>
      </c>
      <c r="C16" s="8">
        <f>Histograma!C16</f>
        <v>5863.5240000000003</v>
      </c>
      <c r="D16" s="11">
        <f t="shared" si="0"/>
        <v>5.9834094465275552E-2</v>
      </c>
      <c r="E16" s="8">
        <f>SUM($C$5:C16)</f>
        <v>89023.752999999997</v>
      </c>
      <c r="F16" s="3">
        <f>SUM($D$5:D16)</f>
        <v>0.90843930146024099</v>
      </c>
    </row>
    <row r="17" spans="2:6" x14ac:dyDescent="0.25">
      <c r="B17" s="1" t="s">
        <v>18</v>
      </c>
      <c r="C17" s="7">
        <f>Histograma!C17</f>
        <v>5035.9719999999998</v>
      </c>
      <c r="D17" s="10">
        <f t="shared" si="0"/>
        <v>5.1389373416478319E-2</v>
      </c>
      <c r="E17" s="7">
        <f>SUM($C$5:C17)</f>
        <v>94059.724999999991</v>
      </c>
      <c r="F17" s="1">
        <f>SUM($D$5:D17)</f>
        <v>0.9598286748767193</v>
      </c>
    </row>
    <row r="18" spans="2:6" x14ac:dyDescent="0.25">
      <c r="B18" s="3" t="s">
        <v>19</v>
      </c>
      <c r="C18" s="8">
        <f>Histograma!C18</f>
        <v>3936.6439999999998</v>
      </c>
      <c r="D18" s="11">
        <f t="shared" si="0"/>
        <v>4.0171325123280845E-2</v>
      </c>
      <c r="E18" s="8">
        <f>SUM($C$5:C18)</f>
        <v>97996.368999999992</v>
      </c>
      <c r="F18" s="3">
        <f>SUM($D$5:D18)</f>
        <v>1.0000000000000002</v>
      </c>
    </row>
    <row r="19" spans="2:6" x14ac:dyDescent="0.25">
      <c r="B19" s="6" t="s">
        <v>5</v>
      </c>
      <c r="C19" s="9">
        <f>SUM(C5:C18)</f>
        <v>97996.368999999992</v>
      </c>
      <c r="D19" s="9">
        <f>SUM(D5:D18)</f>
        <v>1.0000000000000002</v>
      </c>
      <c r="E19" s="6"/>
      <c r="F19" s="6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E6:E1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de Dados</vt:lpstr>
      <vt:lpstr>Histograma</vt:lpstr>
      <vt:lpstr>Polígono</vt:lpstr>
      <vt:lpstr>Ogiva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2019-04-28T12:15:41Z</dcterms:modified>
</cp:coreProperties>
</file>