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17_Econometria_I\Curso-ECON_Material_apoio\Anexos_Econ-I\Anexos_Econ-I_Sec_08\"/>
    </mc:Choice>
  </mc:AlternateContent>
  <xr:revisionPtr revIDLastSave="0" documentId="13_ncr:1_{88CFA68D-FD92-4B9A-A8E1-BA33E5A59553}" xr6:coauthVersionLast="43" xr6:coauthVersionMax="43" xr10:uidLastSave="{00000000-0000-0000-0000-000000000000}"/>
  <bookViews>
    <workbookView xWindow="20370" yWindow="-120" windowWidth="24240" windowHeight="13140" tabRatio="747" xr2:uid="{773E27BB-8E20-4A51-A736-10D3F44FF3AE}"/>
  </bookViews>
  <sheets>
    <sheet name="Capa" sheetId="2" r:id="rId1"/>
    <sheet name="Base" sheetId="15" r:id="rId2"/>
    <sheet name="Resultados" sheetId="18" r:id="rId3"/>
    <sheet name="Estimativas" sheetId="2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20" l="1"/>
  <c r="K4" i="20"/>
  <c r="M6" i="20" s="1"/>
  <c r="K5" i="20"/>
  <c r="K6" i="20"/>
  <c r="M7" i="20" s="1"/>
  <c r="K7" i="20"/>
  <c r="K8" i="20"/>
  <c r="M5" i="20"/>
  <c r="M8" i="20"/>
  <c r="M9" i="20"/>
  <c r="M10" i="20"/>
  <c r="M11" i="20"/>
  <c r="M12" i="20"/>
  <c r="M13" i="20"/>
  <c r="M14" i="20"/>
  <c r="M15" i="20"/>
  <c r="M16" i="20"/>
  <c r="M17" i="20"/>
  <c r="M18" i="20"/>
  <c r="M3" i="20"/>
  <c r="M4" i="20" l="1"/>
</calcChain>
</file>

<file path=xl/sharedStrings.xml><?xml version="1.0" encoding="utf-8"?>
<sst xmlns="http://schemas.openxmlformats.org/spreadsheetml/2006/main" count="89" uniqueCount="73">
  <si>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</si>
  <si>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</si>
  <si>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</si>
  <si>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</si>
  <si>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</si>
  <si>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</si>
  <si>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</si>
  <si>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</si>
  <si>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</si>
  <si>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</si>
  <si>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</si>
  <si>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</si>
  <si>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</si>
  <si>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</si>
  <si>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</si>
  <si>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</si>
  <si>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</si>
  <si>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</si>
  <si>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</si>
  <si>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</si>
  <si>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</si>
  <si>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</si>
  <si>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</si>
  <si>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</si>
  <si>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Período</t>
  </si>
  <si>
    <t>Y</t>
  </si>
  <si>
    <t>em que</t>
  </si>
  <si>
    <t>Y =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</si>
  <si>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=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</si>
  <si>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 xml:space="preserve"> =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</si>
  <si>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 xml:space="preserve"> =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</si>
  <si>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 xml:space="preserve"> =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</si>
  <si>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 xml:space="preserve"> =</t>
    </r>
  </si>
  <si>
    <t>Ano =</t>
  </si>
  <si>
    <t>ANO</t>
  </si>
  <si>
    <r>
      <t>Falha em rejeitar H</t>
    </r>
    <r>
      <rPr>
        <vertAlign val="subscript"/>
        <sz val="11"/>
        <color rgb="FF006100"/>
        <rFont val="Calibri"/>
        <family val="2"/>
        <scheme val="minor"/>
      </rPr>
      <t>0</t>
    </r>
  </si>
  <si>
    <r>
      <t>Rejeita H</t>
    </r>
    <r>
      <rPr>
        <vertAlign val="subscript"/>
        <sz val="11"/>
        <color rgb="FF9C0006"/>
        <rFont val="Calibri"/>
        <family val="2"/>
        <scheme val="minor"/>
      </rPr>
      <t>0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</si>
  <si>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</si>
  <si>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</si>
  <si>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</si>
  <si>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</si>
  <si>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</si>
  <si>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t>ATIVIDADE FINAL - TABELA 8.10</t>
  </si>
  <si>
    <t>Tabela 8.10</t>
  </si>
  <si>
    <t>- Vendas de cabos telefônicos, 1968-1983</t>
  </si>
  <si>
    <t>vendas anuais em milhões de pés de pares (MPP)</t>
  </si>
  <si>
    <t>produto nacional brupo (PNB), em bilhões de $</t>
  </si>
  <si>
    <t>construção de moradias, milhares de unidades</t>
  </si>
  <si>
    <t>taxa de desemprego, %</t>
  </si>
  <si>
    <t>taxa de juros preferencial com defasagem de 6 meses</t>
  </si>
  <si>
    <t>ganhos de clientes por linha, %</t>
  </si>
  <si>
    <t>Considere o seguinte modelo:</t>
  </si>
  <si>
    <t>a.</t>
  </si>
  <si>
    <t>Quais os sinais esperados para os coeficientes deste modelo?</t>
  </si>
  <si>
    <t>b.</t>
  </si>
  <si>
    <t>Estime a regressão acima.</t>
  </si>
  <si>
    <t>c.</t>
  </si>
  <si>
    <t>Os resultados empíricos estão de acordo com as expectativas?</t>
  </si>
  <si>
    <t>d.</t>
  </si>
  <si>
    <t>Os coeficientes parciais estimados são, do ponto de vista estatístico, individualmente significativos no nível de 5%?</t>
  </si>
  <si>
    <t>X2</t>
  </si>
  <si>
    <t>X3</t>
  </si>
  <si>
    <t>X4</t>
  </si>
  <si>
    <t>X5</t>
  </si>
  <si>
    <t>X6</t>
  </si>
  <si>
    <t>RESULTADOS DE RESÍDUOS</t>
  </si>
  <si>
    <t>Observação</t>
  </si>
  <si>
    <t>Previsto(a) Y</t>
  </si>
  <si>
    <t>Resíduos</t>
  </si>
  <si>
    <t>RESULTADOS DE PROBABILIDADE</t>
  </si>
  <si>
    <t>Percentil</t>
  </si>
  <si>
    <r>
      <t>E(Y|X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,...,X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)</t>
    </r>
  </si>
  <si>
    <t>A Tabela 8.10 fornece dados usados por um fabricante de cabos telefônicos para prever as vendas a um de seus principais clientes no período 1968-1983.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</si>
</sst>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vertAlign val="subscript"/>
      <sz val="11"/>
      <color rgb="FF006100"/>
      <name val="Calibri"/>
      <family val="2"/>
      <scheme val="minor"/>
    </font>
    <font>
      <vertAlign val="subscript"/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4" applyNumberFormat="0" applyFill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31">
    <xf numFmtId="0" fontId="0" fillId="0" borderId="0" xfId="0"/>
    <xf numFmtId="0" fontId="1" fillId="2" borderId="2" xfId="1" applyFill="1" applyBorder="1"/>
    <xf numFmtId="0" fontId="0" fillId="3" borderId="0" xfId="0" applyFill="1"/>
    <xf numFmtId="0" fontId="0" fillId="3" borderId="0" xfId="0" applyFill="1" applyAlignment="1">
      <alignment horizontal="right" indent="1"/>
    </xf>
    <xf numFmtId="0" fontId="0" fillId="3" borderId="3" xfId="0" applyFill="1" applyBorder="1" applyAlignment="1">
      <alignment horizontal="right" indent="1"/>
    </xf>
    <xf numFmtId="0" fontId="1" fillId="3" borderId="3" xfId="0" applyFont="1" applyFill="1" applyBorder="1"/>
    <xf numFmtId="0" fontId="1" fillId="3" borderId="0" xfId="0" applyFont="1" applyFill="1" applyAlignment="1">
      <alignment horizontal="left" wrapText="1"/>
    </xf>
    <xf numFmtId="0" fontId="2" fillId="4" borderId="4" xfId="2" applyFill="1"/>
    <xf numFmtId="0" fontId="0" fillId="0" borderId="0" xfId="0" applyFill="1" applyBorder="1" applyAlignment="1"/>
    <xf numFmtId="0" fontId="0" fillId="0" borderId="5" xfId="0" applyFill="1" applyBorder="1" applyAlignment="1"/>
    <xf numFmtId="0" fontId="3" fillId="0" borderId="6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Continuous"/>
    </xf>
    <xf numFmtId="0" fontId="1" fillId="3" borderId="0" xfId="0" applyFont="1" applyFill="1" applyAlignment="1">
      <alignment horizontal="left"/>
    </xf>
    <xf numFmtId="0" fontId="1" fillId="2" borderId="2" xfId="1" quotePrefix="1" applyFill="1" applyBorder="1"/>
    <xf numFmtId="0" fontId="0" fillId="3" borderId="0" xfId="0" applyFill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right" indent="1"/>
    </xf>
    <xf numFmtId="0" fontId="1" fillId="7" borderId="2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5" xfId="0" applyFill="1" applyBorder="1" applyAlignment="1">
      <alignment horizontal="center"/>
    </xf>
    <xf numFmtId="0" fontId="7" fillId="3" borderId="0" xfId="0" applyFont="1" applyFill="1" applyAlignment="1">
      <alignment horizontal="left" vertical="center" wrapText="1"/>
    </xf>
    <xf numFmtId="0" fontId="6" fillId="6" borderId="0" xfId="4" applyAlignment="1">
      <alignment horizontal="center"/>
    </xf>
    <xf numFmtId="0" fontId="5" fillId="5" borderId="0" xfId="3" applyAlignment="1">
      <alignment horizontal="center"/>
    </xf>
    <xf numFmtId="0" fontId="0" fillId="3" borderId="0" xfId="0" applyFill="1" applyAlignment="1">
      <alignment horizontal="left" wrapText="1"/>
    </xf>
    <xf numFmtId="0" fontId="0" fillId="3" borderId="0" xfId="0" applyFill="1" applyAlignment="1">
      <alignment horizontal="right"/>
    </xf>
    <xf numFmtId="1" fontId="0" fillId="8" borderId="0" xfId="0" applyNumberFormat="1" applyFill="1" applyAlignment="1">
      <alignment horizontal="center"/>
    </xf>
    <xf numFmtId="1" fontId="0" fillId="8" borderId="5" xfId="0" applyNumberFormat="1" applyFill="1" applyBorder="1" applyAlignment="1">
      <alignment horizontal="center"/>
    </xf>
    <xf numFmtId="165" fontId="0" fillId="8" borderId="0" xfId="0" applyNumberFormat="1" applyFill="1" applyAlignment="1">
      <alignment horizontal="center"/>
    </xf>
    <xf numFmtId="165" fontId="0" fillId="8" borderId="5" xfId="0" applyNumberFormat="1" applyFill="1" applyBorder="1" applyAlignment="1">
      <alignment horizontal="center"/>
    </xf>
    <xf numFmtId="4" fontId="0" fillId="8" borderId="0" xfId="0" applyNumberFormat="1" applyFill="1" applyAlignment="1">
      <alignment horizontal="center"/>
    </xf>
    <xf numFmtId="4" fontId="0" fillId="8" borderId="5" xfId="0" applyNumberFormat="1" applyFill="1" applyBorder="1" applyAlignment="1">
      <alignment horizontal="center"/>
    </xf>
  </cellXfs>
  <cellStyles count="5">
    <cellStyle name="Bom" xfId="3" builtinId="26"/>
    <cellStyle name="Normal" xfId="0" builtinId="0"/>
    <cellStyle name="Ruim" xfId="4" builtinId="27"/>
    <cellStyle name="Título 1" xfId="2" builtinId="16"/>
    <cellStyle name="Total" xfId="1" builtinId="2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X2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Base!$D$3:$D$18</c:f>
              <c:numCache>
                <c:formatCode>0.0</c:formatCode>
                <c:ptCount val="16"/>
                <c:pt idx="0">
                  <c:v>1051.8</c:v>
                </c:pt>
                <c:pt idx="1">
                  <c:v>1078.8</c:v>
                </c:pt>
                <c:pt idx="2">
                  <c:v>1075.3</c:v>
                </c:pt>
                <c:pt idx="3">
                  <c:v>1107.5</c:v>
                </c:pt>
                <c:pt idx="4">
                  <c:v>1171.0999999999999</c:v>
                </c:pt>
                <c:pt idx="5">
                  <c:v>1235</c:v>
                </c:pt>
                <c:pt idx="6">
                  <c:v>1217.8</c:v>
                </c:pt>
                <c:pt idx="7">
                  <c:v>1202.3</c:v>
                </c:pt>
                <c:pt idx="8">
                  <c:v>1271</c:v>
                </c:pt>
                <c:pt idx="9">
                  <c:v>1332.7</c:v>
                </c:pt>
                <c:pt idx="10">
                  <c:v>1399.2</c:v>
                </c:pt>
                <c:pt idx="11">
                  <c:v>1431.6</c:v>
                </c:pt>
                <c:pt idx="12">
                  <c:v>1480.7</c:v>
                </c:pt>
                <c:pt idx="13">
                  <c:v>1510.3</c:v>
                </c:pt>
                <c:pt idx="14">
                  <c:v>1492.2</c:v>
                </c:pt>
                <c:pt idx="15">
                  <c:v>1535.4</c:v>
                </c:pt>
              </c:numCache>
            </c:numRef>
          </c:xVal>
          <c:yVal>
            <c:numRef>
              <c:f>Resultados!$C$30:$C$45</c:f>
              <c:numCache>
                <c:formatCode>General</c:formatCode>
                <c:ptCount val="16"/>
                <c:pt idx="0">
                  <c:v>-826.90097417980724</c:v>
                </c:pt>
                <c:pt idx="1">
                  <c:v>-350.70541117874745</c:v>
                </c:pt>
                <c:pt idx="2">
                  <c:v>1198.1467281918267</c:v>
                </c:pt>
                <c:pt idx="3">
                  <c:v>-269.07685418324945</c:v>
                </c:pt>
                <c:pt idx="4">
                  <c:v>7.2571365455478372</c:v>
                </c:pt>
                <c:pt idx="5">
                  <c:v>39.654970445066283</c:v>
                </c:pt>
                <c:pt idx="6">
                  <c:v>196.76745620672773</c:v>
                </c:pt>
                <c:pt idx="7">
                  <c:v>173.17986387845849</c:v>
                </c:pt>
                <c:pt idx="8">
                  <c:v>-35.702098305857362</c:v>
                </c:pt>
                <c:pt idx="9">
                  <c:v>-247.78173254137801</c:v>
                </c:pt>
                <c:pt idx="10">
                  <c:v>-106.18053419925491</c:v>
                </c:pt>
                <c:pt idx="11">
                  <c:v>965.11383214808666</c:v>
                </c:pt>
                <c:pt idx="12">
                  <c:v>-397.5675651060119</c:v>
                </c:pt>
                <c:pt idx="13">
                  <c:v>52.850134000251273</c:v>
                </c:pt>
                <c:pt idx="14">
                  <c:v>-381.37116170873378</c:v>
                </c:pt>
                <c:pt idx="15">
                  <c:v>-17.683790012901227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71-4586-99FA-443F66A8A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3086623"/>
        <c:axId val="339495167"/>
      </c:scatterChart>
      <c:valAx>
        <c:axId val="19830866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X2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339495167"/>
        <c:crosses val="autoZero"/>
        <c:crossBetween val="midCat"/>
      </c:valAx>
      <c:valAx>
        <c:axId val="3394951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8308662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X3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Base!$E$3:$E$18</c:f>
              <c:numCache>
                <c:formatCode>General</c:formatCode>
                <c:ptCount val="16"/>
                <c:pt idx="0">
                  <c:v>1503.6</c:v>
                </c:pt>
                <c:pt idx="1">
                  <c:v>1486.7</c:v>
                </c:pt>
                <c:pt idx="2">
                  <c:v>1434.8</c:v>
                </c:pt>
                <c:pt idx="3">
                  <c:v>2035.6</c:v>
                </c:pt>
                <c:pt idx="4">
                  <c:v>2360.8000000000002</c:v>
                </c:pt>
                <c:pt idx="5">
                  <c:v>2043.9</c:v>
                </c:pt>
                <c:pt idx="6">
                  <c:v>1331.9</c:v>
                </c:pt>
                <c:pt idx="7">
                  <c:v>1160</c:v>
                </c:pt>
                <c:pt idx="8">
                  <c:v>1535</c:v>
                </c:pt>
                <c:pt idx="9">
                  <c:v>1961.8</c:v>
                </c:pt>
                <c:pt idx="10">
                  <c:v>2009.3</c:v>
                </c:pt>
                <c:pt idx="11">
                  <c:v>1721.9</c:v>
                </c:pt>
                <c:pt idx="12">
                  <c:v>1298</c:v>
                </c:pt>
                <c:pt idx="13">
                  <c:v>1100</c:v>
                </c:pt>
                <c:pt idx="14">
                  <c:v>1039</c:v>
                </c:pt>
                <c:pt idx="15">
                  <c:v>1200</c:v>
                </c:pt>
              </c:numCache>
            </c:numRef>
          </c:xVal>
          <c:yVal>
            <c:numRef>
              <c:f>Resultados!$C$30:$C$45</c:f>
              <c:numCache>
                <c:formatCode>General</c:formatCode>
                <c:ptCount val="16"/>
                <c:pt idx="0">
                  <c:v>-826.90097417980724</c:v>
                </c:pt>
                <c:pt idx="1">
                  <c:v>-350.70541117874745</c:v>
                </c:pt>
                <c:pt idx="2">
                  <c:v>1198.1467281918267</c:v>
                </c:pt>
                <c:pt idx="3">
                  <c:v>-269.07685418324945</c:v>
                </c:pt>
                <c:pt idx="4">
                  <c:v>7.2571365455478372</c:v>
                </c:pt>
                <c:pt idx="5">
                  <c:v>39.654970445066283</c:v>
                </c:pt>
                <c:pt idx="6">
                  <c:v>196.76745620672773</c:v>
                </c:pt>
                <c:pt idx="7">
                  <c:v>173.17986387845849</c:v>
                </c:pt>
                <c:pt idx="8">
                  <c:v>-35.702098305857362</c:v>
                </c:pt>
                <c:pt idx="9">
                  <c:v>-247.78173254137801</c:v>
                </c:pt>
                <c:pt idx="10">
                  <c:v>-106.18053419925491</c:v>
                </c:pt>
                <c:pt idx="11">
                  <c:v>965.11383214808666</c:v>
                </c:pt>
                <c:pt idx="12">
                  <c:v>-397.5675651060119</c:v>
                </c:pt>
                <c:pt idx="13">
                  <c:v>52.850134000251273</c:v>
                </c:pt>
                <c:pt idx="14">
                  <c:v>-381.37116170873378</c:v>
                </c:pt>
                <c:pt idx="15">
                  <c:v>-17.683790012901227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311-4124-8951-0E144D0BC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1969679"/>
        <c:axId val="339488927"/>
      </c:scatterChart>
      <c:valAx>
        <c:axId val="18819696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X3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9488927"/>
        <c:crosses val="autoZero"/>
        <c:crossBetween val="midCat"/>
      </c:valAx>
      <c:valAx>
        <c:axId val="3394889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8196967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X4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Base!$F$3:$F$18</c:f>
              <c:numCache>
                <c:formatCode>General</c:formatCode>
                <c:ptCount val="16"/>
                <c:pt idx="0">
                  <c:v>3.6</c:v>
                </c:pt>
                <c:pt idx="1">
                  <c:v>3.5</c:v>
                </c:pt>
                <c:pt idx="2">
                  <c:v>5</c:v>
                </c:pt>
                <c:pt idx="3">
                  <c:v>6</c:v>
                </c:pt>
                <c:pt idx="4">
                  <c:v>5.6</c:v>
                </c:pt>
                <c:pt idx="5">
                  <c:v>4.9000000000000004</c:v>
                </c:pt>
                <c:pt idx="6">
                  <c:v>5.6</c:v>
                </c:pt>
                <c:pt idx="7">
                  <c:v>8.5</c:v>
                </c:pt>
                <c:pt idx="8">
                  <c:v>7.7</c:v>
                </c:pt>
                <c:pt idx="9">
                  <c:v>7</c:v>
                </c:pt>
                <c:pt idx="10">
                  <c:v>6</c:v>
                </c:pt>
                <c:pt idx="11">
                  <c:v>6</c:v>
                </c:pt>
                <c:pt idx="12">
                  <c:v>7.2</c:v>
                </c:pt>
                <c:pt idx="13">
                  <c:v>7.6</c:v>
                </c:pt>
                <c:pt idx="14">
                  <c:v>9.1999999999999993</c:v>
                </c:pt>
                <c:pt idx="15">
                  <c:v>8.8000000000000007</c:v>
                </c:pt>
              </c:numCache>
            </c:numRef>
          </c:xVal>
          <c:yVal>
            <c:numRef>
              <c:f>Resultados!$C$30:$C$45</c:f>
              <c:numCache>
                <c:formatCode>General</c:formatCode>
                <c:ptCount val="16"/>
                <c:pt idx="0">
                  <c:v>-826.90097417980724</c:v>
                </c:pt>
                <c:pt idx="1">
                  <c:v>-350.70541117874745</c:v>
                </c:pt>
                <c:pt idx="2">
                  <c:v>1198.1467281918267</c:v>
                </c:pt>
                <c:pt idx="3">
                  <c:v>-269.07685418324945</c:v>
                </c:pt>
                <c:pt idx="4">
                  <c:v>7.2571365455478372</c:v>
                </c:pt>
                <c:pt idx="5">
                  <c:v>39.654970445066283</c:v>
                </c:pt>
                <c:pt idx="6">
                  <c:v>196.76745620672773</c:v>
                </c:pt>
                <c:pt idx="7">
                  <c:v>173.17986387845849</c:v>
                </c:pt>
                <c:pt idx="8">
                  <c:v>-35.702098305857362</c:v>
                </c:pt>
                <c:pt idx="9">
                  <c:v>-247.78173254137801</c:v>
                </c:pt>
                <c:pt idx="10">
                  <c:v>-106.18053419925491</c:v>
                </c:pt>
                <c:pt idx="11">
                  <c:v>965.11383214808666</c:v>
                </c:pt>
                <c:pt idx="12">
                  <c:v>-397.5675651060119</c:v>
                </c:pt>
                <c:pt idx="13">
                  <c:v>52.850134000251273</c:v>
                </c:pt>
                <c:pt idx="14">
                  <c:v>-381.37116170873378</c:v>
                </c:pt>
                <c:pt idx="15">
                  <c:v>-17.683790012901227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17-48DF-9B20-1A56FB795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1970479"/>
        <c:axId val="339498079"/>
      </c:scatterChart>
      <c:valAx>
        <c:axId val="18819704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X4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9498079"/>
        <c:crosses val="autoZero"/>
        <c:crossBetween val="midCat"/>
      </c:valAx>
      <c:valAx>
        <c:axId val="3394980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8197047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X5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Base!$G$3:$G$18</c:f>
              <c:numCache>
                <c:formatCode>General</c:formatCode>
                <c:ptCount val="16"/>
                <c:pt idx="0">
                  <c:v>5.8</c:v>
                </c:pt>
                <c:pt idx="1">
                  <c:v>6.7</c:v>
                </c:pt>
                <c:pt idx="2">
                  <c:v>8.4</c:v>
                </c:pt>
                <c:pt idx="3">
                  <c:v>6.2</c:v>
                </c:pt>
                <c:pt idx="4">
                  <c:v>5.4</c:v>
                </c:pt>
                <c:pt idx="5">
                  <c:v>5.9</c:v>
                </c:pt>
                <c:pt idx="6">
                  <c:v>9.4</c:v>
                </c:pt>
                <c:pt idx="7">
                  <c:v>9.4</c:v>
                </c:pt>
                <c:pt idx="8">
                  <c:v>7.2</c:v>
                </c:pt>
                <c:pt idx="9">
                  <c:v>6.6</c:v>
                </c:pt>
                <c:pt idx="10">
                  <c:v>7.6</c:v>
                </c:pt>
                <c:pt idx="11">
                  <c:v>10.6</c:v>
                </c:pt>
                <c:pt idx="12">
                  <c:v>14.9</c:v>
                </c:pt>
                <c:pt idx="13">
                  <c:v>6.6</c:v>
                </c:pt>
                <c:pt idx="14">
                  <c:v>17.5</c:v>
                </c:pt>
                <c:pt idx="15">
                  <c:v>16</c:v>
                </c:pt>
              </c:numCache>
            </c:numRef>
          </c:xVal>
          <c:yVal>
            <c:numRef>
              <c:f>Resultados!$C$30:$C$45</c:f>
              <c:numCache>
                <c:formatCode>General</c:formatCode>
                <c:ptCount val="16"/>
                <c:pt idx="0">
                  <c:v>-826.90097417980724</c:v>
                </c:pt>
                <c:pt idx="1">
                  <c:v>-350.70541117874745</c:v>
                </c:pt>
                <c:pt idx="2">
                  <c:v>1198.1467281918267</c:v>
                </c:pt>
                <c:pt idx="3">
                  <c:v>-269.07685418324945</c:v>
                </c:pt>
                <c:pt idx="4">
                  <c:v>7.2571365455478372</c:v>
                </c:pt>
                <c:pt idx="5">
                  <c:v>39.654970445066283</c:v>
                </c:pt>
                <c:pt idx="6">
                  <c:v>196.76745620672773</c:v>
                </c:pt>
                <c:pt idx="7">
                  <c:v>173.17986387845849</c:v>
                </c:pt>
                <c:pt idx="8">
                  <c:v>-35.702098305857362</c:v>
                </c:pt>
                <c:pt idx="9">
                  <c:v>-247.78173254137801</c:v>
                </c:pt>
                <c:pt idx="10">
                  <c:v>-106.18053419925491</c:v>
                </c:pt>
                <c:pt idx="11">
                  <c:v>965.11383214808666</c:v>
                </c:pt>
                <c:pt idx="12">
                  <c:v>-397.5675651060119</c:v>
                </c:pt>
                <c:pt idx="13">
                  <c:v>52.850134000251273</c:v>
                </c:pt>
                <c:pt idx="14">
                  <c:v>-381.37116170873378</c:v>
                </c:pt>
                <c:pt idx="15">
                  <c:v>-17.683790012901227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F9-42DE-A5E4-BA67E0AFD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1971279"/>
        <c:axId val="339500991"/>
      </c:scatterChart>
      <c:valAx>
        <c:axId val="18819712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X5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9500991"/>
        <c:crosses val="autoZero"/>
        <c:crossBetween val="midCat"/>
      </c:valAx>
      <c:valAx>
        <c:axId val="3395009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8197127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X6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Base!$H$3:$H$18</c:f>
              <c:numCache>
                <c:formatCode>General</c:formatCode>
                <c:ptCount val="16"/>
                <c:pt idx="0">
                  <c:v>5.9</c:v>
                </c:pt>
                <c:pt idx="1">
                  <c:v>4.5</c:v>
                </c:pt>
                <c:pt idx="2">
                  <c:v>4.2</c:v>
                </c:pt>
                <c:pt idx="3">
                  <c:v>4.2</c:v>
                </c:pt>
                <c:pt idx="4">
                  <c:v>4.9000000000000004</c:v>
                </c:pt>
                <c:pt idx="5">
                  <c:v>5</c:v>
                </c:pt>
                <c:pt idx="6">
                  <c:v>4.0999999999999996</c:v>
                </c:pt>
                <c:pt idx="7">
                  <c:v>3.4</c:v>
                </c:pt>
                <c:pt idx="8">
                  <c:v>4.2</c:v>
                </c:pt>
                <c:pt idx="9">
                  <c:v>4.5</c:v>
                </c:pt>
                <c:pt idx="10">
                  <c:v>3.9</c:v>
                </c:pt>
                <c:pt idx="11">
                  <c:v>4.4000000000000004</c:v>
                </c:pt>
                <c:pt idx="12">
                  <c:v>3.9</c:v>
                </c:pt>
                <c:pt idx="13">
                  <c:v>3.1</c:v>
                </c:pt>
                <c:pt idx="14">
                  <c:v>0.6</c:v>
                </c:pt>
                <c:pt idx="15">
                  <c:v>1.5</c:v>
                </c:pt>
              </c:numCache>
            </c:numRef>
          </c:xVal>
          <c:yVal>
            <c:numRef>
              <c:f>Resultados!$C$30:$C$45</c:f>
              <c:numCache>
                <c:formatCode>General</c:formatCode>
                <c:ptCount val="16"/>
                <c:pt idx="0">
                  <c:v>-826.90097417980724</c:v>
                </c:pt>
                <c:pt idx="1">
                  <c:v>-350.70541117874745</c:v>
                </c:pt>
                <c:pt idx="2">
                  <c:v>1198.1467281918267</c:v>
                </c:pt>
                <c:pt idx="3">
                  <c:v>-269.07685418324945</c:v>
                </c:pt>
                <c:pt idx="4">
                  <c:v>7.2571365455478372</c:v>
                </c:pt>
                <c:pt idx="5">
                  <c:v>39.654970445066283</c:v>
                </c:pt>
                <c:pt idx="6">
                  <c:v>196.76745620672773</c:v>
                </c:pt>
                <c:pt idx="7">
                  <c:v>173.17986387845849</c:v>
                </c:pt>
                <c:pt idx="8">
                  <c:v>-35.702098305857362</c:v>
                </c:pt>
                <c:pt idx="9">
                  <c:v>-247.78173254137801</c:v>
                </c:pt>
                <c:pt idx="10">
                  <c:v>-106.18053419925491</c:v>
                </c:pt>
                <c:pt idx="11">
                  <c:v>965.11383214808666</c:v>
                </c:pt>
                <c:pt idx="12">
                  <c:v>-397.5675651060119</c:v>
                </c:pt>
                <c:pt idx="13">
                  <c:v>52.850134000251273</c:v>
                </c:pt>
                <c:pt idx="14">
                  <c:v>-381.37116170873378</c:v>
                </c:pt>
                <c:pt idx="15">
                  <c:v>-17.683790012901227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BBA-417B-BFAC-A3872A70A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712927"/>
        <c:axId val="1877643439"/>
      </c:scatterChart>
      <c:valAx>
        <c:axId val="1794712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X6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77643439"/>
        <c:crosses val="autoZero"/>
        <c:crossBetween val="midCat"/>
      </c:valAx>
      <c:valAx>
        <c:axId val="18776434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471292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X2 Plotagem de ajuste de linha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Base!$D$3:$D$18</c:f>
              <c:numCache>
                <c:formatCode>0.0</c:formatCode>
                <c:ptCount val="16"/>
                <c:pt idx="0">
                  <c:v>1051.8</c:v>
                </c:pt>
                <c:pt idx="1">
                  <c:v>1078.8</c:v>
                </c:pt>
                <c:pt idx="2">
                  <c:v>1075.3</c:v>
                </c:pt>
                <c:pt idx="3">
                  <c:v>1107.5</c:v>
                </c:pt>
                <c:pt idx="4">
                  <c:v>1171.0999999999999</c:v>
                </c:pt>
                <c:pt idx="5">
                  <c:v>1235</c:v>
                </c:pt>
                <c:pt idx="6">
                  <c:v>1217.8</c:v>
                </c:pt>
                <c:pt idx="7">
                  <c:v>1202.3</c:v>
                </c:pt>
                <c:pt idx="8">
                  <c:v>1271</c:v>
                </c:pt>
                <c:pt idx="9">
                  <c:v>1332.7</c:v>
                </c:pt>
                <c:pt idx="10">
                  <c:v>1399.2</c:v>
                </c:pt>
                <c:pt idx="11">
                  <c:v>1431.6</c:v>
                </c:pt>
                <c:pt idx="12">
                  <c:v>1480.7</c:v>
                </c:pt>
                <c:pt idx="13">
                  <c:v>1510.3</c:v>
                </c:pt>
                <c:pt idx="14">
                  <c:v>1492.2</c:v>
                </c:pt>
                <c:pt idx="15">
                  <c:v>1535.4</c:v>
                </c:pt>
              </c:numCache>
            </c:numRef>
          </c:xVal>
          <c:yVal>
            <c:numRef>
              <c:f>Base!$C$3:$C$18</c:f>
              <c:numCache>
                <c:formatCode>0</c:formatCode>
                <c:ptCount val="16"/>
                <c:pt idx="0">
                  <c:v>5873</c:v>
                </c:pt>
                <c:pt idx="1">
                  <c:v>7852</c:v>
                </c:pt>
                <c:pt idx="2">
                  <c:v>8189</c:v>
                </c:pt>
                <c:pt idx="3">
                  <c:v>7497</c:v>
                </c:pt>
                <c:pt idx="4">
                  <c:v>8534</c:v>
                </c:pt>
                <c:pt idx="5">
                  <c:v>8688</c:v>
                </c:pt>
                <c:pt idx="6">
                  <c:v>7270</c:v>
                </c:pt>
                <c:pt idx="7">
                  <c:v>5020</c:v>
                </c:pt>
                <c:pt idx="8">
                  <c:v>6035</c:v>
                </c:pt>
                <c:pt idx="9">
                  <c:v>7425</c:v>
                </c:pt>
                <c:pt idx="10">
                  <c:v>9400</c:v>
                </c:pt>
                <c:pt idx="11">
                  <c:v>9350</c:v>
                </c:pt>
                <c:pt idx="12">
                  <c:v>6540</c:v>
                </c:pt>
                <c:pt idx="13">
                  <c:v>7675</c:v>
                </c:pt>
                <c:pt idx="14">
                  <c:v>7419</c:v>
                </c:pt>
                <c:pt idx="15">
                  <c:v>7923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7B-4B97-9E6B-E091B7552ED1}"/>
            </c:ext>
          </c:extLst>
        </c:ser>
        <c:ser>
          <c:idx val="1"/>
          <c:order val="1"/>
          <c:tx>
            <c:v>Previsto(a) Y</c:v>
          </c:tx>
          <c:spPr>
            <a:ln w="19050">
              <a:noFill/>
            </a:ln>
          </c:spPr>
          <c:xVal>
            <c:numRef>
              <c:f>Base!$D$3:$D$18</c:f>
              <c:numCache>
                <c:formatCode>0.0</c:formatCode>
                <c:ptCount val="16"/>
                <c:pt idx="0">
                  <c:v>1051.8</c:v>
                </c:pt>
                <c:pt idx="1">
                  <c:v>1078.8</c:v>
                </c:pt>
                <c:pt idx="2">
                  <c:v>1075.3</c:v>
                </c:pt>
                <c:pt idx="3">
                  <c:v>1107.5</c:v>
                </c:pt>
                <c:pt idx="4">
                  <c:v>1171.0999999999999</c:v>
                </c:pt>
                <c:pt idx="5">
                  <c:v>1235</c:v>
                </c:pt>
                <c:pt idx="6">
                  <c:v>1217.8</c:v>
                </c:pt>
                <c:pt idx="7">
                  <c:v>1202.3</c:v>
                </c:pt>
                <c:pt idx="8">
                  <c:v>1271</c:v>
                </c:pt>
                <c:pt idx="9">
                  <c:v>1332.7</c:v>
                </c:pt>
                <c:pt idx="10">
                  <c:v>1399.2</c:v>
                </c:pt>
                <c:pt idx="11">
                  <c:v>1431.6</c:v>
                </c:pt>
                <c:pt idx="12">
                  <c:v>1480.7</c:v>
                </c:pt>
                <c:pt idx="13">
                  <c:v>1510.3</c:v>
                </c:pt>
                <c:pt idx="14">
                  <c:v>1492.2</c:v>
                </c:pt>
                <c:pt idx="15">
                  <c:v>1535.4</c:v>
                </c:pt>
              </c:numCache>
            </c:numRef>
          </c:xVal>
          <c:yVal>
            <c:numRef>
              <c:f>Resultados!$B$30:$B$45</c:f>
              <c:numCache>
                <c:formatCode>General</c:formatCode>
                <c:ptCount val="16"/>
                <c:pt idx="0">
                  <c:v>6699.9009741798072</c:v>
                </c:pt>
                <c:pt idx="1">
                  <c:v>8202.7054111787475</c:v>
                </c:pt>
                <c:pt idx="2">
                  <c:v>6990.8532718081733</c:v>
                </c:pt>
                <c:pt idx="3">
                  <c:v>7766.0768541832495</c:v>
                </c:pt>
                <c:pt idx="4">
                  <c:v>8526.7428634544522</c:v>
                </c:pt>
                <c:pt idx="5">
                  <c:v>8648.3450295549337</c:v>
                </c:pt>
                <c:pt idx="6">
                  <c:v>7073.2325437932723</c:v>
                </c:pt>
                <c:pt idx="7">
                  <c:v>4846.8201361215415</c:v>
                </c:pt>
                <c:pt idx="8">
                  <c:v>6070.7020983058574</c:v>
                </c:pt>
                <c:pt idx="9">
                  <c:v>7672.781732541378</c:v>
                </c:pt>
                <c:pt idx="10">
                  <c:v>9506.1805341992549</c:v>
                </c:pt>
                <c:pt idx="11">
                  <c:v>8384.8861678519133</c:v>
                </c:pt>
                <c:pt idx="12">
                  <c:v>6937.5675651060119</c:v>
                </c:pt>
                <c:pt idx="13">
                  <c:v>7622.1498659997487</c:v>
                </c:pt>
                <c:pt idx="14">
                  <c:v>7800.3711617087338</c:v>
                </c:pt>
                <c:pt idx="15">
                  <c:v>7940.6837900129012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37B-4B97-9E6B-E091B7552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703727"/>
        <c:axId val="1877631375"/>
      </c:scatterChart>
      <c:valAx>
        <c:axId val="17947037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X2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877631375"/>
        <c:crosses val="autoZero"/>
        <c:crossBetween val="midCat"/>
      </c:valAx>
      <c:valAx>
        <c:axId val="18776313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Y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79470372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X3 Plotagem de ajuste de linha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Base!$E$3:$E$18</c:f>
              <c:numCache>
                <c:formatCode>General</c:formatCode>
                <c:ptCount val="16"/>
                <c:pt idx="0">
                  <c:v>1503.6</c:v>
                </c:pt>
                <c:pt idx="1">
                  <c:v>1486.7</c:v>
                </c:pt>
                <c:pt idx="2">
                  <c:v>1434.8</c:v>
                </c:pt>
                <c:pt idx="3">
                  <c:v>2035.6</c:v>
                </c:pt>
                <c:pt idx="4">
                  <c:v>2360.8000000000002</c:v>
                </c:pt>
                <c:pt idx="5">
                  <c:v>2043.9</c:v>
                </c:pt>
                <c:pt idx="6">
                  <c:v>1331.9</c:v>
                </c:pt>
                <c:pt idx="7">
                  <c:v>1160</c:v>
                </c:pt>
                <c:pt idx="8">
                  <c:v>1535</c:v>
                </c:pt>
                <c:pt idx="9">
                  <c:v>1961.8</c:v>
                </c:pt>
                <c:pt idx="10">
                  <c:v>2009.3</c:v>
                </c:pt>
                <c:pt idx="11">
                  <c:v>1721.9</c:v>
                </c:pt>
                <c:pt idx="12">
                  <c:v>1298</c:v>
                </c:pt>
                <c:pt idx="13">
                  <c:v>1100</c:v>
                </c:pt>
                <c:pt idx="14">
                  <c:v>1039</c:v>
                </c:pt>
                <c:pt idx="15">
                  <c:v>1200</c:v>
                </c:pt>
              </c:numCache>
            </c:numRef>
          </c:xVal>
          <c:yVal>
            <c:numRef>
              <c:f>Base!$C$3:$C$18</c:f>
              <c:numCache>
                <c:formatCode>0</c:formatCode>
                <c:ptCount val="16"/>
                <c:pt idx="0">
                  <c:v>5873</c:v>
                </c:pt>
                <c:pt idx="1">
                  <c:v>7852</c:v>
                </c:pt>
                <c:pt idx="2">
                  <c:v>8189</c:v>
                </c:pt>
                <c:pt idx="3">
                  <c:v>7497</c:v>
                </c:pt>
                <c:pt idx="4">
                  <c:v>8534</c:v>
                </c:pt>
                <c:pt idx="5">
                  <c:v>8688</c:v>
                </c:pt>
                <c:pt idx="6">
                  <c:v>7270</c:v>
                </c:pt>
                <c:pt idx="7">
                  <c:v>5020</c:v>
                </c:pt>
                <c:pt idx="8">
                  <c:v>6035</c:v>
                </c:pt>
                <c:pt idx="9">
                  <c:v>7425</c:v>
                </c:pt>
                <c:pt idx="10">
                  <c:v>9400</c:v>
                </c:pt>
                <c:pt idx="11">
                  <c:v>9350</c:v>
                </c:pt>
                <c:pt idx="12">
                  <c:v>6540</c:v>
                </c:pt>
                <c:pt idx="13">
                  <c:v>7675</c:v>
                </c:pt>
                <c:pt idx="14">
                  <c:v>7419</c:v>
                </c:pt>
                <c:pt idx="15">
                  <c:v>7923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5B-4F94-A111-5C0B346120DC}"/>
            </c:ext>
          </c:extLst>
        </c:ser>
        <c:ser>
          <c:idx val="1"/>
          <c:order val="1"/>
          <c:tx>
            <c:v>Previsto(a) Y</c:v>
          </c:tx>
          <c:spPr>
            <a:ln w="19050">
              <a:noFill/>
            </a:ln>
          </c:spPr>
          <c:xVal>
            <c:numRef>
              <c:f>Base!$E$3:$E$18</c:f>
              <c:numCache>
                <c:formatCode>General</c:formatCode>
                <c:ptCount val="16"/>
                <c:pt idx="0">
                  <c:v>1503.6</c:v>
                </c:pt>
                <c:pt idx="1">
                  <c:v>1486.7</c:v>
                </c:pt>
                <c:pt idx="2">
                  <c:v>1434.8</c:v>
                </c:pt>
                <c:pt idx="3">
                  <c:v>2035.6</c:v>
                </c:pt>
                <c:pt idx="4">
                  <c:v>2360.8000000000002</c:v>
                </c:pt>
                <c:pt idx="5">
                  <c:v>2043.9</c:v>
                </c:pt>
                <c:pt idx="6">
                  <c:v>1331.9</c:v>
                </c:pt>
                <c:pt idx="7">
                  <c:v>1160</c:v>
                </c:pt>
                <c:pt idx="8">
                  <c:v>1535</c:v>
                </c:pt>
                <c:pt idx="9">
                  <c:v>1961.8</c:v>
                </c:pt>
                <c:pt idx="10">
                  <c:v>2009.3</c:v>
                </c:pt>
                <c:pt idx="11">
                  <c:v>1721.9</c:v>
                </c:pt>
                <c:pt idx="12">
                  <c:v>1298</c:v>
                </c:pt>
                <c:pt idx="13">
                  <c:v>1100</c:v>
                </c:pt>
                <c:pt idx="14">
                  <c:v>1039</c:v>
                </c:pt>
                <c:pt idx="15">
                  <c:v>1200</c:v>
                </c:pt>
              </c:numCache>
            </c:numRef>
          </c:xVal>
          <c:yVal>
            <c:numRef>
              <c:f>Resultados!$B$30:$B$45</c:f>
              <c:numCache>
                <c:formatCode>General</c:formatCode>
                <c:ptCount val="16"/>
                <c:pt idx="0">
                  <c:v>6699.9009741798072</c:v>
                </c:pt>
                <c:pt idx="1">
                  <c:v>8202.7054111787475</c:v>
                </c:pt>
                <c:pt idx="2">
                  <c:v>6990.8532718081733</c:v>
                </c:pt>
                <c:pt idx="3">
                  <c:v>7766.0768541832495</c:v>
                </c:pt>
                <c:pt idx="4">
                  <c:v>8526.7428634544522</c:v>
                </c:pt>
                <c:pt idx="5">
                  <c:v>8648.3450295549337</c:v>
                </c:pt>
                <c:pt idx="6">
                  <c:v>7073.2325437932723</c:v>
                </c:pt>
                <c:pt idx="7">
                  <c:v>4846.8201361215415</c:v>
                </c:pt>
                <c:pt idx="8">
                  <c:v>6070.7020983058574</c:v>
                </c:pt>
                <c:pt idx="9">
                  <c:v>7672.781732541378</c:v>
                </c:pt>
                <c:pt idx="10">
                  <c:v>9506.1805341992549</c:v>
                </c:pt>
                <c:pt idx="11">
                  <c:v>8384.8861678519133</c:v>
                </c:pt>
                <c:pt idx="12">
                  <c:v>6937.5675651060119</c:v>
                </c:pt>
                <c:pt idx="13">
                  <c:v>7622.1498659997487</c:v>
                </c:pt>
                <c:pt idx="14">
                  <c:v>7800.3711617087338</c:v>
                </c:pt>
                <c:pt idx="15">
                  <c:v>7940.6837900129012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E5B-4F94-A111-5C0B34612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710127"/>
        <c:axId val="1877632207"/>
      </c:scatterChart>
      <c:valAx>
        <c:axId val="17947101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X3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77632207"/>
        <c:crosses val="autoZero"/>
        <c:crossBetween val="midCat"/>
      </c:valAx>
      <c:valAx>
        <c:axId val="18776322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Y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79471012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X4 Plotagem de ajuste de linha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Base!$F$3:$F$18</c:f>
              <c:numCache>
                <c:formatCode>General</c:formatCode>
                <c:ptCount val="16"/>
                <c:pt idx="0">
                  <c:v>3.6</c:v>
                </c:pt>
                <c:pt idx="1">
                  <c:v>3.5</c:v>
                </c:pt>
                <c:pt idx="2">
                  <c:v>5</c:v>
                </c:pt>
                <c:pt idx="3">
                  <c:v>6</c:v>
                </c:pt>
                <c:pt idx="4">
                  <c:v>5.6</c:v>
                </c:pt>
                <c:pt idx="5">
                  <c:v>4.9000000000000004</c:v>
                </c:pt>
                <c:pt idx="6">
                  <c:v>5.6</c:v>
                </c:pt>
                <c:pt idx="7">
                  <c:v>8.5</c:v>
                </c:pt>
                <c:pt idx="8">
                  <c:v>7.7</c:v>
                </c:pt>
                <c:pt idx="9">
                  <c:v>7</c:v>
                </c:pt>
                <c:pt idx="10">
                  <c:v>6</c:v>
                </c:pt>
                <c:pt idx="11">
                  <c:v>6</c:v>
                </c:pt>
                <c:pt idx="12">
                  <c:v>7.2</c:v>
                </c:pt>
                <c:pt idx="13">
                  <c:v>7.6</c:v>
                </c:pt>
                <c:pt idx="14">
                  <c:v>9.1999999999999993</c:v>
                </c:pt>
                <c:pt idx="15">
                  <c:v>8.8000000000000007</c:v>
                </c:pt>
              </c:numCache>
            </c:numRef>
          </c:xVal>
          <c:yVal>
            <c:numRef>
              <c:f>Base!$C$3:$C$18</c:f>
              <c:numCache>
                <c:formatCode>0</c:formatCode>
                <c:ptCount val="16"/>
                <c:pt idx="0">
                  <c:v>5873</c:v>
                </c:pt>
                <c:pt idx="1">
                  <c:v>7852</c:v>
                </c:pt>
                <c:pt idx="2">
                  <c:v>8189</c:v>
                </c:pt>
                <c:pt idx="3">
                  <c:v>7497</c:v>
                </c:pt>
                <c:pt idx="4">
                  <c:v>8534</c:v>
                </c:pt>
                <c:pt idx="5">
                  <c:v>8688</c:v>
                </c:pt>
                <c:pt idx="6">
                  <c:v>7270</c:v>
                </c:pt>
                <c:pt idx="7">
                  <c:v>5020</c:v>
                </c:pt>
                <c:pt idx="8">
                  <c:v>6035</c:v>
                </c:pt>
                <c:pt idx="9">
                  <c:v>7425</c:v>
                </c:pt>
                <c:pt idx="10">
                  <c:v>9400</c:v>
                </c:pt>
                <c:pt idx="11">
                  <c:v>9350</c:v>
                </c:pt>
                <c:pt idx="12">
                  <c:v>6540</c:v>
                </c:pt>
                <c:pt idx="13">
                  <c:v>7675</c:v>
                </c:pt>
                <c:pt idx="14">
                  <c:v>7419</c:v>
                </c:pt>
                <c:pt idx="15">
                  <c:v>7923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15-4A02-A223-B1CA96BF9679}"/>
            </c:ext>
          </c:extLst>
        </c:ser>
        <c:ser>
          <c:idx val="1"/>
          <c:order val="1"/>
          <c:tx>
            <c:v>Previsto(a) Y</c:v>
          </c:tx>
          <c:spPr>
            <a:ln w="19050">
              <a:noFill/>
            </a:ln>
          </c:spPr>
          <c:xVal>
            <c:numRef>
              <c:f>Base!$F$3:$F$18</c:f>
              <c:numCache>
                <c:formatCode>General</c:formatCode>
                <c:ptCount val="16"/>
                <c:pt idx="0">
                  <c:v>3.6</c:v>
                </c:pt>
                <c:pt idx="1">
                  <c:v>3.5</c:v>
                </c:pt>
                <c:pt idx="2">
                  <c:v>5</c:v>
                </c:pt>
                <c:pt idx="3">
                  <c:v>6</c:v>
                </c:pt>
                <c:pt idx="4">
                  <c:v>5.6</c:v>
                </c:pt>
                <c:pt idx="5">
                  <c:v>4.9000000000000004</c:v>
                </c:pt>
                <c:pt idx="6">
                  <c:v>5.6</c:v>
                </c:pt>
                <c:pt idx="7">
                  <c:v>8.5</c:v>
                </c:pt>
                <c:pt idx="8">
                  <c:v>7.7</c:v>
                </c:pt>
                <c:pt idx="9">
                  <c:v>7</c:v>
                </c:pt>
                <c:pt idx="10">
                  <c:v>6</c:v>
                </c:pt>
                <c:pt idx="11">
                  <c:v>6</c:v>
                </c:pt>
                <c:pt idx="12">
                  <c:v>7.2</c:v>
                </c:pt>
                <c:pt idx="13">
                  <c:v>7.6</c:v>
                </c:pt>
                <c:pt idx="14">
                  <c:v>9.1999999999999993</c:v>
                </c:pt>
                <c:pt idx="15">
                  <c:v>8.8000000000000007</c:v>
                </c:pt>
              </c:numCache>
            </c:numRef>
          </c:xVal>
          <c:yVal>
            <c:numRef>
              <c:f>Resultados!$B$30:$B$45</c:f>
              <c:numCache>
                <c:formatCode>General</c:formatCode>
                <c:ptCount val="16"/>
                <c:pt idx="0">
                  <c:v>6699.9009741798072</c:v>
                </c:pt>
                <c:pt idx="1">
                  <c:v>8202.7054111787475</c:v>
                </c:pt>
                <c:pt idx="2">
                  <c:v>6990.8532718081733</c:v>
                </c:pt>
                <c:pt idx="3">
                  <c:v>7766.0768541832495</c:v>
                </c:pt>
                <c:pt idx="4">
                  <c:v>8526.7428634544522</c:v>
                </c:pt>
                <c:pt idx="5">
                  <c:v>8648.3450295549337</c:v>
                </c:pt>
                <c:pt idx="6">
                  <c:v>7073.2325437932723</c:v>
                </c:pt>
                <c:pt idx="7">
                  <c:v>4846.8201361215415</c:v>
                </c:pt>
                <c:pt idx="8">
                  <c:v>6070.7020983058574</c:v>
                </c:pt>
                <c:pt idx="9">
                  <c:v>7672.781732541378</c:v>
                </c:pt>
                <c:pt idx="10">
                  <c:v>9506.1805341992549</c:v>
                </c:pt>
                <c:pt idx="11">
                  <c:v>8384.8861678519133</c:v>
                </c:pt>
                <c:pt idx="12">
                  <c:v>6937.5675651060119</c:v>
                </c:pt>
                <c:pt idx="13">
                  <c:v>7622.1498659997487</c:v>
                </c:pt>
                <c:pt idx="14">
                  <c:v>7800.3711617087338</c:v>
                </c:pt>
                <c:pt idx="15">
                  <c:v>7940.6837900129012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D15-4A02-A223-B1CA96BF9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708127"/>
        <c:axId val="1877633039"/>
      </c:scatterChart>
      <c:valAx>
        <c:axId val="17947081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X4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77633039"/>
        <c:crosses val="autoZero"/>
        <c:crossBetween val="midCat"/>
      </c:valAx>
      <c:valAx>
        <c:axId val="18776330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Y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79470812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X5 Plotagem de ajuste de linha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Base!$G$3:$G$18</c:f>
              <c:numCache>
                <c:formatCode>General</c:formatCode>
                <c:ptCount val="16"/>
                <c:pt idx="0">
                  <c:v>5.8</c:v>
                </c:pt>
                <c:pt idx="1">
                  <c:v>6.7</c:v>
                </c:pt>
                <c:pt idx="2">
                  <c:v>8.4</c:v>
                </c:pt>
                <c:pt idx="3">
                  <c:v>6.2</c:v>
                </c:pt>
                <c:pt idx="4">
                  <c:v>5.4</c:v>
                </c:pt>
                <c:pt idx="5">
                  <c:v>5.9</c:v>
                </c:pt>
                <c:pt idx="6">
                  <c:v>9.4</c:v>
                </c:pt>
                <c:pt idx="7">
                  <c:v>9.4</c:v>
                </c:pt>
                <c:pt idx="8">
                  <c:v>7.2</c:v>
                </c:pt>
                <c:pt idx="9">
                  <c:v>6.6</c:v>
                </c:pt>
                <c:pt idx="10">
                  <c:v>7.6</c:v>
                </c:pt>
                <c:pt idx="11">
                  <c:v>10.6</c:v>
                </c:pt>
                <c:pt idx="12">
                  <c:v>14.9</c:v>
                </c:pt>
                <c:pt idx="13">
                  <c:v>6.6</c:v>
                </c:pt>
                <c:pt idx="14">
                  <c:v>17.5</c:v>
                </c:pt>
                <c:pt idx="15">
                  <c:v>16</c:v>
                </c:pt>
              </c:numCache>
            </c:numRef>
          </c:xVal>
          <c:yVal>
            <c:numRef>
              <c:f>Base!$C$3:$C$18</c:f>
              <c:numCache>
                <c:formatCode>0</c:formatCode>
                <c:ptCount val="16"/>
                <c:pt idx="0">
                  <c:v>5873</c:v>
                </c:pt>
                <c:pt idx="1">
                  <c:v>7852</c:v>
                </c:pt>
                <c:pt idx="2">
                  <c:v>8189</c:v>
                </c:pt>
                <c:pt idx="3">
                  <c:v>7497</c:v>
                </c:pt>
                <c:pt idx="4">
                  <c:v>8534</c:v>
                </c:pt>
                <c:pt idx="5">
                  <c:v>8688</c:v>
                </c:pt>
                <c:pt idx="6">
                  <c:v>7270</c:v>
                </c:pt>
                <c:pt idx="7">
                  <c:v>5020</c:v>
                </c:pt>
                <c:pt idx="8">
                  <c:v>6035</c:v>
                </c:pt>
                <c:pt idx="9">
                  <c:v>7425</c:v>
                </c:pt>
                <c:pt idx="10">
                  <c:v>9400</c:v>
                </c:pt>
                <c:pt idx="11">
                  <c:v>9350</c:v>
                </c:pt>
                <c:pt idx="12">
                  <c:v>6540</c:v>
                </c:pt>
                <c:pt idx="13">
                  <c:v>7675</c:v>
                </c:pt>
                <c:pt idx="14">
                  <c:v>7419</c:v>
                </c:pt>
                <c:pt idx="15">
                  <c:v>7923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ACD-4A88-8CD2-8BC46FA990CD}"/>
            </c:ext>
          </c:extLst>
        </c:ser>
        <c:ser>
          <c:idx val="1"/>
          <c:order val="1"/>
          <c:tx>
            <c:v>Previsto(a) Y</c:v>
          </c:tx>
          <c:spPr>
            <a:ln w="19050">
              <a:noFill/>
            </a:ln>
          </c:spPr>
          <c:xVal>
            <c:numRef>
              <c:f>Base!$G$3:$G$18</c:f>
              <c:numCache>
                <c:formatCode>General</c:formatCode>
                <c:ptCount val="16"/>
                <c:pt idx="0">
                  <c:v>5.8</c:v>
                </c:pt>
                <c:pt idx="1">
                  <c:v>6.7</c:v>
                </c:pt>
                <c:pt idx="2">
                  <c:v>8.4</c:v>
                </c:pt>
                <c:pt idx="3">
                  <c:v>6.2</c:v>
                </c:pt>
                <c:pt idx="4">
                  <c:v>5.4</c:v>
                </c:pt>
                <c:pt idx="5">
                  <c:v>5.9</c:v>
                </c:pt>
                <c:pt idx="6">
                  <c:v>9.4</c:v>
                </c:pt>
                <c:pt idx="7">
                  <c:v>9.4</c:v>
                </c:pt>
                <c:pt idx="8">
                  <c:v>7.2</c:v>
                </c:pt>
                <c:pt idx="9">
                  <c:v>6.6</c:v>
                </c:pt>
                <c:pt idx="10">
                  <c:v>7.6</c:v>
                </c:pt>
                <c:pt idx="11">
                  <c:v>10.6</c:v>
                </c:pt>
                <c:pt idx="12">
                  <c:v>14.9</c:v>
                </c:pt>
                <c:pt idx="13">
                  <c:v>6.6</c:v>
                </c:pt>
                <c:pt idx="14">
                  <c:v>17.5</c:v>
                </c:pt>
                <c:pt idx="15">
                  <c:v>16</c:v>
                </c:pt>
              </c:numCache>
            </c:numRef>
          </c:xVal>
          <c:yVal>
            <c:numRef>
              <c:f>Resultados!$B$30:$B$45</c:f>
              <c:numCache>
                <c:formatCode>General</c:formatCode>
                <c:ptCount val="16"/>
                <c:pt idx="0">
                  <c:v>6699.9009741798072</c:v>
                </c:pt>
                <c:pt idx="1">
                  <c:v>8202.7054111787475</c:v>
                </c:pt>
                <c:pt idx="2">
                  <c:v>6990.8532718081733</c:v>
                </c:pt>
                <c:pt idx="3">
                  <c:v>7766.0768541832495</c:v>
                </c:pt>
                <c:pt idx="4">
                  <c:v>8526.7428634544522</c:v>
                </c:pt>
                <c:pt idx="5">
                  <c:v>8648.3450295549337</c:v>
                </c:pt>
                <c:pt idx="6">
                  <c:v>7073.2325437932723</c:v>
                </c:pt>
                <c:pt idx="7">
                  <c:v>4846.8201361215415</c:v>
                </c:pt>
                <c:pt idx="8">
                  <c:v>6070.7020983058574</c:v>
                </c:pt>
                <c:pt idx="9">
                  <c:v>7672.781732541378</c:v>
                </c:pt>
                <c:pt idx="10">
                  <c:v>9506.1805341992549</c:v>
                </c:pt>
                <c:pt idx="11">
                  <c:v>8384.8861678519133</c:v>
                </c:pt>
                <c:pt idx="12">
                  <c:v>6937.5675651060119</c:v>
                </c:pt>
                <c:pt idx="13">
                  <c:v>7622.1498659997487</c:v>
                </c:pt>
                <c:pt idx="14">
                  <c:v>7800.3711617087338</c:v>
                </c:pt>
                <c:pt idx="15">
                  <c:v>7940.6837900129012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CD-4A88-8CD2-8BC46FA99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710127"/>
        <c:axId val="1472030479"/>
      </c:scatterChart>
      <c:valAx>
        <c:axId val="17947101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X5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72030479"/>
        <c:crosses val="autoZero"/>
        <c:crossBetween val="midCat"/>
      </c:valAx>
      <c:valAx>
        <c:axId val="14720304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Y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79471012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X6 Plotagem de ajuste de linha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Base!$H$3:$H$18</c:f>
              <c:numCache>
                <c:formatCode>General</c:formatCode>
                <c:ptCount val="16"/>
                <c:pt idx="0">
                  <c:v>5.9</c:v>
                </c:pt>
                <c:pt idx="1">
                  <c:v>4.5</c:v>
                </c:pt>
                <c:pt idx="2">
                  <c:v>4.2</c:v>
                </c:pt>
                <c:pt idx="3">
                  <c:v>4.2</c:v>
                </c:pt>
                <c:pt idx="4">
                  <c:v>4.9000000000000004</c:v>
                </c:pt>
                <c:pt idx="5">
                  <c:v>5</c:v>
                </c:pt>
                <c:pt idx="6">
                  <c:v>4.0999999999999996</c:v>
                </c:pt>
                <c:pt idx="7">
                  <c:v>3.4</c:v>
                </c:pt>
                <c:pt idx="8">
                  <c:v>4.2</c:v>
                </c:pt>
                <c:pt idx="9">
                  <c:v>4.5</c:v>
                </c:pt>
                <c:pt idx="10">
                  <c:v>3.9</c:v>
                </c:pt>
                <c:pt idx="11">
                  <c:v>4.4000000000000004</c:v>
                </c:pt>
                <c:pt idx="12">
                  <c:v>3.9</c:v>
                </c:pt>
                <c:pt idx="13">
                  <c:v>3.1</c:v>
                </c:pt>
                <c:pt idx="14">
                  <c:v>0.6</c:v>
                </c:pt>
                <c:pt idx="15">
                  <c:v>1.5</c:v>
                </c:pt>
              </c:numCache>
            </c:numRef>
          </c:xVal>
          <c:yVal>
            <c:numRef>
              <c:f>Base!$C$3:$C$18</c:f>
              <c:numCache>
                <c:formatCode>0</c:formatCode>
                <c:ptCount val="16"/>
                <c:pt idx="0">
                  <c:v>5873</c:v>
                </c:pt>
                <c:pt idx="1">
                  <c:v>7852</c:v>
                </c:pt>
                <c:pt idx="2">
                  <c:v>8189</c:v>
                </c:pt>
                <c:pt idx="3">
                  <c:v>7497</c:v>
                </c:pt>
                <c:pt idx="4">
                  <c:v>8534</c:v>
                </c:pt>
                <c:pt idx="5">
                  <c:v>8688</c:v>
                </c:pt>
                <c:pt idx="6">
                  <c:v>7270</c:v>
                </c:pt>
                <c:pt idx="7">
                  <c:v>5020</c:v>
                </c:pt>
                <c:pt idx="8">
                  <c:v>6035</c:v>
                </c:pt>
                <c:pt idx="9">
                  <c:v>7425</c:v>
                </c:pt>
                <c:pt idx="10">
                  <c:v>9400</c:v>
                </c:pt>
                <c:pt idx="11">
                  <c:v>9350</c:v>
                </c:pt>
                <c:pt idx="12">
                  <c:v>6540</c:v>
                </c:pt>
                <c:pt idx="13">
                  <c:v>7675</c:v>
                </c:pt>
                <c:pt idx="14">
                  <c:v>7419</c:v>
                </c:pt>
                <c:pt idx="15">
                  <c:v>7923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11-4A99-AEF9-6DD64CBC1F36}"/>
            </c:ext>
          </c:extLst>
        </c:ser>
        <c:ser>
          <c:idx val="1"/>
          <c:order val="1"/>
          <c:tx>
            <c:v>Previsto(a) Y</c:v>
          </c:tx>
          <c:spPr>
            <a:ln w="19050">
              <a:noFill/>
            </a:ln>
          </c:spPr>
          <c:xVal>
            <c:numRef>
              <c:f>Base!$H$3:$H$18</c:f>
              <c:numCache>
                <c:formatCode>General</c:formatCode>
                <c:ptCount val="16"/>
                <c:pt idx="0">
                  <c:v>5.9</c:v>
                </c:pt>
                <c:pt idx="1">
                  <c:v>4.5</c:v>
                </c:pt>
                <c:pt idx="2">
                  <c:v>4.2</c:v>
                </c:pt>
                <c:pt idx="3">
                  <c:v>4.2</c:v>
                </c:pt>
                <c:pt idx="4">
                  <c:v>4.9000000000000004</c:v>
                </c:pt>
                <c:pt idx="5">
                  <c:v>5</c:v>
                </c:pt>
                <c:pt idx="6">
                  <c:v>4.0999999999999996</c:v>
                </c:pt>
                <c:pt idx="7">
                  <c:v>3.4</c:v>
                </c:pt>
                <c:pt idx="8">
                  <c:v>4.2</c:v>
                </c:pt>
                <c:pt idx="9">
                  <c:v>4.5</c:v>
                </c:pt>
                <c:pt idx="10">
                  <c:v>3.9</c:v>
                </c:pt>
                <c:pt idx="11">
                  <c:v>4.4000000000000004</c:v>
                </c:pt>
                <c:pt idx="12">
                  <c:v>3.9</c:v>
                </c:pt>
                <c:pt idx="13">
                  <c:v>3.1</c:v>
                </c:pt>
                <c:pt idx="14">
                  <c:v>0.6</c:v>
                </c:pt>
                <c:pt idx="15">
                  <c:v>1.5</c:v>
                </c:pt>
              </c:numCache>
            </c:numRef>
          </c:xVal>
          <c:yVal>
            <c:numRef>
              <c:f>Resultados!$B$30:$B$45</c:f>
              <c:numCache>
                <c:formatCode>General</c:formatCode>
                <c:ptCount val="16"/>
                <c:pt idx="0">
                  <c:v>6699.9009741798072</c:v>
                </c:pt>
                <c:pt idx="1">
                  <c:v>8202.7054111787475</c:v>
                </c:pt>
                <c:pt idx="2">
                  <c:v>6990.8532718081733</c:v>
                </c:pt>
                <c:pt idx="3">
                  <c:v>7766.0768541832495</c:v>
                </c:pt>
                <c:pt idx="4">
                  <c:v>8526.7428634544522</c:v>
                </c:pt>
                <c:pt idx="5">
                  <c:v>8648.3450295549337</c:v>
                </c:pt>
                <c:pt idx="6">
                  <c:v>7073.2325437932723</c:v>
                </c:pt>
                <c:pt idx="7">
                  <c:v>4846.8201361215415</c:v>
                </c:pt>
                <c:pt idx="8">
                  <c:v>6070.7020983058574</c:v>
                </c:pt>
                <c:pt idx="9">
                  <c:v>7672.781732541378</c:v>
                </c:pt>
                <c:pt idx="10">
                  <c:v>9506.1805341992549</c:v>
                </c:pt>
                <c:pt idx="11">
                  <c:v>8384.8861678519133</c:v>
                </c:pt>
                <c:pt idx="12">
                  <c:v>6937.5675651060119</c:v>
                </c:pt>
                <c:pt idx="13">
                  <c:v>7622.1498659997487</c:v>
                </c:pt>
                <c:pt idx="14">
                  <c:v>7800.3711617087338</c:v>
                </c:pt>
                <c:pt idx="15">
                  <c:v>7940.6837900129012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E11-4A99-AEF9-6DD64CBC1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708127"/>
        <c:axId val="1472024655"/>
      </c:scatterChart>
      <c:valAx>
        <c:axId val="17947081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X6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72024655"/>
        <c:crosses val="autoZero"/>
        <c:crossBetween val="midCat"/>
      </c:valAx>
      <c:valAx>
        <c:axId val="14720246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Y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79470812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Plotagem de probabilidade normal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Resultados!$E$30:$E$45</c:f>
              <c:numCache>
                <c:formatCode>General</c:formatCode>
                <c:ptCount val="16"/>
                <c:pt idx="0">
                  <c:v>3.125</c:v>
                </c:pt>
                <c:pt idx="1">
                  <c:v>9.375</c:v>
                </c:pt>
                <c:pt idx="2">
                  <c:v>15.625</c:v>
                </c:pt>
                <c:pt idx="3">
                  <c:v>21.875</c:v>
                </c:pt>
                <c:pt idx="4">
                  <c:v>28.125</c:v>
                </c:pt>
                <c:pt idx="5">
                  <c:v>34.375</c:v>
                </c:pt>
                <c:pt idx="6">
                  <c:v>40.625</c:v>
                </c:pt>
                <c:pt idx="7">
                  <c:v>46.875</c:v>
                </c:pt>
                <c:pt idx="8">
                  <c:v>53.125</c:v>
                </c:pt>
                <c:pt idx="9">
                  <c:v>59.375</c:v>
                </c:pt>
                <c:pt idx="10">
                  <c:v>65.625</c:v>
                </c:pt>
                <c:pt idx="11">
                  <c:v>71.875</c:v>
                </c:pt>
                <c:pt idx="12">
                  <c:v>78.125</c:v>
                </c:pt>
                <c:pt idx="13">
                  <c:v>84.375</c:v>
                </c:pt>
                <c:pt idx="14">
                  <c:v>90.625</c:v>
                </c:pt>
                <c:pt idx="15">
                  <c:v>96.875</c:v>
                </c:pt>
              </c:numCache>
            </c:numRef>
          </c:xVal>
          <c:yVal>
            <c:numRef>
              <c:f>Resultados!$F$30:$F$45</c:f>
              <c:numCache>
                <c:formatCode>General</c:formatCode>
                <c:ptCount val="16"/>
                <c:pt idx="0">
                  <c:v>5020</c:v>
                </c:pt>
                <c:pt idx="1">
                  <c:v>5873</c:v>
                </c:pt>
                <c:pt idx="2">
                  <c:v>6035</c:v>
                </c:pt>
                <c:pt idx="3">
                  <c:v>6540</c:v>
                </c:pt>
                <c:pt idx="4">
                  <c:v>7270</c:v>
                </c:pt>
                <c:pt idx="5">
                  <c:v>7419</c:v>
                </c:pt>
                <c:pt idx="6">
                  <c:v>7425</c:v>
                </c:pt>
                <c:pt idx="7">
                  <c:v>7497</c:v>
                </c:pt>
                <c:pt idx="8">
                  <c:v>7675</c:v>
                </c:pt>
                <c:pt idx="9">
                  <c:v>7852</c:v>
                </c:pt>
                <c:pt idx="10">
                  <c:v>7923</c:v>
                </c:pt>
                <c:pt idx="11">
                  <c:v>8189</c:v>
                </c:pt>
                <c:pt idx="12">
                  <c:v>8534</c:v>
                </c:pt>
                <c:pt idx="13">
                  <c:v>8688</c:v>
                </c:pt>
                <c:pt idx="14">
                  <c:v>9350</c:v>
                </c:pt>
                <c:pt idx="15">
                  <c:v>9400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C7-48BF-A6CC-2046CF713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708127"/>
        <c:axId val="1472030895"/>
      </c:scatterChart>
      <c:valAx>
        <c:axId val="17947081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Percentil da amostra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72030895"/>
        <c:crosses val="autoZero"/>
        <c:crossBetween val="midCat"/>
      </c:valAx>
      <c:valAx>
        <c:axId val="14720308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470812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666749</xdr:colOff>
      <xdr:row>15</xdr:row>
      <xdr:rowOff>88107</xdr:rowOff>
    </xdr:from>
    <xdr:to>
      <xdr:col>9</xdr:col>
      <xdr:colOff>533400</xdr:colOff>
      <xdr:row>16</xdr:row>
      <xdr:rowOff>148060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6EE2026A-9149-4F13-95D9-23FD7704BB62}"/>
                </a:ext>
              </a:extLst>
            </xdr:cNvPr>
            <xdr:cNvSpPr txBox="1"/>
          </xdr:nvSpPr>
          <xdr:spPr>
            <a:xfrm>
              <a:off x="1276349" y="3002757"/>
              <a:ext cx="4838701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pt-BR" sz="16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BR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pt-BR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pt-BR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pt-BR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pt-BR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pt-BR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4</m:t>
                        </m:r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pt-BR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pt-BR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sub>
                    </m:sSub>
                    <m:sSub>
                      <m:sSubPr>
                        <m:ctrlPr>
                          <a:rPr lang="pt-BR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pt-BR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  <m:r>
                          <a:rPr lang="pt-BR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pt-BR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0" lang="pt-BR" sz="16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0" lang="pt-BR" sz="16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kumimoji="0" lang="pt-BR" sz="16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6</m:t>
                        </m:r>
                      </m:sub>
                    </m:sSub>
                    <m:sSub>
                      <m:sSubPr>
                        <m:ctrlPr>
                          <a:rPr kumimoji="0" lang="pt-BR" sz="16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0" lang="pt-BR" sz="16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kumimoji="0" lang="pt-BR" sz="16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</m:t>
                        </m:r>
                        <m:r>
                          <a:rPr kumimoji="0" lang="pt-BR" sz="16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kumimoji="0" lang="pt-BR" sz="16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0" lang="pt-BR" sz="16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0" lang="pt-BR" sz="16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a:rPr kumimoji="0" lang="pt-BR" sz="16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pt-BR" sz="1600"/>
            </a:p>
          </xdr:txBody>
        </xdr:sp>
      </mc:Choice>
      <mc:Fallback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6EE2026A-9149-4F13-95D9-23FD7704BB62}"/>
                </a:ext>
              </a:extLst>
            </xdr:cNvPr>
            <xdr:cNvSpPr txBox="1"/>
          </xdr:nvSpPr>
          <xdr:spPr>
            <a:xfrm>
              <a:off x="1276349" y="3002757"/>
              <a:ext cx="4838701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BR" sz="1600" b="0" i="0">
                  <a:latin typeface="Cambria Math" panose="02040503050406030204" pitchFamily="18" charset="0"/>
                </a:rPr>
                <a:t>𝑌_𝑖=</a:t>
              </a:r>
              <a:r>
                <a:rPr lang="pt-BR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600" b="0" i="0">
                  <a:latin typeface="Cambria Math" panose="02040503050406030204" pitchFamily="18" charset="0"/>
                </a:rPr>
                <a:t>1+</a:t>
              </a:r>
              <a:r>
                <a:rPr lang="pt-BR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600" b="0" i="0">
                  <a:latin typeface="Cambria Math" panose="02040503050406030204" pitchFamily="18" charset="0"/>
                </a:rPr>
                <a:t>2 𝑋_2𝑡+</a:t>
              </a:r>
              <a:r>
                <a:rPr lang="pt-BR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600" b="0" i="0">
                  <a:latin typeface="Cambria Math" panose="02040503050406030204" pitchFamily="18" charset="0"/>
                </a:rPr>
                <a:t>3 𝑋_3𝑡+</a:t>
              </a:r>
              <a:r>
                <a:rPr lang="pt-BR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600" b="0" i="0">
                  <a:latin typeface="Cambria Math" panose="02040503050406030204" pitchFamily="18" charset="0"/>
                </a:rPr>
                <a:t>4 𝑋_4𝑡+</a:t>
              </a:r>
              <a:r>
                <a:rPr lang="pt-B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𝛽</a:t>
              </a:r>
              <a:r>
                <a:rPr lang="pt-B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_5 𝑋_5𝑡+</a:t>
              </a:r>
              <a:r>
                <a:rPr kumimoji="0" lang="pt-BR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𝛽</a:t>
              </a:r>
              <a:r>
                <a:rPr kumimoji="0" lang="pt-BR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kumimoji="0" lang="pt-BR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6</a:t>
              </a:r>
              <a:r>
                <a:rPr kumimoji="0" lang="pt-BR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 𝑋_6𝑡+𝑢_𝑡</a:t>
              </a:r>
              <a:endParaRPr lang="pt-BR" sz="16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0</xdr:row>
      <xdr:rowOff>142875</xdr:rowOff>
    </xdr:from>
    <xdr:to>
      <xdr:col>15</xdr:col>
      <xdr:colOff>285750</xdr:colOff>
      <xdr:row>10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066F2BB-92AE-4FA6-9060-B9A10E3E26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285750</xdr:colOff>
      <xdr:row>11</xdr:row>
      <xdr:rowOff>138113</xdr:rowOff>
    </xdr:from>
    <xdr:to>
      <xdr:col>15</xdr:col>
      <xdr:colOff>285750</xdr:colOff>
      <xdr:row>21</xdr:row>
      <xdr:rowOff>138113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5FE9247-A17F-4CE5-8022-C31F266B0F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285750</xdr:colOff>
      <xdr:row>22</xdr:row>
      <xdr:rowOff>133351</xdr:rowOff>
    </xdr:from>
    <xdr:to>
      <xdr:col>15</xdr:col>
      <xdr:colOff>285750</xdr:colOff>
      <xdr:row>32</xdr:row>
      <xdr:rowOff>142876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F5CE4BA-E038-448D-B677-0D28EA199E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285750</xdr:colOff>
      <xdr:row>33</xdr:row>
      <xdr:rowOff>138113</xdr:rowOff>
    </xdr:from>
    <xdr:to>
      <xdr:col>15</xdr:col>
      <xdr:colOff>285750</xdr:colOff>
      <xdr:row>43</xdr:row>
      <xdr:rowOff>176213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268B90D-5158-4C09-BC45-F8E45C064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285750</xdr:colOff>
      <xdr:row>44</xdr:row>
      <xdr:rowOff>171450</xdr:rowOff>
    </xdr:from>
    <xdr:to>
      <xdr:col>15</xdr:col>
      <xdr:colOff>285750</xdr:colOff>
      <xdr:row>55</xdr:row>
      <xdr:rowOff>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D469D26-AE8C-4E42-9641-22CAAB5476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4762</xdr:colOff>
      <xdr:row>0</xdr:row>
      <xdr:rowOff>142875</xdr:rowOff>
    </xdr:from>
    <xdr:to>
      <xdr:col>22</xdr:col>
      <xdr:colOff>4762</xdr:colOff>
      <xdr:row>10</xdr:row>
      <xdr:rowOff>142875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3195142-96B6-4415-AAF6-AA222E9550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4762</xdr:colOff>
      <xdr:row>11</xdr:row>
      <xdr:rowOff>135731</xdr:rowOff>
    </xdr:from>
    <xdr:to>
      <xdr:col>22</xdr:col>
      <xdr:colOff>4762</xdr:colOff>
      <xdr:row>21</xdr:row>
      <xdr:rowOff>145256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86C1A48-8742-4E60-8976-BB52CE7AF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4762</xdr:colOff>
      <xdr:row>22</xdr:row>
      <xdr:rowOff>147637</xdr:rowOff>
    </xdr:from>
    <xdr:to>
      <xdr:col>22</xdr:col>
      <xdr:colOff>4762</xdr:colOff>
      <xdr:row>32</xdr:row>
      <xdr:rowOff>147637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DEB28B15-D1F1-4C6E-AF6B-B1B3F3B32F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4762</xdr:colOff>
      <xdr:row>33</xdr:row>
      <xdr:rowOff>150018</xdr:rowOff>
    </xdr:from>
    <xdr:to>
      <xdr:col>22</xdr:col>
      <xdr:colOff>4762</xdr:colOff>
      <xdr:row>43</xdr:row>
      <xdr:rowOff>159543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904E8C46-FDBA-4811-8747-77F7FD63FA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4762</xdr:colOff>
      <xdr:row>44</xdr:row>
      <xdr:rowOff>161925</xdr:rowOff>
    </xdr:from>
    <xdr:to>
      <xdr:col>22</xdr:col>
      <xdr:colOff>4762</xdr:colOff>
      <xdr:row>54</xdr:row>
      <xdr:rowOff>171450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606136E8-B809-42DF-A319-C45138999E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104775</xdr:colOff>
      <xdr:row>0</xdr:row>
      <xdr:rowOff>142875</xdr:rowOff>
    </xdr:from>
    <xdr:to>
      <xdr:col>9</xdr:col>
      <xdr:colOff>180975</xdr:colOff>
      <xdr:row>10</xdr:row>
      <xdr:rowOff>142875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0FC00162-5E2E-44D2-AE62-092575FDE7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171450</xdr:colOff>
      <xdr:row>21</xdr:row>
      <xdr:rowOff>114300</xdr:rowOff>
    </xdr:from>
    <xdr:to>
      <xdr:col>4</xdr:col>
      <xdr:colOff>609600</xdr:colOff>
      <xdr:row>24</xdr:row>
      <xdr:rowOff>9523</xdr:rowOff>
    </xdr:to>
    <xdr:cxnSp macro="">
      <xdr:nvCxnSpPr>
        <xdr:cNvPr id="13" name="Conector: Angulado 12">
          <a:extLst>
            <a:ext uri="{FF2B5EF4-FFF2-40B4-BE49-F238E27FC236}">
              <a16:creationId xmlns:a16="http://schemas.microsoft.com/office/drawing/2014/main" id="{EA01CD7B-0AE7-46E5-A9CE-7CE83FC297EB}"/>
            </a:ext>
          </a:extLst>
        </xdr:cNvPr>
        <xdr:cNvCxnSpPr/>
      </xdr:nvCxnSpPr>
      <xdr:spPr>
        <a:xfrm rot="16200000" flipH="1">
          <a:off x="4352926" y="4257674"/>
          <a:ext cx="476248" cy="438150"/>
        </a:xfrm>
        <a:prstGeom prst="bentConnector3">
          <a:avLst>
            <a:gd name="adj1" fmla="val 10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609600</xdr:colOff>
      <xdr:row>23</xdr:row>
      <xdr:rowOff>66675</xdr:rowOff>
    </xdr:from>
    <xdr:ext cx="2166491" cy="264560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E43FCAB0-39FF-4E4E-899B-C9372EDBF9F6}"/>
            </a:ext>
          </a:extLst>
        </xdr:cNvPr>
        <xdr:cNvSpPr txBox="1"/>
      </xdr:nvSpPr>
      <xdr:spPr>
        <a:xfrm>
          <a:off x="4810125" y="4581525"/>
          <a:ext cx="21664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>
              <a:solidFill>
                <a:srgbClr val="FF0000"/>
              </a:solidFill>
            </a:rPr>
            <a:t>Não</a:t>
          </a:r>
          <a:r>
            <a:rPr lang="pt-BR" sz="1100" baseline="0">
              <a:solidFill>
                <a:srgbClr val="FF0000"/>
              </a:solidFill>
            </a:rPr>
            <a:t> é significativo para o modelo.</a:t>
          </a:r>
          <a:endParaRPr lang="pt-BR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02C2-D9E2-4522-A0E8-530D0472882C}">
  <dimension ref="B1:K25"/>
  <sheetViews>
    <sheetView showGridLines="0" tabSelected="1" workbookViewId="0">
      <selection activeCell="C11" sqref="C11"/>
    </sheetView>
  </sheetViews>
  <sheetFormatPr defaultRowHeight="15" x14ac:dyDescent="0.25"/>
  <cols>
    <col min="2" max="2" width="10.5703125" customWidth="1"/>
    <col min="11" max="11" width="12.7109375" customWidth="1"/>
  </cols>
  <sheetData>
    <row r="1" spans="2:11" ht="6" customHeight="1" x14ac:dyDescent="0.25"/>
    <row r="2" spans="2:11" ht="20.25" thickBot="1" x14ac:dyDescent="0.35">
      <c r="B2" s="7" t="s">
        <v>42</v>
      </c>
      <c r="C2" s="7"/>
      <c r="D2" s="7"/>
      <c r="E2" s="7"/>
      <c r="F2" s="7"/>
      <c r="G2" s="7"/>
      <c r="H2" s="7"/>
      <c r="I2" s="7"/>
      <c r="J2" s="7"/>
      <c r="K2" s="7"/>
    </row>
    <row r="3" spans="2:11" ht="7.5" customHeight="1" thickTop="1" x14ac:dyDescent="0.25"/>
    <row r="4" spans="2:11" ht="15.75" thickBot="1" x14ac:dyDescent="0.3">
      <c r="B4" s="1" t="s">
        <v>43</v>
      </c>
      <c r="C4" s="13" t="s">
        <v>44</v>
      </c>
      <c r="D4" s="1"/>
      <c r="E4" s="1"/>
      <c r="F4" s="1"/>
      <c r="G4" s="1"/>
      <c r="H4" s="1"/>
      <c r="I4" s="1"/>
      <c r="J4" s="1"/>
      <c r="K4" s="1"/>
    </row>
    <row r="5" spans="2:11" ht="15" customHeight="1" x14ac:dyDescent="0.25">
      <c r="B5" s="2"/>
      <c r="C5" s="20" t="s">
        <v>72</v>
      </c>
      <c r="D5" s="20"/>
      <c r="E5" s="20"/>
      <c r="F5" s="20"/>
      <c r="G5" s="20"/>
      <c r="H5" s="20"/>
      <c r="I5" s="20"/>
      <c r="J5" s="20"/>
      <c r="K5" s="20"/>
    </row>
    <row r="6" spans="2:11" ht="15" customHeight="1" x14ac:dyDescent="0.25">
      <c r="B6" s="2"/>
      <c r="C6" s="20"/>
      <c r="D6" s="20"/>
      <c r="E6" s="20"/>
      <c r="F6" s="20"/>
      <c r="G6" s="20"/>
      <c r="H6" s="20"/>
      <c r="I6" s="20"/>
      <c r="J6" s="20"/>
      <c r="K6" s="20"/>
    </row>
    <row r="7" spans="2:11" x14ac:dyDescent="0.25">
      <c r="B7" s="3"/>
      <c r="C7" s="12" t="s">
        <v>26</v>
      </c>
      <c r="D7" s="16" t="s">
        <v>33</v>
      </c>
      <c r="E7" s="12" t="s">
        <v>24</v>
      </c>
      <c r="F7" s="6"/>
      <c r="G7" s="6"/>
      <c r="H7" s="6"/>
      <c r="I7" s="6"/>
      <c r="J7" s="6"/>
      <c r="K7" s="6"/>
    </row>
    <row r="8" spans="2:11" x14ac:dyDescent="0.25">
      <c r="B8" s="3"/>
      <c r="C8" s="12"/>
      <c r="D8" s="16" t="s">
        <v>27</v>
      </c>
      <c r="E8" s="12" t="s">
        <v>45</v>
      </c>
      <c r="F8" s="6"/>
      <c r="G8" s="6"/>
      <c r="H8" s="6"/>
      <c r="I8" s="6"/>
      <c r="J8" s="6"/>
      <c r="K8" s="6"/>
    </row>
    <row r="9" spans="2:11" ht="18" x14ac:dyDescent="0.35">
      <c r="B9" s="3"/>
      <c r="C9" s="12"/>
      <c r="D9" s="16" t="s">
        <v>28</v>
      </c>
      <c r="E9" s="12" t="s">
        <v>46</v>
      </c>
      <c r="F9" s="6"/>
      <c r="G9" s="6"/>
      <c r="H9" s="6"/>
      <c r="I9" s="6"/>
      <c r="J9" s="6"/>
      <c r="K9" s="6"/>
    </row>
    <row r="10" spans="2:11" ht="18" x14ac:dyDescent="0.35">
      <c r="B10" s="3"/>
      <c r="C10" s="12"/>
      <c r="D10" s="16" t="s">
        <v>29</v>
      </c>
      <c r="E10" s="12" t="s">
        <v>47</v>
      </c>
      <c r="F10" s="6"/>
      <c r="G10" s="6"/>
      <c r="H10" s="6"/>
      <c r="I10" s="6"/>
      <c r="J10" s="6"/>
      <c r="K10" s="6"/>
    </row>
    <row r="11" spans="2:11" ht="18" x14ac:dyDescent="0.35">
      <c r="B11" s="3"/>
      <c r="C11" s="12"/>
      <c r="D11" s="16" t="s">
        <v>30</v>
      </c>
      <c r="E11" s="12" t="s">
        <v>48</v>
      </c>
      <c r="F11" s="6"/>
      <c r="G11" s="6"/>
      <c r="H11" s="6"/>
      <c r="I11" s="6"/>
      <c r="J11" s="6"/>
      <c r="K11" s="6"/>
    </row>
    <row r="12" spans="2:11" ht="18" x14ac:dyDescent="0.35">
      <c r="B12" s="3"/>
      <c r="C12" s="12"/>
      <c r="D12" s="16" t="s">
        <v>31</v>
      </c>
      <c r="E12" s="12" t="s">
        <v>49</v>
      </c>
      <c r="F12" s="6"/>
      <c r="G12" s="6"/>
      <c r="H12" s="6"/>
      <c r="I12" s="6"/>
      <c r="J12" s="6"/>
      <c r="K12" s="6"/>
    </row>
    <row r="13" spans="2:11" ht="18" x14ac:dyDescent="0.35">
      <c r="B13" s="3"/>
      <c r="C13" s="14"/>
      <c r="D13" s="16" t="s">
        <v>32</v>
      </c>
      <c r="E13" s="15" t="s">
        <v>50</v>
      </c>
      <c r="F13" s="15"/>
      <c r="G13" s="15"/>
      <c r="H13" s="15"/>
      <c r="I13" s="15"/>
      <c r="J13" s="15"/>
      <c r="K13" s="15"/>
    </row>
    <row r="14" spans="2:11" x14ac:dyDescent="0.25">
      <c r="B14" s="3"/>
      <c r="C14" s="14"/>
      <c r="D14" s="14"/>
      <c r="E14" s="15"/>
      <c r="F14" s="15"/>
      <c r="G14" s="15"/>
      <c r="H14" s="15"/>
      <c r="I14" s="15"/>
      <c r="J14" s="15"/>
      <c r="K14" s="15"/>
    </row>
    <row r="15" spans="2:11" x14ac:dyDescent="0.25">
      <c r="B15" s="3"/>
      <c r="C15" s="15" t="s">
        <v>51</v>
      </c>
      <c r="D15" s="14"/>
      <c r="E15" s="14"/>
      <c r="F15" s="14"/>
      <c r="G15" s="14"/>
      <c r="H15" s="14"/>
      <c r="I15" s="14"/>
      <c r="J15" s="14"/>
      <c r="K15" s="14"/>
    </row>
    <row r="16" spans="2:11" x14ac:dyDescent="0.25">
      <c r="B16" s="3"/>
      <c r="C16" s="14"/>
      <c r="D16" s="14"/>
      <c r="E16" s="14"/>
      <c r="F16" s="14"/>
      <c r="G16" s="14"/>
      <c r="H16" s="14"/>
      <c r="I16" s="14"/>
      <c r="J16" s="14"/>
      <c r="K16" s="14"/>
    </row>
    <row r="17" spans="2:11" x14ac:dyDescent="0.25">
      <c r="B17" s="3"/>
      <c r="C17" s="14"/>
      <c r="D17" s="14"/>
      <c r="E17" s="14"/>
      <c r="F17" s="14"/>
      <c r="G17" s="14"/>
      <c r="H17" s="14"/>
      <c r="I17" s="14"/>
      <c r="J17" s="14"/>
      <c r="K17" s="14"/>
    </row>
    <row r="18" spans="2:11" x14ac:dyDescent="0.25">
      <c r="B18" s="3"/>
      <c r="C18" s="14"/>
      <c r="D18" s="14"/>
      <c r="E18" s="14"/>
      <c r="F18" s="14"/>
      <c r="G18" s="14"/>
      <c r="H18" s="14"/>
      <c r="I18" s="14"/>
      <c r="J18" s="14"/>
      <c r="K18" s="14"/>
    </row>
    <row r="19" spans="2:11" x14ac:dyDescent="0.25">
      <c r="B19" s="3"/>
      <c r="C19" s="24" t="s">
        <v>52</v>
      </c>
      <c r="D19" s="14" t="s">
        <v>53</v>
      </c>
      <c r="E19" s="14"/>
      <c r="F19" s="14"/>
      <c r="G19" s="14"/>
      <c r="H19" s="14"/>
      <c r="I19" s="14"/>
      <c r="J19" s="14"/>
      <c r="K19" s="14"/>
    </row>
    <row r="20" spans="2:11" x14ac:dyDescent="0.25">
      <c r="B20" s="3"/>
      <c r="C20" s="24" t="s">
        <v>54</v>
      </c>
      <c r="D20" s="14" t="s">
        <v>55</v>
      </c>
      <c r="E20" s="14"/>
      <c r="F20" s="14"/>
      <c r="G20" s="14"/>
      <c r="H20" s="14"/>
      <c r="I20" s="14"/>
      <c r="J20" s="14"/>
      <c r="K20" s="14"/>
    </row>
    <row r="21" spans="2:11" x14ac:dyDescent="0.25">
      <c r="B21" s="3"/>
      <c r="C21" s="24" t="s">
        <v>56</v>
      </c>
      <c r="D21" s="14" t="s">
        <v>57</v>
      </c>
      <c r="E21" s="14"/>
      <c r="F21" s="14"/>
      <c r="G21" s="14"/>
      <c r="H21" s="14"/>
      <c r="I21" s="14"/>
      <c r="J21" s="14"/>
      <c r="K21" s="14"/>
    </row>
    <row r="22" spans="2:11" x14ac:dyDescent="0.25">
      <c r="B22" s="3"/>
      <c r="C22" s="24" t="s">
        <v>58</v>
      </c>
      <c r="D22" s="23" t="s">
        <v>59</v>
      </c>
      <c r="E22" s="23"/>
      <c r="F22" s="23"/>
      <c r="G22" s="23"/>
      <c r="H22" s="23"/>
      <c r="I22" s="23"/>
      <c r="J22" s="23"/>
      <c r="K22" s="14"/>
    </row>
    <row r="23" spans="2:11" x14ac:dyDescent="0.25">
      <c r="B23" s="3"/>
      <c r="C23" s="14"/>
      <c r="D23" s="23"/>
      <c r="E23" s="23"/>
      <c r="F23" s="23"/>
      <c r="G23" s="23"/>
      <c r="H23" s="23"/>
      <c r="I23" s="23"/>
      <c r="J23" s="23"/>
      <c r="K23" s="14"/>
    </row>
    <row r="24" spans="2:11" ht="15.75" thickBot="1" x14ac:dyDescent="0.3">
      <c r="B24" s="4"/>
      <c r="C24" s="5"/>
      <c r="D24" s="5"/>
      <c r="E24" s="5"/>
      <c r="F24" s="5"/>
      <c r="G24" s="5"/>
      <c r="H24" s="5"/>
      <c r="I24" s="5"/>
      <c r="J24" s="5"/>
      <c r="K24" s="5"/>
    </row>
    <row r="25" spans="2:11" ht="15.75" thickTop="1" x14ac:dyDescent="0.25"/>
  </sheetData>
  <mergeCells count="2">
    <mergeCell ref="C5:K6"/>
    <mergeCell ref="D22:J2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C77F-BB66-46F7-AF65-56E4512D4731}">
  <dimension ref="B1:H18"/>
  <sheetViews>
    <sheetView showGridLines="0" workbookViewId="0">
      <selection activeCell="D21" sqref="D21"/>
    </sheetView>
  </sheetViews>
  <sheetFormatPr defaultRowHeight="15" x14ac:dyDescent="0.25"/>
  <cols>
    <col min="1" max="1" width="1.85546875" customWidth="1"/>
  </cols>
  <sheetData>
    <row r="1" spans="2:8" ht="9" customHeight="1" x14ac:dyDescent="0.25"/>
    <row r="2" spans="2:8" ht="18.75" thickBot="1" x14ac:dyDescent="0.4">
      <c r="B2" s="17" t="s">
        <v>34</v>
      </c>
      <c r="C2" s="17" t="s">
        <v>25</v>
      </c>
      <c r="D2" s="17" t="s">
        <v>37</v>
      </c>
      <c r="E2" s="17" t="s">
        <v>38</v>
      </c>
      <c r="F2" s="17" t="s">
        <v>39</v>
      </c>
      <c r="G2" s="17" t="s">
        <v>40</v>
      </c>
      <c r="H2" s="17" t="s">
        <v>41</v>
      </c>
    </row>
    <row r="3" spans="2:8" x14ac:dyDescent="0.25">
      <c r="B3" s="18">
        <v>1968</v>
      </c>
      <c r="C3" s="25">
        <v>5873</v>
      </c>
      <c r="D3" s="27">
        <v>1051.8</v>
      </c>
      <c r="E3" s="18">
        <v>1503.6</v>
      </c>
      <c r="F3" s="18">
        <v>3.6</v>
      </c>
      <c r="G3" s="18">
        <v>5.8</v>
      </c>
      <c r="H3" s="18">
        <v>5.9</v>
      </c>
    </row>
    <row r="4" spans="2:8" x14ac:dyDescent="0.25">
      <c r="B4" s="18">
        <v>1969</v>
      </c>
      <c r="C4" s="25">
        <v>7852</v>
      </c>
      <c r="D4" s="27">
        <v>1078.8</v>
      </c>
      <c r="E4" s="18">
        <v>1486.7</v>
      </c>
      <c r="F4" s="18">
        <v>3.5</v>
      </c>
      <c r="G4" s="18">
        <v>6.7</v>
      </c>
      <c r="H4" s="18">
        <v>4.5</v>
      </c>
    </row>
    <row r="5" spans="2:8" x14ac:dyDescent="0.25">
      <c r="B5" s="18">
        <v>1970</v>
      </c>
      <c r="C5" s="25">
        <v>8189</v>
      </c>
      <c r="D5" s="27">
        <v>1075.3</v>
      </c>
      <c r="E5" s="18">
        <v>1434.8</v>
      </c>
      <c r="F5" s="18">
        <v>5</v>
      </c>
      <c r="G5" s="18">
        <v>8.4</v>
      </c>
      <c r="H5" s="18">
        <v>4.2</v>
      </c>
    </row>
    <row r="6" spans="2:8" x14ac:dyDescent="0.25">
      <c r="B6" s="18">
        <v>1971</v>
      </c>
      <c r="C6" s="25">
        <v>7497</v>
      </c>
      <c r="D6" s="27">
        <v>1107.5</v>
      </c>
      <c r="E6" s="18">
        <v>2035.6</v>
      </c>
      <c r="F6" s="18">
        <v>6</v>
      </c>
      <c r="G6" s="18">
        <v>6.2</v>
      </c>
      <c r="H6" s="18">
        <v>4.2</v>
      </c>
    </row>
    <row r="7" spans="2:8" x14ac:dyDescent="0.25">
      <c r="B7" s="18">
        <v>1972</v>
      </c>
      <c r="C7" s="25">
        <v>8534</v>
      </c>
      <c r="D7" s="27">
        <v>1171.0999999999999</v>
      </c>
      <c r="E7" s="18">
        <v>2360.8000000000002</v>
      </c>
      <c r="F7" s="18">
        <v>5.6</v>
      </c>
      <c r="G7" s="18">
        <v>5.4</v>
      </c>
      <c r="H7" s="18">
        <v>4.9000000000000004</v>
      </c>
    </row>
    <row r="8" spans="2:8" x14ac:dyDescent="0.25">
      <c r="B8" s="18">
        <v>1973</v>
      </c>
      <c r="C8" s="25">
        <v>8688</v>
      </c>
      <c r="D8" s="27">
        <v>1235</v>
      </c>
      <c r="E8" s="18">
        <v>2043.9</v>
      </c>
      <c r="F8" s="18">
        <v>4.9000000000000004</v>
      </c>
      <c r="G8" s="18">
        <v>5.9</v>
      </c>
      <c r="H8" s="18">
        <v>5</v>
      </c>
    </row>
    <row r="9" spans="2:8" x14ac:dyDescent="0.25">
      <c r="B9" s="18">
        <v>1974</v>
      </c>
      <c r="C9" s="25">
        <v>7270</v>
      </c>
      <c r="D9" s="27">
        <v>1217.8</v>
      </c>
      <c r="E9" s="18">
        <v>1331.9</v>
      </c>
      <c r="F9" s="18">
        <v>5.6</v>
      </c>
      <c r="G9" s="18">
        <v>9.4</v>
      </c>
      <c r="H9" s="18">
        <v>4.0999999999999996</v>
      </c>
    </row>
    <row r="10" spans="2:8" x14ac:dyDescent="0.25">
      <c r="B10" s="18">
        <v>1975</v>
      </c>
      <c r="C10" s="25">
        <v>5020</v>
      </c>
      <c r="D10" s="27">
        <v>1202.3</v>
      </c>
      <c r="E10" s="18">
        <v>1160</v>
      </c>
      <c r="F10" s="18">
        <v>8.5</v>
      </c>
      <c r="G10" s="18">
        <v>9.4</v>
      </c>
      <c r="H10" s="18">
        <v>3.4</v>
      </c>
    </row>
    <row r="11" spans="2:8" x14ac:dyDescent="0.25">
      <c r="B11" s="18">
        <v>1976</v>
      </c>
      <c r="C11" s="25">
        <v>6035</v>
      </c>
      <c r="D11" s="27">
        <v>1271</v>
      </c>
      <c r="E11" s="18">
        <v>1535</v>
      </c>
      <c r="F11" s="18">
        <v>7.7</v>
      </c>
      <c r="G11" s="18">
        <v>7.2</v>
      </c>
      <c r="H11" s="18">
        <v>4.2</v>
      </c>
    </row>
    <row r="12" spans="2:8" x14ac:dyDescent="0.25">
      <c r="B12" s="18">
        <v>1977</v>
      </c>
      <c r="C12" s="25">
        <v>7425</v>
      </c>
      <c r="D12" s="27">
        <v>1332.7</v>
      </c>
      <c r="E12" s="18">
        <v>1961.8</v>
      </c>
      <c r="F12" s="18">
        <v>7</v>
      </c>
      <c r="G12" s="18">
        <v>6.6</v>
      </c>
      <c r="H12" s="18">
        <v>4.5</v>
      </c>
    </row>
    <row r="13" spans="2:8" x14ac:dyDescent="0.25">
      <c r="B13" s="18">
        <v>1978</v>
      </c>
      <c r="C13" s="25">
        <v>9400</v>
      </c>
      <c r="D13" s="27">
        <v>1399.2</v>
      </c>
      <c r="E13" s="18">
        <v>2009.3</v>
      </c>
      <c r="F13" s="18">
        <v>6</v>
      </c>
      <c r="G13" s="18">
        <v>7.6</v>
      </c>
      <c r="H13" s="18">
        <v>3.9</v>
      </c>
    </row>
    <row r="14" spans="2:8" x14ac:dyDescent="0.25">
      <c r="B14" s="18">
        <v>1979</v>
      </c>
      <c r="C14" s="25">
        <v>9350</v>
      </c>
      <c r="D14" s="27">
        <v>1431.6</v>
      </c>
      <c r="E14" s="18">
        <v>1721.9</v>
      </c>
      <c r="F14" s="18">
        <v>6</v>
      </c>
      <c r="G14" s="18">
        <v>10.6</v>
      </c>
      <c r="H14" s="18">
        <v>4.4000000000000004</v>
      </c>
    </row>
    <row r="15" spans="2:8" x14ac:dyDescent="0.25">
      <c r="B15" s="18">
        <v>1980</v>
      </c>
      <c r="C15" s="25">
        <v>6540</v>
      </c>
      <c r="D15" s="27">
        <v>1480.7</v>
      </c>
      <c r="E15" s="18">
        <v>1298</v>
      </c>
      <c r="F15" s="18">
        <v>7.2</v>
      </c>
      <c r="G15" s="18">
        <v>14.9</v>
      </c>
      <c r="H15" s="18">
        <v>3.9</v>
      </c>
    </row>
    <row r="16" spans="2:8" x14ac:dyDescent="0.25">
      <c r="B16" s="18">
        <v>1981</v>
      </c>
      <c r="C16" s="25">
        <v>7675</v>
      </c>
      <c r="D16" s="27">
        <v>1510.3</v>
      </c>
      <c r="E16" s="18">
        <v>1100</v>
      </c>
      <c r="F16" s="18">
        <v>7.6</v>
      </c>
      <c r="G16" s="18">
        <v>6.6</v>
      </c>
      <c r="H16" s="18">
        <v>3.1</v>
      </c>
    </row>
    <row r="17" spans="2:8" x14ac:dyDescent="0.25">
      <c r="B17" s="18">
        <v>1982</v>
      </c>
      <c r="C17" s="25">
        <v>7419</v>
      </c>
      <c r="D17" s="27">
        <v>1492.2</v>
      </c>
      <c r="E17" s="18">
        <v>1039</v>
      </c>
      <c r="F17" s="18">
        <v>9.1999999999999993</v>
      </c>
      <c r="G17" s="18">
        <v>17.5</v>
      </c>
      <c r="H17" s="18">
        <v>0.6</v>
      </c>
    </row>
    <row r="18" spans="2:8" ht="15.75" thickBot="1" x14ac:dyDescent="0.3">
      <c r="B18" s="19">
        <v>1983</v>
      </c>
      <c r="C18" s="26">
        <v>7923</v>
      </c>
      <c r="D18" s="28">
        <v>1535.4</v>
      </c>
      <c r="E18" s="19">
        <v>1200</v>
      </c>
      <c r="F18" s="19">
        <v>8.8000000000000007</v>
      </c>
      <c r="G18" s="19">
        <v>16</v>
      </c>
      <c r="H18" s="19">
        <v>1.5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1B2D7-3A0A-4AEE-AE35-BAD0B359A4FB}">
  <dimension ref="A2:I45"/>
  <sheetViews>
    <sheetView showGridLines="0" workbookViewId="0">
      <selection activeCell="C25" sqref="C25"/>
    </sheetView>
  </sheetViews>
  <sheetFormatPr defaultRowHeight="15" x14ac:dyDescent="0.25"/>
  <cols>
    <col min="1" max="1" width="24.85546875" bestFit="1" customWidth="1"/>
    <col min="2" max="4" width="12.7109375" bestFit="1" customWidth="1"/>
    <col min="5" max="5" width="15.5703125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2" spans="1:6" ht="18" x14ac:dyDescent="0.35">
      <c r="A2" t="s">
        <v>0</v>
      </c>
      <c r="D2" s="22" t="s">
        <v>35</v>
      </c>
      <c r="E2" s="22"/>
    </row>
    <row r="3" spans="1:6" ht="18.75" thickBot="1" x14ac:dyDescent="0.4">
      <c r="D3" s="21" t="s">
        <v>36</v>
      </c>
      <c r="E3" s="21"/>
    </row>
    <row r="4" spans="1:6" x14ac:dyDescent="0.25">
      <c r="A4" s="11" t="s">
        <v>1</v>
      </c>
      <c r="B4" s="11"/>
    </row>
    <row r="5" spans="1:6" x14ac:dyDescent="0.25">
      <c r="A5" s="8" t="s">
        <v>2</v>
      </c>
      <c r="B5" s="8">
        <v>0.9130334612990112</v>
      </c>
    </row>
    <row r="6" spans="1:6" x14ac:dyDescent="0.25">
      <c r="A6" s="8" t="s">
        <v>3</v>
      </c>
      <c r="B6" s="8">
        <v>0.83363010145165306</v>
      </c>
    </row>
    <row r="7" spans="1:6" x14ac:dyDescent="0.25">
      <c r="A7" s="8" t="s">
        <v>4</v>
      </c>
      <c r="B7" s="8">
        <v>0.75044515217747954</v>
      </c>
    </row>
    <row r="8" spans="1:6" x14ac:dyDescent="0.25">
      <c r="A8" s="8" t="s">
        <v>5</v>
      </c>
      <c r="B8" s="8">
        <v>608.0337612831936</v>
      </c>
    </row>
    <row r="9" spans="1:6" ht="15.75" thickBot="1" x14ac:dyDescent="0.3">
      <c r="A9" s="9" t="s">
        <v>6</v>
      </c>
      <c r="B9" s="9">
        <v>16</v>
      </c>
    </row>
    <row r="11" spans="1:6" ht="15.75" thickBot="1" x14ac:dyDescent="0.3">
      <c r="A11" t="s">
        <v>7</v>
      </c>
    </row>
    <row r="12" spans="1:6" x14ac:dyDescent="0.25">
      <c r="A12" s="10"/>
      <c r="B12" s="10" t="s">
        <v>12</v>
      </c>
      <c r="C12" s="10" t="s">
        <v>13</v>
      </c>
      <c r="D12" s="10" t="s">
        <v>14</v>
      </c>
      <c r="E12" s="10" t="s">
        <v>15</v>
      </c>
      <c r="F12" s="10" t="s">
        <v>16</v>
      </c>
    </row>
    <row r="13" spans="1:6" x14ac:dyDescent="0.25">
      <c r="A13" s="8" t="s">
        <v>8</v>
      </c>
      <c r="B13" s="8">
        <v>5</v>
      </c>
      <c r="C13" s="8">
        <v>18524821.201398123</v>
      </c>
      <c r="D13" s="8">
        <v>3704964.2402796247</v>
      </c>
      <c r="E13" s="8">
        <v>10.021405419194878</v>
      </c>
      <c r="F13" s="8">
        <v>1.1955971977172519E-3</v>
      </c>
    </row>
    <row r="14" spans="1:6" x14ac:dyDescent="0.25">
      <c r="A14" s="8" t="s">
        <v>9</v>
      </c>
      <c r="B14" s="8">
        <v>10</v>
      </c>
      <c r="C14" s="8">
        <v>3697050.5486018769</v>
      </c>
      <c r="D14" s="8">
        <v>369705.05486018769</v>
      </c>
      <c r="E14" s="8"/>
      <c r="F14" s="8"/>
    </row>
    <row r="15" spans="1:6" ht="15.75" thickBot="1" x14ac:dyDescent="0.3">
      <c r="A15" s="9" t="s">
        <v>10</v>
      </c>
      <c r="B15" s="9">
        <v>15</v>
      </c>
      <c r="C15" s="9">
        <v>22221871.75</v>
      </c>
      <c r="D15" s="9"/>
      <c r="E15" s="9"/>
      <c r="F15" s="9"/>
    </row>
    <row r="16" spans="1:6" ht="15.75" thickBot="1" x14ac:dyDescent="0.3"/>
    <row r="17" spans="1:9" x14ac:dyDescent="0.25">
      <c r="A17" s="10"/>
      <c r="B17" s="10" t="s">
        <v>17</v>
      </c>
      <c r="C17" s="10" t="s">
        <v>5</v>
      </c>
      <c r="D17" s="10" t="s">
        <v>18</v>
      </c>
      <c r="E17" s="10" t="s">
        <v>19</v>
      </c>
      <c r="F17" s="10" t="s">
        <v>20</v>
      </c>
      <c r="G17" s="10" t="s">
        <v>21</v>
      </c>
      <c r="H17" s="10" t="s">
        <v>22</v>
      </c>
      <c r="I17" s="10" t="s">
        <v>23</v>
      </c>
    </row>
    <row r="18" spans="1:9" x14ac:dyDescent="0.25">
      <c r="A18" s="8" t="s">
        <v>11</v>
      </c>
      <c r="B18" s="8">
        <v>6831.4721094734941</v>
      </c>
      <c r="C18" s="8">
        <v>2488.9161150385216</v>
      </c>
      <c r="D18" s="8">
        <v>2.7447578760073084</v>
      </c>
      <c r="E18" s="8">
        <v>2.0663320034399333E-2</v>
      </c>
      <c r="F18" s="8">
        <v>1285.8214142214247</v>
      </c>
      <c r="G18" s="8">
        <v>12377.122804725564</v>
      </c>
      <c r="H18" s="8">
        <v>1285.8214142214247</v>
      </c>
      <c r="I18" s="8">
        <v>12377.122804725564</v>
      </c>
    </row>
    <row r="19" spans="1:9" x14ac:dyDescent="0.25">
      <c r="A19" s="8" t="s">
        <v>60</v>
      </c>
      <c r="B19" s="8">
        <v>5.4566950506322138</v>
      </c>
      <c r="C19" s="8">
        <v>1.4717885109734872</v>
      </c>
      <c r="D19" s="8">
        <v>3.7075265977059328</v>
      </c>
      <c r="E19" s="8">
        <v>4.0578226235246087E-3</v>
      </c>
      <c r="F19" s="8">
        <v>2.1773458874251599</v>
      </c>
      <c r="G19" s="8">
        <v>8.7360442138392678</v>
      </c>
      <c r="H19" s="8">
        <v>2.1773458874251599</v>
      </c>
      <c r="I19" s="8">
        <v>8.7360442138392678</v>
      </c>
    </row>
    <row r="20" spans="1:9" x14ac:dyDescent="0.25">
      <c r="A20" s="8" t="s">
        <v>61</v>
      </c>
      <c r="B20" s="8">
        <v>2.1773331515216183</v>
      </c>
      <c r="C20" s="8">
        <v>0.52142768315650734</v>
      </c>
      <c r="D20" s="8">
        <v>4.1757145273548666</v>
      </c>
      <c r="E20" s="8">
        <v>1.9006144010432309E-3</v>
      </c>
      <c r="F20" s="8">
        <v>1.0155198721794152</v>
      </c>
      <c r="G20" s="8">
        <v>3.3391464308638215</v>
      </c>
      <c r="H20" s="8">
        <v>1.0155198721794152</v>
      </c>
      <c r="I20" s="8">
        <v>3.3391464308638215</v>
      </c>
    </row>
    <row r="21" spans="1:9" x14ac:dyDescent="0.25">
      <c r="A21" s="8" t="s">
        <v>62</v>
      </c>
      <c r="B21" s="8">
        <v>-844.57402571695127</v>
      </c>
      <c r="C21" s="8">
        <v>172.660544958467</v>
      </c>
      <c r="D21" s="8">
        <v>-4.8915287851090188</v>
      </c>
      <c r="E21" s="8">
        <v>6.3102496908991866E-4</v>
      </c>
      <c r="F21" s="8">
        <v>-1229.2856941440346</v>
      </c>
      <c r="G21" s="8">
        <v>-459.8623572898681</v>
      </c>
      <c r="H21" s="8">
        <v>-1229.2856941440346</v>
      </c>
      <c r="I21" s="8">
        <v>-459.8623572898681</v>
      </c>
    </row>
    <row r="22" spans="1:9" x14ac:dyDescent="0.25">
      <c r="A22" s="8" t="s">
        <v>63</v>
      </c>
      <c r="B22" s="8">
        <v>-61.795577285219117</v>
      </c>
      <c r="C22" s="8">
        <v>76.003558214250319</v>
      </c>
      <c r="D22" s="8">
        <v>-0.8130616347068963</v>
      </c>
      <c r="E22" s="8">
        <v>0.43511314380683841</v>
      </c>
      <c r="F22" s="8">
        <v>-231.1420582315908</v>
      </c>
      <c r="G22" s="8">
        <v>107.55090366115257</v>
      </c>
      <c r="H22" s="8">
        <v>-231.1420582315908</v>
      </c>
      <c r="I22" s="8">
        <v>107.55090366115257</v>
      </c>
    </row>
    <row r="23" spans="1:9" ht="15.75" thickBot="1" x14ac:dyDescent="0.3">
      <c r="A23" s="9" t="s">
        <v>64</v>
      </c>
      <c r="B23" s="9">
        <v>-973.87801276970481</v>
      </c>
      <c r="C23" s="9">
        <v>272.53441181356328</v>
      </c>
      <c r="D23" s="9">
        <v>-3.5734130097153392</v>
      </c>
      <c r="E23" s="9">
        <v>5.0668970494586584E-3</v>
      </c>
      <c r="F23" s="9">
        <v>-1581.1225242347323</v>
      </c>
      <c r="G23" s="9">
        <v>-366.63350130467734</v>
      </c>
      <c r="H23" s="9">
        <v>-1581.1225242347323</v>
      </c>
      <c r="I23" s="9">
        <v>-366.63350130467734</v>
      </c>
    </row>
    <row r="27" spans="1:9" x14ac:dyDescent="0.25">
      <c r="A27" t="s">
        <v>65</v>
      </c>
      <c r="E27" t="s">
        <v>69</v>
      </c>
    </row>
    <row r="28" spans="1:9" ht="15.75" thickBot="1" x14ac:dyDescent="0.3"/>
    <row r="29" spans="1:9" x14ac:dyDescent="0.25">
      <c r="A29" s="10" t="s">
        <v>66</v>
      </c>
      <c r="B29" s="10" t="s">
        <v>67</v>
      </c>
      <c r="C29" s="10" t="s">
        <v>68</v>
      </c>
      <c r="E29" s="10" t="s">
        <v>70</v>
      </c>
      <c r="F29" s="10" t="s">
        <v>25</v>
      </c>
    </row>
    <row r="30" spans="1:9" x14ac:dyDescent="0.25">
      <c r="A30" s="8">
        <v>1</v>
      </c>
      <c r="B30" s="8">
        <v>6699.9009741798072</v>
      </c>
      <c r="C30" s="8">
        <v>-826.90097417980724</v>
      </c>
      <c r="E30" s="8">
        <v>3.125</v>
      </c>
      <c r="F30" s="8">
        <v>5020</v>
      </c>
    </row>
    <row r="31" spans="1:9" x14ac:dyDescent="0.25">
      <c r="A31" s="8">
        <v>2</v>
      </c>
      <c r="B31" s="8">
        <v>8202.7054111787475</v>
      </c>
      <c r="C31" s="8">
        <v>-350.70541117874745</v>
      </c>
      <c r="E31" s="8">
        <v>9.375</v>
      </c>
      <c r="F31" s="8">
        <v>5873</v>
      </c>
    </row>
    <row r="32" spans="1:9" x14ac:dyDescent="0.25">
      <c r="A32" s="8">
        <v>3</v>
      </c>
      <c r="B32" s="8">
        <v>6990.8532718081733</v>
      </c>
      <c r="C32" s="8">
        <v>1198.1467281918267</v>
      </c>
      <c r="E32" s="8">
        <v>15.625</v>
      </c>
      <c r="F32" s="8">
        <v>6035</v>
      </c>
    </row>
    <row r="33" spans="1:6" x14ac:dyDescent="0.25">
      <c r="A33" s="8">
        <v>4</v>
      </c>
      <c r="B33" s="8">
        <v>7766.0768541832495</v>
      </c>
      <c r="C33" s="8">
        <v>-269.07685418324945</v>
      </c>
      <c r="E33" s="8">
        <v>21.875</v>
      </c>
      <c r="F33" s="8">
        <v>6540</v>
      </c>
    </row>
    <row r="34" spans="1:6" x14ac:dyDescent="0.25">
      <c r="A34" s="8">
        <v>5</v>
      </c>
      <c r="B34" s="8">
        <v>8526.7428634544522</v>
      </c>
      <c r="C34" s="8">
        <v>7.2571365455478372</v>
      </c>
      <c r="E34" s="8">
        <v>28.125</v>
      </c>
      <c r="F34" s="8">
        <v>7270</v>
      </c>
    </row>
    <row r="35" spans="1:6" x14ac:dyDescent="0.25">
      <c r="A35" s="8">
        <v>6</v>
      </c>
      <c r="B35" s="8">
        <v>8648.3450295549337</v>
      </c>
      <c r="C35" s="8">
        <v>39.654970445066283</v>
      </c>
      <c r="E35" s="8">
        <v>34.375</v>
      </c>
      <c r="F35" s="8">
        <v>7419</v>
      </c>
    </row>
    <row r="36" spans="1:6" x14ac:dyDescent="0.25">
      <c r="A36" s="8">
        <v>7</v>
      </c>
      <c r="B36" s="8">
        <v>7073.2325437932723</v>
      </c>
      <c r="C36" s="8">
        <v>196.76745620672773</v>
      </c>
      <c r="E36" s="8">
        <v>40.625</v>
      </c>
      <c r="F36" s="8">
        <v>7425</v>
      </c>
    </row>
    <row r="37" spans="1:6" x14ac:dyDescent="0.25">
      <c r="A37" s="8">
        <v>8</v>
      </c>
      <c r="B37" s="8">
        <v>4846.8201361215415</v>
      </c>
      <c r="C37" s="8">
        <v>173.17986387845849</v>
      </c>
      <c r="E37" s="8">
        <v>46.875</v>
      </c>
      <c r="F37" s="8">
        <v>7497</v>
      </c>
    </row>
    <row r="38" spans="1:6" x14ac:dyDescent="0.25">
      <c r="A38" s="8">
        <v>9</v>
      </c>
      <c r="B38" s="8">
        <v>6070.7020983058574</v>
      </c>
      <c r="C38" s="8">
        <v>-35.702098305857362</v>
      </c>
      <c r="E38" s="8">
        <v>53.125</v>
      </c>
      <c r="F38" s="8">
        <v>7675</v>
      </c>
    </row>
    <row r="39" spans="1:6" x14ac:dyDescent="0.25">
      <c r="A39" s="8">
        <v>10</v>
      </c>
      <c r="B39" s="8">
        <v>7672.781732541378</v>
      </c>
      <c r="C39" s="8">
        <v>-247.78173254137801</v>
      </c>
      <c r="E39" s="8">
        <v>59.375</v>
      </c>
      <c r="F39" s="8">
        <v>7852</v>
      </c>
    </row>
    <row r="40" spans="1:6" x14ac:dyDescent="0.25">
      <c r="A40" s="8">
        <v>11</v>
      </c>
      <c r="B40" s="8">
        <v>9506.1805341992549</v>
      </c>
      <c r="C40" s="8">
        <v>-106.18053419925491</v>
      </c>
      <c r="E40" s="8">
        <v>65.625</v>
      </c>
      <c r="F40" s="8">
        <v>7923</v>
      </c>
    </row>
    <row r="41" spans="1:6" x14ac:dyDescent="0.25">
      <c r="A41" s="8">
        <v>12</v>
      </c>
      <c r="B41" s="8">
        <v>8384.8861678519133</v>
      </c>
      <c r="C41" s="8">
        <v>965.11383214808666</v>
      </c>
      <c r="E41" s="8">
        <v>71.875</v>
      </c>
      <c r="F41" s="8">
        <v>8189</v>
      </c>
    </row>
    <row r="42" spans="1:6" x14ac:dyDescent="0.25">
      <c r="A42" s="8">
        <v>13</v>
      </c>
      <c r="B42" s="8">
        <v>6937.5675651060119</v>
      </c>
      <c r="C42" s="8">
        <v>-397.5675651060119</v>
      </c>
      <c r="E42" s="8">
        <v>78.125</v>
      </c>
      <c r="F42" s="8">
        <v>8534</v>
      </c>
    </row>
    <row r="43" spans="1:6" x14ac:dyDescent="0.25">
      <c r="A43" s="8">
        <v>14</v>
      </c>
      <c r="B43" s="8">
        <v>7622.1498659997487</v>
      </c>
      <c r="C43" s="8">
        <v>52.850134000251273</v>
      </c>
      <c r="E43" s="8">
        <v>84.375</v>
      </c>
      <c r="F43" s="8">
        <v>8688</v>
      </c>
    </row>
    <row r="44" spans="1:6" x14ac:dyDescent="0.25">
      <c r="A44" s="8">
        <v>15</v>
      </c>
      <c r="B44" s="8">
        <v>7800.3711617087338</v>
      </c>
      <c r="C44" s="8">
        <v>-381.37116170873378</v>
      </c>
      <c r="E44" s="8">
        <v>90.625</v>
      </c>
      <c r="F44" s="8">
        <v>9350</v>
      </c>
    </row>
    <row r="45" spans="1:6" ht="15.75" thickBot="1" x14ac:dyDescent="0.3">
      <c r="A45" s="9">
        <v>16</v>
      </c>
      <c r="B45" s="9">
        <v>7940.6837900129012</v>
      </c>
      <c r="C45" s="9">
        <v>-17.683790012901227</v>
      </c>
      <c r="E45" s="9">
        <v>96.875</v>
      </c>
      <c r="F45" s="9">
        <v>9400</v>
      </c>
    </row>
  </sheetData>
  <sortState xmlns:xlrd2="http://schemas.microsoft.com/office/spreadsheetml/2017/richdata2" ref="F30:F45">
    <sortCondition ref="F30"/>
  </sortState>
  <mergeCells count="2">
    <mergeCell ref="D2:E2"/>
    <mergeCell ref="D3:E3"/>
  </mergeCells>
  <conditionalFormatting sqref="E18:E23">
    <cfRule type="cellIs" dxfId="2" priority="4" operator="greaterThan">
      <formula>0.05</formula>
    </cfRule>
    <cfRule type="cellIs" dxfId="3" priority="3" operator="lessThan">
      <formula>0.05</formula>
    </cfRule>
  </conditionalFormatting>
  <conditionalFormatting sqref="F13">
    <cfRule type="cellIs" dxfId="0" priority="1" operator="lessThan">
      <formula>0.05</formula>
    </cfRule>
    <cfRule type="cellIs" dxfId="1" priority="2" operator="greaterThan">
      <formula>0.05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A1F0-D885-45D2-890A-E8BBA48379EE}">
  <dimension ref="B1:M18"/>
  <sheetViews>
    <sheetView showGridLines="0" workbookViewId="0">
      <selection activeCell="I25" sqref="I25"/>
    </sheetView>
  </sheetViews>
  <sheetFormatPr defaultRowHeight="15" x14ac:dyDescent="0.25"/>
  <cols>
    <col min="1" max="1" width="1.85546875" customWidth="1"/>
    <col min="10" max="10" width="10.28515625" bestFit="1" customWidth="1"/>
    <col min="11" max="11" width="12.7109375" bestFit="1" customWidth="1"/>
    <col min="13" max="13" width="12.7109375" bestFit="1" customWidth="1"/>
  </cols>
  <sheetData>
    <row r="1" spans="2:13" ht="9" customHeight="1" thickBot="1" x14ac:dyDescent="0.3"/>
    <row r="2" spans="2:13" ht="18.75" thickBot="1" x14ac:dyDescent="0.4">
      <c r="B2" s="17" t="s">
        <v>34</v>
      </c>
      <c r="C2" s="17" t="s">
        <v>25</v>
      </c>
      <c r="D2" s="17" t="s">
        <v>37</v>
      </c>
      <c r="E2" s="17" t="s">
        <v>38</v>
      </c>
      <c r="F2" s="17" t="s">
        <v>39</v>
      </c>
      <c r="G2" s="17" t="s">
        <v>40</v>
      </c>
      <c r="H2" s="17" t="s">
        <v>41</v>
      </c>
      <c r="J2" s="10"/>
      <c r="K2" s="10" t="s">
        <v>17</v>
      </c>
      <c r="M2" s="17" t="s">
        <v>71</v>
      </c>
    </row>
    <row r="3" spans="2:13" x14ac:dyDescent="0.25">
      <c r="B3" s="18">
        <v>1968</v>
      </c>
      <c r="C3" s="25">
        <v>5873</v>
      </c>
      <c r="D3" s="27">
        <v>1051.8</v>
      </c>
      <c r="E3" s="18">
        <v>1503.6</v>
      </c>
      <c r="F3" s="18">
        <v>3.6</v>
      </c>
      <c r="G3" s="18">
        <v>5.8</v>
      </c>
      <c r="H3" s="18">
        <v>5.9</v>
      </c>
      <c r="J3" s="8" t="s">
        <v>11</v>
      </c>
      <c r="K3" s="8">
        <f>Resultados!B18</f>
        <v>6831.4721094734941</v>
      </c>
      <c r="M3" s="29">
        <f>$K$3+$K$4*D3+$K$5*E3+$K$6*F3+$K$7*G3+$K$8*H3</f>
        <v>6699.9009741798072</v>
      </c>
    </row>
    <row r="4" spans="2:13" x14ac:dyDescent="0.25">
      <c r="B4" s="18">
        <v>1969</v>
      </c>
      <c r="C4" s="25">
        <v>7852</v>
      </c>
      <c r="D4" s="27">
        <v>1078.8</v>
      </c>
      <c r="E4" s="18">
        <v>1486.7</v>
      </c>
      <c r="F4" s="18">
        <v>3.5</v>
      </c>
      <c r="G4" s="18">
        <v>6.7</v>
      </c>
      <c r="H4" s="18">
        <v>4.5</v>
      </c>
      <c r="J4" s="8" t="s">
        <v>60</v>
      </c>
      <c r="K4" s="8">
        <f>Resultados!B19</f>
        <v>5.4566950506322138</v>
      </c>
      <c r="M4" s="29">
        <f t="shared" ref="M4:M18" si="0">$K$3+$K$4*D4+$K$5*E4+$K$6*F4+$K$7*G4+$K$8*H4</f>
        <v>8202.7054111787475</v>
      </c>
    </row>
    <row r="5" spans="2:13" x14ac:dyDescent="0.25">
      <c r="B5" s="18">
        <v>1970</v>
      </c>
      <c r="C5" s="25">
        <v>8189</v>
      </c>
      <c r="D5" s="27">
        <v>1075.3</v>
      </c>
      <c r="E5" s="18">
        <v>1434.8</v>
      </c>
      <c r="F5" s="18">
        <v>5</v>
      </c>
      <c r="G5" s="18">
        <v>8.4</v>
      </c>
      <c r="H5" s="18">
        <v>4.2</v>
      </c>
      <c r="J5" s="8" t="s">
        <v>61</v>
      </c>
      <c r="K5" s="8">
        <f>Resultados!B20</f>
        <v>2.1773331515216183</v>
      </c>
      <c r="M5" s="29">
        <f t="shared" si="0"/>
        <v>6990.8532718081733</v>
      </c>
    </row>
    <row r="6" spans="2:13" x14ac:dyDescent="0.25">
      <c r="B6" s="18">
        <v>1971</v>
      </c>
      <c r="C6" s="25">
        <v>7497</v>
      </c>
      <c r="D6" s="27">
        <v>1107.5</v>
      </c>
      <c r="E6" s="18">
        <v>2035.6</v>
      </c>
      <c r="F6" s="18">
        <v>6</v>
      </c>
      <c r="G6" s="18">
        <v>6.2</v>
      </c>
      <c r="H6" s="18">
        <v>4.2</v>
      </c>
      <c r="J6" s="8" t="s">
        <v>62</v>
      </c>
      <c r="K6" s="8">
        <f>Resultados!B21</f>
        <v>-844.57402571695127</v>
      </c>
      <c r="M6" s="29">
        <f t="shared" si="0"/>
        <v>7766.0768541832495</v>
      </c>
    </row>
    <row r="7" spans="2:13" x14ac:dyDescent="0.25">
      <c r="B7" s="18">
        <v>1972</v>
      </c>
      <c r="C7" s="25">
        <v>8534</v>
      </c>
      <c r="D7" s="27">
        <v>1171.0999999999999</v>
      </c>
      <c r="E7" s="18">
        <v>2360.8000000000002</v>
      </c>
      <c r="F7" s="18">
        <v>5.6</v>
      </c>
      <c r="G7" s="18">
        <v>5.4</v>
      </c>
      <c r="H7" s="18">
        <v>4.9000000000000004</v>
      </c>
      <c r="J7" s="8" t="s">
        <v>63</v>
      </c>
      <c r="K7" s="8">
        <f>Resultados!B22</f>
        <v>-61.795577285219117</v>
      </c>
      <c r="M7" s="29">
        <f t="shared" si="0"/>
        <v>8526.7428634544522</v>
      </c>
    </row>
    <row r="8" spans="2:13" ht="15.75" thickBot="1" x14ac:dyDescent="0.3">
      <c r="B8" s="18">
        <v>1973</v>
      </c>
      <c r="C8" s="25">
        <v>8688</v>
      </c>
      <c r="D8" s="27">
        <v>1235</v>
      </c>
      <c r="E8" s="18">
        <v>2043.9</v>
      </c>
      <c r="F8" s="18">
        <v>4.9000000000000004</v>
      </c>
      <c r="G8" s="18">
        <v>5.9</v>
      </c>
      <c r="H8" s="18">
        <v>5</v>
      </c>
      <c r="J8" s="9" t="s">
        <v>64</v>
      </c>
      <c r="K8" s="9">
        <f>Resultados!B23</f>
        <v>-973.87801276970481</v>
      </c>
      <c r="M8" s="29">
        <f t="shared" si="0"/>
        <v>8648.3450295549337</v>
      </c>
    </row>
    <row r="9" spans="2:13" x14ac:dyDescent="0.25">
      <c r="B9" s="18">
        <v>1974</v>
      </c>
      <c r="C9" s="25">
        <v>7270</v>
      </c>
      <c r="D9" s="27">
        <v>1217.8</v>
      </c>
      <c r="E9" s="18">
        <v>1331.9</v>
      </c>
      <c r="F9" s="18">
        <v>5.6</v>
      </c>
      <c r="G9" s="18">
        <v>9.4</v>
      </c>
      <c r="H9" s="18">
        <v>4.0999999999999996</v>
      </c>
      <c r="M9" s="29">
        <f t="shared" si="0"/>
        <v>7073.2325437932723</v>
      </c>
    </row>
    <row r="10" spans="2:13" x14ac:dyDescent="0.25">
      <c r="B10" s="18">
        <v>1975</v>
      </c>
      <c r="C10" s="25">
        <v>5020</v>
      </c>
      <c r="D10" s="27">
        <v>1202.3</v>
      </c>
      <c r="E10" s="18">
        <v>1160</v>
      </c>
      <c r="F10" s="18">
        <v>8.5</v>
      </c>
      <c r="G10" s="18">
        <v>9.4</v>
      </c>
      <c r="H10" s="18">
        <v>3.4</v>
      </c>
      <c r="M10" s="29">
        <f t="shared" si="0"/>
        <v>4846.8201361215415</v>
      </c>
    </row>
    <row r="11" spans="2:13" x14ac:dyDescent="0.25">
      <c r="B11" s="18">
        <v>1976</v>
      </c>
      <c r="C11" s="25">
        <v>6035</v>
      </c>
      <c r="D11" s="27">
        <v>1271</v>
      </c>
      <c r="E11" s="18">
        <v>1535</v>
      </c>
      <c r="F11" s="18">
        <v>7.7</v>
      </c>
      <c r="G11" s="18">
        <v>7.2</v>
      </c>
      <c r="H11" s="18">
        <v>4.2</v>
      </c>
      <c r="M11" s="29">
        <f t="shared" si="0"/>
        <v>6070.7020983058574</v>
      </c>
    </row>
    <row r="12" spans="2:13" x14ac:dyDescent="0.25">
      <c r="B12" s="18">
        <v>1977</v>
      </c>
      <c r="C12" s="25">
        <v>7425</v>
      </c>
      <c r="D12" s="27">
        <v>1332.7</v>
      </c>
      <c r="E12" s="18">
        <v>1961.8</v>
      </c>
      <c r="F12" s="18">
        <v>7</v>
      </c>
      <c r="G12" s="18">
        <v>6.6</v>
      </c>
      <c r="H12" s="18">
        <v>4.5</v>
      </c>
      <c r="M12" s="29">
        <f t="shared" si="0"/>
        <v>7672.781732541378</v>
      </c>
    </row>
    <row r="13" spans="2:13" x14ac:dyDescent="0.25">
      <c r="B13" s="18">
        <v>1978</v>
      </c>
      <c r="C13" s="25">
        <v>9400</v>
      </c>
      <c r="D13" s="27">
        <v>1399.2</v>
      </c>
      <c r="E13" s="18">
        <v>2009.3</v>
      </c>
      <c r="F13" s="18">
        <v>6</v>
      </c>
      <c r="G13" s="18">
        <v>7.6</v>
      </c>
      <c r="H13" s="18">
        <v>3.9</v>
      </c>
      <c r="M13" s="29">
        <f t="shared" si="0"/>
        <v>9506.1805341992549</v>
      </c>
    </row>
    <row r="14" spans="2:13" x14ac:dyDescent="0.25">
      <c r="B14" s="18">
        <v>1979</v>
      </c>
      <c r="C14" s="25">
        <v>9350</v>
      </c>
      <c r="D14" s="27">
        <v>1431.6</v>
      </c>
      <c r="E14" s="18">
        <v>1721.9</v>
      </c>
      <c r="F14" s="18">
        <v>6</v>
      </c>
      <c r="G14" s="18">
        <v>10.6</v>
      </c>
      <c r="H14" s="18">
        <v>4.4000000000000004</v>
      </c>
      <c r="M14" s="29">
        <f t="shared" si="0"/>
        <v>8384.8861678519133</v>
      </c>
    </row>
    <row r="15" spans="2:13" x14ac:dyDescent="0.25">
      <c r="B15" s="18">
        <v>1980</v>
      </c>
      <c r="C15" s="25">
        <v>6540</v>
      </c>
      <c r="D15" s="27">
        <v>1480.7</v>
      </c>
      <c r="E15" s="18">
        <v>1298</v>
      </c>
      <c r="F15" s="18">
        <v>7.2</v>
      </c>
      <c r="G15" s="18">
        <v>14.9</v>
      </c>
      <c r="H15" s="18">
        <v>3.9</v>
      </c>
      <c r="M15" s="29">
        <f t="shared" si="0"/>
        <v>6937.5675651060119</v>
      </c>
    </row>
    <row r="16" spans="2:13" x14ac:dyDescent="0.25">
      <c r="B16" s="18">
        <v>1981</v>
      </c>
      <c r="C16" s="25">
        <v>7675</v>
      </c>
      <c r="D16" s="27">
        <v>1510.3</v>
      </c>
      <c r="E16" s="18">
        <v>1100</v>
      </c>
      <c r="F16" s="18">
        <v>7.6</v>
      </c>
      <c r="G16" s="18">
        <v>6.6</v>
      </c>
      <c r="H16" s="18">
        <v>3.1</v>
      </c>
      <c r="M16" s="29">
        <f t="shared" si="0"/>
        <v>7622.1498659997487</v>
      </c>
    </row>
    <row r="17" spans="2:13" x14ac:dyDescent="0.25">
      <c r="B17" s="18">
        <v>1982</v>
      </c>
      <c r="C17" s="25">
        <v>7419</v>
      </c>
      <c r="D17" s="27">
        <v>1492.2</v>
      </c>
      <c r="E17" s="18">
        <v>1039</v>
      </c>
      <c r="F17" s="18">
        <v>9.1999999999999993</v>
      </c>
      <c r="G17" s="18">
        <v>17.5</v>
      </c>
      <c r="H17" s="18">
        <v>0.6</v>
      </c>
      <c r="M17" s="29">
        <f t="shared" si="0"/>
        <v>7800.3711617087338</v>
      </c>
    </row>
    <row r="18" spans="2:13" ht="15.75" thickBot="1" x14ac:dyDescent="0.3">
      <c r="B18" s="19">
        <v>1983</v>
      </c>
      <c r="C18" s="26">
        <v>7923</v>
      </c>
      <c r="D18" s="28">
        <v>1535.4</v>
      </c>
      <c r="E18" s="19">
        <v>1200</v>
      </c>
      <c r="F18" s="19">
        <v>8.8000000000000007</v>
      </c>
      <c r="G18" s="19">
        <v>16</v>
      </c>
      <c r="H18" s="19">
        <v>1.5</v>
      </c>
      <c r="M18" s="30">
        <f t="shared" si="0"/>
        <v>7940.6837900129012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Capa</vt:lpstr>
      <vt:lpstr>Base</vt:lpstr>
      <vt:lpstr>Resultados</vt:lpstr>
      <vt:lpstr>Estimativas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2019-08-08T20:49:54Z</dcterms:created>
  <dcterms:modified xsi:type="dcterms:W3CDTF">2019-08-21T19:14:15Z</dcterms:modified>
</cp:coreProperties>
</file>